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DCB8C3BA-8244-432F-9CF6-690780E8BB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shboard" sheetId="4" r:id="rId1"/>
    <sheet name="Calculation" sheetId="3" r:id="rId2"/>
    <sheet name="Data" sheetId="5" r:id="rId3"/>
  </sheets>
  <externalReferences>
    <externalReference r:id="rId4"/>
  </externalReferences>
  <definedNames>
    <definedName name="_xlnm._FilterDatabase" localSheetId="1" hidden="1">Calculation!$D$1:$D$4454</definedName>
    <definedName name="_xlnm._FilterDatabase" localSheetId="2" hidden="1">Data!$A$1:$N$4454</definedName>
    <definedName name="_xlchart.v2.4" hidden="1">Calculation!$CI$8:$CI$17</definedName>
    <definedName name="_xlchart.v2.5" hidden="1">Calculation!$CJ$8:$CJ$17</definedName>
    <definedName name="_xlchart.v2.6" hidden="1">Calculation!$CI$8:$CI$17</definedName>
    <definedName name="_xlchart.v2.7" hidden="1">Calculation!$CJ$8:$CJ$17</definedName>
    <definedName name="_xlchart.v5.0" hidden="1">Calculation!$CO$10:$CO$14</definedName>
    <definedName name="_xlchart.v5.1" hidden="1">Calculation!$CO$9</definedName>
    <definedName name="_xlchart.v5.2" hidden="1">Calculation!$CP$10:$CP$14</definedName>
    <definedName name="_xlchart.v5.3" hidden="1">Calculation!$CP$9</definedName>
    <definedName name="ALL_table">Data!$A$1:$N$4454</definedName>
    <definedName name="branch_id">Data!$E$1:$E$4454</definedName>
    <definedName name="branch_name">Data!$F$1:$F$4454</definedName>
    <definedName name="discount">Data!$M$1:$M$4454</definedName>
    <definedName name="Mon">Data!$C$1:$C$4454</definedName>
    <definedName name="price">Data!$I$1:$I$4454</definedName>
    <definedName name="product_brand">Data!$J$1:$J$4454</definedName>
    <definedName name="product_id">Data!$G$1:$G$4454</definedName>
    <definedName name="product_name">Data!$H$1:$H$4454</definedName>
    <definedName name="product_type">Data!$K$1:$K$4454</definedName>
    <definedName name="quantity">Data!$L$1:$L$4454</definedName>
    <definedName name="saler_id">Data!$D$1:$D$4454</definedName>
    <definedName name="total">Data!$N$1:$N$4454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3" l="1"/>
  <c r="D5" i="3"/>
  <c r="A57" i="3"/>
  <c r="C52" i="4" l="1"/>
  <c r="BT22" i="3" l="1"/>
  <c r="J22" i="4"/>
  <c r="J23" i="4"/>
  <c r="J24" i="4"/>
  <c r="J25" i="4"/>
  <c r="J26" i="4"/>
  <c r="J27" i="4"/>
  <c r="J28" i="4"/>
  <c r="J29" i="4"/>
  <c r="J30" i="4"/>
  <c r="J31" i="4"/>
  <c r="C23" i="4"/>
  <c r="C24" i="4"/>
  <c r="C25" i="4"/>
  <c r="C26" i="4"/>
  <c r="C27" i="4"/>
  <c r="C28" i="4"/>
  <c r="C29" i="4"/>
  <c r="C30" i="4"/>
  <c r="C31" i="4"/>
  <c r="C22" i="4"/>
  <c r="AP8" i="3" l="1"/>
  <c r="AS8" i="3" s="1"/>
  <c r="W9" i="3" l="1"/>
  <c r="X9" i="3"/>
  <c r="Y9" i="3"/>
  <c r="Z9" i="3"/>
  <c r="AA9" i="3"/>
  <c r="AB9" i="3"/>
  <c r="AC9" i="3"/>
  <c r="AD9" i="3"/>
  <c r="AE9" i="3"/>
  <c r="AF9" i="3"/>
  <c r="AG9" i="3"/>
  <c r="V9" i="3"/>
  <c r="G9" i="3"/>
  <c r="H9" i="3"/>
  <c r="I9" i="3"/>
  <c r="J9" i="3"/>
  <c r="K9" i="3"/>
  <c r="L9" i="3"/>
  <c r="M9" i="3"/>
  <c r="N9" i="3"/>
  <c r="O9" i="3"/>
  <c r="P9" i="3"/>
  <c r="Q9" i="3"/>
  <c r="R9" i="3"/>
  <c r="H10" i="3"/>
  <c r="I10" i="3"/>
  <c r="J10" i="3"/>
  <c r="K10" i="3"/>
  <c r="L10" i="3"/>
  <c r="M10" i="3"/>
  <c r="N10" i="3"/>
  <c r="O10" i="3"/>
  <c r="P10" i="3"/>
  <c r="Q10" i="3"/>
  <c r="R10" i="3"/>
  <c r="H11" i="3"/>
  <c r="I11" i="3"/>
  <c r="J11" i="3"/>
  <c r="K11" i="3"/>
  <c r="L11" i="3"/>
  <c r="M11" i="3"/>
  <c r="N11" i="3"/>
  <c r="O11" i="3"/>
  <c r="P11" i="3"/>
  <c r="Q11" i="3"/>
  <c r="R11" i="3"/>
  <c r="H12" i="3"/>
  <c r="I12" i="3"/>
  <c r="J12" i="3"/>
  <c r="K12" i="3"/>
  <c r="L12" i="3"/>
  <c r="M12" i="3"/>
  <c r="N12" i="3"/>
  <c r="O12" i="3"/>
  <c r="P12" i="3"/>
  <c r="Q12" i="3"/>
  <c r="R12" i="3"/>
  <c r="H13" i="3"/>
  <c r="I13" i="3"/>
  <c r="J13" i="3"/>
  <c r="K13" i="3"/>
  <c r="L13" i="3"/>
  <c r="M13" i="3"/>
  <c r="N13" i="3"/>
  <c r="O13" i="3"/>
  <c r="P13" i="3"/>
  <c r="Q13" i="3"/>
  <c r="R13" i="3"/>
  <c r="H14" i="3"/>
  <c r="I14" i="3"/>
  <c r="J14" i="3"/>
  <c r="K14" i="3"/>
  <c r="L14" i="3"/>
  <c r="M14" i="3"/>
  <c r="N14" i="3"/>
  <c r="O14" i="3"/>
  <c r="P14" i="3"/>
  <c r="Q14" i="3"/>
  <c r="R14" i="3"/>
  <c r="H15" i="3"/>
  <c r="I15" i="3"/>
  <c r="J15" i="3"/>
  <c r="K15" i="3"/>
  <c r="L15" i="3"/>
  <c r="M15" i="3"/>
  <c r="N15" i="3"/>
  <c r="O15" i="3"/>
  <c r="P15" i="3"/>
  <c r="Q15" i="3"/>
  <c r="R15" i="3"/>
  <c r="H16" i="3"/>
  <c r="I16" i="3"/>
  <c r="J16" i="3"/>
  <c r="K16" i="3"/>
  <c r="L16" i="3"/>
  <c r="M16" i="3"/>
  <c r="N16" i="3"/>
  <c r="O16" i="3"/>
  <c r="P16" i="3"/>
  <c r="Q16" i="3"/>
  <c r="R16" i="3"/>
  <c r="H17" i="3"/>
  <c r="I17" i="3"/>
  <c r="J17" i="3"/>
  <c r="K17" i="3"/>
  <c r="L17" i="3"/>
  <c r="M17" i="3"/>
  <c r="N17" i="3"/>
  <c r="O17" i="3"/>
  <c r="P17" i="3"/>
  <c r="Q17" i="3"/>
  <c r="R17" i="3"/>
  <c r="H18" i="3"/>
  <c r="I18" i="3"/>
  <c r="J18" i="3"/>
  <c r="K18" i="3"/>
  <c r="L18" i="3"/>
  <c r="M18" i="3"/>
  <c r="N18" i="3"/>
  <c r="O18" i="3"/>
  <c r="P18" i="3"/>
  <c r="Q18" i="3"/>
  <c r="R18" i="3"/>
  <c r="H19" i="3"/>
  <c r="I19" i="3"/>
  <c r="J19" i="3"/>
  <c r="K19" i="3"/>
  <c r="L19" i="3"/>
  <c r="M19" i="3"/>
  <c r="N19" i="3"/>
  <c r="O19" i="3"/>
  <c r="P19" i="3"/>
  <c r="Q19" i="3"/>
  <c r="R19" i="3"/>
  <c r="H20" i="3"/>
  <c r="I20" i="3"/>
  <c r="J20" i="3"/>
  <c r="K20" i="3"/>
  <c r="L20" i="3"/>
  <c r="M20" i="3"/>
  <c r="N20" i="3"/>
  <c r="O20" i="3"/>
  <c r="P20" i="3"/>
  <c r="Q20" i="3"/>
  <c r="R20" i="3"/>
  <c r="H21" i="3"/>
  <c r="I21" i="3"/>
  <c r="J21" i="3"/>
  <c r="K21" i="3"/>
  <c r="L21" i="3"/>
  <c r="M21" i="3"/>
  <c r="N21" i="3"/>
  <c r="O21" i="3"/>
  <c r="P21" i="3"/>
  <c r="Q21" i="3"/>
  <c r="R21" i="3"/>
  <c r="H22" i="3"/>
  <c r="I22" i="3"/>
  <c r="J22" i="3"/>
  <c r="K22" i="3"/>
  <c r="L22" i="3"/>
  <c r="M22" i="3"/>
  <c r="N22" i="3"/>
  <c r="O22" i="3"/>
  <c r="P22" i="3"/>
  <c r="Q22" i="3"/>
  <c r="R22" i="3"/>
  <c r="H23" i="3"/>
  <c r="I23" i="3"/>
  <c r="J23" i="3"/>
  <c r="K23" i="3"/>
  <c r="L23" i="3"/>
  <c r="M23" i="3"/>
  <c r="N23" i="3"/>
  <c r="O23" i="3"/>
  <c r="P23" i="3"/>
  <c r="Q23" i="3"/>
  <c r="R23" i="3"/>
  <c r="H24" i="3"/>
  <c r="I24" i="3"/>
  <c r="J24" i="3"/>
  <c r="K24" i="3"/>
  <c r="L24" i="3"/>
  <c r="M24" i="3"/>
  <c r="N24" i="3"/>
  <c r="O24" i="3"/>
  <c r="P24" i="3"/>
  <c r="Q24" i="3"/>
  <c r="R24" i="3"/>
  <c r="H25" i="3"/>
  <c r="I25" i="3"/>
  <c r="J25" i="3"/>
  <c r="K25" i="3"/>
  <c r="L25" i="3"/>
  <c r="M25" i="3"/>
  <c r="N25" i="3"/>
  <c r="O25" i="3"/>
  <c r="P25" i="3"/>
  <c r="Q25" i="3"/>
  <c r="R25" i="3"/>
  <c r="H26" i="3"/>
  <c r="I26" i="3"/>
  <c r="J26" i="3"/>
  <c r="K26" i="3"/>
  <c r="L26" i="3"/>
  <c r="M26" i="3"/>
  <c r="N26" i="3"/>
  <c r="O26" i="3"/>
  <c r="P26" i="3"/>
  <c r="Q26" i="3"/>
  <c r="R26" i="3"/>
  <c r="H27" i="3"/>
  <c r="I27" i="3"/>
  <c r="J27" i="3"/>
  <c r="K27" i="3"/>
  <c r="L27" i="3"/>
  <c r="M27" i="3"/>
  <c r="N27" i="3"/>
  <c r="O27" i="3"/>
  <c r="P27" i="3"/>
  <c r="Q27" i="3"/>
  <c r="R27" i="3"/>
  <c r="H28" i="3"/>
  <c r="I28" i="3"/>
  <c r="J28" i="3"/>
  <c r="K28" i="3"/>
  <c r="L28" i="3"/>
  <c r="M28" i="3"/>
  <c r="N28" i="3"/>
  <c r="O28" i="3"/>
  <c r="P28" i="3"/>
  <c r="Q28" i="3"/>
  <c r="R28" i="3"/>
  <c r="H29" i="3"/>
  <c r="I29" i="3"/>
  <c r="J29" i="3"/>
  <c r="K29" i="3"/>
  <c r="L29" i="3"/>
  <c r="M29" i="3"/>
  <c r="N29" i="3"/>
  <c r="O29" i="3"/>
  <c r="P29" i="3"/>
  <c r="Q29" i="3"/>
  <c r="R29" i="3"/>
  <c r="H30" i="3"/>
  <c r="I30" i="3"/>
  <c r="J30" i="3"/>
  <c r="K30" i="3"/>
  <c r="L30" i="3"/>
  <c r="M30" i="3"/>
  <c r="N30" i="3"/>
  <c r="O30" i="3"/>
  <c r="P30" i="3"/>
  <c r="Q30" i="3"/>
  <c r="R30" i="3"/>
  <c r="H31" i="3"/>
  <c r="I31" i="3"/>
  <c r="J31" i="3"/>
  <c r="K31" i="3"/>
  <c r="L31" i="3"/>
  <c r="M31" i="3"/>
  <c r="N31" i="3"/>
  <c r="O31" i="3"/>
  <c r="P31" i="3"/>
  <c r="Q31" i="3"/>
  <c r="R31" i="3"/>
  <c r="H32" i="3"/>
  <c r="I32" i="3"/>
  <c r="J32" i="3"/>
  <c r="K32" i="3"/>
  <c r="L32" i="3"/>
  <c r="M32" i="3"/>
  <c r="N32" i="3"/>
  <c r="O32" i="3"/>
  <c r="P32" i="3"/>
  <c r="Q32" i="3"/>
  <c r="R32" i="3"/>
  <c r="K33" i="3" l="1"/>
  <c r="K34" i="3" s="1"/>
  <c r="Q33" i="3"/>
  <c r="Q34" i="3" s="1"/>
  <c r="I33" i="3"/>
  <c r="I34" i="3" s="1"/>
  <c r="L33" i="3"/>
  <c r="L34" i="3" s="1"/>
  <c r="O33" i="3"/>
  <c r="O34" i="3" s="1"/>
  <c r="R33" i="3"/>
  <c r="R34" i="3" s="1"/>
  <c r="J33" i="3"/>
  <c r="J34" i="3" s="1"/>
  <c r="N33" i="3"/>
  <c r="N34" i="3" s="1"/>
  <c r="M33" i="3"/>
  <c r="M34" i="3" s="1"/>
  <c r="P33" i="3"/>
  <c r="P34" i="3" s="1"/>
  <c r="H33" i="3"/>
  <c r="H34" i="3" s="1"/>
  <c r="H12" i="5" l="1"/>
  <c r="K4454" i="5"/>
  <c r="J4454" i="5"/>
  <c r="I4454" i="5"/>
  <c r="N4454" i="5" s="1"/>
  <c r="H4454" i="5"/>
  <c r="E4454" i="5"/>
  <c r="F4454" i="5" s="1"/>
  <c r="D4454" i="5"/>
  <c r="K4453" i="5"/>
  <c r="J4453" i="5"/>
  <c r="I4453" i="5"/>
  <c r="N4453" i="5" s="1"/>
  <c r="H4453" i="5"/>
  <c r="E4453" i="5"/>
  <c r="F4453" i="5" s="1"/>
  <c r="D4453" i="5"/>
  <c r="K4452" i="5"/>
  <c r="J4452" i="5"/>
  <c r="I4452" i="5"/>
  <c r="N4452" i="5" s="1"/>
  <c r="H4452" i="5"/>
  <c r="E4452" i="5"/>
  <c r="F4452" i="5" s="1"/>
  <c r="D4452" i="5"/>
  <c r="K4451" i="5"/>
  <c r="J4451" i="5"/>
  <c r="I4451" i="5"/>
  <c r="N4451" i="5" s="1"/>
  <c r="H4451" i="5"/>
  <c r="E4451" i="5"/>
  <c r="F4451" i="5" s="1"/>
  <c r="D4451" i="5"/>
  <c r="K4450" i="5"/>
  <c r="J4450" i="5"/>
  <c r="I4450" i="5"/>
  <c r="N4450" i="5" s="1"/>
  <c r="H4450" i="5"/>
  <c r="E4450" i="5"/>
  <c r="F4450" i="5" s="1"/>
  <c r="D4450" i="5"/>
  <c r="K4449" i="5"/>
  <c r="J4449" i="5"/>
  <c r="I4449" i="5"/>
  <c r="N4449" i="5" s="1"/>
  <c r="H4449" i="5"/>
  <c r="E4449" i="5"/>
  <c r="F4449" i="5" s="1"/>
  <c r="D4449" i="5"/>
  <c r="K4448" i="5"/>
  <c r="J4448" i="5"/>
  <c r="I4448" i="5"/>
  <c r="N4448" i="5" s="1"/>
  <c r="H4448" i="5"/>
  <c r="E4448" i="5"/>
  <c r="F4448" i="5" s="1"/>
  <c r="D4448" i="5"/>
  <c r="K4447" i="5"/>
  <c r="J4447" i="5"/>
  <c r="I4447" i="5"/>
  <c r="N4447" i="5" s="1"/>
  <c r="H4447" i="5"/>
  <c r="E4447" i="5"/>
  <c r="F4447" i="5" s="1"/>
  <c r="D4447" i="5"/>
  <c r="K4446" i="5"/>
  <c r="J4446" i="5"/>
  <c r="I4446" i="5"/>
  <c r="N4446" i="5" s="1"/>
  <c r="H4446" i="5"/>
  <c r="E4446" i="5"/>
  <c r="F4446" i="5" s="1"/>
  <c r="D4446" i="5"/>
  <c r="K4445" i="5"/>
  <c r="J4445" i="5"/>
  <c r="I4445" i="5"/>
  <c r="N4445" i="5" s="1"/>
  <c r="H4445" i="5"/>
  <c r="E4445" i="5"/>
  <c r="F4445" i="5" s="1"/>
  <c r="D4445" i="5"/>
  <c r="K4444" i="5"/>
  <c r="J4444" i="5"/>
  <c r="I4444" i="5"/>
  <c r="N4444" i="5" s="1"/>
  <c r="H4444" i="5"/>
  <c r="E4444" i="5"/>
  <c r="F4444" i="5" s="1"/>
  <c r="D4444" i="5"/>
  <c r="K4443" i="5"/>
  <c r="J4443" i="5"/>
  <c r="I4443" i="5"/>
  <c r="N4443" i="5" s="1"/>
  <c r="H4443" i="5"/>
  <c r="E4443" i="5"/>
  <c r="F4443" i="5" s="1"/>
  <c r="D4443" i="5"/>
  <c r="K4442" i="5"/>
  <c r="J4442" i="5"/>
  <c r="I4442" i="5"/>
  <c r="N4442" i="5" s="1"/>
  <c r="H4442" i="5"/>
  <c r="E4442" i="5"/>
  <c r="F4442" i="5" s="1"/>
  <c r="D4442" i="5"/>
  <c r="K4441" i="5"/>
  <c r="J4441" i="5"/>
  <c r="I4441" i="5"/>
  <c r="N4441" i="5" s="1"/>
  <c r="H4441" i="5"/>
  <c r="E4441" i="5"/>
  <c r="F4441" i="5" s="1"/>
  <c r="D4441" i="5"/>
  <c r="K4440" i="5"/>
  <c r="J4440" i="5"/>
  <c r="I4440" i="5"/>
  <c r="N4440" i="5" s="1"/>
  <c r="H4440" i="5"/>
  <c r="E4440" i="5"/>
  <c r="F4440" i="5" s="1"/>
  <c r="D4440" i="5"/>
  <c r="K4439" i="5"/>
  <c r="J4439" i="5"/>
  <c r="I4439" i="5"/>
  <c r="N4439" i="5" s="1"/>
  <c r="H4439" i="5"/>
  <c r="E4439" i="5"/>
  <c r="F4439" i="5" s="1"/>
  <c r="D4439" i="5"/>
  <c r="K4438" i="5"/>
  <c r="J4438" i="5"/>
  <c r="I4438" i="5"/>
  <c r="N4438" i="5" s="1"/>
  <c r="H4438" i="5"/>
  <c r="E4438" i="5"/>
  <c r="F4438" i="5" s="1"/>
  <c r="D4438" i="5"/>
  <c r="K4437" i="5"/>
  <c r="J4437" i="5"/>
  <c r="I4437" i="5"/>
  <c r="N4437" i="5" s="1"/>
  <c r="H4437" i="5"/>
  <c r="E4437" i="5"/>
  <c r="F4437" i="5" s="1"/>
  <c r="D4437" i="5"/>
  <c r="K4436" i="5"/>
  <c r="J4436" i="5"/>
  <c r="I4436" i="5"/>
  <c r="N4436" i="5" s="1"/>
  <c r="H4436" i="5"/>
  <c r="E4436" i="5"/>
  <c r="F4436" i="5" s="1"/>
  <c r="D4436" i="5"/>
  <c r="K4435" i="5"/>
  <c r="J4435" i="5"/>
  <c r="I4435" i="5"/>
  <c r="N4435" i="5" s="1"/>
  <c r="H4435" i="5"/>
  <c r="E4435" i="5"/>
  <c r="F4435" i="5" s="1"/>
  <c r="D4435" i="5"/>
  <c r="K4434" i="5"/>
  <c r="J4434" i="5"/>
  <c r="I4434" i="5"/>
  <c r="N4434" i="5" s="1"/>
  <c r="H4434" i="5"/>
  <c r="E4434" i="5"/>
  <c r="F4434" i="5" s="1"/>
  <c r="D4434" i="5"/>
  <c r="K4433" i="5"/>
  <c r="J4433" i="5"/>
  <c r="I4433" i="5"/>
  <c r="N4433" i="5" s="1"/>
  <c r="H4433" i="5"/>
  <c r="E4433" i="5"/>
  <c r="F4433" i="5" s="1"/>
  <c r="D4433" i="5"/>
  <c r="K4432" i="5"/>
  <c r="J4432" i="5"/>
  <c r="I4432" i="5"/>
  <c r="N4432" i="5" s="1"/>
  <c r="H4432" i="5"/>
  <c r="E4432" i="5"/>
  <c r="F4432" i="5" s="1"/>
  <c r="D4432" i="5"/>
  <c r="K4431" i="5"/>
  <c r="J4431" i="5"/>
  <c r="I4431" i="5"/>
  <c r="N4431" i="5" s="1"/>
  <c r="H4431" i="5"/>
  <c r="E4431" i="5"/>
  <c r="F4431" i="5" s="1"/>
  <c r="D4431" i="5"/>
  <c r="K4430" i="5"/>
  <c r="J4430" i="5"/>
  <c r="I4430" i="5"/>
  <c r="N4430" i="5" s="1"/>
  <c r="H4430" i="5"/>
  <c r="E4430" i="5"/>
  <c r="F4430" i="5" s="1"/>
  <c r="D4430" i="5"/>
  <c r="K4429" i="5"/>
  <c r="J4429" i="5"/>
  <c r="I4429" i="5"/>
  <c r="N4429" i="5" s="1"/>
  <c r="H4429" i="5"/>
  <c r="E4429" i="5"/>
  <c r="F4429" i="5" s="1"/>
  <c r="D4429" i="5"/>
  <c r="K4428" i="5"/>
  <c r="J4428" i="5"/>
  <c r="I4428" i="5"/>
  <c r="N4428" i="5" s="1"/>
  <c r="H4428" i="5"/>
  <c r="E4428" i="5"/>
  <c r="F4428" i="5" s="1"/>
  <c r="D4428" i="5"/>
  <c r="K4427" i="5"/>
  <c r="J4427" i="5"/>
  <c r="I4427" i="5"/>
  <c r="N4427" i="5" s="1"/>
  <c r="H4427" i="5"/>
  <c r="E4427" i="5"/>
  <c r="F4427" i="5" s="1"/>
  <c r="D4427" i="5"/>
  <c r="K4426" i="5"/>
  <c r="J4426" i="5"/>
  <c r="I4426" i="5"/>
  <c r="N4426" i="5" s="1"/>
  <c r="H4426" i="5"/>
  <c r="E4426" i="5"/>
  <c r="F4426" i="5" s="1"/>
  <c r="D4426" i="5"/>
  <c r="K4425" i="5"/>
  <c r="J4425" i="5"/>
  <c r="I4425" i="5"/>
  <c r="N4425" i="5" s="1"/>
  <c r="H4425" i="5"/>
  <c r="E4425" i="5"/>
  <c r="F4425" i="5" s="1"/>
  <c r="D4425" i="5"/>
  <c r="K4424" i="5"/>
  <c r="J4424" i="5"/>
  <c r="I4424" i="5"/>
  <c r="N4424" i="5" s="1"/>
  <c r="H4424" i="5"/>
  <c r="E4424" i="5"/>
  <c r="F4424" i="5" s="1"/>
  <c r="D4424" i="5"/>
  <c r="K4423" i="5"/>
  <c r="J4423" i="5"/>
  <c r="I4423" i="5"/>
  <c r="N4423" i="5" s="1"/>
  <c r="H4423" i="5"/>
  <c r="E4423" i="5"/>
  <c r="F4423" i="5" s="1"/>
  <c r="D4423" i="5"/>
  <c r="K4422" i="5"/>
  <c r="J4422" i="5"/>
  <c r="I4422" i="5"/>
  <c r="N4422" i="5" s="1"/>
  <c r="H4422" i="5"/>
  <c r="E4422" i="5"/>
  <c r="F4422" i="5" s="1"/>
  <c r="D4422" i="5"/>
  <c r="K4421" i="5"/>
  <c r="J4421" i="5"/>
  <c r="I4421" i="5"/>
  <c r="N4421" i="5" s="1"/>
  <c r="H4421" i="5"/>
  <c r="E4421" i="5"/>
  <c r="F4421" i="5" s="1"/>
  <c r="D4421" i="5"/>
  <c r="K4420" i="5"/>
  <c r="J4420" i="5"/>
  <c r="I4420" i="5"/>
  <c r="N4420" i="5" s="1"/>
  <c r="H4420" i="5"/>
  <c r="E4420" i="5"/>
  <c r="F4420" i="5" s="1"/>
  <c r="D4420" i="5"/>
  <c r="K4419" i="5"/>
  <c r="J4419" i="5"/>
  <c r="I4419" i="5"/>
  <c r="N4419" i="5" s="1"/>
  <c r="H4419" i="5"/>
  <c r="E4419" i="5"/>
  <c r="F4419" i="5" s="1"/>
  <c r="D4419" i="5"/>
  <c r="K4418" i="5"/>
  <c r="J4418" i="5"/>
  <c r="I4418" i="5"/>
  <c r="N4418" i="5" s="1"/>
  <c r="H4418" i="5"/>
  <c r="E4418" i="5"/>
  <c r="F4418" i="5" s="1"/>
  <c r="D4418" i="5"/>
  <c r="K4417" i="5"/>
  <c r="J4417" i="5"/>
  <c r="I4417" i="5"/>
  <c r="N4417" i="5" s="1"/>
  <c r="H4417" i="5"/>
  <c r="E4417" i="5"/>
  <c r="F4417" i="5" s="1"/>
  <c r="D4417" i="5"/>
  <c r="K4416" i="5"/>
  <c r="J4416" i="5"/>
  <c r="I4416" i="5"/>
  <c r="N4416" i="5" s="1"/>
  <c r="H4416" i="5"/>
  <c r="E4416" i="5"/>
  <c r="F4416" i="5" s="1"/>
  <c r="D4416" i="5"/>
  <c r="K4415" i="5"/>
  <c r="J4415" i="5"/>
  <c r="I4415" i="5"/>
  <c r="N4415" i="5" s="1"/>
  <c r="H4415" i="5"/>
  <c r="E4415" i="5"/>
  <c r="F4415" i="5" s="1"/>
  <c r="D4415" i="5"/>
  <c r="K4414" i="5"/>
  <c r="J4414" i="5"/>
  <c r="I4414" i="5"/>
  <c r="N4414" i="5" s="1"/>
  <c r="H4414" i="5"/>
  <c r="E4414" i="5"/>
  <c r="F4414" i="5" s="1"/>
  <c r="D4414" i="5"/>
  <c r="K4413" i="5"/>
  <c r="J4413" i="5"/>
  <c r="I4413" i="5"/>
  <c r="N4413" i="5" s="1"/>
  <c r="H4413" i="5"/>
  <c r="E4413" i="5"/>
  <c r="F4413" i="5" s="1"/>
  <c r="D4413" i="5"/>
  <c r="K4412" i="5"/>
  <c r="J4412" i="5"/>
  <c r="I4412" i="5"/>
  <c r="N4412" i="5" s="1"/>
  <c r="H4412" i="5"/>
  <c r="E4412" i="5"/>
  <c r="F4412" i="5" s="1"/>
  <c r="D4412" i="5"/>
  <c r="K4411" i="5"/>
  <c r="J4411" i="5"/>
  <c r="I4411" i="5"/>
  <c r="N4411" i="5" s="1"/>
  <c r="H4411" i="5"/>
  <c r="E4411" i="5"/>
  <c r="F4411" i="5" s="1"/>
  <c r="D4411" i="5"/>
  <c r="K4410" i="5"/>
  <c r="J4410" i="5"/>
  <c r="I4410" i="5"/>
  <c r="N4410" i="5" s="1"/>
  <c r="H4410" i="5"/>
  <c r="E4410" i="5"/>
  <c r="F4410" i="5" s="1"/>
  <c r="D4410" i="5"/>
  <c r="K4409" i="5"/>
  <c r="J4409" i="5"/>
  <c r="I4409" i="5"/>
  <c r="N4409" i="5" s="1"/>
  <c r="H4409" i="5"/>
  <c r="E4409" i="5"/>
  <c r="F4409" i="5" s="1"/>
  <c r="D4409" i="5"/>
  <c r="K4408" i="5"/>
  <c r="J4408" i="5"/>
  <c r="I4408" i="5"/>
  <c r="N4408" i="5" s="1"/>
  <c r="H4408" i="5"/>
  <c r="E4408" i="5"/>
  <c r="F4408" i="5" s="1"/>
  <c r="D4408" i="5"/>
  <c r="K4407" i="5"/>
  <c r="J4407" i="5"/>
  <c r="I4407" i="5"/>
  <c r="N4407" i="5" s="1"/>
  <c r="H4407" i="5"/>
  <c r="E4407" i="5"/>
  <c r="F4407" i="5" s="1"/>
  <c r="D4407" i="5"/>
  <c r="K4406" i="5"/>
  <c r="J4406" i="5"/>
  <c r="I4406" i="5"/>
  <c r="N4406" i="5" s="1"/>
  <c r="H4406" i="5"/>
  <c r="E4406" i="5"/>
  <c r="F4406" i="5" s="1"/>
  <c r="D4406" i="5"/>
  <c r="K4405" i="5"/>
  <c r="J4405" i="5"/>
  <c r="I4405" i="5"/>
  <c r="N4405" i="5" s="1"/>
  <c r="H4405" i="5"/>
  <c r="E4405" i="5"/>
  <c r="F4405" i="5" s="1"/>
  <c r="D4405" i="5"/>
  <c r="K4404" i="5"/>
  <c r="J4404" i="5"/>
  <c r="I4404" i="5"/>
  <c r="N4404" i="5" s="1"/>
  <c r="H4404" i="5"/>
  <c r="E4404" i="5"/>
  <c r="F4404" i="5" s="1"/>
  <c r="D4404" i="5"/>
  <c r="K4403" i="5"/>
  <c r="J4403" i="5"/>
  <c r="I4403" i="5"/>
  <c r="N4403" i="5" s="1"/>
  <c r="H4403" i="5"/>
  <c r="E4403" i="5"/>
  <c r="F4403" i="5" s="1"/>
  <c r="D4403" i="5"/>
  <c r="K4402" i="5"/>
  <c r="J4402" i="5"/>
  <c r="I4402" i="5"/>
  <c r="N4402" i="5" s="1"/>
  <c r="H4402" i="5"/>
  <c r="E4402" i="5"/>
  <c r="F4402" i="5" s="1"/>
  <c r="D4402" i="5"/>
  <c r="K4401" i="5"/>
  <c r="J4401" i="5"/>
  <c r="I4401" i="5"/>
  <c r="N4401" i="5" s="1"/>
  <c r="H4401" i="5"/>
  <c r="E4401" i="5"/>
  <c r="F4401" i="5" s="1"/>
  <c r="D4401" i="5"/>
  <c r="K4400" i="5"/>
  <c r="J4400" i="5"/>
  <c r="I4400" i="5"/>
  <c r="N4400" i="5" s="1"/>
  <c r="H4400" i="5"/>
  <c r="E4400" i="5"/>
  <c r="F4400" i="5" s="1"/>
  <c r="D4400" i="5"/>
  <c r="K4399" i="5"/>
  <c r="J4399" i="5"/>
  <c r="I4399" i="5"/>
  <c r="N4399" i="5" s="1"/>
  <c r="H4399" i="5"/>
  <c r="E4399" i="5"/>
  <c r="F4399" i="5" s="1"/>
  <c r="D4399" i="5"/>
  <c r="K4398" i="5"/>
  <c r="J4398" i="5"/>
  <c r="I4398" i="5"/>
  <c r="N4398" i="5" s="1"/>
  <c r="H4398" i="5"/>
  <c r="E4398" i="5"/>
  <c r="F4398" i="5" s="1"/>
  <c r="D4398" i="5"/>
  <c r="K4397" i="5"/>
  <c r="J4397" i="5"/>
  <c r="I4397" i="5"/>
  <c r="N4397" i="5" s="1"/>
  <c r="H4397" i="5"/>
  <c r="E4397" i="5"/>
  <c r="F4397" i="5" s="1"/>
  <c r="D4397" i="5"/>
  <c r="K4396" i="5"/>
  <c r="J4396" i="5"/>
  <c r="I4396" i="5"/>
  <c r="N4396" i="5" s="1"/>
  <c r="H4396" i="5"/>
  <c r="E4396" i="5"/>
  <c r="F4396" i="5" s="1"/>
  <c r="D4396" i="5"/>
  <c r="K4395" i="5"/>
  <c r="J4395" i="5"/>
  <c r="I4395" i="5"/>
  <c r="N4395" i="5" s="1"/>
  <c r="H4395" i="5"/>
  <c r="E4395" i="5"/>
  <c r="F4395" i="5" s="1"/>
  <c r="D4395" i="5"/>
  <c r="K4394" i="5"/>
  <c r="J4394" i="5"/>
  <c r="I4394" i="5"/>
  <c r="N4394" i="5" s="1"/>
  <c r="H4394" i="5"/>
  <c r="E4394" i="5"/>
  <c r="F4394" i="5" s="1"/>
  <c r="D4394" i="5"/>
  <c r="K4393" i="5"/>
  <c r="J4393" i="5"/>
  <c r="I4393" i="5"/>
  <c r="N4393" i="5" s="1"/>
  <c r="H4393" i="5"/>
  <c r="E4393" i="5"/>
  <c r="F4393" i="5" s="1"/>
  <c r="D4393" i="5"/>
  <c r="K4392" i="5"/>
  <c r="J4392" i="5"/>
  <c r="I4392" i="5"/>
  <c r="N4392" i="5" s="1"/>
  <c r="H4392" i="5"/>
  <c r="E4392" i="5"/>
  <c r="F4392" i="5" s="1"/>
  <c r="D4392" i="5"/>
  <c r="K4391" i="5"/>
  <c r="J4391" i="5"/>
  <c r="I4391" i="5"/>
  <c r="N4391" i="5" s="1"/>
  <c r="H4391" i="5"/>
  <c r="E4391" i="5"/>
  <c r="F4391" i="5" s="1"/>
  <c r="D4391" i="5"/>
  <c r="K4390" i="5"/>
  <c r="J4390" i="5"/>
  <c r="I4390" i="5"/>
  <c r="N4390" i="5" s="1"/>
  <c r="H4390" i="5"/>
  <c r="E4390" i="5"/>
  <c r="F4390" i="5" s="1"/>
  <c r="D4390" i="5"/>
  <c r="K4389" i="5"/>
  <c r="J4389" i="5"/>
  <c r="I4389" i="5"/>
  <c r="N4389" i="5" s="1"/>
  <c r="H4389" i="5"/>
  <c r="E4389" i="5"/>
  <c r="F4389" i="5" s="1"/>
  <c r="D4389" i="5"/>
  <c r="K4388" i="5"/>
  <c r="J4388" i="5"/>
  <c r="I4388" i="5"/>
  <c r="N4388" i="5" s="1"/>
  <c r="H4388" i="5"/>
  <c r="E4388" i="5"/>
  <c r="F4388" i="5" s="1"/>
  <c r="D4388" i="5"/>
  <c r="K4387" i="5"/>
  <c r="J4387" i="5"/>
  <c r="I4387" i="5"/>
  <c r="N4387" i="5" s="1"/>
  <c r="H4387" i="5"/>
  <c r="E4387" i="5"/>
  <c r="F4387" i="5" s="1"/>
  <c r="D4387" i="5"/>
  <c r="K4386" i="5"/>
  <c r="J4386" i="5"/>
  <c r="I4386" i="5"/>
  <c r="N4386" i="5" s="1"/>
  <c r="H4386" i="5"/>
  <c r="E4386" i="5"/>
  <c r="F4386" i="5" s="1"/>
  <c r="D4386" i="5"/>
  <c r="K4385" i="5"/>
  <c r="J4385" i="5"/>
  <c r="I4385" i="5"/>
  <c r="N4385" i="5" s="1"/>
  <c r="H4385" i="5"/>
  <c r="E4385" i="5"/>
  <c r="F4385" i="5" s="1"/>
  <c r="D4385" i="5"/>
  <c r="K4384" i="5"/>
  <c r="J4384" i="5"/>
  <c r="I4384" i="5"/>
  <c r="N4384" i="5" s="1"/>
  <c r="H4384" i="5"/>
  <c r="E4384" i="5"/>
  <c r="F4384" i="5" s="1"/>
  <c r="D4384" i="5"/>
  <c r="K4383" i="5"/>
  <c r="J4383" i="5"/>
  <c r="I4383" i="5"/>
  <c r="N4383" i="5" s="1"/>
  <c r="H4383" i="5"/>
  <c r="E4383" i="5"/>
  <c r="F4383" i="5" s="1"/>
  <c r="D4383" i="5"/>
  <c r="K4382" i="5"/>
  <c r="J4382" i="5"/>
  <c r="I4382" i="5"/>
  <c r="N4382" i="5" s="1"/>
  <c r="H4382" i="5"/>
  <c r="E4382" i="5"/>
  <c r="F4382" i="5" s="1"/>
  <c r="D4382" i="5"/>
  <c r="K4381" i="5"/>
  <c r="J4381" i="5"/>
  <c r="I4381" i="5"/>
  <c r="N4381" i="5" s="1"/>
  <c r="H4381" i="5"/>
  <c r="E4381" i="5"/>
  <c r="F4381" i="5" s="1"/>
  <c r="D4381" i="5"/>
  <c r="K4380" i="5"/>
  <c r="J4380" i="5"/>
  <c r="I4380" i="5"/>
  <c r="N4380" i="5" s="1"/>
  <c r="H4380" i="5"/>
  <c r="E4380" i="5"/>
  <c r="F4380" i="5" s="1"/>
  <c r="D4380" i="5"/>
  <c r="K4379" i="5"/>
  <c r="J4379" i="5"/>
  <c r="I4379" i="5"/>
  <c r="N4379" i="5" s="1"/>
  <c r="H4379" i="5"/>
  <c r="E4379" i="5"/>
  <c r="F4379" i="5" s="1"/>
  <c r="D4379" i="5"/>
  <c r="K4378" i="5"/>
  <c r="J4378" i="5"/>
  <c r="I4378" i="5"/>
  <c r="N4378" i="5" s="1"/>
  <c r="H4378" i="5"/>
  <c r="E4378" i="5"/>
  <c r="F4378" i="5" s="1"/>
  <c r="D4378" i="5"/>
  <c r="K4377" i="5"/>
  <c r="J4377" i="5"/>
  <c r="I4377" i="5"/>
  <c r="N4377" i="5" s="1"/>
  <c r="H4377" i="5"/>
  <c r="E4377" i="5"/>
  <c r="F4377" i="5" s="1"/>
  <c r="D4377" i="5"/>
  <c r="K4376" i="5"/>
  <c r="J4376" i="5"/>
  <c r="I4376" i="5"/>
  <c r="N4376" i="5" s="1"/>
  <c r="H4376" i="5"/>
  <c r="E4376" i="5"/>
  <c r="F4376" i="5" s="1"/>
  <c r="D4376" i="5"/>
  <c r="K4375" i="5"/>
  <c r="J4375" i="5"/>
  <c r="I4375" i="5"/>
  <c r="N4375" i="5" s="1"/>
  <c r="H4375" i="5"/>
  <c r="E4375" i="5"/>
  <c r="F4375" i="5" s="1"/>
  <c r="D4375" i="5"/>
  <c r="K4374" i="5"/>
  <c r="J4374" i="5"/>
  <c r="I4374" i="5"/>
  <c r="N4374" i="5" s="1"/>
  <c r="H4374" i="5"/>
  <c r="E4374" i="5"/>
  <c r="F4374" i="5" s="1"/>
  <c r="D4374" i="5"/>
  <c r="K4373" i="5"/>
  <c r="J4373" i="5"/>
  <c r="I4373" i="5"/>
  <c r="N4373" i="5" s="1"/>
  <c r="H4373" i="5"/>
  <c r="E4373" i="5"/>
  <c r="F4373" i="5" s="1"/>
  <c r="D4373" i="5"/>
  <c r="K4372" i="5"/>
  <c r="J4372" i="5"/>
  <c r="I4372" i="5"/>
  <c r="N4372" i="5" s="1"/>
  <c r="H4372" i="5"/>
  <c r="E4372" i="5"/>
  <c r="F4372" i="5" s="1"/>
  <c r="D4372" i="5"/>
  <c r="K4371" i="5"/>
  <c r="J4371" i="5"/>
  <c r="I4371" i="5"/>
  <c r="N4371" i="5" s="1"/>
  <c r="H4371" i="5"/>
  <c r="E4371" i="5"/>
  <c r="F4371" i="5" s="1"/>
  <c r="D4371" i="5"/>
  <c r="K4370" i="5"/>
  <c r="J4370" i="5"/>
  <c r="I4370" i="5"/>
  <c r="N4370" i="5" s="1"/>
  <c r="H4370" i="5"/>
  <c r="E4370" i="5"/>
  <c r="F4370" i="5" s="1"/>
  <c r="D4370" i="5"/>
  <c r="K4369" i="5"/>
  <c r="J4369" i="5"/>
  <c r="I4369" i="5"/>
  <c r="N4369" i="5" s="1"/>
  <c r="H4369" i="5"/>
  <c r="E4369" i="5"/>
  <c r="F4369" i="5" s="1"/>
  <c r="D4369" i="5"/>
  <c r="K4368" i="5"/>
  <c r="J4368" i="5"/>
  <c r="I4368" i="5"/>
  <c r="N4368" i="5" s="1"/>
  <c r="H4368" i="5"/>
  <c r="E4368" i="5"/>
  <c r="F4368" i="5" s="1"/>
  <c r="D4368" i="5"/>
  <c r="K4367" i="5"/>
  <c r="J4367" i="5"/>
  <c r="I4367" i="5"/>
  <c r="N4367" i="5" s="1"/>
  <c r="H4367" i="5"/>
  <c r="E4367" i="5"/>
  <c r="F4367" i="5" s="1"/>
  <c r="D4367" i="5"/>
  <c r="K4366" i="5"/>
  <c r="J4366" i="5"/>
  <c r="I4366" i="5"/>
  <c r="N4366" i="5" s="1"/>
  <c r="H4366" i="5"/>
  <c r="E4366" i="5"/>
  <c r="F4366" i="5" s="1"/>
  <c r="D4366" i="5"/>
  <c r="K4365" i="5"/>
  <c r="J4365" i="5"/>
  <c r="I4365" i="5"/>
  <c r="N4365" i="5" s="1"/>
  <c r="H4365" i="5"/>
  <c r="E4365" i="5"/>
  <c r="F4365" i="5" s="1"/>
  <c r="D4365" i="5"/>
  <c r="K4364" i="5"/>
  <c r="J4364" i="5"/>
  <c r="I4364" i="5"/>
  <c r="N4364" i="5" s="1"/>
  <c r="H4364" i="5"/>
  <c r="E4364" i="5"/>
  <c r="F4364" i="5" s="1"/>
  <c r="D4364" i="5"/>
  <c r="K4363" i="5"/>
  <c r="J4363" i="5"/>
  <c r="I4363" i="5"/>
  <c r="N4363" i="5" s="1"/>
  <c r="H4363" i="5"/>
  <c r="E4363" i="5"/>
  <c r="F4363" i="5" s="1"/>
  <c r="D4363" i="5"/>
  <c r="K4362" i="5"/>
  <c r="J4362" i="5"/>
  <c r="I4362" i="5"/>
  <c r="N4362" i="5" s="1"/>
  <c r="H4362" i="5"/>
  <c r="E4362" i="5"/>
  <c r="F4362" i="5" s="1"/>
  <c r="D4362" i="5"/>
  <c r="K4361" i="5"/>
  <c r="J4361" i="5"/>
  <c r="I4361" i="5"/>
  <c r="N4361" i="5" s="1"/>
  <c r="H4361" i="5"/>
  <c r="E4361" i="5"/>
  <c r="F4361" i="5" s="1"/>
  <c r="D4361" i="5"/>
  <c r="K4360" i="5"/>
  <c r="J4360" i="5"/>
  <c r="I4360" i="5"/>
  <c r="N4360" i="5" s="1"/>
  <c r="H4360" i="5"/>
  <c r="E4360" i="5"/>
  <c r="F4360" i="5" s="1"/>
  <c r="D4360" i="5"/>
  <c r="K4359" i="5"/>
  <c r="J4359" i="5"/>
  <c r="I4359" i="5"/>
  <c r="N4359" i="5" s="1"/>
  <c r="H4359" i="5"/>
  <c r="E4359" i="5"/>
  <c r="F4359" i="5" s="1"/>
  <c r="D4359" i="5"/>
  <c r="K4358" i="5"/>
  <c r="J4358" i="5"/>
  <c r="I4358" i="5"/>
  <c r="N4358" i="5" s="1"/>
  <c r="H4358" i="5"/>
  <c r="E4358" i="5"/>
  <c r="F4358" i="5" s="1"/>
  <c r="D4358" i="5"/>
  <c r="K4357" i="5"/>
  <c r="J4357" i="5"/>
  <c r="I4357" i="5"/>
  <c r="N4357" i="5" s="1"/>
  <c r="H4357" i="5"/>
  <c r="E4357" i="5"/>
  <c r="F4357" i="5" s="1"/>
  <c r="D4357" i="5"/>
  <c r="K4356" i="5"/>
  <c r="J4356" i="5"/>
  <c r="I4356" i="5"/>
  <c r="N4356" i="5" s="1"/>
  <c r="H4356" i="5"/>
  <c r="E4356" i="5"/>
  <c r="F4356" i="5" s="1"/>
  <c r="D4356" i="5"/>
  <c r="K4355" i="5"/>
  <c r="J4355" i="5"/>
  <c r="I4355" i="5"/>
  <c r="N4355" i="5" s="1"/>
  <c r="H4355" i="5"/>
  <c r="E4355" i="5"/>
  <c r="F4355" i="5" s="1"/>
  <c r="D4355" i="5"/>
  <c r="K4354" i="5"/>
  <c r="J4354" i="5"/>
  <c r="I4354" i="5"/>
  <c r="N4354" i="5" s="1"/>
  <c r="H4354" i="5"/>
  <c r="E4354" i="5"/>
  <c r="F4354" i="5" s="1"/>
  <c r="D4354" i="5"/>
  <c r="K4353" i="5"/>
  <c r="J4353" i="5"/>
  <c r="I4353" i="5"/>
  <c r="N4353" i="5" s="1"/>
  <c r="H4353" i="5"/>
  <c r="E4353" i="5"/>
  <c r="F4353" i="5" s="1"/>
  <c r="D4353" i="5"/>
  <c r="K4352" i="5"/>
  <c r="J4352" i="5"/>
  <c r="I4352" i="5"/>
  <c r="N4352" i="5" s="1"/>
  <c r="H4352" i="5"/>
  <c r="E4352" i="5"/>
  <c r="F4352" i="5" s="1"/>
  <c r="D4352" i="5"/>
  <c r="K4351" i="5"/>
  <c r="J4351" i="5"/>
  <c r="I4351" i="5"/>
  <c r="N4351" i="5" s="1"/>
  <c r="H4351" i="5"/>
  <c r="E4351" i="5"/>
  <c r="F4351" i="5" s="1"/>
  <c r="D4351" i="5"/>
  <c r="K4350" i="5"/>
  <c r="J4350" i="5"/>
  <c r="I4350" i="5"/>
  <c r="N4350" i="5" s="1"/>
  <c r="H4350" i="5"/>
  <c r="E4350" i="5"/>
  <c r="F4350" i="5" s="1"/>
  <c r="D4350" i="5"/>
  <c r="K4349" i="5"/>
  <c r="J4349" i="5"/>
  <c r="I4349" i="5"/>
  <c r="N4349" i="5" s="1"/>
  <c r="H4349" i="5"/>
  <c r="E4349" i="5"/>
  <c r="F4349" i="5" s="1"/>
  <c r="D4349" i="5"/>
  <c r="K4348" i="5"/>
  <c r="J4348" i="5"/>
  <c r="I4348" i="5"/>
  <c r="N4348" i="5" s="1"/>
  <c r="H4348" i="5"/>
  <c r="E4348" i="5"/>
  <c r="F4348" i="5" s="1"/>
  <c r="D4348" i="5"/>
  <c r="K4347" i="5"/>
  <c r="J4347" i="5"/>
  <c r="I4347" i="5"/>
  <c r="N4347" i="5" s="1"/>
  <c r="H4347" i="5"/>
  <c r="E4347" i="5"/>
  <c r="F4347" i="5" s="1"/>
  <c r="D4347" i="5"/>
  <c r="K4346" i="5"/>
  <c r="J4346" i="5"/>
  <c r="I4346" i="5"/>
  <c r="N4346" i="5" s="1"/>
  <c r="H4346" i="5"/>
  <c r="E4346" i="5"/>
  <c r="F4346" i="5" s="1"/>
  <c r="D4346" i="5"/>
  <c r="K4345" i="5"/>
  <c r="J4345" i="5"/>
  <c r="I4345" i="5"/>
  <c r="N4345" i="5" s="1"/>
  <c r="H4345" i="5"/>
  <c r="E4345" i="5"/>
  <c r="F4345" i="5" s="1"/>
  <c r="D4345" i="5"/>
  <c r="K4344" i="5"/>
  <c r="J4344" i="5"/>
  <c r="I4344" i="5"/>
  <c r="N4344" i="5" s="1"/>
  <c r="H4344" i="5"/>
  <c r="E4344" i="5"/>
  <c r="F4344" i="5" s="1"/>
  <c r="D4344" i="5"/>
  <c r="K4343" i="5"/>
  <c r="J4343" i="5"/>
  <c r="I4343" i="5"/>
  <c r="N4343" i="5" s="1"/>
  <c r="H4343" i="5"/>
  <c r="E4343" i="5"/>
  <c r="F4343" i="5" s="1"/>
  <c r="D4343" i="5"/>
  <c r="K4342" i="5"/>
  <c r="J4342" i="5"/>
  <c r="I4342" i="5"/>
  <c r="N4342" i="5" s="1"/>
  <c r="H4342" i="5"/>
  <c r="E4342" i="5"/>
  <c r="F4342" i="5" s="1"/>
  <c r="D4342" i="5"/>
  <c r="K4341" i="5"/>
  <c r="J4341" i="5"/>
  <c r="I4341" i="5"/>
  <c r="N4341" i="5" s="1"/>
  <c r="H4341" i="5"/>
  <c r="E4341" i="5"/>
  <c r="F4341" i="5" s="1"/>
  <c r="D4341" i="5"/>
  <c r="K4340" i="5"/>
  <c r="J4340" i="5"/>
  <c r="I4340" i="5"/>
  <c r="N4340" i="5" s="1"/>
  <c r="H4340" i="5"/>
  <c r="E4340" i="5"/>
  <c r="F4340" i="5" s="1"/>
  <c r="D4340" i="5"/>
  <c r="K4339" i="5"/>
  <c r="J4339" i="5"/>
  <c r="I4339" i="5"/>
  <c r="N4339" i="5" s="1"/>
  <c r="H4339" i="5"/>
  <c r="E4339" i="5"/>
  <c r="F4339" i="5" s="1"/>
  <c r="D4339" i="5"/>
  <c r="K4338" i="5"/>
  <c r="J4338" i="5"/>
  <c r="I4338" i="5"/>
  <c r="N4338" i="5" s="1"/>
  <c r="H4338" i="5"/>
  <c r="E4338" i="5"/>
  <c r="F4338" i="5" s="1"/>
  <c r="D4338" i="5"/>
  <c r="K4337" i="5"/>
  <c r="J4337" i="5"/>
  <c r="I4337" i="5"/>
  <c r="N4337" i="5" s="1"/>
  <c r="H4337" i="5"/>
  <c r="E4337" i="5"/>
  <c r="F4337" i="5" s="1"/>
  <c r="D4337" i="5"/>
  <c r="K4336" i="5"/>
  <c r="J4336" i="5"/>
  <c r="I4336" i="5"/>
  <c r="N4336" i="5" s="1"/>
  <c r="H4336" i="5"/>
  <c r="E4336" i="5"/>
  <c r="F4336" i="5" s="1"/>
  <c r="D4336" i="5"/>
  <c r="K4335" i="5"/>
  <c r="J4335" i="5"/>
  <c r="I4335" i="5"/>
  <c r="N4335" i="5" s="1"/>
  <c r="H4335" i="5"/>
  <c r="E4335" i="5"/>
  <c r="F4335" i="5" s="1"/>
  <c r="D4335" i="5"/>
  <c r="K4334" i="5"/>
  <c r="J4334" i="5"/>
  <c r="I4334" i="5"/>
  <c r="N4334" i="5" s="1"/>
  <c r="H4334" i="5"/>
  <c r="E4334" i="5"/>
  <c r="F4334" i="5" s="1"/>
  <c r="D4334" i="5"/>
  <c r="K4333" i="5"/>
  <c r="J4333" i="5"/>
  <c r="I4333" i="5"/>
  <c r="N4333" i="5" s="1"/>
  <c r="H4333" i="5"/>
  <c r="E4333" i="5"/>
  <c r="F4333" i="5" s="1"/>
  <c r="D4333" i="5"/>
  <c r="K4332" i="5"/>
  <c r="J4332" i="5"/>
  <c r="I4332" i="5"/>
  <c r="N4332" i="5" s="1"/>
  <c r="H4332" i="5"/>
  <c r="E4332" i="5"/>
  <c r="F4332" i="5" s="1"/>
  <c r="D4332" i="5"/>
  <c r="K4331" i="5"/>
  <c r="J4331" i="5"/>
  <c r="I4331" i="5"/>
  <c r="N4331" i="5" s="1"/>
  <c r="H4331" i="5"/>
  <c r="E4331" i="5"/>
  <c r="F4331" i="5" s="1"/>
  <c r="D4331" i="5"/>
  <c r="K4330" i="5"/>
  <c r="J4330" i="5"/>
  <c r="I4330" i="5"/>
  <c r="N4330" i="5" s="1"/>
  <c r="H4330" i="5"/>
  <c r="E4330" i="5"/>
  <c r="F4330" i="5" s="1"/>
  <c r="D4330" i="5"/>
  <c r="K4329" i="5"/>
  <c r="J4329" i="5"/>
  <c r="I4329" i="5"/>
  <c r="N4329" i="5" s="1"/>
  <c r="H4329" i="5"/>
  <c r="E4329" i="5"/>
  <c r="F4329" i="5" s="1"/>
  <c r="D4329" i="5"/>
  <c r="K4328" i="5"/>
  <c r="J4328" i="5"/>
  <c r="I4328" i="5"/>
  <c r="N4328" i="5" s="1"/>
  <c r="H4328" i="5"/>
  <c r="E4328" i="5"/>
  <c r="F4328" i="5" s="1"/>
  <c r="D4328" i="5"/>
  <c r="K4327" i="5"/>
  <c r="J4327" i="5"/>
  <c r="I4327" i="5"/>
  <c r="N4327" i="5" s="1"/>
  <c r="H4327" i="5"/>
  <c r="E4327" i="5"/>
  <c r="F4327" i="5" s="1"/>
  <c r="D4327" i="5"/>
  <c r="K4326" i="5"/>
  <c r="J4326" i="5"/>
  <c r="I4326" i="5"/>
  <c r="N4326" i="5" s="1"/>
  <c r="H4326" i="5"/>
  <c r="E4326" i="5"/>
  <c r="F4326" i="5" s="1"/>
  <c r="D4326" i="5"/>
  <c r="K4325" i="5"/>
  <c r="J4325" i="5"/>
  <c r="I4325" i="5"/>
  <c r="N4325" i="5" s="1"/>
  <c r="H4325" i="5"/>
  <c r="E4325" i="5"/>
  <c r="F4325" i="5" s="1"/>
  <c r="D4325" i="5"/>
  <c r="K4324" i="5"/>
  <c r="J4324" i="5"/>
  <c r="I4324" i="5"/>
  <c r="N4324" i="5" s="1"/>
  <c r="H4324" i="5"/>
  <c r="E4324" i="5"/>
  <c r="F4324" i="5" s="1"/>
  <c r="D4324" i="5"/>
  <c r="K4323" i="5"/>
  <c r="J4323" i="5"/>
  <c r="I4323" i="5"/>
  <c r="N4323" i="5" s="1"/>
  <c r="H4323" i="5"/>
  <c r="E4323" i="5"/>
  <c r="F4323" i="5" s="1"/>
  <c r="D4323" i="5"/>
  <c r="K4322" i="5"/>
  <c r="J4322" i="5"/>
  <c r="I4322" i="5"/>
  <c r="N4322" i="5" s="1"/>
  <c r="H4322" i="5"/>
  <c r="E4322" i="5"/>
  <c r="F4322" i="5" s="1"/>
  <c r="D4322" i="5"/>
  <c r="K4321" i="5"/>
  <c r="J4321" i="5"/>
  <c r="I4321" i="5"/>
  <c r="N4321" i="5" s="1"/>
  <c r="H4321" i="5"/>
  <c r="E4321" i="5"/>
  <c r="F4321" i="5" s="1"/>
  <c r="D4321" i="5"/>
  <c r="K4320" i="5"/>
  <c r="J4320" i="5"/>
  <c r="I4320" i="5"/>
  <c r="N4320" i="5" s="1"/>
  <c r="H4320" i="5"/>
  <c r="E4320" i="5"/>
  <c r="F4320" i="5" s="1"/>
  <c r="D4320" i="5"/>
  <c r="K4319" i="5"/>
  <c r="J4319" i="5"/>
  <c r="I4319" i="5"/>
  <c r="N4319" i="5" s="1"/>
  <c r="H4319" i="5"/>
  <c r="E4319" i="5"/>
  <c r="F4319" i="5" s="1"/>
  <c r="D4319" i="5"/>
  <c r="K4318" i="5"/>
  <c r="J4318" i="5"/>
  <c r="I4318" i="5"/>
  <c r="N4318" i="5" s="1"/>
  <c r="H4318" i="5"/>
  <c r="E4318" i="5"/>
  <c r="F4318" i="5" s="1"/>
  <c r="D4318" i="5"/>
  <c r="K4317" i="5"/>
  <c r="J4317" i="5"/>
  <c r="I4317" i="5"/>
  <c r="N4317" i="5" s="1"/>
  <c r="H4317" i="5"/>
  <c r="E4317" i="5"/>
  <c r="F4317" i="5" s="1"/>
  <c r="D4317" i="5"/>
  <c r="K4316" i="5"/>
  <c r="J4316" i="5"/>
  <c r="I4316" i="5"/>
  <c r="N4316" i="5" s="1"/>
  <c r="H4316" i="5"/>
  <c r="E4316" i="5"/>
  <c r="F4316" i="5" s="1"/>
  <c r="D4316" i="5"/>
  <c r="K4315" i="5"/>
  <c r="J4315" i="5"/>
  <c r="I4315" i="5"/>
  <c r="N4315" i="5" s="1"/>
  <c r="H4315" i="5"/>
  <c r="E4315" i="5"/>
  <c r="F4315" i="5" s="1"/>
  <c r="D4315" i="5"/>
  <c r="K4314" i="5"/>
  <c r="J4314" i="5"/>
  <c r="I4314" i="5"/>
  <c r="N4314" i="5" s="1"/>
  <c r="H4314" i="5"/>
  <c r="E4314" i="5"/>
  <c r="F4314" i="5" s="1"/>
  <c r="D4314" i="5"/>
  <c r="K4313" i="5"/>
  <c r="J4313" i="5"/>
  <c r="I4313" i="5"/>
  <c r="N4313" i="5" s="1"/>
  <c r="H4313" i="5"/>
  <c r="E4313" i="5"/>
  <c r="F4313" i="5" s="1"/>
  <c r="D4313" i="5"/>
  <c r="K4312" i="5"/>
  <c r="J4312" i="5"/>
  <c r="I4312" i="5"/>
  <c r="N4312" i="5" s="1"/>
  <c r="H4312" i="5"/>
  <c r="E4312" i="5"/>
  <c r="F4312" i="5" s="1"/>
  <c r="D4312" i="5"/>
  <c r="K4311" i="5"/>
  <c r="J4311" i="5"/>
  <c r="I4311" i="5"/>
  <c r="N4311" i="5" s="1"/>
  <c r="H4311" i="5"/>
  <c r="E4311" i="5"/>
  <c r="F4311" i="5" s="1"/>
  <c r="D4311" i="5"/>
  <c r="K4310" i="5"/>
  <c r="J4310" i="5"/>
  <c r="I4310" i="5"/>
  <c r="N4310" i="5" s="1"/>
  <c r="H4310" i="5"/>
  <c r="E4310" i="5"/>
  <c r="F4310" i="5" s="1"/>
  <c r="D4310" i="5"/>
  <c r="K4309" i="5"/>
  <c r="J4309" i="5"/>
  <c r="I4309" i="5"/>
  <c r="N4309" i="5" s="1"/>
  <c r="H4309" i="5"/>
  <c r="E4309" i="5"/>
  <c r="F4309" i="5" s="1"/>
  <c r="D4309" i="5"/>
  <c r="K4308" i="5"/>
  <c r="J4308" i="5"/>
  <c r="I4308" i="5"/>
  <c r="N4308" i="5" s="1"/>
  <c r="H4308" i="5"/>
  <c r="E4308" i="5"/>
  <c r="F4308" i="5" s="1"/>
  <c r="D4308" i="5"/>
  <c r="K4307" i="5"/>
  <c r="J4307" i="5"/>
  <c r="I4307" i="5"/>
  <c r="N4307" i="5" s="1"/>
  <c r="H4307" i="5"/>
  <c r="E4307" i="5"/>
  <c r="F4307" i="5" s="1"/>
  <c r="D4307" i="5"/>
  <c r="K4306" i="5"/>
  <c r="J4306" i="5"/>
  <c r="I4306" i="5"/>
  <c r="N4306" i="5" s="1"/>
  <c r="H4306" i="5"/>
  <c r="E4306" i="5"/>
  <c r="F4306" i="5" s="1"/>
  <c r="D4306" i="5"/>
  <c r="K4305" i="5"/>
  <c r="J4305" i="5"/>
  <c r="I4305" i="5"/>
  <c r="N4305" i="5" s="1"/>
  <c r="H4305" i="5"/>
  <c r="E4305" i="5"/>
  <c r="F4305" i="5" s="1"/>
  <c r="D4305" i="5"/>
  <c r="K4304" i="5"/>
  <c r="J4304" i="5"/>
  <c r="I4304" i="5"/>
  <c r="N4304" i="5" s="1"/>
  <c r="H4304" i="5"/>
  <c r="E4304" i="5"/>
  <c r="F4304" i="5" s="1"/>
  <c r="D4304" i="5"/>
  <c r="K4303" i="5"/>
  <c r="J4303" i="5"/>
  <c r="I4303" i="5"/>
  <c r="N4303" i="5" s="1"/>
  <c r="H4303" i="5"/>
  <c r="E4303" i="5"/>
  <c r="F4303" i="5" s="1"/>
  <c r="D4303" i="5"/>
  <c r="K4302" i="5"/>
  <c r="J4302" i="5"/>
  <c r="I4302" i="5"/>
  <c r="N4302" i="5" s="1"/>
  <c r="H4302" i="5"/>
  <c r="E4302" i="5"/>
  <c r="F4302" i="5" s="1"/>
  <c r="D4302" i="5"/>
  <c r="K4301" i="5"/>
  <c r="J4301" i="5"/>
  <c r="I4301" i="5"/>
  <c r="N4301" i="5" s="1"/>
  <c r="H4301" i="5"/>
  <c r="E4301" i="5"/>
  <c r="F4301" i="5" s="1"/>
  <c r="D4301" i="5"/>
  <c r="K4300" i="5"/>
  <c r="J4300" i="5"/>
  <c r="I4300" i="5"/>
  <c r="N4300" i="5" s="1"/>
  <c r="H4300" i="5"/>
  <c r="E4300" i="5"/>
  <c r="F4300" i="5" s="1"/>
  <c r="D4300" i="5"/>
  <c r="K4299" i="5"/>
  <c r="J4299" i="5"/>
  <c r="I4299" i="5"/>
  <c r="N4299" i="5" s="1"/>
  <c r="H4299" i="5"/>
  <c r="E4299" i="5"/>
  <c r="F4299" i="5" s="1"/>
  <c r="D4299" i="5"/>
  <c r="K4298" i="5"/>
  <c r="J4298" i="5"/>
  <c r="I4298" i="5"/>
  <c r="N4298" i="5" s="1"/>
  <c r="H4298" i="5"/>
  <c r="E4298" i="5"/>
  <c r="F4298" i="5" s="1"/>
  <c r="D4298" i="5"/>
  <c r="K4297" i="5"/>
  <c r="J4297" i="5"/>
  <c r="I4297" i="5"/>
  <c r="N4297" i="5" s="1"/>
  <c r="H4297" i="5"/>
  <c r="E4297" i="5"/>
  <c r="F4297" i="5" s="1"/>
  <c r="D4297" i="5"/>
  <c r="K4296" i="5"/>
  <c r="J4296" i="5"/>
  <c r="I4296" i="5"/>
  <c r="N4296" i="5" s="1"/>
  <c r="H4296" i="5"/>
  <c r="E4296" i="5"/>
  <c r="F4296" i="5" s="1"/>
  <c r="D4296" i="5"/>
  <c r="K4295" i="5"/>
  <c r="J4295" i="5"/>
  <c r="I4295" i="5"/>
  <c r="N4295" i="5" s="1"/>
  <c r="H4295" i="5"/>
  <c r="E4295" i="5"/>
  <c r="F4295" i="5" s="1"/>
  <c r="D4295" i="5"/>
  <c r="K4294" i="5"/>
  <c r="J4294" i="5"/>
  <c r="I4294" i="5"/>
  <c r="N4294" i="5" s="1"/>
  <c r="H4294" i="5"/>
  <c r="E4294" i="5"/>
  <c r="F4294" i="5" s="1"/>
  <c r="D4294" i="5"/>
  <c r="K4293" i="5"/>
  <c r="J4293" i="5"/>
  <c r="I4293" i="5"/>
  <c r="N4293" i="5" s="1"/>
  <c r="H4293" i="5"/>
  <c r="E4293" i="5"/>
  <c r="F4293" i="5" s="1"/>
  <c r="D4293" i="5"/>
  <c r="K4292" i="5"/>
  <c r="J4292" i="5"/>
  <c r="I4292" i="5"/>
  <c r="N4292" i="5" s="1"/>
  <c r="H4292" i="5"/>
  <c r="E4292" i="5"/>
  <c r="F4292" i="5" s="1"/>
  <c r="D4292" i="5"/>
  <c r="K4291" i="5"/>
  <c r="J4291" i="5"/>
  <c r="I4291" i="5"/>
  <c r="N4291" i="5" s="1"/>
  <c r="H4291" i="5"/>
  <c r="E4291" i="5"/>
  <c r="F4291" i="5" s="1"/>
  <c r="D4291" i="5"/>
  <c r="K4290" i="5"/>
  <c r="J4290" i="5"/>
  <c r="I4290" i="5"/>
  <c r="N4290" i="5" s="1"/>
  <c r="H4290" i="5"/>
  <c r="E4290" i="5"/>
  <c r="F4290" i="5" s="1"/>
  <c r="D4290" i="5"/>
  <c r="K4289" i="5"/>
  <c r="J4289" i="5"/>
  <c r="I4289" i="5"/>
  <c r="N4289" i="5" s="1"/>
  <c r="H4289" i="5"/>
  <c r="E4289" i="5"/>
  <c r="F4289" i="5" s="1"/>
  <c r="D4289" i="5"/>
  <c r="K4288" i="5"/>
  <c r="J4288" i="5"/>
  <c r="I4288" i="5"/>
  <c r="N4288" i="5" s="1"/>
  <c r="H4288" i="5"/>
  <c r="E4288" i="5"/>
  <c r="F4288" i="5" s="1"/>
  <c r="D4288" i="5"/>
  <c r="K4287" i="5"/>
  <c r="J4287" i="5"/>
  <c r="I4287" i="5"/>
  <c r="N4287" i="5" s="1"/>
  <c r="H4287" i="5"/>
  <c r="E4287" i="5"/>
  <c r="F4287" i="5" s="1"/>
  <c r="D4287" i="5"/>
  <c r="K4286" i="5"/>
  <c r="J4286" i="5"/>
  <c r="I4286" i="5"/>
  <c r="N4286" i="5" s="1"/>
  <c r="H4286" i="5"/>
  <c r="E4286" i="5"/>
  <c r="F4286" i="5" s="1"/>
  <c r="D4286" i="5"/>
  <c r="K4285" i="5"/>
  <c r="J4285" i="5"/>
  <c r="I4285" i="5"/>
  <c r="N4285" i="5" s="1"/>
  <c r="H4285" i="5"/>
  <c r="E4285" i="5"/>
  <c r="F4285" i="5" s="1"/>
  <c r="D4285" i="5"/>
  <c r="K4284" i="5"/>
  <c r="J4284" i="5"/>
  <c r="I4284" i="5"/>
  <c r="N4284" i="5" s="1"/>
  <c r="H4284" i="5"/>
  <c r="E4284" i="5"/>
  <c r="F4284" i="5" s="1"/>
  <c r="D4284" i="5"/>
  <c r="K4283" i="5"/>
  <c r="J4283" i="5"/>
  <c r="I4283" i="5"/>
  <c r="N4283" i="5" s="1"/>
  <c r="H4283" i="5"/>
  <c r="E4283" i="5"/>
  <c r="F4283" i="5" s="1"/>
  <c r="D4283" i="5"/>
  <c r="K4282" i="5"/>
  <c r="J4282" i="5"/>
  <c r="I4282" i="5"/>
  <c r="N4282" i="5" s="1"/>
  <c r="H4282" i="5"/>
  <c r="E4282" i="5"/>
  <c r="F4282" i="5" s="1"/>
  <c r="D4282" i="5"/>
  <c r="K4281" i="5"/>
  <c r="J4281" i="5"/>
  <c r="I4281" i="5"/>
  <c r="N4281" i="5" s="1"/>
  <c r="H4281" i="5"/>
  <c r="E4281" i="5"/>
  <c r="F4281" i="5" s="1"/>
  <c r="D4281" i="5"/>
  <c r="K4280" i="5"/>
  <c r="J4280" i="5"/>
  <c r="I4280" i="5"/>
  <c r="N4280" i="5" s="1"/>
  <c r="H4280" i="5"/>
  <c r="E4280" i="5"/>
  <c r="F4280" i="5" s="1"/>
  <c r="D4280" i="5"/>
  <c r="K4279" i="5"/>
  <c r="J4279" i="5"/>
  <c r="I4279" i="5"/>
  <c r="N4279" i="5" s="1"/>
  <c r="H4279" i="5"/>
  <c r="E4279" i="5"/>
  <c r="F4279" i="5" s="1"/>
  <c r="D4279" i="5"/>
  <c r="K4278" i="5"/>
  <c r="J4278" i="5"/>
  <c r="I4278" i="5"/>
  <c r="N4278" i="5" s="1"/>
  <c r="H4278" i="5"/>
  <c r="E4278" i="5"/>
  <c r="F4278" i="5" s="1"/>
  <c r="D4278" i="5"/>
  <c r="K4277" i="5"/>
  <c r="J4277" i="5"/>
  <c r="I4277" i="5"/>
  <c r="N4277" i="5" s="1"/>
  <c r="H4277" i="5"/>
  <c r="E4277" i="5"/>
  <c r="F4277" i="5" s="1"/>
  <c r="D4277" i="5"/>
  <c r="K4276" i="5"/>
  <c r="J4276" i="5"/>
  <c r="I4276" i="5"/>
  <c r="N4276" i="5" s="1"/>
  <c r="H4276" i="5"/>
  <c r="E4276" i="5"/>
  <c r="F4276" i="5" s="1"/>
  <c r="D4276" i="5"/>
  <c r="K4275" i="5"/>
  <c r="J4275" i="5"/>
  <c r="I4275" i="5"/>
  <c r="N4275" i="5" s="1"/>
  <c r="H4275" i="5"/>
  <c r="E4275" i="5"/>
  <c r="F4275" i="5" s="1"/>
  <c r="D4275" i="5"/>
  <c r="K4274" i="5"/>
  <c r="J4274" i="5"/>
  <c r="I4274" i="5"/>
  <c r="N4274" i="5" s="1"/>
  <c r="H4274" i="5"/>
  <c r="E4274" i="5"/>
  <c r="F4274" i="5" s="1"/>
  <c r="D4274" i="5"/>
  <c r="K4273" i="5"/>
  <c r="J4273" i="5"/>
  <c r="I4273" i="5"/>
  <c r="N4273" i="5" s="1"/>
  <c r="H4273" i="5"/>
  <c r="E4273" i="5"/>
  <c r="F4273" i="5" s="1"/>
  <c r="D4273" i="5"/>
  <c r="K4272" i="5"/>
  <c r="J4272" i="5"/>
  <c r="I4272" i="5"/>
  <c r="N4272" i="5" s="1"/>
  <c r="H4272" i="5"/>
  <c r="E4272" i="5"/>
  <c r="F4272" i="5" s="1"/>
  <c r="D4272" i="5"/>
  <c r="K4271" i="5"/>
  <c r="J4271" i="5"/>
  <c r="I4271" i="5"/>
  <c r="N4271" i="5" s="1"/>
  <c r="H4271" i="5"/>
  <c r="E4271" i="5"/>
  <c r="F4271" i="5" s="1"/>
  <c r="D4271" i="5"/>
  <c r="K4270" i="5"/>
  <c r="J4270" i="5"/>
  <c r="I4270" i="5"/>
  <c r="N4270" i="5" s="1"/>
  <c r="H4270" i="5"/>
  <c r="E4270" i="5"/>
  <c r="F4270" i="5" s="1"/>
  <c r="D4270" i="5"/>
  <c r="K4269" i="5"/>
  <c r="J4269" i="5"/>
  <c r="I4269" i="5"/>
  <c r="N4269" i="5" s="1"/>
  <c r="H4269" i="5"/>
  <c r="E4269" i="5"/>
  <c r="F4269" i="5" s="1"/>
  <c r="D4269" i="5"/>
  <c r="K4268" i="5"/>
  <c r="J4268" i="5"/>
  <c r="I4268" i="5"/>
  <c r="N4268" i="5" s="1"/>
  <c r="H4268" i="5"/>
  <c r="E4268" i="5"/>
  <c r="F4268" i="5" s="1"/>
  <c r="D4268" i="5"/>
  <c r="K4267" i="5"/>
  <c r="J4267" i="5"/>
  <c r="I4267" i="5"/>
  <c r="N4267" i="5" s="1"/>
  <c r="H4267" i="5"/>
  <c r="E4267" i="5"/>
  <c r="F4267" i="5" s="1"/>
  <c r="D4267" i="5"/>
  <c r="K4266" i="5"/>
  <c r="J4266" i="5"/>
  <c r="I4266" i="5"/>
  <c r="N4266" i="5" s="1"/>
  <c r="H4266" i="5"/>
  <c r="E4266" i="5"/>
  <c r="F4266" i="5" s="1"/>
  <c r="D4266" i="5"/>
  <c r="K4265" i="5"/>
  <c r="J4265" i="5"/>
  <c r="I4265" i="5"/>
  <c r="N4265" i="5" s="1"/>
  <c r="H4265" i="5"/>
  <c r="E4265" i="5"/>
  <c r="F4265" i="5" s="1"/>
  <c r="D4265" i="5"/>
  <c r="K4264" i="5"/>
  <c r="J4264" i="5"/>
  <c r="I4264" i="5"/>
  <c r="N4264" i="5" s="1"/>
  <c r="H4264" i="5"/>
  <c r="E4264" i="5"/>
  <c r="F4264" i="5" s="1"/>
  <c r="D4264" i="5"/>
  <c r="K4263" i="5"/>
  <c r="J4263" i="5"/>
  <c r="I4263" i="5"/>
  <c r="N4263" i="5" s="1"/>
  <c r="H4263" i="5"/>
  <c r="E4263" i="5"/>
  <c r="F4263" i="5" s="1"/>
  <c r="D4263" i="5"/>
  <c r="K4262" i="5"/>
  <c r="J4262" i="5"/>
  <c r="I4262" i="5"/>
  <c r="N4262" i="5" s="1"/>
  <c r="H4262" i="5"/>
  <c r="E4262" i="5"/>
  <c r="F4262" i="5" s="1"/>
  <c r="D4262" i="5"/>
  <c r="K4261" i="5"/>
  <c r="J4261" i="5"/>
  <c r="I4261" i="5"/>
  <c r="N4261" i="5" s="1"/>
  <c r="H4261" i="5"/>
  <c r="E4261" i="5"/>
  <c r="F4261" i="5" s="1"/>
  <c r="D4261" i="5"/>
  <c r="K4260" i="5"/>
  <c r="J4260" i="5"/>
  <c r="I4260" i="5"/>
  <c r="N4260" i="5" s="1"/>
  <c r="H4260" i="5"/>
  <c r="E4260" i="5"/>
  <c r="F4260" i="5" s="1"/>
  <c r="D4260" i="5"/>
  <c r="K4259" i="5"/>
  <c r="J4259" i="5"/>
  <c r="I4259" i="5"/>
  <c r="N4259" i="5" s="1"/>
  <c r="H4259" i="5"/>
  <c r="E4259" i="5"/>
  <c r="F4259" i="5" s="1"/>
  <c r="D4259" i="5"/>
  <c r="K4258" i="5"/>
  <c r="J4258" i="5"/>
  <c r="I4258" i="5"/>
  <c r="N4258" i="5" s="1"/>
  <c r="H4258" i="5"/>
  <c r="E4258" i="5"/>
  <c r="F4258" i="5" s="1"/>
  <c r="D4258" i="5"/>
  <c r="K4257" i="5"/>
  <c r="J4257" i="5"/>
  <c r="I4257" i="5"/>
  <c r="N4257" i="5" s="1"/>
  <c r="H4257" i="5"/>
  <c r="E4257" i="5"/>
  <c r="F4257" i="5" s="1"/>
  <c r="D4257" i="5"/>
  <c r="K4256" i="5"/>
  <c r="J4256" i="5"/>
  <c r="I4256" i="5"/>
  <c r="N4256" i="5" s="1"/>
  <c r="H4256" i="5"/>
  <c r="E4256" i="5"/>
  <c r="F4256" i="5" s="1"/>
  <c r="D4256" i="5"/>
  <c r="K4255" i="5"/>
  <c r="J4255" i="5"/>
  <c r="I4255" i="5"/>
  <c r="N4255" i="5" s="1"/>
  <c r="H4255" i="5"/>
  <c r="E4255" i="5"/>
  <c r="F4255" i="5" s="1"/>
  <c r="D4255" i="5"/>
  <c r="K4254" i="5"/>
  <c r="J4254" i="5"/>
  <c r="I4254" i="5"/>
  <c r="N4254" i="5" s="1"/>
  <c r="H4254" i="5"/>
  <c r="E4254" i="5"/>
  <c r="F4254" i="5" s="1"/>
  <c r="D4254" i="5"/>
  <c r="K4253" i="5"/>
  <c r="J4253" i="5"/>
  <c r="I4253" i="5"/>
  <c r="N4253" i="5" s="1"/>
  <c r="H4253" i="5"/>
  <c r="E4253" i="5"/>
  <c r="F4253" i="5" s="1"/>
  <c r="D4253" i="5"/>
  <c r="K4252" i="5"/>
  <c r="J4252" i="5"/>
  <c r="I4252" i="5"/>
  <c r="N4252" i="5" s="1"/>
  <c r="H4252" i="5"/>
  <c r="E4252" i="5"/>
  <c r="F4252" i="5" s="1"/>
  <c r="D4252" i="5"/>
  <c r="K4251" i="5"/>
  <c r="J4251" i="5"/>
  <c r="I4251" i="5"/>
  <c r="N4251" i="5" s="1"/>
  <c r="H4251" i="5"/>
  <c r="E4251" i="5"/>
  <c r="F4251" i="5" s="1"/>
  <c r="D4251" i="5"/>
  <c r="K4250" i="5"/>
  <c r="J4250" i="5"/>
  <c r="I4250" i="5"/>
  <c r="N4250" i="5" s="1"/>
  <c r="H4250" i="5"/>
  <c r="E4250" i="5"/>
  <c r="F4250" i="5" s="1"/>
  <c r="D4250" i="5"/>
  <c r="K4249" i="5"/>
  <c r="J4249" i="5"/>
  <c r="I4249" i="5"/>
  <c r="N4249" i="5" s="1"/>
  <c r="H4249" i="5"/>
  <c r="E4249" i="5"/>
  <c r="F4249" i="5" s="1"/>
  <c r="D4249" i="5"/>
  <c r="K4248" i="5"/>
  <c r="J4248" i="5"/>
  <c r="I4248" i="5"/>
  <c r="N4248" i="5" s="1"/>
  <c r="H4248" i="5"/>
  <c r="E4248" i="5"/>
  <c r="F4248" i="5" s="1"/>
  <c r="D4248" i="5"/>
  <c r="K4247" i="5"/>
  <c r="J4247" i="5"/>
  <c r="I4247" i="5"/>
  <c r="N4247" i="5" s="1"/>
  <c r="H4247" i="5"/>
  <c r="E4247" i="5"/>
  <c r="F4247" i="5" s="1"/>
  <c r="D4247" i="5"/>
  <c r="K4246" i="5"/>
  <c r="J4246" i="5"/>
  <c r="I4246" i="5"/>
  <c r="N4246" i="5" s="1"/>
  <c r="H4246" i="5"/>
  <c r="E4246" i="5"/>
  <c r="F4246" i="5" s="1"/>
  <c r="D4246" i="5"/>
  <c r="K4245" i="5"/>
  <c r="J4245" i="5"/>
  <c r="I4245" i="5"/>
  <c r="N4245" i="5" s="1"/>
  <c r="H4245" i="5"/>
  <c r="E4245" i="5"/>
  <c r="F4245" i="5" s="1"/>
  <c r="D4245" i="5"/>
  <c r="K4244" i="5"/>
  <c r="J4244" i="5"/>
  <c r="I4244" i="5"/>
  <c r="N4244" i="5" s="1"/>
  <c r="H4244" i="5"/>
  <c r="E4244" i="5"/>
  <c r="F4244" i="5" s="1"/>
  <c r="D4244" i="5"/>
  <c r="K4243" i="5"/>
  <c r="J4243" i="5"/>
  <c r="I4243" i="5"/>
  <c r="N4243" i="5" s="1"/>
  <c r="H4243" i="5"/>
  <c r="E4243" i="5"/>
  <c r="F4243" i="5" s="1"/>
  <c r="D4243" i="5"/>
  <c r="K4242" i="5"/>
  <c r="J4242" i="5"/>
  <c r="I4242" i="5"/>
  <c r="N4242" i="5" s="1"/>
  <c r="H4242" i="5"/>
  <c r="E4242" i="5"/>
  <c r="F4242" i="5" s="1"/>
  <c r="D4242" i="5"/>
  <c r="K4241" i="5"/>
  <c r="J4241" i="5"/>
  <c r="I4241" i="5"/>
  <c r="N4241" i="5" s="1"/>
  <c r="H4241" i="5"/>
  <c r="E4241" i="5"/>
  <c r="F4241" i="5" s="1"/>
  <c r="D4241" i="5"/>
  <c r="K4240" i="5"/>
  <c r="J4240" i="5"/>
  <c r="I4240" i="5"/>
  <c r="N4240" i="5" s="1"/>
  <c r="H4240" i="5"/>
  <c r="E4240" i="5"/>
  <c r="F4240" i="5" s="1"/>
  <c r="D4240" i="5"/>
  <c r="K4239" i="5"/>
  <c r="J4239" i="5"/>
  <c r="I4239" i="5"/>
  <c r="N4239" i="5" s="1"/>
  <c r="H4239" i="5"/>
  <c r="E4239" i="5"/>
  <c r="F4239" i="5" s="1"/>
  <c r="D4239" i="5"/>
  <c r="K4238" i="5"/>
  <c r="J4238" i="5"/>
  <c r="I4238" i="5"/>
  <c r="N4238" i="5" s="1"/>
  <c r="H4238" i="5"/>
  <c r="E4238" i="5"/>
  <c r="F4238" i="5" s="1"/>
  <c r="D4238" i="5"/>
  <c r="K4237" i="5"/>
  <c r="J4237" i="5"/>
  <c r="I4237" i="5"/>
  <c r="N4237" i="5" s="1"/>
  <c r="H4237" i="5"/>
  <c r="E4237" i="5"/>
  <c r="F4237" i="5" s="1"/>
  <c r="D4237" i="5"/>
  <c r="K4236" i="5"/>
  <c r="J4236" i="5"/>
  <c r="I4236" i="5"/>
  <c r="N4236" i="5" s="1"/>
  <c r="H4236" i="5"/>
  <c r="E4236" i="5"/>
  <c r="F4236" i="5" s="1"/>
  <c r="D4236" i="5"/>
  <c r="K4235" i="5"/>
  <c r="J4235" i="5"/>
  <c r="I4235" i="5"/>
  <c r="N4235" i="5" s="1"/>
  <c r="H4235" i="5"/>
  <c r="E4235" i="5"/>
  <c r="F4235" i="5" s="1"/>
  <c r="D4235" i="5"/>
  <c r="K4234" i="5"/>
  <c r="J4234" i="5"/>
  <c r="I4234" i="5"/>
  <c r="N4234" i="5" s="1"/>
  <c r="H4234" i="5"/>
  <c r="E4234" i="5"/>
  <c r="F4234" i="5" s="1"/>
  <c r="D4234" i="5"/>
  <c r="K4233" i="5"/>
  <c r="J4233" i="5"/>
  <c r="I4233" i="5"/>
  <c r="N4233" i="5" s="1"/>
  <c r="H4233" i="5"/>
  <c r="E4233" i="5"/>
  <c r="F4233" i="5" s="1"/>
  <c r="D4233" i="5"/>
  <c r="K4232" i="5"/>
  <c r="J4232" i="5"/>
  <c r="I4232" i="5"/>
  <c r="N4232" i="5" s="1"/>
  <c r="H4232" i="5"/>
  <c r="E4232" i="5"/>
  <c r="F4232" i="5" s="1"/>
  <c r="D4232" i="5"/>
  <c r="K4231" i="5"/>
  <c r="J4231" i="5"/>
  <c r="I4231" i="5"/>
  <c r="N4231" i="5" s="1"/>
  <c r="H4231" i="5"/>
  <c r="E4231" i="5"/>
  <c r="F4231" i="5" s="1"/>
  <c r="D4231" i="5"/>
  <c r="K4230" i="5"/>
  <c r="J4230" i="5"/>
  <c r="I4230" i="5"/>
  <c r="N4230" i="5" s="1"/>
  <c r="H4230" i="5"/>
  <c r="E4230" i="5"/>
  <c r="F4230" i="5" s="1"/>
  <c r="D4230" i="5"/>
  <c r="K4229" i="5"/>
  <c r="J4229" i="5"/>
  <c r="I4229" i="5"/>
  <c r="N4229" i="5" s="1"/>
  <c r="H4229" i="5"/>
  <c r="E4229" i="5"/>
  <c r="F4229" i="5" s="1"/>
  <c r="D4229" i="5"/>
  <c r="K4228" i="5"/>
  <c r="J4228" i="5"/>
  <c r="I4228" i="5"/>
  <c r="N4228" i="5" s="1"/>
  <c r="H4228" i="5"/>
  <c r="E4228" i="5"/>
  <c r="F4228" i="5" s="1"/>
  <c r="D4228" i="5"/>
  <c r="K4227" i="5"/>
  <c r="J4227" i="5"/>
  <c r="I4227" i="5"/>
  <c r="N4227" i="5" s="1"/>
  <c r="H4227" i="5"/>
  <c r="E4227" i="5"/>
  <c r="F4227" i="5" s="1"/>
  <c r="D4227" i="5"/>
  <c r="K4226" i="5"/>
  <c r="J4226" i="5"/>
  <c r="I4226" i="5"/>
  <c r="N4226" i="5" s="1"/>
  <c r="H4226" i="5"/>
  <c r="E4226" i="5"/>
  <c r="F4226" i="5" s="1"/>
  <c r="D4226" i="5"/>
  <c r="K4225" i="5"/>
  <c r="J4225" i="5"/>
  <c r="I4225" i="5"/>
  <c r="N4225" i="5" s="1"/>
  <c r="H4225" i="5"/>
  <c r="E4225" i="5"/>
  <c r="F4225" i="5" s="1"/>
  <c r="D4225" i="5"/>
  <c r="K4224" i="5"/>
  <c r="J4224" i="5"/>
  <c r="I4224" i="5"/>
  <c r="N4224" i="5" s="1"/>
  <c r="H4224" i="5"/>
  <c r="E4224" i="5"/>
  <c r="F4224" i="5" s="1"/>
  <c r="D4224" i="5"/>
  <c r="K4223" i="5"/>
  <c r="J4223" i="5"/>
  <c r="I4223" i="5"/>
  <c r="N4223" i="5" s="1"/>
  <c r="H4223" i="5"/>
  <c r="E4223" i="5"/>
  <c r="F4223" i="5" s="1"/>
  <c r="D4223" i="5"/>
  <c r="K4222" i="5"/>
  <c r="J4222" i="5"/>
  <c r="I4222" i="5"/>
  <c r="N4222" i="5" s="1"/>
  <c r="H4222" i="5"/>
  <c r="E4222" i="5"/>
  <c r="F4222" i="5" s="1"/>
  <c r="D4222" i="5"/>
  <c r="K4221" i="5"/>
  <c r="J4221" i="5"/>
  <c r="I4221" i="5"/>
  <c r="N4221" i="5" s="1"/>
  <c r="H4221" i="5"/>
  <c r="E4221" i="5"/>
  <c r="F4221" i="5" s="1"/>
  <c r="D4221" i="5"/>
  <c r="K4220" i="5"/>
  <c r="J4220" i="5"/>
  <c r="I4220" i="5"/>
  <c r="N4220" i="5" s="1"/>
  <c r="H4220" i="5"/>
  <c r="E4220" i="5"/>
  <c r="F4220" i="5" s="1"/>
  <c r="D4220" i="5"/>
  <c r="K4219" i="5"/>
  <c r="J4219" i="5"/>
  <c r="I4219" i="5"/>
  <c r="N4219" i="5" s="1"/>
  <c r="H4219" i="5"/>
  <c r="E4219" i="5"/>
  <c r="F4219" i="5" s="1"/>
  <c r="D4219" i="5"/>
  <c r="K4218" i="5"/>
  <c r="J4218" i="5"/>
  <c r="I4218" i="5"/>
  <c r="N4218" i="5" s="1"/>
  <c r="H4218" i="5"/>
  <c r="E4218" i="5"/>
  <c r="F4218" i="5" s="1"/>
  <c r="D4218" i="5"/>
  <c r="K4217" i="5"/>
  <c r="J4217" i="5"/>
  <c r="I4217" i="5"/>
  <c r="N4217" i="5" s="1"/>
  <c r="H4217" i="5"/>
  <c r="E4217" i="5"/>
  <c r="F4217" i="5" s="1"/>
  <c r="D4217" i="5"/>
  <c r="K4216" i="5"/>
  <c r="J4216" i="5"/>
  <c r="I4216" i="5"/>
  <c r="N4216" i="5" s="1"/>
  <c r="H4216" i="5"/>
  <c r="E4216" i="5"/>
  <c r="F4216" i="5" s="1"/>
  <c r="D4216" i="5"/>
  <c r="K4215" i="5"/>
  <c r="J4215" i="5"/>
  <c r="I4215" i="5"/>
  <c r="N4215" i="5" s="1"/>
  <c r="H4215" i="5"/>
  <c r="E4215" i="5"/>
  <c r="F4215" i="5" s="1"/>
  <c r="D4215" i="5"/>
  <c r="K4214" i="5"/>
  <c r="J4214" i="5"/>
  <c r="I4214" i="5"/>
  <c r="N4214" i="5" s="1"/>
  <c r="H4214" i="5"/>
  <c r="E4214" i="5"/>
  <c r="F4214" i="5" s="1"/>
  <c r="D4214" i="5"/>
  <c r="K4213" i="5"/>
  <c r="J4213" i="5"/>
  <c r="I4213" i="5"/>
  <c r="N4213" i="5" s="1"/>
  <c r="H4213" i="5"/>
  <c r="E4213" i="5"/>
  <c r="F4213" i="5" s="1"/>
  <c r="D4213" i="5"/>
  <c r="K4212" i="5"/>
  <c r="J4212" i="5"/>
  <c r="I4212" i="5"/>
  <c r="N4212" i="5" s="1"/>
  <c r="H4212" i="5"/>
  <c r="E4212" i="5"/>
  <c r="F4212" i="5" s="1"/>
  <c r="D4212" i="5"/>
  <c r="K4211" i="5"/>
  <c r="J4211" i="5"/>
  <c r="I4211" i="5"/>
  <c r="N4211" i="5" s="1"/>
  <c r="H4211" i="5"/>
  <c r="E4211" i="5"/>
  <c r="F4211" i="5" s="1"/>
  <c r="D4211" i="5"/>
  <c r="K4210" i="5"/>
  <c r="J4210" i="5"/>
  <c r="I4210" i="5"/>
  <c r="N4210" i="5" s="1"/>
  <c r="H4210" i="5"/>
  <c r="E4210" i="5"/>
  <c r="F4210" i="5" s="1"/>
  <c r="D4210" i="5"/>
  <c r="K4209" i="5"/>
  <c r="J4209" i="5"/>
  <c r="I4209" i="5"/>
  <c r="N4209" i="5" s="1"/>
  <c r="H4209" i="5"/>
  <c r="E4209" i="5"/>
  <c r="F4209" i="5" s="1"/>
  <c r="D4209" i="5"/>
  <c r="K4208" i="5"/>
  <c r="J4208" i="5"/>
  <c r="I4208" i="5"/>
  <c r="N4208" i="5" s="1"/>
  <c r="H4208" i="5"/>
  <c r="E4208" i="5"/>
  <c r="F4208" i="5" s="1"/>
  <c r="D4208" i="5"/>
  <c r="K4207" i="5"/>
  <c r="J4207" i="5"/>
  <c r="I4207" i="5"/>
  <c r="N4207" i="5" s="1"/>
  <c r="H4207" i="5"/>
  <c r="E4207" i="5"/>
  <c r="F4207" i="5" s="1"/>
  <c r="D4207" i="5"/>
  <c r="K4206" i="5"/>
  <c r="J4206" i="5"/>
  <c r="I4206" i="5"/>
  <c r="N4206" i="5" s="1"/>
  <c r="H4206" i="5"/>
  <c r="E4206" i="5"/>
  <c r="F4206" i="5" s="1"/>
  <c r="D4206" i="5"/>
  <c r="K4205" i="5"/>
  <c r="J4205" i="5"/>
  <c r="I4205" i="5"/>
  <c r="N4205" i="5" s="1"/>
  <c r="H4205" i="5"/>
  <c r="E4205" i="5"/>
  <c r="F4205" i="5" s="1"/>
  <c r="D4205" i="5"/>
  <c r="K4204" i="5"/>
  <c r="J4204" i="5"/>
  <c r="I4204" i="5"/>
  <c r="N4204" i="5" s="1"/>
  <c r="H4204" i="5"/>
  <c r="E4204" i="5"/>
  <c r="F4204" i="5" s="1"/>
  <c r="D4204" i="5"/>
  <c r="K4203" i="5"/>
  <c r="J4203" i="5"/>
  <c r="I4203" i="5"/>
  <c r="N4203" i="5" s="1"/>
  <c r="H4203" i="5"/>
  <c r="E4203" i="5"/>
  <c r="F4203" i="5" s="1"/>
  <c r="D4203" i="5"/>
  <c r="K4202" i="5"/>
  <c r="J4202" i="5"/>
  <c r="I4202" i="5"/>
  <c r="N4202" i="5" s="1"/>
  <c r="H4202" i="5"/>
  <c r="E4202" i="5"/>
  <c r="F4202" i="5" s="1"/>
  <c r="D4202" i="5"/>
  <c r="K4201" i="5"/>
  <c r="J4201" i="5"/>
  <c r="I4201" i="5"/>
  <c r="N4201" i="5" s="1"/>
  <c r="H4201" i="5"/>
  <c r="E4201" i="5"/>
  <c r="F4201" i="5" s="1"/>
  <c r="D4201" i="5"/>
  <c r="K4200" i="5"/>
  <c r="J4200" i="5"/>
  <c r="I4200" i="5"/>
  <c r="N4200" i="5" s="1"/>
  <c r="H4200" i="5"/>
  <c r="E4200" i="5"/>
  <c r="F4200" i="5" s="1"/>
  <c r="D4200" i="5"/>
  <c r="K4199" i="5"/>
  <c r="J4199" i="5"/>
  <c r="I4199" i="5"/>
  <c r="N4199" i="5" s="1"/>
  <c r="H4199" i="5"/>
  <c r="E4199" i="5"/>
  <c r="F4199" i="5" s="1"/>
  <c r="D4199" i="5"/>
  <c r="K4198" i="5"/>
  <c r="J4198" i="5"/>
  <c r="I4198" i="5"/>
  <c r="N4198" i="5" s="1"/>
  <c r="H4198" i="5"/>
  <c r="E4198" i="5"/>
  <c r="F4198" i="5" s="1"/>
  <c r="D4198" i="5"/>
  <c r="K4197" i="5"/>
  <c r="J4197" i="5"/>
  <c r="I4197" i="5"/>
  <c r="N4197" i="5" s="1"/>
  <c r="H4197" i="5"/>
  <c r="E4197" i="5"/>
  <c r="F4197" i="5" s="1"/>
  <c r="D4197" i="5"/>
  <c r="K4196" i="5"/>
  <c r="J4196" i="5"/>
  <c r="I4196" i="5"/>
  <c r="N4196" i="5" s="1"/>
  <c r="H4196" i="5"/>
  <c r="E4196" i="5"/>
  <c r="F4196" i="5" s="1"/>
  <c r="D4196" i="5"/>
  <c r="K4195" i="5"/>
  <c r="J4195" i="5"/>
  <c r="I4195" i="5"/>
  <c r="N4195" i="5" s="1"/>
  <c r="H4195" i="5"/>
  <c r="E4195" i="5"/>
  <c r="F4195" i="5" s="1"/>
  <c r="D4195" i="5"/>
  <c r="K4194" i="5"/>
  <c r="J4194" i="5"/>
  <c r="I4194" i="5"/>
  <c r="N4194" i="5" s="1"/>
  <c r="H4194" i="5"/>
  <c r="E4194" i="5"/>
  <c r="F4194" i="5" s="1"/>
  <c r="D4194" i="5"/>
  <c r="K4193" i="5"/>
  <c r="J4193" i="5"/>
  <c r="I4193" i="5"/>
  <c r="N4193" i="5" s="1"/>
  <c r="H4193" i="5"/>
  <c r="E4193" i="5"/>
  <c r="F4193" i="5" s="1"/>
  <c r="D4193" i="5"/>
  <c r="K4192" i="5"/>
  <c r="J4192" i="5"/>
  <c r="I4192" i="5"/>
  <c r="N4192" i="5" s="1"/>
  <c r="H4192" i="5"/>
  <c r="E4192" i="5"/>
  <c r="F4192" i="5" s="1"/>
  <c r="D4192" i="5"/>
  <c r="K4191" i="5"/>
  <c r="J4191" i="5"/>
  <c r="I4191" i="5"/>
  <c r="N4191" i="5" s="1"/>
  <c r="H4191" i="5"/>
  <c r="E4191" i="5"/>
  <c r="F4191" i="5" s="1"/>
  <c r="D4191" i="5"/>
  <c r="K4190" i="5"/>
  <c r="J4190" i="5"/>
  <c r="I4190" i="5"/>
  <c r="N4190" i="5" s="1"/>
  <c r="H4190" i="5"/>
  <c r="E4190" i="5"/>
  <c r="F4190" i="5" s="1"/>
  <c r="D4190" i="5"/>
  <c r="K4189" i="5"/>
  <c r="J4189" i="5"/>
  <c r="I4189" i="5"/>
  <c r="N4189" i="5" s="1"/>
  <c r="H4189" i="5"/>
  <c r="E4189" i="5"/>
  <c r="F4189" i="5" s="1"/>
  <c r="D4189" i="5"/>
  <c r="K4188" i="5"/>
  <c r="J4188" i="5"/>
  <c r="I4188" i="5"/>
  <c r="N4188" i="5" s="1"/>
  <c r="H4188" i="5"/>
  <c r="E4188" i="5"/>
  <c r="F4188" i="5" s="1"/>
  <c r="D4188" i="5"/>
  <c r="K4187" i="5"/>
  <c r="J4187" i="5"/>
  <c r="I4187" i="5"/>
  <c r="N4187" i="5" s="1"/>
  <c r="H4187" i="5"/>
  <c r="E4187" i="5"/>
  <c r="F4187" i="5" s="1"/>
  <c r="D4187" i="5"/>
  <c r="K4186" i="5"/>
  <c r="J4186" i="5"/>
  <c r="I4186" i="5"/>
  <c r="N4186" i="5" s="1"/>
  <c r="H4186" i="5"/>
  <c r="E4186" i="5"/>
  <c r="F4186" i="5" s="1"/>
  <c r="D4186" i="5"/>
  <c r="K4185" i="5"/>
  <c r="J4185" i="5"/>
  <c r="I4185" i="5"/>
  <c r="N4185" i="5" s="1"/>
  <c r="H4185" i="5"/>
  <c r="E4185" i="5"/>
  <c r="F4185" i="5" s="1"/>
  <c r="D4185" i="5"/>
  <c r="K4184" i="5"/>
  <c r="J4184" i="5"/>
  <c r="I4184" i="5"/>
  <c r="N4184" i="5" s="1"/>
  <c r="H4184" i="5"/>
  <c r="E4184" i="5"/>
  <c r="F4184" i="5" s="1"/>
  <c r="D4184" i="5"/>
  <c r="K4183" i="5"/>
  <c r="J4183" i="5"/>
  <c r="I4183" i="5"/>
  <c r="N4183" i="5" s="1"/>
  <c r="H4183" i="5"/>
  <c r="E4183" i="5"/>
  <c r="F4183" i="5" s="1"/>
  <c r="D4183" i="5"/>
  <c r="K4182" i="5"/>
  <c r="J4182" i="5"/>
  <c r="I4182" i="5"/>
  <c r="N4182" i="5" s="1"/>
  <c r="H4182" i="5"/>
  <c r="E4182" i="5"/>
  <c r="F4182" i="5" s="1"/>
  <c r="D4182" i="5"/>
  <c r="K4181" i="5"/>
  <c r="J4181" i="5"/>
  <c r="I4181" i="5"/>
  <c r="N4181" i="5" s="1"/>
  <c r="H4181" i="5"/>
  <c r="E4181" i="5"/>
  <c r="F4181" i="5" s="1"/>
  <c r="D4181" i="5"/>
  <c r="K4180" i="5"/>
  <c r="J4180" i="5"/>
  <c r="I4180" i="5"/>
  <c r="N4180" i="5" s="1"/>
  <c r="H4180" i="5"/>
  <c r="E4180" i="5"/>
  <c r="F4180" i="5" s="1"/>
  <c r="D4180" i="5"/>
  <c r="K4179" i="5"/>
  <c r="J4179" i="5"/>
  <c r="I4179" i="5"/>
  <c r="N4179" i="5" s="1"/>
  <c r="H4179" i="5"/>
  <c r="E4179" i="5"/>
  <c r="F4179" i="5" s="1"/>
  <c r="D4179" i="5"/>
  <c r="K4178" i="5"/>
  <c r="J4178" i="5"/>
  <c r="I4178" i="5"/>
  <c r="N4178" i="5" s="1"/>
  <c r="H4178" i="5"/>
  <c r="E4178" i="5"/>
  <c r="F4178" i="5" s="1"/>
  <c r="D4178" i="5"/>
  <c r="K4177" i="5"/>
  <c r="J4177" i="5"/>
  <c r="I4177" i="5"/>
  <c r="N4177" i="5" s="1"/>
  <c r="H4177" i="5"/>
  <c r="E4177" i="5"/>
  <c r="F4177" i="5" s="1"/>
  <c r="D4177" i="5"/>
  <c r="K4176" i="5"/>
  <c r="J4176" i="5"/>
  <c r="I4176" i="5"/>
  <c r="N4176" i="5" s="1"/>
  <c r="H4176" i="5"/>
  <c r="E4176" i="5"/>
  <c r="F4176" i="5" s="1"/>
  <c r="D4176" i="5"/>
  <c r="K4175" i="5"/>
  <c r="J4175" i="5"/>
  <c r="I4175" i="5"/>
  <c r="N4175" i="5" s="1"/>
  <c r="H4175" i="5"/>
  <c r="E4175" i="5"/>
  <c r="F4175" i="5" s="1"/>
  <c r="D4175" i="5"/>
  <c r="K4174" i="5"/>
  <c r="J4174" i="5"/>
  <c r="I4174" i="5"/>
  <c r="N4174" i="5" s="1"/>
  <c r="H4174" i="5"/>
  <c r="E4174" i="5"/>
  <c r="F4174" i="5" s="1"/>
  <c r="D4174" i="5"/>
  <c r="K4173" i="5"/>
  <c r="J4173" i="5"/>
  <c r="I4173" i="5"/>
  <c r="N4173" i="5" s="1"/>
  <c r="H4173" i="5"/>
  <c r="E4173" i="5"/>
  <c r="F4173" i="5" s="1"/>
  <c r="D4173" i="5"/>
  <c r="K4172" i="5"/>
  <c r="J4172" i="5"/>
  <c r="I4172" i="5"/>
  <c r="N4172" i="5" s="1"/>
  <c r="H4172" i="5"/>
  <c r="E4172" i="5"/>
  <c r="F4172" i="5" s="1"/>
  <c r="D4172" i="5"/>
  <c r="K4171" i="5"/>
  <c r="J4171" i="5"/>
  <c r="I4171" i="5"/>
  <c r="N4171" i="5" s="1"/>
  <c r="H4171" i="5"/>
  <c r="E4171" i="5"/>
  <c r="F4171" i="5" s="1"/>
  <c r="D4171" i="5"/>
  <c r="K4170" i="5"/>
  <c r="J4170" i="5"/>
  <c r="I4170" i="5"/>
  <c r="N4170" i="5" s="1"/>
  <c r="H4170" i="5"/>
  <c r="E4170" i="5"/>
  <c r="F4170" i="5" s="1"/>
  <c r="D4170" i="5"/>
  <c r="K4169" i="5"/>
  <c r="J4169" i="5"/>
  <c r="I4169" i="5"/>
  <c r="N4169" i="5" s="1"/>
  <c r="H4169" i="5"/>
  <c r="E4169" i="5"/>
  <c r="F4169" i="5" s="1"/>
  <c r="D4169" i="5"/>
  <c r="K4168" i="5"/>
  <c r="J4168" i="5"/>
  <c r="I4168" i="5"/>
  <c r="N4168" i="5" s="1"/>
  <c r="H4168" i="5"/>
  <c r="E4168" i="5"/>
  <c r="F4168" i="5" s="1"/>
  <c r="D4168" i="5"/>
  <c r="K4167" i="5"/>
  <c r="J4167" i="5"/>
  <c r="I4167" i="5"/>
  <c r="N4167" i="5" s="1"/>
  <c r="H4167" i="5"/>
  <c r="E4167" i="5"/>
  <c r="F4167" i="5" s="1"/>
  <c r="D4167" i="5"/>
  <c r="K4166" i="5"/>
  <c r="J4166" i="5"/>
  <c r="I4166" i="5"/>
  <c r="N4166" i="5" s="1"/>
  <c r="H4166" i="5"/>
  <c r="E4166" i="5"/>
  <c r="F4166" i="5" s="1"/>
  <c r="D4166" i="5"/>
  <c r="K4165" i="5"/>
  <c r="J4165" i="5"/>
  <c r="I4165" i="5"/>
  <c r="N4165" i="5" s="1"/>
  <c r="H4165" i="5"/>
  <c r="E4165" i="5"/>
  <c r="F4165" i="5" s="1"/>
  <c r="D4165" i="5"/>
  <c r="K4164" i="5"/>
  <c r="J4164" i="5"/>
  <c r="I4164" i="5"/>
  <c r="N4164" i="5" s="1"/>
  <c r="H4164" i="5"/>
  <c r="E4164" i="5"/>
  <c r="F4164" i="5" s="1"/>
  <c r="D4164" i="5"/>
  <c r="K4163" i="5"/>
  <c r="J4163" i="5"/>
  <c r="I4163" i="5"/>
  <c r="N4163" i="5" s="1"/>
  <c r="H4163" i="5"/>
  <c r="E4163" i="5"/>
  <c r="F4163" i="5" s="1"/>
  <c r="D4163" i="5"/>
  <c r="K4162" i="5"/>
  <c r="J4162" i="5"/>
  <c r="I4162" i="5"/>
  <c r="N4162" i="5" s="1"/>
  <c r="H4162" i="5"/>
  <c r="E4162" i="5"/>
  <c r="F4162" i="5" s="1"/>
  <c r="D4162" i="5"/>
  <c r="K4161" i="5"/>
  <c r="J4161" i="5"/>
  <c r="I4161" i="5"/>
  <c r="N4161" i="5" s="1"/>
  <c r="H4161" i="5"/>
  <c r="E4161" i="5"/>
  <c r="F4161" i="5" s="1"/>
  <c r="D4161" i="5"/>
  <c r="K4160" i="5"/>
  <c r="J4160" i="5"/>
  <c r="I4160" i="5"/>
  <c r="N4160" i="5" s="1"/>
  <c r="H4160" i="5"/>
  <c r="E4160" i="5"/>
  <c r="F4160" i="5" s="1"/>
  <c r="D4160" i="5"/>
  <c r="K4159" i="5"/>
  <c r="J4159" i="5"/>
  <c r="I4159" i="5"/>
  <c r="N4159" i="5" s="1"/>
  <c r="H4159" i="5"/>
  <c r="E4159" i="5"/>
  <c r="F4159" i="5" s="1"/>
  <c r="D4159" i="5"/>
  <c r="K4158" i="5"/>
  <c r="J4158" i="5"/>
  <c r="I4158" i="5"/>
  <c r="N4158" i="5" s="1"/>
  <c r="H4158" i="5"/>
  <c r="E4158" i="5"/>
  <c r="F4158" i="5" s="1"/>
  <c r="D4158" i="5"/>
  <c r="K4157" i="5"/>
  <c r="J4157" i="5"/>
  <c r="I4157" i="5"/>
  <c r="N4157" i="5" s="1"/>
  <c r="H4157" i="5"/>
  <c r="E4157" i="5"/>
  <c r="F4157" i="5" s="1"/>
  <c r="D4157" i="5"/>
  <c r="K4156" i="5"/>
  <c r="J4156" i="5"/>
  <c r="I4156" i="5"/>
  <c r="N4156" i="5" s="1"/>
  <c r="H4156" i="5"/>
  <c r="E4156" i="5"/>
  <c r="F4156" i="5" s="1"/>
  <c r="D4156" i="5"/>
  <c r="K4155" i="5"/>
  <c r="J4155" i="5"/>
  <c r="I4155" i="5"/>
  <c r="N4155" i="5" s="1"/>
  <c r="H4155" i="5"/>
  <c r="E4155" i="5"/>
  <c r="F4155" i="5" s="1"/>
  <c r="D4155" i="5"/>
  <c r="K4154" i="5"/>
  <c r="J4154" i="5"/>
  <c r="I4154" i="5"/>
  <c r="N4154" i="5" s="1"/>
  <c r="H4154" i="5"/>
  <c r="E4154" i="5"/>
  <c r="F4154" i="5" s="1"/>
  <c r="D4154" i="5"/>
  <c r="K4153" i="5"/>
  <c r="J4153" i="5"/>
  <c r="I4153" i="5"/>
  <c r="N4153" i="5" s="1"/>
  <c r="H4153" i="5"/>
  <c r="E4153" i="5"/>
  <c r="F4153" i="5" s="1"/>
  <c r="D4153" i="5"/>
  <c r="K4152" i="5"/>
  <c r="J4152" i="5"/>
  <c r="I4152" i="5"/>
  <c r="N4152" i="5" s="1"/>
  <c r="H4152" i="5"/>
  <c r="E4152" i="5"/>
  <c r="F4152" i="5" s="1"/>
  <c r="D4152" i="5"/>
  <c r="K4151" i="5"/>
  <c r="J4151" i="5"/>
  <c r="I4151" i="5"/>
  <c r="N4151" i="5" s="1"/>
  <c r="H4151" i="5"/>
  <c r="E4151" i="5"/>
  <c r="F4151" i="5" s="1"/>
  <c r="D4151" i="5"/>
  <c r="K4150" i="5"/>
  <c r="J4150" i="5"/>
  <c r="I4150" i="5"/>
  <c r="N4150" i="5" s="1"/>
  <c r="H4150" i="5"/>
  <c r="E4150" i="5"/>
  <c r="F4150" i="5" s="1"/>
  <c r="D4150" i="5"/>
  <c r="K4149" i="5"/>
  <c r="J4149" i="5"/>
  <c r="I4149" i="5"/>
  <c r="N4149" i="5" s="1"/>
  <c r="H4149" i="5"/>
  <c r="E4149" i="5"/>
  <c r="F4149" i="5" s="1"/>
  <c r="D4149" i="5"/>
  <c r="K4148" i="5"/>
  <c r="J4148" i="5"/>
  <c r="I4148" i="5"/>
  <c r="N4148" i="5" s="1"/>
  <c r="H4148" i="5"/>
  <c r="E4148" i="5"/>
  <c r="F4148" i="5" s="1"/>
  <c r="D4148" i="5"/>
  <c r="K4147" i="5"/>
  <c r="J4147" i="5"/>
  <c r="I4147" i="5"/>
  <c r="N4147" i="5" s="1"/>
  <c r="H4147" i="5"/>
  <c r="E4147" i="5"/>
  <c r="F4147" i="5" s="1"/>
  <c r="D4147" i="5"/>
  <c r="K4146" i="5"/>
  <c r="J4146" i="5"/>
  <c r="I4146" i="5"/>
  <c r="N4146" i="5" s="1"/>
  <c r="H4146" i="5"/>
  <c r="E4146" i="5"/>
  <c r="F4146" i="5" s="1"/>
  <c r="D4146" i="5"/>
  <c r="K4145" i="5"/>
  <c r="J4145" i="5"/>
  <c r="I4145" i="5"/>
  <c r="N4145" i="5" s="1"/>
  <c r="H4145" i="5"/>
  <c r="E4145" i="5"/>
  <c r="F4145" i="5" s="1"/>
  <c r="D4145" i="5"/>
  <c r="K4144" i="5"/>
  <c r="J4144" i="5"/>
  <c r="I4144" i="5"/>
  <c r="N4144" i="5" s="1"/>
  <c r="H4144" i="5"/>
  <c r="E4144" i="5"/>
  <c r="F4144" i="5" s="1"/>
  <c r="D4144" i="5"/>
  <c r="K4143" i="5"/>
  <c r="J4143" i="5"/>
  <c r="I4143" i="5"/>
  <c r="N4143" i="5" s="1"/>
  <c r="H4143" i="5"/>
  <c r="E4143" i="5"/>
  <c r="F4143" i="5" s="1"/>
  <c r="D4143" i="5"/>
  <c r="K4142" i="5"/>
  <c r="J4142" i="5"/>
  <c r="I4142" i="5"/>
  <c r="N4142" i="5" s="1"/>
  <c r="H4142" i="5"/>
  <c r="E4142" i="5"/>
  <c r="F4142" i="5" s="1"/>
  <c r="D4142" i="5"/>
  <c r="K4141" i="5"/>
  <c r="J4141" i="5"/>
  <c r="I4141" i="5"/>
  <c r="N4141" i="5" s="1"/>
  <c r="H4141" i="5"/>
  <c r="E4141" i="5"/>
  <c r="F4141" i="5" s="1"/>
  <c r="D4141" i="5"/>
  <c r="K4140" i="5"/>
  <c r="J4140" i="5"/>
  <c r="I4140" i="5"/>
  <c r="N4140" i="5" s="1"/>
  <c r="H4140" i="5"/>
  <c r="E4140" i="5"/>
  <c r="F4140" i="5" s="1"/>
  <c r="D4140" i="5"/>
  <c r="K4139" i="5"/>
  <c r="J4139" i="5"/>
  <c r="I4139" i="5"/>
  <c r="N4139" i="5" s="1"/>
  <c r="H4139" i="5"/>
  <c r="E4139" i="5"/>
  <c r="F4139" i="5" s="1"/>
  <c r="D4139" i="5"/>
  <c r="K4138" i="5"/>
  <c r="J4138" i="5"/>
  <c r="I4138" i="5"/>
  <c r="N4138" i="5" s="1"/>
  <c r="H4138" i="5"/>
  <c r="E4138" i="5"/>
  <c r="F4138" i="5" s="1"/>
  <c r="D4138" i="5"/>
  <c r="K4137" i="5"/>
  <c r="J4137" i="5"/>
  <c r="I4137" i="5"/>
  <c r="N4137" i="5" s="1"/>
  <c r="H4137" i="5"/>
  <c r="E4137" i="5"/>
  <c r="F4137" i="5" s="1"/>
  <c r="D4137" i="5"/>
  <c r="K4136" i="5"/>
  <c r="J4136" i="5"/>
  <c r="I4136" i="5"/>
  <c r="N4136" i="5" s="1"/>
  <c r="H4136" i="5"/>
  <c r="E4136" i="5"/>
  <c r="F4136" i="5" s="1"/>
  <c r="D4136" i="5"/>
  <c r="K4135" i="5"/>
  <c r="J4135" i="5"/>
  <c r="I4135" i="5"/>
  <c r="N4135" i="5" s="1"/>
  <c r="H4135" i="5"/>
  <c r="E4135" i="5"/>
  <c r="F4135" i="5" s="1"/>
  <c r="D4135" i="5"/>
  <c r="K4134" i="5"/>
  <c r="J4134" i="5"/>
  <c r="I4134" i="5"/>
  <c r="N4134" i="5" s="1"/>
  <c r="H4134" i="5"/>
  <c r="E4134" i="5"/>
  <c r="F4134" i="5" s="1"/>
  <c r="D4134" i="5"/>
  <c r="K4133" i="5"/>
  <c r="J4133" i="5"/>
  <c r="I4133" i="5"/>
  <c r="N4133" i="5" s="1"/>
  <c r="H4133" i="5"/>
  <c r="E4133" i="5"/>
  <c r="F4133" i="5" s="1"/>
  <c r="D4133" i="5"/>
  <c r="K4132" i="5"/>
  <c r="J4132" i="5"/>
  <c r="I4132" i="5"/>
  <c r="N4132" i="5" s="1"/>
  <c r="H4132" i="5"/>
  <c r="E4132" i="5"/>
  <c r="F4132" i="5" s="1"/>
  <c r="D4132" i="5"/>
  <c r="K4131" i="5"/>
  <c r="J4131" i="5"/>
  <c r="I4131" i="5"/>
  <c r="N4131" i="5" s="1"/>
  <c r="H4131" i="5"/>
  <c r="E4131" i="5"/>
  <c r="F4131" i="5" s="1"/>
  <c r="D4131" i="5"/>
  <c r="K4130" i="5"/>
  <c r="J4130" i="5"/>
  <c r="I4130" i="5"/>
  <c r="N4130" i="5" s="1"/>
  <c r="H4130" i="5"/>
  <c r="E4130" i="5"/>
  <c r="F4130" i="5" s="1"/>
  <c r="D4130" i="5"/>
  <c r="K4129" i="5"/>
  <c r="J4129" i="5"/>
  <c r="I4129" i="5"/>
  <c r="N4129" i="5" s="1"/>
  <c r="H4129" i="5"/>
  <c r="E4129" i="5"/>
  <c r="F4129" i="5" s="1"/>
  <c r="D4129" i="5"/>
  <c r="K4128" i="5"/>
  <c r="J4128" i="5"/>
  <c r="I4128" i="5"/>
  <c r="N4128" i="5" s="1"/>
  <c r="H4128" i="5"/>
  <c r="E4128" i="5"/>
  <c r="F4128" i="5" s="1"/>
  <c r="D4128" i="5"/>
  <c r="K4127" i="5"/>
  <c r="J4127" i="5"/>
  <c r="I4127" i="5"/>
  <c r="N4127" i="5" s="1"/>
  <c r="H4127" i="5"/>
  <c r="E4127" i="5"/>
  <c r="F4127" i="5" s="1"/>
  <c r="D4127" i="5"/>
  <c r="K4126" i="5"/>
  <c r="J4126" i="5"/>
  <c r="I4126" i="5"/>
  <c r="N4126" i="5" s="1"/>
  <c r="H4126" i="5"/>
  <c r="E4126" i="5"/>
  <c r="F4126" i="5" s="1"/>
  <c r="D4126" i="5"/>
  <c r="K4125" i="5"/>
  <c r="J4125" i="5"/>
  <c r="I4125" i="5"/>
  <c r="N4125" i="5" s="1"/>
  <c r="H4125" i="5"/>
  <c r="E4125" i="5"/>
  <c r="F4125" i="5" s="1"/>
  <c r="D4125" i="5"/>
  <c r="K4124" i="5"/>
  <c r="J4124" i="5"/>
  <c r="I4124" i="5"/>
  <c r="N4124" i="5" s="1"/>
  <c r="H4124" i="5"/>
  <c r="E4124" i="5"/>
  <c r="F4124" i="5" s="1"/>
  <c r="D4124" i="5"/>
  <c r="K4123" i="5"/>
  <c r="J4123" i="5"/>
  <c r="I4123" i="5"/>
  <c r="N4123" i="5" s="1"/>
  <c r="H4123" i="5"/>
  <c r="E4123" i="5"/>
  <c r="F4123" i="5" s="1"/>
  <c r="D4123" i="5"/>
  <c r="K4122" i="5"/>
  <c r="J4122" i="5"/>
  <c r="I4122" i="5"/>
  <c r="N4122" i="5" s="1"/>
  <c r="H4122" i="5"/>
  <c r="E4122" i="5"/>
  <c r="F4122" i="5" s="1"/>
  <c r="D4122" i="5"/>
  <c r="K4121" i="5"/>
  <c r="J4121" i="5"/>
  <c r="I4121" i="5"/>
  <c r="N4121" i="5" s="1"/>
  <c r="H4121" i="5"/>
  <c r="E4121" i="5"/>
  <c r="F4121" i="5" s="1"/>
  <c r="D4121" i="5"/>
  <c r="K4120" i="5"/>
  <c r="J4120" i="5"/>
  <c r="I4120" i="5"/>
  <c r="N4120" i="5" s="1"/>
  <c r="H4120" i="5"/>
  <c r="E4120" i="5"/>
  <c r="F4120" i="5" s="1"/>
  <c r="D4120" i="5"/>
  <c r="K4119" i="5"/>
  <c r="J4119" i="5"/>
  <c r="I4119" i="5"/>
  <c r="N4119" i="5" s="1"/>
  <c r="H4119" i="5"/>
  <c r="E4119" i="5"/>
  <c r="F4119" i="5" s="1"/>
  <c r="D4119" i="5"/>
  <c r="K4118" i="5"/>
  <c r="J4118" i="5"/>
  <c r="I4118" i="5"/>
  <c r="N4118" i="5" s="1"/>
  <c r="H4118" i="5"/>
  <c r="E4118" i="5"/>
  <c r="F4118" i="5" s="1"/>
  <c r="D4118" i="5"/>
  <c r="K4117" i="5"/>
  <c r="J4117" i="5"/>
  <c r="I4117" i="5"/>
  <c r="N4117" i="5" s="1"/>
  <c r="H4117" i="5"/>
  <c r="E4117" i="5"/>
  <c r="F4117" i="5" s="1"/>
  <c r="D4117" i="5"/>
  <c r="K4116" i="5"/>
  <c r="J4116" i="5"/>
  <c r="I4116" i="5"/>
  <c r="N4116" i="5" s="1"/>
  <c r="H4116" i="5"/>
  <c r="E4116" i="5"/>
  <c r="F4116" i="5" s="1"/>
  <c r="D4116" i="5"/>
  <c r="K4115" i="5"/>
  <c r="J4115" i="5"/>
  <c r="I4115" i="5"/>
  <c r="N4115" i="5" s="1"/>
  <c r="H4115" i="5"/>
  <c r="E4115" i="5"/>
  <c r="F4115" i="5" s="1"/>
  <c r="D4115" i="5"/>
  <c r="K4114" i="5"/>
  <c r="J4114" i="5"/>
  <c r="I4114" i="5"/>
  <c r="N4114" i="5" s="1"/>
  <c r="H4114" i="5"/>
  <c r="E4114" i="5"/>
  <c r="F4114" i="5" s="1"/>
  <c r="D4114" i="5"/>
  <c r="K4113" i="5"/>
  <c r="J4113" i="5"/>
  <c r="I4113" i="5"/>
  <c r="N4113" i="5" s="1"/>
  <c r="H4113" i="5"/>
  <c r="E4113" i="5"/>
  <c r="F4113" i="5" s="1"/>
  <c r="D4113" i="5"/>
  <c r="K4112" i="5"/>
  <c r="J4112" i="5"/>
  <c r="I4112" i="5"/>
  <c r="N4112" i="5" s="1"/>
  <c r="H4112" i="5"/>
  <c r="E4112" i="5"/>
  <c r="F4112" i="5" s="1"/>
  <c r="D4112" i="5"/>
  <c r="K4111" i="5"/>
  <c r="J4111" i="5"/>
  <c r="I4111" i="5"/>
  <c r="N4111" i="5" s="1"/>
  <c r="H4111" i="5"/>
  <c r="E4111" i="5"/>
  <c r="F4111" i="5" s="1"/>
  <c r="D4111" i="5"/>
  <c r="K4110" i="5"/>
  <c r="J4110" i="5"/>
  <c r="I4110" i="5"/>
  <c r="N4110" i="5" s="1"/>
  <c r="H4110" i="5"/>
  <c r="E4110" i="5"/>
  <c r="F4110" i="5" s="1"/>
  <c r="D4110" i="5"/>
  <c r="K4109" i="5"/>
  <c r="J4109" i="5"/>
  <c r="I4109" i="5"/>
  <c r="N4109" i="5" s="1"/>
  <c r="H4109" i="5"/>
  <c r="E4109" i="5"/>
  <c r="F4109" i="5" s="1"/>
  <c r="D4109" i="5"/>
  <c r="K4108" i="5"/>
  <c r="J4108" i="5"/>
  <c r="I4108" i="5"/>
  <c r="N4108" i="5" s="1"/>
  <c r="H4108" i="5"/>
  <c r="E4108" i="5"/>
  <c r="F4108" i="5" s="1"/>
  <c r="D4108" i="5"/>
  <c r="K4107" i="5"/>
  <c r="J4107" i="5"/>
  <c r="I4107" i="5"/>
  <c r="N4107" i="5" s="1"/>
  <c r="H4107" i="5"/>
  <c r="E4107" i="5"/>
  <c r="F4107" i="5" s="1"/>
  <c r="D4107" i="5"/>
  <c r="K4106" i="5"/>
  <c r="J4106" i="5"/>
  <c r="I4106" i="5"/>
  <c r="N4106" i="5" s="1"/>
  <c r="H4106" i="5"/>
  <c r="E4106" i="5"/>
  <c r="F4106" i="5" s="1"/>
  <c r="D4106" i="5"/>
  <c r="K4105" i="5"/>
  <c r="J4105" i="5"/>
  <c r="I4105" i="5"/>
  <c r="N4105" i="5" s="1"/>
  <c r="H4105" i="5"/>
  <c r="E4105" i="5"/>
  <c r="F4105" i="5" s="1"/>
  <c r="D4105" i="5"/>
  <c r="K4104" i="5"/>
  <c r="J4104" i="5"/>
  <c r="I4104" i="5"/>
  <c r="N4104" i="5" s="1"/>
  <c r="H4104" i="5"/>
  <c r="E4104" i="5"/>
  <c r="F4104" i="5" s="1"/>
  <c r="D4104" i="5"/>
  <c r="K4103" i="5"/>
  <c r="J4103" i="5"/>
  <c r="I4103" i="5"/>
  <c r="N4103" i="5" s="1"/>
  <c r="H4103" i="5"/>
  <c r="E4103" i="5"/>
  <c r="F4103" i="5" s="1"/>
  <c r="D4103" i="5"/>
  <c r="K4102" i="5"/>
  <c r="J4102" i="5"/>
  <c r="I4102" i="5"/>
  <c r="N4102" i="5" s="1"/>
  <c r="H4102" i="5"/>
  <c r="E4102" i="5"/>
  <c r="F4102" i="5" s="1"/>
  <c r="D4102" i="5"/>
  <c r="K4101" i="5"/>
  <c r="J4101" i="5"/>
  <c r="I4101" i="5"/>
  <c r="N4101" i="5" s="1"/>
  <c r="H4101" i="5"/>
  <c r="E4101" i="5"/>
  <c r="F4101" i="5" s="1"/>
  <c r="D4101" i="5"/>
  <c r="K4100" i="5"/>
  <c r="J4100" i="5"/>
  <c r="I4100" i="5"/>
  <c r="N4100" i="5" s="1"/>
  <c r="H4100" i="5"/>
  <c r="E4100" i="5"/>
  <c r="F4100" i="5" s="1"/>
  <c r="D4100" i="5"/>
  <c r="K4099" i="5"/>
  <c r="J4099" i="5"/>
  <c r="I4099" i="5"/>
  <c r="N4099" i="5" s="1"/>
  <c r="H4099" i="5"/>
  <c r="E4099" i="5"/>
  <c r="F4099" i="5" s="1"/>
  <c r="D4099" i="5"/>
  <c r="K4098" i="5"/>
  <c r="J4098" i="5"/>
  <c r="I4098" i="5"/>
  <c r="N4098" i="5" s="1"/>
  <c r="H4098" i="5"/>
  <c r="E4098" i="5"/>
  <c r="F4098" i="5" s="1"/>
  <c r="D4098" i="5"/>
  <c r="K4097" i="5"/>
  <c r="J4097" i="5"/>
  <c r="I4097" i="5"/>
  <c r="N4097" i="5" s="1"/>
  <c r="H4097" i="5"/>
  <c r="E4097" i="5"/>
  <c r="F4097" i="5" s="1"/>
  <c r="D4097" i="5"/>
  <c r="K4096" i="5"/>
  <c r="J4096" i="5"/>
  <c r="I4096" i="5"/>
  <c r="N4096" i="5" s="1"/>
  <c r="H4096" i="5"/>
  <c r="E4096" i="5"/>
  <c r="F4096" i="5" s="1"/>
  <c r="D4096" i="5"/>
  <c r="K4095" i="5"/>
  <c r="J4095" i="5"/>
  <c r="I4095" i="5"/>
  <c r="N4095" i="5" s="1"/>
  <c r="H4095" i="5"/>
  <c r="E4095" i="5"/>
  <c r="F4095" i="5" s="1"/>
  <c r="D4095" i="5"/>
  <c r="K4094" i="5"/>
  <c r="J4094" i="5"/>
  <c r="I4094" i="5"/>
  <c r="N4094" i="5" s="1"/>
  <c r="H4094" i="5"/>
  <c r="E4094" i="5"/>
  <c r="F4094" i="5" s="1"/>
  <c r="D4094" i="5"/>
  <c r="K4093" i="5"/>
  <c r="J4093" i="5"/>
  <c r="I4093" i="5"/>
  <c r="N4093" i="5" s="1"/>
  <c r="H4093" i="5"/>
  <c r="E4093" i="5"/>
  <c r="F4093" i="5" s="1"/>
  <c r="D4093" i="5"/>
  <c r="K4092" i="5"/>
  <c r="J4092" i="5"/>
  <c r="I4092" i="5"/>
  <c r="N4092" i="5" s="1"/>
  <c r="H4092" i="5"/>
  <c r="E4092" i="5"/>
  <c r="F4092" i="5" s="1"/>
  <c r="D4092" i="5"/>
  <c r="K4091" i="5"/>
  <c r="J4091" i="5"/>
  <c r="I4091" i="5"/>
  <c r="N4091" i="5" s="1"/>
  <c r="H4091" i="5"/>
  <c r="E4091" i="5"/>
  <c r="F4091" i="5" s="1"/>
  <c r="D4091" i="5"/>
  <c r="K4090" i="5"/>
  <c r="J4090" i="5"/>
  <c r="I4090" i="5"/>
  <c r="N4090" i="5" s="1"/>
  <c r="H4090" i="5"/>
  <c r="E4090" i="5"/>
  <c r="F4090" i="5" s="1"/>
  <c r="D4090" i="5"/>
  <c r="K4089" i="5"/>
  <c r="J4089" i="5"/>
  <c r="I4089" i="5"/>
  <c r="N4089" i="5" s="1"/>
  <c r="H4089" i="5"/>
  <c r="E4089" i="5"/>
  <c r="F4089" i="5" s="1"/>
  <c r="D4089" i="5"/>
  <c r="K4088" i="5"/>
  <c r="J4088" i="5"/>
  <c r="I4088" i="5"/>
  <c r="N4088" i="5" s="1"/>
  <c r="H4088" i="5"/>
  <c r="E4088" i="5"/>
  <c r="F4088" i="5" s="1"/>
  <c r="D4088" i="5"/>
  <c r="K4087" i="5"/>
  <c r="J4087" i="5"/>
  <c r="I4087" i="5"/>
  <c r="N4087" i="5" s="1"/>
  <c r="H4087" i="5"/>
  <c r="E4087" i="5"/>
  <c r="F4087" i="5" s="1"/>
  <c r="D4087" i="5"/>
  <c r="K4086" i="5"/>
  <c r="J4086" i="5"/>
  <c r="I4086" i="5"/>
  <c r="N4086" i="5" s="1"/>
  <c r="H4086" i="5"/>
  <c r="E4086" i="5"/>
  <c r="F4086" i="5" s="1"/>
  <c r="D4086" i="5"/>
  <c r="K4085" i="5"/>
  <c r="J4085" i="5"/>
  <c r="I4085" i="5"/>
  <c r="N4085" i="5" s="1"/>
  <c r="H4085" i="5"/>
  <c r="E4085" i="5"/>
  <c r="F4085" i="5" s="1"/>
  <c r="D4085" i="5"/>
  <c r="K4084" i="5"/>
  <c r="J4084" i="5"/>
  <c r="I4084" i="5"/>
  <c r="N4084" i="5" s="1"/>
  <c r="H4084" i="5"/>
  <c r="E4084" i="5"/>
  <c r="F4084" i="5" s="1"/>
  <c r="D4084" i="5"/>
  <c r="K4083" i="5"/>
  <c r="J4083" i="5"/>
  <c r="I4083" i="5"/>
  <c r="N4083" i="5" s="1"/>
  <c r="H4083" i="5"/>
  <c r="E4083" i="5"/>
  <c r="F4083" i="5" s="1"/>
  <c r="D4083" i="5"/>
  <c r="K4082" i="5"/>
  <c r="J4082" i="5"/>
  <c r="I4082" i="5"/>
  <c r="N4082" i="5" s="1"/>
  <c r="H4082" i="5"/>
  <c r="E4082" i="5"/>
  <c r="F4082" i="5" s="1"/>
  <c r="D4082" i="5"/>
  <c r="K4081" i="5"/>
  <c r="J4081" i="5"/>
  <c r="I4081" i="5"/>
  <c r="N4081" i="5" s="1"/>
  <c r="H4081" i="5"/>
  <c r="E4081" i="5"/>
  <c r="F4081" i="5" s="1"/>
  <c r="D4081" i="5"/>
  <c r="K4080" i="5"/>
  <c r="J4080" i="5"/>
  <c r="I4080" i="5"/>
  <c r="N4080" i="5" s="1"/>
  <c r="H4080" i="5"/>
  <c r="E4080" i="5"/>
  <c r="F4080" i="5" s="1"/>
  <c r="D4080" i="5"/>
  <c r="K4079" i="5"/>
  <c r="J4079" i="5"/>
  <c r="I4079" i="5"/>
  <c r="N4079" i="5" s="1"/>
  <c r="H4079" i="5"/>
  <c r="E4079" i="5"/>
  <c r="F4079" i="5" s="1"/>
  <c r="D4079" i="5"/>
  <c r="K4078" i="5"/>
  <c r="J4078" i="5"/>
  <c r="I4078" i="5"/>
  <c r="N4078" i="5" s="1"/>
  <c r="H4078" i="5"/>
  <c r="E4078" i="5"/>
  <c r="F4078" i="5" s="1"/>
  <c r="D4078" i="5"/>
  <c r="K4077" i="5"/>
  <c r="J4077" i="5"/>
  <c r="I4077" i="5"/>
  <c r="N4077" i="5" s="1"/>
  <c r="H4077" i="5"/>
  <c r="E4077" i="5"/>
  <c r="F4077" i="5" s="1"/>
  <c r="D4077" i="5"/>
  <c r="K4076" i="5"/>
  <c r="J4076" i="5"/>
  <c r="I4076" i="5"/>
  <c r="N4076" i="5" s="1"/>
  <c r="H4076" i="5"/>
  <c r="E4076" i="5"/>
  <c r="F4076" i="5" s="1"/>
  <c r="D4076" i="5"/>
  <c r="K4075" i="5"/>
  <c r="J4075" i="5"/>
  <c r="I4075" i="5"/>
  <c r="N4075" i="5" s="1"/>
  <c r="H4075" i="5"/>
  <c r="E4075" i="5"/>
  <c r="F4075" i="5" s="1"/>
  <c r="D4075" i="5"/>
  <c r="K4074" i="5"/>
  <c r="J4074" i="5"/>
  <c r="I4074" i="5"/>
  <c r="N4074" i="5" s="1"/>
  <c r="H4074" i="5"/>
  <c r="E4074" i="5"/>
  <c r="F4074" i="5" s="1"/>
  <c r="D4074" i="5"/>
  <c r="K4073" i="5"/>
  <c r="J4073" i="5"/>
  <c r="I4073" i="5"/>
  <c r="N4073" i="5" s="1"/>
  <c r="H4073" i="5"/>
  <c r="E4073" i="5"/>
  <c r="F4073" i="5" s="1"/>
  <c r="D4073" i="5"/>
  <c r="K4072" i="5"/>
  <c r="J4072" i="5"/>
  <c r="I4072" i="5"/>
  <c r="N4072" i="5" s="1"/>
  <c r="H4072" i="5"/>
  <c r="E4072" i="5"/>
  <c r="F4072" i="5" s="1"/>
  <c r="D4072" i="5"/>
  <c r="K4071" i="5"/>
  <c r="J4071" i="5"/>
  <c r="I4071" i="5"/>
  <c r="N4071" i="5" s="1"/>
  <c r="H4071" i="5"/>
  <c r="E4071" i="5"/>
  <c r="F4071" i="5" s="1"/>
  <c r="D4071" i="5"/>
  <c r="K4070" i="5"/>
  <c r="J4070" i="5"/>
  <c r="I4070" i="5"/>
  <c r="N4070" i="5" s="1"/>
  <c r="H4070" i="5"/>
  <c r="E4070" i="5"/>
  <c r="F4070" i="5" s="1"/>
  <c r="D4070" i="5"/>
  <c r="K4069" i="5"/>
  <c r="J4069" i="5"/>
  <c r="I4069" i="5"/>
  <c r="N4069" i="5" s="1"/>
  <c r="H4069" i="5"/>
  <c r="E4069" i="5"/>
  <c r="F4069" i="5" s="1"/>
  <c r="D4069" i="5"/>
  <c r="K4068" i="5"/>
  <c r="J4068" i="5"/>
  <c r="I4068" i="5"/>
  <c r="N4068" i="5" s="1"/>
  <c r="H4068" i="5"/>
  <c r="E4068" i="5"/>
  <c r="F4068" i="5" s="1"/>
  <c r="D4068" i="5"/>
  <c r="K4067" i="5"/>
  <c r="J4067" i="5"/>
  <c r="I4067" i="5"/>
  <c r="N4067" i="5" s="1"/>
  <c r="H4067" i="5"/>
  <c r="E4067" i="5"/>
  <c r="F4067" i="5" s="1"/>
  <c r="D4067" i="5"/>
  <c r="K4066" i="5"/>
  <c r="J4066" i="5"/>
  <c r="I4066" i="5"/>
  <c r="N4066" i="5" s="1"/>
  <c r="H4066" i="5"/>
  <c r="E4066" i="5"/>
  <c r="F4066" i="5" s="1"/>
  <c r="D4066" i="5"/>
  <c r="K4065" i="5"/>
  <c r="J4065" i="5"/>
  <c r="I4065" i="5"/>
  <c r="N4065" i="5" s="1"/>
  <c r="H4065" i="5"/>
  <c r="E4065" i="5"/>
  <c r="F4065" i="5" s="1"/>
  <c r="D4065" i="5"/>
  <c r="K4064" i="5"/>
  <c r="J4064" i="5"/>
  <c r="I4064" i="5"/>
  <c r="N4064" i="5" s="1"/>
  <c r="H4064" i="5"/>
  <c r="E4064" i="5"/>
  <c r="F4064" i="5" s="1"/>
  <c r="D4064" i="5"/>
  <c r="K4063" i="5"/>
  <c r="J4063" i="5"/>
  <c r="I4063" i="5"/>
  <c r="N4063" i="5" s="1"/>
  <c r="H4063" i="5"/>
  <c r="E4063" i="5"/>
  <c r="F4063" i="5" s="1"/>
  <c r="D4063" i="5"/>
  <c r="K4062" i="5"/>
  <c r="J4062" i="5"/>
  <c r="I4062" i="5"/>
  <c r="N4062" i="5" s="1"/>
  <c r="H4062" i="5"/>
  <c r="E4062" i="5"/>
  <c r="F4062" i="5" s="1"/>
  <c r="D4062" i="5"/>
  <c r="K4061" i="5"/>
  <c r="J4061" i="5"/>
  <c r="I4061" i="5"/>
  <c r="N4061" i="5" s="1"/>
  <c r="H4061" i="5"/>
  <c r="E4061" i="5"/>
  <c r="F4061" i="5" s="1"/>
  <c r="D4061" i="5"/>
  <c r="K4060" i="5"/>
  <c r="J4060" i="5"/>
  <c r="I4060" i="5"/>
  <c r="N4060" i="5" s="1"/>
  <c r="H4060" i="5"/>
  <c r="E4060" i="5"/>
  <c r="F4060" i="5" s="1"/>
  <c r="D4060" i="5"/>
  <c r="K4059" i="5"/>
  <c r="J4059" i="5"/>
  <c r="I4059" i="5"/>
  <c r="N4059" i="5" s="1"/>
  <c r="H4059" i="5"/>
  <c r="E4059" i="5"/>
  <c r="F4059" i="5" s="1"/>
  <c r="D4059" i="5"/>
  <c r="K4058" i="5"/>
  <c r="J4058" i="5"/>
  <c r="I4058" i="5"/>
  <c r="N4058" i="5" s="1"/>
  <c r="H4058" i="5"/>
  <c r="E4058" i="5"/>
  <c r="F4058" i="5" s="1"/>
  <c r="D4058" i="5"/>
  <c r="K4057" i="5"/>
  <c r="J4057" i="5"/>
  <c r="I4057" i="5"/>
  <c r="N4057" i="5" s="1"/>
  <c r="H4057" i="5"/>
  <c r="E4057" i="5"/>
  <c r="F4057" i="5" s="1"/>
  <c r="D4057" i="5"/>
  <c r="K4056" i="5"/>
  <c r="J4056" i="5"/>
  <c r="I4056" i="5"/>
  <c r="N4056" i="5" s="1"/>
  <c r="H4056" i="5"/>
  <c r="E4056" i="5"/>
  <c r="F4056" i="5" s="1"/>
  <c r="D4056" i="5"/>
  <c r="K4055" i="5"/>
  <c r="J4055" i="5"/>
  <c r="I4055" i="5"/>
  <c r="N4055" i="5" s="1"/>
  <c r="H4055" i="5"/>
  <c r="E4055" i="5"/>
  <c r="F4055" i="5" s="1"/>
  <c r="D4055" i="5"/>
  <c r="K4054" i="5"/>
  <c r="J4054" i="5"/>
  <c r="I4054" i="5"/>
  <c r="N4054" i="5" s="1"/>
  <c r="H4054" i="5"/>
  <c r="E4054" i="5"/>
  <c r="F4054" i="5" s="1"/>
  <c r="D4054" i="5"/>
  <c r="K4053" i="5"/>
  <c r="J4053" i="5"/>
  <c r="I4053" i="5"/>
  <c r="N4053" i="5" s="1"/>
  <c r="H4053" i="5"/>
  <c r="E4053" i="5"/>
  <c r="F4053" i="5" s="1"/>
  <c r="D4053" i="5"/>
  <c r="K4052" i="5"/>
  <c r="J4052" i="5"/>
  <c r="I4052" i="5"/>
  <c r="N4052" i="5" s="1"/>
  <c r="H4052" i="5"/>
  <c r="E4052" i="5"/>
  <c r="F4052" i="5" s="1"/>
  <c r="D4052" i="5"/>
  <c r="K4051" i="5"/>
  <c r="J4051" i="5"/>
  <c r="I4051" i="5"/>
  <c r="N4051" i="5" s="1"/>
  <c r="H4051" i="5"/>
  <c r="E4051" i="5"/>
  <c r="F4051" i="5" s="1"/>
  <c r="D4051" i="5"/>
  <c r="K4050" i="5"/>
  <c r="J4050" i="5"/>
  <c r="I4050" i="5"/>
  <c r="N4050" i="5" s="1"/>
  <c r="H4050" i="5"/>
  <c r="E4050" i="5"/>
  <c r="F4050" i="5" s="1"/>
  <c r="D4050" i="5"/>
  <c r="K4049" i="5"/>
  <c r="J4049" i="5"/>
  <c r="I4049" i="5"/>
  <c r="N4049" i="5" s="1"/>
  <c r="H4049" i="5"/>
  <c r="E4049" i="5"/>
  <c r="F4049" i="5" s="1"/>
  <c r="D4049" i="5"/>
  <c r="K4048" i="5"/>
  <c r="J4048" i="5"/>
  <c r="I4048" i="5"/>
  <c r="N4048" i="5" s="1"/>
  <c r="H4048" i="5"/>
  <c r="E4048" i="5"/>
  <c r="F4048" i="5" s="1"/>
  <c r="D4048" i="5"/>
  <c r="K4047" i="5"/>
  <c r="J4047" i="5"/>
  <c r="I4047" i="5"/>
  <c r="N4047" i="5" s="1"/>
  <c r="H4047" i="5"/>
  <c r="E4047" i="5"/>
  <c r="F4047" i="5" s="1"/>
  <c r="D4047" i="5"/>
  <c r="K4046" i="5"/>
  <c r="J4046" i="5"/>
  <c r="I4046" i="5"/>
  <c r="N4046" i="5" s="1"/>
  <c r="H4046" i="5"/>
  <c r="E4046" i="5"/>
  <c r="F4046" i="5" s="1"/>
  <c r="D4046" i="5"/>
  <c r="K4045" i="5"/>
  <c r="J4045" i="5"/>
  <c r="I4045" i="5"/>
  <c r="N4045" i="5" s="1"/>
  <c r="H4045" i="5"/>
  <c r="E4045" i="5"/>
  <c r="F4045" i="5" s="1"/>
  <c r="D4045" i="5"/>
  <c r="K4044" i="5"/>
  <c r="J4044" i="5"/>
  <c r="I4044" i="5"/>
  <c r="N4044" i="5" s="1"/>
  <c r="H4044" i="5"/>
  <c r="E4044" i="5"/>
  <c r="F4044" i="5" s="1"/>
  <c r="D4044" i="5"/>
  <c r="K4043" i="5"/>
  <c r="J4043" i="5"/>
  <c r="I4043" i="5"/>
  <c r="N4043" i="5" s="1"/>
  <c r="H4043" i="5"/>
  <c r="E4043" i="5"/>
  <c r="F4043" i="5" s="1"/>
  <c r="D4043" i="5"/>
  <c r="K4042" i="5"/>
  <c r="J4042" i="5"/>
  <c r="I4042" i="5"/>
  <c r="N4042" i="5" s="1"/>
  <c r="H4042" i="5"/>
  <c r="E4042" i="5"/>
  <c r="F4042" i="5" s="1"/>
  <c r="D4042" i="5"/>
  <c r="K4041" i="5"/>
  <c r="J4041" i="5"/>
  <c r="I4041" i="5"/>
  <c r="N4041" i="5" s="1"/>
  <c r="H4041" i="5"/>
  <c r="E4041" i="5"/>
  <c r="F4041" i="5" s="1"/>
  <c r="D4041" i="5"/>
  <c r="K4040" i="5"/>
  <c r="J4040" i="5"/>
  <c r="I4040" i="5"/>
  <c r="N4040" i="5" s="1"/>
  <c r="H4040" i="5"/>
  <c r="E4040" i="5"/>
  <c r="F4040" i="5" s="1"/>
  <c r="D4040" i="5"/>
  <c r="K4039" i="5"/>
  <c r="J4039" i="5"/>
  <c r="I4039" i="5"/>
  <c r="N4039" i="5" s="1"/>
  <c r="H4039" i="5"/>
  <c r="E4039" i="5"/>
  <c r="F4039" i="5" s="1"/>
  <c r="D4039" i="5"/>
  <c r="K4038" i="5"/>
  <c r="J4038" i="5"/>
  <c r="I4038" i="5"/>
  <c r="N4038" i="5" s="1"/>
  <c r="H4038" i="5"/>
  <c r="E4038" i="5"/>
  <c r="F4038" i="5" s="1"/>
  <c r="D4038" i="5"/>
  <c r="K4037" i="5"/>
  <c r="J4037" i="5"/>
  <c r="I4037" i="5"/>
  <c r="N4037" i="5" s="1"/>
  <c r="H4037" i="5"/>
  <c r="E4037" i="5"/>
  <c r="F4037" i="5" s="1"/>
  <c r="D4037" i="5"/>
  <c r="K4036" i="5"/>
  <c r="J4036" i="5"/>
  <c r="I4036" i="5"/>
  <c r="N4036" i="5" s="1"/>
  <c r="H4036" i="5"/>
  <c r="E4036" i="5"/>
  <c r="F4036" i="5" s="1"/>
  <c r="D4036" i="5"/>
  <c r="K4035" i="5"/>
  <c r="J4035" i="5"/>
  <c r="I4035" i="5"/>
  <c r="N4035" i="5" s="1"/>
  <c r="H4035" i="5"/>
  <c r="E4035" i="5"/>
  <c r="F4035" i="5" s="1"/>
  <c r="D4035" i="5"/>
  <c r="K4034" i="5"/>
  <c r="J4034" i="5"/>
  <c r="I4034" i="5"/>
  <c r="N4034" i="5" s="1"/>
  <c r="H4034" i="5"/>
  <c r="E4034" i="5"/>
  <c r="F4034" i="5" s="1"/>
  <c r="D4034" i="5"/>
  <c r="K4033" i="5"/>
  <c r="J4033" i="5"/>
  <c r="I4033" i="5"/>
  <c r="N4033" i="5" s="1"/>
  <c r="H4033" i="5"/>
  <c r="E4033" i="5"/>
  <c r="F4033" i="5" s="1"/>
  <c r="D4033" i="5"/>
  <c r="K4032" i="5"/>
  <c r="J4032" i="5"/>
  <c r="I4032" i="5"/>
  <c r="N4032" i="5" s="1"/>
  <c r="H4032" i="5"/>
  <c r="E4032" i="5"/>
  <c r="F4032" i="5" s="1"/>
  <c r="D4032" i="5"/>
  <c r="K4031" i="5"/>
  <c r="J4031" i="5"/>
  <c r="I4031" i="5"/>
  <c r="N4031" i="5" s="1"/>
  <c r="H4031" i="5"/>
  <c r="E4031" i="5"/>
  <c r="F4031" i="5" s="1"/>
  <c r="D4031" i="5"/>
  <c r="K4030" i="5"/>
  <c r="J4030" i="5"/>
  <c r="I4030" i="5"/>
  <c r="N4030" i="5" s="1"/>
  <c r="H4030" i="5"/>
  <c r="E4030" i="5"/>
  <c r="F4030" i="5" s="1"/>
  <c r="D4030" i="5"/>
  <c r="K4029" i="5"/>
  <c r="J4029" i="5"/>
  <c r="I4029" i="5"/>
  <c r="N4029" i="5" s="1"/>
  <c r="H4029" i="5"/>
  <c r="E4029" i="5"/>
  <c r="F4029" i="5" s="1"/>
  <c r="D4029" i="5"/>
  <c r="K4028" i="5"/>
  <c r="J4028" i="5"/>
  <c r="I4028" i="5"/>
  <c r="N4028" i="5" s="1"/>
  <c r="H4028" i="5"/>
  <c r="E4028" i="5"/>
  <c r="F4028" i="5" s="1"/>
  <c r="D4028" i="5"/>
  <c r="K4027" i="5"/>
  <c r="J4027" i="5"/>
  <c r="I4027" i="5"/>
  <c r="N4027" i="5" s="1"/>
  <c r="H4027" i="5"/>
  <c r="E4027" i="5"/>
  <c r="F4027" i="5" s="1"/>
  <c r="D4027" i="5"/>
  <c r="K4026" i="5"/>
  <c r="J4026" i="5"/>
  <c r="I4026" i="5"/>
  <c r="N4026" i="5" s="1"/>
  <c r="H4026" i="5"/>
  <c r="E4026" i="5"/>
  <c r="F4026" i="5" s="1"/>
  <c r="D4026" i="5"/>
  <c r="K4025" i="5"/>
  <c r="J4025" i="5"/>
  <c r="I4025" i="5"/>
  <c r="N4025" i="5" s="1"/>
  <c r="H4025" i="5"/>
  <c r="E4025" i="5"/>
  <c r="F4025" i="5" s="1"/>
  <c r="D4025" i="5"/>
  <c r="K4024" i="5"/>
  <c r="J4024" i="5"/>
  <c r="I4024" i="5"/>
  <c r="N4024" i="5" s="1"/>
  <c r="H4024" i="5"/>
  <c r="E4024" i="5"/>
  <c r="F4024" i="5" s="1"/>
  <c r="D4024" i="5"/>
  <c r="K4023" i="5"/>
  <c r="J4023" i="5"/>
  <c r="I4023" i="5"/>
  <c r="N4023" i="5" s="1"/>
  <c r="H4023" i="5"/>
  <c r="E4023" i="5"/>
  <c r="F4023" i="5" s="1"/>
  <c r="D4023" i="5"/>
  <c r="K4022" i="5"/>
  <c r="J4022" i="5"/>
  <c r="I4022" i="5"/>
  <c r="N4022" i="5" s="1"/>
  <c r="H4022" i="5"/>
  <c r="E4022" i="5"/>
  <c r="F4022" i="5" s="1"/>
  <c r="D4022" i="5"/>
  <c r="K4021" i="5"/>
  <c r="J4021" i="5"/>
  <c r="I4021" i="5"/>
  <c r="N4021" i="5" s="1"/>
  <c r="H4021" i="5"/>
  <c r="E4021" i="5"/>
  <c r="F4021" i="5" s="1"/>
  <c r="D4021" i="5"/>
  <c r="K4020" i="5"/>
  <c r="J4020" i="5"/>
  <c r="I4020" i="5"/>
  <c r="N4020" i="5" s="1"/>
  <c r="H4020" i="5"/>
  <c r="E4020" i="5"/>
  <c r="F4020" i="5" s="1"/>
  <c r="D4020" i="5"/>
  <c r="K4019" i="5"/>
  <c r="J4019" i="5"/>
  <c r="I4019" i="5"/>
  <c r="N4019" i="5" s="1"/>
  <c r="H4019" i="5"/>
  <c r="E4019" i="5"/>
  <c r="F4019" i="5" s="1"/>
  <c r="D4019" i="5"/>
  <c r="K4018" i="5"/>
  <c r="J4018" i="5"/>
  <c r="I4018" i="5"/>
  <c r="N4018" i="5" s="1"/>
  <c r="H4018" i="5"/>
  <c r="E4018" i="5"/>
  <c r="F4018" i="5" s="1"/>
  <c r="D4018" i="5"/>
  <c r="K4017" i="5"/>
  <c r="J4017" i="5"/>
  <c r="I4017" i="5"/>
  <c r="N4017" i="5" s="1"/>
  <c r="H4017" i="5"/>
  <c r="E4017" i="5"/>
  <c r="F4017" i="5" s="1"/>
  <c r="D4017" i="5"/>
  <c r="K4016" i="5"/>
  <c r="J4016" i="5"/>
  <c r="I4016" i="5"/>
  <c r="N4016" i="5" s="1"/>
  <c r="H4016" i="5"/>
  <c r="E4016" i="5"/>
  <c r="F4016" i="5" s="1"/>
  <c r="D4016" i="5"/>
  <c r="K4015" i="5"/>
  <c r="J4015" i="5"/>
  <c r="I4015" i="5"/>
  <c r="N4015" i="5" s="1"/>
  <c r="H4015" i="5"/>
  <c r="E4015" i="5"/>
  <c r="F4015" i="5" s="1"/>
  <c r="D4015" i="5"/>
  <c r="K4014" i="5"/>
  <c r="J4014" i="5"/>
  <c r="I4014" i="5"/>
  <c r="N4014" i="5" s="1"/>
  <c r="H4014" i="5"/>
  <c r="E4014" i="5"/>
  <c r="F4014" i="5" s="1"/>
  <c r="D4014" i="5"/>
  <c r="K4013" i="5"/>
  <c r="J4013" i="5"/>
  <c r="I4013" i="5"/>
  <c r="N4013" i="5" s="1"/>
  <c r="H4013" i="5"/>
  <c r="E4013" i="5"/>
  <c r="F4013" i="5" s="1"/>
  <c r="D4013" i="5"/>
  <c r="K4012" i="5"/>
  <c r="J4012" i="5"/>
  <c r="I4012" i="5"/>
  <c r="N4012" i="5" s="1"/>
  <c r="H4012" i="5"/>
  <c r="E4012" i="5"/>
  <c r="F4012" i="5" s="1"/>
  <c r="D4012" i="5"/>
  <c r="K4011" i="5"/>
  <c r="J4011" i="5"/>
  <c r="I4011" i="5"/>
  <c r="N4011" i="5" s="1"/>
  <c r="H4011" i="5"/>
  <c r="E4011" i="5"/>
  <c r="F4011" i="5" s="1"/>
  <c r="D4011" i="5"/>
  <c r="K4010" i="5"/>
  <c r="J4010" i="5"/>
  <c r="I4010" i="5"/>
  <c r="N4010" i="5" s="1"/>
  <c r="H4010" i="5"/>
  <c r="E4010" i="5"/>
  <c r="F4010" i="5" s="1"/>
  <c r="D4010" i="5"/>
  <c r="K4009" i="5"/>
  <c r="J4009" i="5"/>
  <c r="I4009" i="5"/>
  <c r="N4009" i="5" s="1"/>
  <c r="H4009" i="5"/>
  <c r="E4009" i="5"/>
  <c r="F4009" i="5" s="1"/>
  <c r="D4009" i="5"/>
  <c r="K4008" i="5"/>
  <c r="J4008" i="5"/>
  <c r="I4008" i="5"/>
  <c r="N4008" i="5" s="1"/>
  <c r="H4008" i="5"/>
  <c r="E4008" i="5"/>
  <c r="F4008" i="5" s="1"/>
  <c r="D4008" i="5"/>
  <c r="K4007" i="5"/>
  <c r="J4007" i="5"/>
  <c r="I4007" i="5"/>
  <c r="N4007" i="5" s="1"/>
  <c r="H4007" i="5"/>
  <c r="E4007" i="5"/>
  <c r="F4007" i="5" s="1"/>
  <c r="D4007" i="5"/>
  <c r="K4006" i="5"/>
  <c r="J4006" i="5"/>
  <c r="I4006" i="5"/>
  <c r="N4006" i="5" s="1"/>
  <c r="H4006" i="5"/>
  <c r="E4006" i="5"/>
  <c r="F4006" i="5" s="1"/>
  <c r="D4006" i="5"/>
  <c r="K4005" i="5"/>
  <c r="J4005" i="5"/>
  <c r="I4005" i="5"/>
  <c r="N4005" i="5" s="1"/>
  <c r="H4005" i="5"/>
  <c r="E4005" i="5"/>
  <c r="F4005" i="5" s="1"/>
  <c r="D4005" i="5"/>
  <c r="K4004" i="5"/>
  <c r="J4004" i="5"/>
  <c r="I4004" i="5"/>
  <c r="N4004" i="5" s="1"/>
  <c r="H4004" i="5"/>
  <c r="E4004" i="5"/>
  <c r="F4004" i="5" s="1"/>
  <c r="D4004" i="5"/>
  <c r="K4003" i="5"/>
  <c r="J4003" i="5"/>
  <c r="I4003" i="5"/>
  <c r="N4003" i="5" s="1"/>
  <c r="H4003" i="5"/>
  <c r="E4003" i="5"/>
  <c r="F4003" i="5" s="1"/>
  <c r="D4003" i="5"/>
  <c r="K4002" i="5"/>
  <c r="J4002" i="5"/>
  <c r="I4002" i="5"/>
  <c r="N4002" i="5" s="1"/>
  <c r="H4002" i="5"/>
  <c r="E4002" i="5"/>
  <c r="F4002" i="5" s="1"/>
  <c r="D4002" i="5"/>
  <c r="K4001" i="5"/>
  <c r="J4001" i="5"/>
  <c r="I4001" i="5"/>
  <c r="N4001" i="5" s="1"/>
  <c r="H4001" i="5"/>
  <c r="E4001" i="5"/>
  <c r="F4001" i="5" s="1"/>
  <c r="D4001" i="5"/>
  <c r="K4000" i="5"/>
  <c r="J4000" i="5"/>
  <c r="I4000" i="5"/>
  <c r="N4000" i="5" s="1"/>
  <c r="H4000" i="5"/>
  <c r="E4000" i="5"/>
  <c r="F4000" i="5" s="1"/>
  <c r="D4000" i="5"/>
  <c r="K3999" i="5"/>
  <c r="J3999" i="5"/>
  <c r="I3999" i="5"/>
  <c r="N3999" i="5" s="1"/>
  <c r="H3999" i="5"/>
  <c r="E3999" i="5"/>
  <c r="F3999" i="5" s="1"/>
  <c r="D3999" i="5"/>
  <c r="K3998" i="5"/>
  <c r="J3998" i="5"/>
  <c r="I3998" i="5"/>
  <c r="N3998" i="5" s="1"/>
  <c r="H3998" i="5"/>
  <c r="E3998" i="5"/>
  <c r="F3998" i="5" s="1"/>
  <c r="D3998" i="5"/>
  <c r="K3997" i="5"/>
  <c r="J3997" i="5"/>
  <c r="I3997" i="5"/>
  <c r="N3997" i="5" s="1"/>
  <c r="H3997" i="5"/>
  <c r="E3997" i="5"/>
  <c r="F3997" i="5" s="1"/>
  <c r="D3997" i="5"/>
  <c r="K3996" i="5"/>
  <c r="J3996" i="5"/>
  <c r="I3996" i="5"/>
  <c r="N3996" i="5" s="1"/>
  <c r="H3996" i="5"/>
  <c r="E3996" i="5"/>
  <c r="F3996" i="5" s="1"/>
  <c r="D3996" i="5"/>
  <c r="K3995" i="5"/>
  <c r="J3995" i="5"/>
  <c r="I3995" i="5"/>
  <c r="N3995" i="5" s="1"/>
  <c r="H3995" i="5"/>
  <c r="E3995" i="5"/>
  <c r="F3995" i="5" s="1"/>
  <c r="D3995" i="5"/>
  <c r="K3994" i="5"/>
  <c r="J3994" i="5"/>
  <c r="I3994" i="5"/>
  <c r="N3994" i="5" s="1"/>
  <c r="H3994" i="5"/>
  <c r="E3994" i="5"/>
  <c r="F3994" i="5" s="1"/>
  <c r="D3994" i="5"/>
  <c r="K3993" i="5"/>
  <c r="J3993" i="5"/>
  <c r="I3993" i="5"/>
  <c r="N3993" i="5" s="1"/>
  <c r="H3993" i="5"/>
  <c r="E3993" i="5"/>
  <c r="F3993" i="5" s="1"/>
  <c r="D3993" i="5"/>
  <c r="K3992" i="5"/>
  <c r="J3992" i="5"/>
  <c r="I3992" i="5"/>
  <c r="N3992" i="5" s="1"/>
  <c r="H3992" i="5"/>
  <c r="E3992" i="5"/>
  <c r="F3992" i="5" s="1"/>
  <c r="D3992" i="5"/>
  <c r="K3991" i="5"/>
  <c r="J3991" i="5"/>
  <c r="I3991" i="5"/>
  <c r="N3991" i="5" s="1"/>
  <c r="H3991" i="5"/>
  <c r="E3991" i="5"/>
  <c r="F3991" i="5" s="1"/>
  <c r="D3991" i="5"/>
  <c r="K3990" i="5"/>
  <c r="J3990" i="5"/>
  <c r="I3990" i="5"/>
  <c r="N3990" i="5" s="1"/>
  <c r="H3990" i="5"/>
  <c r="E3990" i="5"/>
  <c r="F3990" i="5" s="1"/>
  <c r="D3990" i="5"/>
  <c r="K3989" i="5"/>
  <c r="J3989" i="5"/>
  <c r="I3989" i="5"/>
  <c r="N3989" i="5" s="1"/>
  <c r="H3989" i="5"/>
  <c r="E3989" i="5"/>
  <c r="F3989" i="5" s="1"/>
  <c r="D3989" i="5"/>
  <c r="K3988" i="5"/>
  <c r="J3988" i="5"/>
  <c r="I3988" i="5"/>
  <c r="N3988" i="5" s="1"/>
  <c r="H3988" i="5"/>
  <c r="E3988" i="5"/>
  <c r="F3988" i="5" s="1"/>
  <c r="D3988" i="5"/>
  <c r="K3987" i="5"/>
  <c r="J3987" i="5"/>
  <c r="I3987" i="5"/>
  <c r="N3987" i="5" s="1"/>
  <c r="H3987" i="5"/>
  <c r="E3987" i="5"/>
  <c r="F3987" i="5" s="1"/>
  <c r="D3987" i="5"/>
  <c r="K3986" i="5"/>
  <c r="J3986" i="5"/>
  <c r="I3986" i="5"/>
  <c r="N3986" i="5" s="1"/>
  <c r="H3986" i="5"/>
  <c r="E3986" i="5"/>
  <c r="F3986" i="5" s="1"/>
  <c r="D3986" i="5"/>
  <c r="K3985" i="5"/>
  <c r="J3985" i="5"/>
  <c r="I3985" i="5"/>
  <c r="N3985" i="5" s="1"/>
  <c r="H3985" i="5"/>
  <c r="E3985" i="5"/>
  <c r="F3985" i="5" s="1"/>
  <c r="D3985" i="5"/>
  <c r="K3984" i="5"/>
  <c r="J3984" i="5"/>
  <c r="I3984" i="5"/>
  <c r="N3984" i="5" s="1"/>
  <c r="H3984" i="5"/>
  <c r="E3984" i="5"/>
  <c r="F3984" i="5" s="1"/>
  <c r="D3984" i="5"/>
  <c r="K3983" i="5"/>
  <c r="J3983" i="5"/>
  <c r="I3983" i="5"/>
  <c r="N3983" i="5" s="1"/>
  <c r="H3983" i="5"/>
  <c r="E3983" i="5"/>
  <c r="F3983" i="5" s="1"/>
  <c r="D3983" i="5"/>
  <c r="K3982" i="5"/>
  <c r="J3982" i="5"/>
  <c r="I3982" i="5"/>
  <c r="N3982" i="5" s="1"/>
  <c r="H3982" i="5"/>
  <c r="E3982" i="5"/>
  <c r="F3982" i="5" s="1"/>
  <c r="D3982" i="5"/>
  <c r="K3981" i="5"/>
  <c r="J3981" i="5"/>
  <c r="I3981" i="5"/>
  <c r="N3981" i="5" s="1"/>
  <c r="H3981" i="5"/>
  <c r="E3981" i="5"/>
  <c r="F3981" i="5" s="1"/>
  <c r="D3981" i="5"/>
  <c r="K3980" i="5"/>
  <c r="J3980" i="5"/>
  <c r="I3980" i="5"/>
  <c r="N3980" i="5" s="1"/>
  <c r="H3980" i="5"/>
  <c r="E3980" i="5"/>
  <c r="F3980" i="5" s="1"/>
  <c r="D3980" i="5"/>
  <c r="K3979" i="5"/>
  <c r="J3979" i="5"/>
  <c r="I3979" i="5"/>
  <c r="N3979" i="5" s="1"/>
  <c r="H3979" i="5"/>
  <c r="E3979" i="5"/>
  <c r="F3979" i="5" s="1"/>
  <c r="D3979" i="5"/>
  <c r="K3978" i="5"/>
  <c r="J3978" i="5"/>
  <c r="I3978" i="5"/>
  <c r="N3978" i="5" s="1"/>
  <c r="H3978" i="5"/>
  <c r="E3978" i="5"/>
  <c r="F3978" i="5" s="1"/>
  <c r="D3978" i="5"/>
  <c r="K3977" i="5"/>
  <c r="J3977" i="5"/>
  <c r="I3977" i="5"/>
  <c r="N3977" i="5" s="1"/>
  <c r="H3977" i="5"/>
  <c r="E3977" i="5"/>
  <c r="F3977" i="5" s="1"/>
  <c r="D3977" i="5"/>
  <c r="K3976" i="5"/>
  <c r="J3976" i="5"/>
  <c r="I3976" i="5"/>
  <c r="N3976" i="5" s="1"/>
  <c r="H3976" i="5"/>
  <c r="E3976" i="5"/>
  <c r="F3976" i="5" s="1"/>
  <c r="D3976" i="5"/>
  <c r="K3975" i="5"/>
  <c r="J3975" i="5"/>
  <c r="I3975" i="5"/>
  <c r="N3975" i="5" s="1"/>
  <c r="H3975" i="5"/>
  <c r="E3975" i="5"/>
  <c r="F3975" i="5" s="1"/>
  <c r="D3975" i="5"/>
  <c r="K3974" i="5"/>
  <c r="J3974" i="5"/>
  <c r="I3974" i="5"/>
  <c r="N3974" i="5" s="1"/>
  <c r="H3974" i="5"/>
  <c r="E3974" i="5"/>
  <c r="F3974" i="5" s="1"/>
  <c r="D3974" i="5"/>
  <c r="K3973" i="5"/>
  <c r="J3973" i="5"/>
  <c r="I3973" i="5"/>
  <c r="N3973" i="5" s="1"/>
  <c r="H3973" i="5"/>
  <c r="E3973" i="5"/>
  <c r="F3973" i="5" s="1"/>
  <c r="D3973" i="5"/>
  <c r="K3972" i="5"/>
  <c r="J3972" i="5"/>
  <c r="I3972" i="5"/>
  <c r="N3972" i="5" s="1"/>
  <c r="H3972" i="5"/>
  <c r="E3972" i="5"/>
  <c r="F3972" i="5" s="1"/>
  <c r="D3972" i="5"/>
  <c r="K3971" i="5"/>
  <c r="J3971" i="5"/>
  <c r="I3971" i="5"/>
  <c r="N3971" i="5" s="1"/>
  <c r="H3971" i="5"/>
  <c r="E3971" i="5"/>
  <c r="F3971" i="5" s="1"/>
  <c r="D3971" i="5"/>
  <c r="K3970" i="5"/>
  <c r="J3970" i="5"/>
  <c r="I3970" i="5"/>
  <c r="N3970" i="5" s="1"/>
  <c r="H3970" i="5"/>
  <c r="E3970" i="5"/>
  <c r="F3970" i="5" s="1"/>
  <c r="D3970" i="5"/>
  <c r="K3969" i="5"/>
  <c r="J3969" i="5"/>
  <c r="I3969" i="5"/>
  <c r="N3969" i="5" s="1"/>
  <c r="H3969" i="5"/>
  <c r="E3969" i="5"/>
  <c r="F3969" i="5" s="1"/>
  <c r="D3969" i="5"/>
  <c r="K3968" i="5"/>
  <c r="J3968" i="5"/>
  <c r="I3968" i="5"/>
  <c r="N3968" i="5" s="1"/>
  <c r="H3968" i="5"/>
  <c r="E3968" i="5"/>
  <c r="F3968" i="5" s="1"/>
  <c r="D3968" i="5"/>
  <c r="K3967" i="5"/>
  <c r="J3967" i="5"/>
  <c r="I3967" i="5"/>
  <c r="N3967" i="5" s="1"/>
  <c r="H3967" i="5"/>
  <c r="E3967" i="5"/>
  <c r="F3967" i="5" s="1"/>
  <c r="D3967" i="5"/>
  <c r="K3966" i="5"/>
  <c r="J3966" i="5"/>
  <c r="I3966" i="5"/>
  <c r="N3966" i="5" s="1"/>
  <c r="H3966" i="5"/>
  <c r="E3966" i="5"/>
  <c r="F3966" i="5" s="1"/>
  <c r="D3966" i="5"/>
  <c r="K3965" i="5"/>
  <c r="J3965" i="5"/>
  <c r="I3965" i="5"/>
  <c r="N3965" i="5" s="1"/>
  <c r="H3965" i="5"/>
  <c r="E3965" i="5"/>
  <c r="F3965" i="5" s="1"/>
  <c r="D3965" i="5"/>
  <c r="K3964" i="5"/>
  <c r="J3964" i="5"/>
  <c r="I3964" i="5"/>
  <c r="N3964" i="5" s="1"/>
  <c r="H3964" i="5"/>
  <c r="E3964" i="5"/>
  <c r="F3964" i="5" s="1"/>
  <c r="D3964" i="5"/>
  <c r="K3963" i="5"/>
  <c r="J3963" i="5"/>
  <c r="I3963" i="5"/>
  <c r="N3963" i="5" s="1"/>
  <c r="H3963" i="5"/>
  <c r="E3963" i="5"/>
  <c r="F3963" i="5" s="1"/>
  <c r="D3963" i="5"/>
  <c r="K3962" i="5"/>
  <c r="J3962" i="5"/>
  <c r="I3962" i="5"/>
  <c r="N3962" i="5" s="1"/>
  <c r="H3962" i="5"/>
  <c r="E3962" i="5"/>
  <c r="F3962" i="5" s="1"/>
  <c r="D3962" i="5"/>
  <c r="K3961" i="5"/>
  <c r="J3961" i="5"/>
  <c r="I3961" i="5"/>
  <c r="N3961" i="5" s="1"/>
  <c r="H3961" i="5"/>
  <c r="E3961" i="5"/>
  <c r="F3961" i="5" s="1"/>
  <c r="D3961" i="5"/>
  <c r="K3960" i="5"/>
  <c r="J3960" i="5"/>
  <c r="I3960" i="5"/>
  <c r="N3960" i="5" s="1"/>
  <c r="H3960" i="5"/>
  <c r="E3960" i="5"/>
  <c r="F3960" i="5" s="1"/>
  <c r="D3960" i="5"/>
  <c r="K3959" i="5"/>
  <c r="J3959" i="5"/>
  <c r="I3959" i="5"/>
  <c r="N3959" i="5" s="1"/>
  <c r="H3959" i="5"/>
  <c r="E3959" i="5"/>
  <c r="F3959" i="5" s="1"/>
  <c r="D3959" i="5"/>
  <c r="K3958" i="5"/>
  <c r="J3958" i="5"/>
  <c r="I3958" i="5"/>
  <c r="N3958" i="5" s="1"/>
  <c r="H3958" i="5"/>
  <c r="E3958" i="5"/>
  <c r="F3958" i="5" s="1"/>
  <c r="D3958" i="5"/>
  <c r="K3957" i="5"/>
  <c r="J3957" i="5"/>
  <c r="I3957" i="5"/>
  <c r="N3957" i="5" s="1"/>
  <c r="H3957" i="5"/>
  <c r="E3957" i="5"/>
  <c r="F3957" i="5" s="1"/>
  <c r="D3957" i="5"/>
  <c r="K3956" i="5"/>
  <c r="J3956" i="5"/>
  <c r="I3956" i="5"/>
  <c r="N3956" i="5" s="1"/>
  <c r="H3956" i="5"/>
  <c r="E3956" i="5"/>
  <c r="F3956" i="5" s="1"/>
  <c r="D3956" i="5"/>
  <c r="K3955" i="5"/>
  <c r="J3955" i="5"/>
  <c r="I3955" i="5"/>
  <c r="N3955" i="5" s="1"/>
  <c r="H3955" i="5"/>
  <c r="E3955" i="5"/>
  <c r="F3955" i="5" s="1"/>
  <c r="D3955" i="5"/>
  <c r="K3954" i="5"/>
  <c r="J3954" i="5"/>
  <c r="I3954" i="5"/>
  <c r="N3954" i="5" s="1"/>
  <c r="H3954" i="5"/>
  <c r="E3954" i="5"/>
  <c r="F3954" i="5" s="1"/>
  <c r="D3954" i="5"/>
  <c r="K3953" i="5"/>
  <c r="J3953" i="5"/>
  <c r="I3953" i="5"/>
  <c r="N3953" i="5" s="1"/>
  <c r="H3953" i="5"/>
  <c r="E3953" i="5"/>
  <c r="F3953" i="5" s="1"/>
  <c r="D3953" i="5"/>
  <c r="K3952" i="5"/>
  <c r="J3952" i="5"/>
  <c r="I3952" i="5"/>
  <c r="N3952" i="5" s="1"/>
  <c r="H3952" i="5"/>
  <c r="E3952" i="5"/>
  <c r="F3952" i="5" s="1"/>
  <c r="D3952" i="5"/>
  <c r="K3951" i="5"/>
  <c r="J3951" i="5"/>
  <c r="I3951" i="5"/>
  <c r="N3951" i="5" s="1"/>
  <c r="H3951" i="5"/>
  <c r="E3951" i="5"/>
  <c r="F3951" i="5" s="1"/>
  <c r="D3951" i="5"/>
  <c r="K3950" i="5"/>
  <c r="J3950" i="5"/>
  <c r="I3950" i="5"/>
  <c r="N3950" i="5" s="1"/>
  <c r="H3950" i="5"/>
  <c r="E3950" i="5"/>
  <c r="F3950" i="5" s="1"/>
  <c r="D3950" i="5"/>
  <c r="K3949" i="5"/>
  <c r="J3949" i="5"/>
  <c r="I3949" i="5"/>
  <c r="N3949" i="5" s="1"/>
  <c r="H3949" i="5"/>
  <c r="E3949" i="5"/>
  <c r="F3949" i="5" s="1"/>
  <c r="D3949" i="5"/>
  <c r="K3948" i="5"/>
  <c r="J3948" i="5"/>
  <c r="I3948" i="5"/>
  <c r="N3948" i="5" s="1"/>
  <c r="H3948" i="5"/>
  <c r="E3948" i="5"/>
  <c r="F3948" i="5" s="1"/>
  <c r="D3948" i="5"/>
  <c r="K3947" i="5"/>
  <c r="J3947" i="5"/>
  <c r="I3947" i="5"/>
  <c r="N3947" i="5" s="1"/>
  <c r="H3947" i="5"/>
  <c r="E3947" i="5"/>
  <c r="F3947" i="5" s="1"/>
  <c r="D3947" i="5"/>
  <c r="K3946" i="5"/>
  <c r="J3946" i="5"/>
  <c r="I3946" i="5"/>
  <c r="N3946" i="5" s="1"/>
  <c r="H3946" i="5"/>
  <c r="E3946" i="5"/>
  <c r="F3946" i="5" s="1"/>
  <c r="D3946" i="5"/>
  <c r="K3945" i="5"/>
  <c r="J3945" i="5"/>
  <c r="I3945" i="5"/>
  <c r="N3945" i="5" s="1"/>
  <c r="H3945" i="5"/>
  <c r="E3945" i="5"/>
  <c r="F3945" i="5" s="1"/>
  <c r="D3945" i="5"/>
  <c r="K3944" i="5"/>
  <c r="J3944" i="5"/>
  <c r="I3944" i="5"/>
  <c r="N3944" i="5" s="1"/>
  <c r="H3944" i="5"/>
  <c r="E3944" i="5"/>
  <c r="F3944" i="5" s="1"/>
  <c r="D3944" i="5"/>
  <c r="K3943" i="5"/>
  <c r="J3943" i="5"/>
  <c r="I3943" i="5"/>
  <c r="N3943" i="5" s="1"/>
  <c r="H3943" i="5"/>
  <c r="E3943" i="5"/>
  <c r="F3943" i="5" s="1"/>
  <c r="D3943" i="5"/>
  <c r="K3942" i="5"/>
  <c r="J3942" i="5"/>
  <c r="I3942" i="5"/>
  <c r="N3942" i="5" s="1"/>
  <c r="H3942" i="5"/>
  <c r="E3942" i="5"/>
  <c r="F3942" i="5" s="1"/>
  <c r="D3942" i="5"/>
  <c r="K3941" i="5"/>
  <c r="J3941" i="5"/>
  <c r="I3941" i="5"/>
  <c r="N3941" i="5" s="1"/>
  <c r="H3941" i="5"/>
  <c r="E3941" i="5"/>
  <c r="F3941" i="5" s="1"/>
  <c r="D3941" i="5"/>
  <c r="K3940" i="5"/>
  <c r="J3940" i="5"/>
  <c r="I3940" i="5"/>
  <c r="N3940" i="5" s="1"/>
  <c r="H3940" i="5"/>
  <c r="E3940" i="5"/>
  <c r="F3940" i="5" s="1"/>
  <c r="D3940" i="5"/>
  <c r="K3939" i="5"/>
  <c r="J3939" i="5"/>
  <c r="I3939" i="5"/>
  <c r="N3939" i="5" s="1"/>
  <c r="H3939" i="5"/>
  <c r="E3939" i="5"/>
  <c r="F3939" i="5" s="1"/>
  <c r="D3939" i="5"/>
  <c r="K3938" i="5"/>
  <c r="J3938" i="5"/>
  <c r="I3938" i="5"/>
  <c r="N3938" i="5" s="1"/>
  <c r="H3938" i="5"/>
  <c r="E3938" i="5"/>
  <c r="F3938" i="5" s="1"/>
  <c r="D3938" i="5"/>
  <c r="K3937" i="5"/>
  <c r="J3937" i="5"/>
  <c r="I3937" i="5"/>
  <c r="N3937" i="5" s="1"/>
  <c r="H3937" i="5"/>
  <c r="E3937" i="5"/>
  <c r="F3937" i="5" s="1"/>
  <c r="D3937" i="5"/>
  <c r="K3936" i="5"/>
  <c r="J3936" i="5"/>
  <c r="I3936" i="5"/>
  <c r="N3936" i="5" s="1"/>
  <c r="H3936" i="5"/>
  <c r="E3936" i="5"/>
  <c r="F3936" i="5" s="1"/>
  <c r="D3936" i="5"/>
  <c r="K3935" i="5"/>
  <c r="J3935" i="5"/>
  <c r="I3935" i="5"/>
  <c r="N3935" i="5" s="1"/>
  <c r="H3935" i="5"/>
  <c r="E3935" i="5"/>
  <c r="F3935" i="5" s="1"/>
  <c r="D3935" i="5"/>
  <c r="K3934" i="5"/>
  <c r="J3934" i="5"/>
  <c r="I3934" i="5"/>
  <c r="N3934" i="5" s="1"/>
  <c r="H3934" i="5"/>
  <c r="E3934" i="5"/>
  <c r="F3934" i="5" s="1"/>
  <c r="D3934" i="5"/>
  <c r="K3933" i="5"/>
  <c r="J3933" i="5"/>
  <c r="I3933" i="5"/>
  <c r="N3933" i="5" s="1"/>
  <c r="H3933" i="5"/>
  <c r="E3933" i="5"/>
  <c r="F3933" i="5" s="1"/>
  <c r="D3933" i="5"/>
  <c r="K3932" i="5"/>
  <c r="J3932" i="5"/>
  <c r="I3932" i="5"/>
  <c r="N3932" i="5" s="1"/>
  <c r="H3932" i="5"/>
  <c r="E3932" i="5"/>
  <c r="F3932" i="5" s="1"/>
  <c r="D3932" i="5"/>
  <c r="K3931" i="5"/>
  <c r="J3931" i="5"/>
  <c r="I3931" i="5"/>
  <c r="N3931" i="5" s="1"/>
  <c r="H3931" i="5"/>
  <c r="E3931" i="5"/>
  <c r="F3931" i="5" s="1"/>
  <c r="D3931" i="5"/>
  <c r="K3930" i="5"/>
  <c r="J3930" i="5"/>
  <c r="I3930" i="5"/>
  <c r="N3930" i="5" s="1"/>
  <c r="H3930" i="5"/>
  <c r="E3930" i="5"/>
  <c r="F3930" i="5" s="1"/>
  <c r="D3930" i="5"/>
  <c r="K3929" i="5"/>
  <c r="J3929" i="5"/>
  <c r="I3929" i="5"/>
  <c r="N3929" i="5" s="1"/>
  <c r="H3929" i="5"/>
  <c r="E3929" i="5"/>
  <c r="F3929" i="5" s="1"/>
  <c r="D3929" i="5"/>
  <c r="K3928" i="5"/>
  <c r="J3928" i="5"/>
  <c r="I3928" i="5"/>
  <c r="N3928" i="5" s="1"/>
  <c r="H3928" i="5"/>
  <c r="E3928" i="5"/>
  <c r="F3928" i="5" s="1"/>
  <c r="D3928" i="5"/>
  <c r="K3927" i="5"/>
  <c r="J3927" i="5"/>
  <c r="I3927" i="5"/>
  <c r="N3927" i="5" s="1"/>
  <c r="H3927" i="5"/>
  <c r="E3927" i="5"/>
  <c r="F3927" i="5" s="1"/>
  <c r="D3927" i="5"/>
  <c r="K3926" i="5"/>
  <c r="J3926" i="5"/>
  <c r="I3926" i="5"/>
  <c r="N3926" i="5" s="1"/>
  <c r="H3926" i="5"/>
  <c r="E3926" i="5"/>
  <c r="F3926" i="5" s="1"/>
  <c r="D3926" i="5"/>
  <c r="K3925" i="5"/>
  <c r="J3925" i="5"/>
  <c r="I3925" i="5"/>
  <c r="N3925" i="5" s="1"/>
  <c r="H3925" i="5"/>
  <c r="E3925" i="5"/>
  <c r="F3925" i="5" s="1"/>
  <c r="D3925" i="5"/>
  <c r="K3924" i="5"/>
  <c r="J3924" i="5"/>
  <c r="I3924" i="5"/>
  <c r="N3924" i="5" s="1"/>
  <c r="H3924" i="5"/>
  <c r="E3924" i="5"/>
  <c r="F3924" i="5" s="1"/>
  <c r="D3924" i="5"/>
  <c r="K3923" i="5"/>
  <c r="J3923" i="5"/>
  <c r="I3923" i="5"/>
  <c r="N3923" i="5" s="1"/>
  <c r="H3923" i="5"/>
  <c r="E3923" i="5"/>
  <c r="F3923" i="5" s="1"/>
  <c r="D3923" i="5"/>
  <c r="K3922" i="5"/>
  <c r="J3922" i="5"/>
  <c r="I3922" i="5"/>
  <c r="N3922" i="5" s="1"/>
  <c r="H3922" i="5"/>
  <c r="E3922" i="5"/>
  <c r="F3922" i="5" s="1"/>
  <c r="D3922" i="5"/>
  <c r="K3921" i="5"/>
  <c r="J3921" i="5"/>
  <c r="I3921" i="5"/>
  <c r="N3921" i="5" s="1"/>
  <c r="H3921" i="5"/>
  <c r="E3921" i="5"/>
  <c r="F3921" i="5" s="1"/>
  <c r="D3921" i="5"/>
  <c r="K3920" i="5"/>
  <c r="J3920" i="5"/>
  <c r="I3920" i="5"/>
  <c r="N3920" i="5" s="1"/>
  <c r="H3920" i="5"/>
  <c r="E3920" i="5"/>
  <c r="F3920" i="5" s="1"/>
  <c r="D3920" i="5"/>
  <c r="K3919" i="5"/>
  <c r="J3919" i="5"/>
  <c r="I3919" i="5"/>
  <c r="N3919" i="5" s="1"/>
  <c r="H3919" i="5"/>
  <c r="E3919" i="5"/>
  <c r="F3919" i="5" s="1"/>
  <c r="D3919" i="5"/>
  <c r="K3918" i="5"/>
  <c r="J3918" i="5"/>
  <c r="I3918" i="5"/>
  <c r="N3918" i="5" s="1"/>
  <c r="H3918" i="5"/>
  <c r="E3918" i="5"/>
  <c r="F3918" i="5" s="1"/>
  <c r="D3918" i="5"/>
  <c r="K3917" i="5"/>
  <c r="J3917" i="5"/>
  <c r="I3917" i="5"/>
  <c r="N3917" i="5" s="1"/>
  <c r="H3917" i="5"/>
  <c r="E3917" i="5"/>
  <c r="F3917" i="5" s="1"/>
  <c r="D3917" i="5"/>
  <c r="K3916" i="5"/>
  <c r="J3916" i="5"/>
  <c r="I3916" i="5"/>
  <c r="N3916" i="5" s="1"/>
  <c r="H3916" i="5"/>
  <c r="E3916" i="5"/>
  <c r="F3916" i="5" s="1"/>
  <c r="D3916" i="5"/>
  <c r="K3915" i="5"/>
  <c r="J3915" i="5"/>
  <c r="I3915" i="5"/>
  <c r="N3915" i="5" s="1"/>
  <c r="H3915" i="5"/>
  <c r="E3915" i="5"/>
  <c r="F3915" i="5" s="1"/>
  <c r="D3915" i="5"/>
  <c r="K3914" i="5"/>
  <c r="J3914" i="5"/>
  <c r="I3914" i="5"/>
  <c r="N3914" i="5" s="1"/>
  <c r="H3914" i="5"/>
  <c r="E3914" i="5"/>
  <c r="F3914" i="5" s="1"/>
  <c r="D3914" i="5"/>
  <c r="K3913" i="5"/>
  <c r="J3913" i="5"/>
  <c r="I3913" i="5"/>
  <c r="N3913" i="5" s="1"/>
  <c r="H3913" i="5"/>
  <c r="E3913" i="5"/>
  <c r="F3913" i="5" s="1"/>
  <c r="D3913" i="5"/>
  <c r="K3912" i="5"/>
  <c r="J3912" i="5"/>
  <c r="I3912" i="5"/>
  <c r="N3912" i="5" s="1"/>
  <c r="H3912" i="5"/>
  <c r="E3912" i="5"/>
  <c r="F3912" i="5" s="1"/>
  <c r="D3912" i="5"/>
  <c r="K3911" i="5"/>
  <c r="J3911" i="5"/>
  <c r="I3911" i="5"/>
  <c r="N3911" i="5" s="1"/>
  <c r="H3911" i="5"/>
  <c r="E3911" i="5"/>
  <c r="F3911" i="5" s="1"/>
  <c r="D3911" i="5"/>
  <c r="K3910" i="5"/>
  <c r="J3910" i="5"/>
  <c r="I3910" i="5"/>
  <c r="N3910" i="5" s="1"/>
  <c r="H3910" i="5"/>
  <c r="E3910" i="5"/>
  <c r="F3910" i="5" s="1"/>
  <c r="D3910" i="5"/>
  <c r="K3909" i="5"/>
  <c r="J3909" i="5"/>
  <c r="I3909" i="5"/>
  <c r="N3909" i="5" s="1"/>
  <c r="H3909" i="5"/>
  <c r="E3909" i="5"/>
  <c r="F3909" i="5" s="1"/>
  <c r="D3909" i="5"/>
  <c r="K3908" i="5"/>
  <c r="J3908" i="5"/>
  <c r="I3908" i="5"/>
  <c r="N3908" i="5" s="1"/>
  <c r="H3908" i="5"/>
  <c r="E3908" i="5"/>
  <c r="F3908" i="5" s="1"/>
  <c r="D3908" i="5"/>
  <c r="K3907" i="5"/>
  <c r="J3907" i="5"/>
  <c r="I3907" i="5"/>
  <c r="N3907" i="5" s="1"/>
  <c r="H3907" i="5"/>
  <c r="E3907" i="5"/>
  <c r="F3907" i="5" s="1"/>
  <c r="D3907" i="5"/>
  <c r="K3906" i="5"/>
  <c r="J3906" i="5"/>
  <c r="I3906" i="5"/>
  <c r="N3906" i="5" s="1"/>
  <c r="H3906" i="5"/>
  <c r="E3906" i="5"/>
  <c r="F3906" i="5" s="1"/>
  <c r="D3906" i="5"/>
  <c r="K3905" i="5"/>
  <c r="J3905" i="5"/>
  <c r="I3905" i="5"/>
  <c r="N3905" i="5" s="1"/>
  <c r="H3905" i="5"/>
  <c r="E3905" i="5"/>
  <c r="F3905" i="5" s="1"/>
  <c r="D3905" i="5"/>
  <c r="K3904" i="5"/>
  <c r="J3904" i="5"/>
  <c r="I3904" i="5"/>
  <c r="N3904" i="5" s="1"/>
  <c r="H3904" i="5"/>
  <c r="E3904" i="5"/>
  <c r="F3904" i="5" s="1"/>
  <c r="D3904" i="5"/>
  <c r="K3903" i="5"/>
  <c r="J3903" i="5"/>
  <c r="I3903" i="5"/>
  <c r="N3903" i="5" s="1"/>
  <c r="H3903" i="5"/>
  <c r="E3903" i="5"/>
  <c r="F3903" i="5" s="1"/>
  <c r="D3903" i="5"/>
  <c r="K3902" i="5"/>
  <c r="J3902" i="5"/>
  <c r="I3902" i="5"/>
  <c r="N3902" i="5" s="1"/>
  <c r="H3902" i="5"/>
  <c r="E3902" i="5"/>
  <c r="F3902" i="5" s="1"/>
  <c r="D3902" i="5"/>
  <c r="K3901" i="5"/>
  <c r="J3901" i="5"/>
  <c r="I3901" i="5"/>
  <c r="N3901" i="5" s="1"/>
  <c r="H3901" i="5"/>
  <c r="E3901" i="5"/>
  <c r="F3901" i="5" s="1"/>
  <c r="D3901" i="5"/>
  <c r="K3900" i="5"/>
  <c r="J3900" i="5"/>
  <c r="I3900" i="5"/>
  <c r="N3900" i="5" s="1"/>
  <c r="H3900" i="5"/>
  <c r="E3900" i="5"/>
  <c r="F3900" i="5" s="1"/>
  <c r="D3900" i="5"/>
  <c r="K3899" i="5"/>
  <c r="J3899" i="5"/>
  <c r="I3899" i="5"/>
  <c r="N3899" i="5" s="1"/>
  <c r="H3899" i="5"/>
  <c r="E3899" i="5"/>
  <c r="F3899" i="5" s="1"/>
  <c r="D3899" i="5"/>
  <c r="K3898" i="5"/>
  <c r="J3898" i="5"/>
  <c r="I3898" i="5"/>
  <c r="N3898" i="5" s="1"/>
  <c r="H3898" i="5"/>
  <c r="E3898" i="5"/>
  <c r="F3898" i="5" s="1"/>
  <c r="D3898" i="5"/>
  <c r="K3897" i="5"/>
  <c r="J3897" i="5"/>
  <c r="I3897" i="5"/>
  <c r="N3897" i="5" s="1"/>
  <c r="H3897" i="5"/>
  <c r="E3897" i="5"/>
  <c r="F3897" i="5" s="1"/>
  <c r="D3897" i="5"/>
  <c r="K3896" i="5"/>
  <c r="J3896" i="5"/>
  <c r="I3896" i="5"/>
  <c r="N3896" i="5" s="1"/>
  <c r="H3896" i="5"/>
  <c r="E3896" i="5"/>
  <c r="F3896" i="5" s="1"/>
  <c r="D3896" i="5"/>
  <c r="K3895" i="5"/>
  <c r="J3895" i="5"/>
  <c r="I3895" i="5"/>
  <c r="N3895" i="5" s="1"/>
  <c r="H3895" i="5"/>
  <c r="E3895" i="5"/>
  <c r="F3895" i="5" s="1"/>
  <c r="D3895" i="5"/>
  <c r="K3894" i="5"/>
  <c r="J3894" i="5"/>
  <c r="I3894" i="5"/>
  <c r="N3894" i="5" s="1"/>
  <c r="H3894" i="5"/>
  <c r="E3894" i="5"/>
  <c r="F3894" i="5" s="1"/>
  <c r="D3894" i="5"/>
  <c r="K3893" i="5"/>
  <c r="J3893" i="5"/>
  <c r="I3893" i="5"/>
  <c r="N3893" i="5" s="1"/>
  <c r="H3893" i="5"/>
  <c r="E3893" i="5"/>
  <c r="F3893" i="5" s="1"/>
  <c r="D3893" i="5"/>
  <c r="K3892" i="5"/>
  <c r="J3892" i="5"/>
  <c r="I3892" i="5"/>
  <c r="N3892" i="5" s="1"/>
  <c r="H3892" i="5"/>
  <c r="E3892" i="5"/>
  <c r="F3892" i="5" s="1"/>
  <c r="D3892" i="5"/>
  <c r="K3891" i="5"/>
  <c r="J3891" i="5"/>
  <c r="I3891" i="5"/>
  <c r="N3891" i="5" s="1"/>
  <c r="H3891" i="5"/>
  <c r="E3891" i="5"/>
  <c r="F3891" i="5" s="1"/>
  <c r="D3891" i="5"/>
  <c r="K3890" i="5"/>
  <c r="J3890" i="5"/>
  <c r="I3890" i="5"/>
  <c r="N3890" i="5" s="1"/>
  <c r="H3890" i="5"/>
  <c r="E3890" i="5"/>
  <c r="F3890" i="5" s="1"/>
  <c r="D3890" i="5"/>
  <c r="K3889" i="5"/>
  <c r="J3889" i="5"/>
  <c r="I3889" i="5"/>
  <c r="N3889" i="5" s="1"/>
  <c r="H3889" i="5"/>
  <c r="E3889" i="5"/>
  <c r="F3889" i="5" s="1"/>
  <c r="D3889" i="5"/>
  <c r="K3888" i="5"/>
  <c r="J3888" i="5"/>
  <c r="I3888" i="5"/>
  <c r="N3888" i="5" s="1"/>
  <c r="H3888" i="5"/>
  <c r="E3888" i="5"/>
  <c r="F3888" i="5" s="1"/>
  <c r="D3888" i="5"/>
  <c r="K3887" i="5"/>
  <c r="J3887" i="5"/>
  <c r="I3887" i="5"/>
  <c r="N3887" i="5" s="1"/>
  <c r="H3887" i="5"/>
  <c r="E3887" i="5"/>
  <c r="F3887" i="5" s="1"/>
  <c r="D3887" i="5"/>
  <c r="K3886" i="5"/>
  <c r="J3886" i="5"/>
  <c r="I3886" i="5"/>
  <c r="N3886" i="5" s="1"/>
  <c r="H3886" i="5"/>
  <c r="E3886" i="5"/>
  <c r="F3886" i="5" s="1"/>
  <c r="D3886" i="5"/>
  <c r="K3885" i="5"/>
  <c r="J3885" i="5"/>
  <c r="I3885" i="5"/>
  <c r="N3885" i="5" s="1"/>
  <c r="H3885" i="5"/>
  <c r="E3885" i="5"/>
  <c r="F3885" i="5" s="1"/>
  <c r="D3885" i="5"/>
  <c r="K3884" i="5"/>
  <c r="J3884" i="5"/>
  <c r="I3884" i="5"/>
  <c r="N3884" i="5" s="1"/>
  <c r="H3884" i="5"/>
  <c r="E3884" i="5"/>
  <c r="F3884" i="5" s="1"/>
  <c r="D3884" i="5"/>
  <c r="K3883" i="5"/>
  <c r="J3883" i="5"/>
  <c r="I3883" i="5"/>
  <c r="N3883" i="5" s="1"/>
  <c r="H3883" i="5"/>
  <c r="E3883" i="5"/>
  <c r="F3883" i="5" s="1"/>
  <c r="D3883" i="5"/>
  <c r="K3882" i="5"/>
  <c r="J3882" i="5"/>
  <c r="I3882" i="5"/>
  <c r="N3882" i="5" s="1"/>
  <c r="H3882" i="5"/>
  <c r="E3882" i="5"/>
  <c r="F3882" i="5" s="1"/>
  <c r="D3882" i="5"/>
  <c r="K3881" i="5"/>
  <c r="J3881" i="5"/>
  <c r="I3881" i="5"/>
  <c r="N3881" i="5" s="1"/>
  <c r="H3881" i="5"/>
  <c r="E3881" i="5"/>
  <c r="F3881" i="5" s="1"/>
  <c r="D3881" i="5"/>
  <c r="K3880" i="5"/>
  <c r="J3880" i="5"/>
  <c r="I3880" i="5"/>
  <c r="N3880" i="5" s="1"/>
  <c r="H3880" i="5"/>
  <c r="E3880" i="5"/>
  <c r="F3880" i="5" s="1"/>
  <c r="D3880" i="5"/>
  <c r="K3879" i="5"/>
  <c r="J3879" i="5"/>
  <c r="I3879" i="5"/>
  <c r="N3879" i="5" s="1"/>
  <c r="H3879" i="5"/>
  <c r="E3879" i="5"/>
  <c r="F3879" i="5" s="1"/>
  <c r="D3879" i="5"/>
  <c r="K3878" i="5"/>
  <c r="J3878" i="5"/>
  <c r="I3878" i="5"/>
  <c r="N3878" i="5" s="1"/>
  <c r="H3878" i="5"/>
  <c r="E3878" i="5"/>
  <c r="F3878" i="5" s="1"/>
  <c r="D3878" i="5"/>
  <c r="K3877" i="5"/>
  <c r="J3877" i="5"/>
  <c r="I3877" i="5"/>
  <c r="N3877" i="5" s="1"/>
  <c r="H3877" i="5"/>
  <c r="E3877" i="5"/>
  <c r="F3877" i="5" s="1"/>
  <c r="D3877" i="5"/>
  <c r="K3876" i="5"/>
  <c r="J3876" i="5"/>
  <c r="I3876" i="5"/>
  <c r="N3876" i="5" s="1"/>
  <c r="H3876" i="5"/>
  <c r="E3876" i="5"/>
  <c r="F3876" i="5" s="1"/>
  <c r="D3876" i="5"/>
  <c r="K3875" i="5"/>
  <c r="J3875" i="5"/>
  <c r="I3875" i="5"/>
  <c r="N3875" i="5" s="1"/>
  <c r="H3875" i="5"/>
  <c r="E3875" i="5"/>
  <c r="F3875" i="5" s="1"/>
  <c r="D3875" i="5"/>
  <c r="K3874" i="5"/>
  <c r="J3874" i="5"/>
  <c r="I3874" i="5"/>
  <c r="N3874" i="5" s="1"/>
  <c r="H3874" i="5"/>
  <c r="E3874" i="5"/>
  <c r="F3874" i="5" s="1"/>
  <c r="D3874" i="5"/>
  <c r="K3873" i="5"/>
  <c r="J3873" i="5"/>
  <c r="I3873" i="5"/>
  <c r="N3873" i="5" s="1"/>
  <c r="H3873" i="5"/>
  <c r="E3873" i="5"/>
  <c r="F3873" i="5" s="1"/>
  <c r="D3873" i="5"/>
  <c r="K3872" i="5"/>
  <c r="J3872" i="5"/>
  <c r="I3872" i="5"/>
  <c r="N3872" i="5" s="1"/>
  <c r="H3872" i="5"/>
  <c r="E3872" i="5"/>
  <c r="F3872" i="5" s="1"/>
  <c r="D3872" i="5"/>
  <c r="K3871" i="5"/>
  <c r="J3871" i="5"/>
  <c r="I3871" i="5"/>
  <c r="N3871" i="5" s="1"/>
  <c r="H3871" i="5"/>
  <c r="E3871" i="5"/>
  <c r="F3871" i="5" s="1"/>
  <c r="D3871" i="5"/>
  <c r="K3870" i="5"/>
  <c r="J3870" i="5"/>
  <c r="I3870" i="5"/>
  <c r="N3870" i="5" s="1"/>
  <c r="H3870" i="5"/>
  <c r="E3870" i="5"/>
  <c r="F3870" i="5" s="1"/>
  <c r="D3870" i="5"/>
  <c r="K3869" i="5"/>
  <c r="J3869" i="5"/>
  <c r="I3869" i="5"/>
  <c r="N3869" i="5" s="1"/>
  <c r="H3869" i="5"/>
  <c r="E3869" i="5"/>
  <c r="F3869" i="5" s="1"/>
  <c r="D3869" i="5"/>
  <c r="K3868" i="5"/>
  <c r="J3868" i="5"/>
  <c r="I3868" i="5"/>
  <c r="N3868" i="5" s="1"/>
  <c r="H3868" i="5"/>
  <c r="E3868" i="5"/>
  <c r="F3868" i="5" s="1"/>
  <c r="D3868" i="5"/>
  <c r="K3867" i="5"/>
  <c r="J3867" i="5"/>
  <c r="I3867" i="5"/>
  <c r="N3867" i="5" s="1"/>
  <c r="H3867" i="5"/>
  <c r="E3867" i="5"/>
  <c r="F3867" i="5" s="1"/>
  <c r="D3867" i="5"/>
  <c r="K3866" i="5"/>
  <c r="J3866" i="5"/>
  <c r="I3866" i="5"/>
  <c r="N3866" i="5" s="1"/>
  <c r="H3866" i="5"/>
  <c r="E3866" i="5"/>
  <c r="F3866" i="5" s="1"/>
  <c r="D3866" i="5"/>
  <c r="K3865" i="5"/>
  <c r="J3865" i="5"/>
  <c r="I3865" i="5"/>
  <c r="N3865" i="5" s="1"/>
  <c r="H3865" i="5"/>
  <c r="E3865" i="5"/>
  <c r="F3865" i="5" s="1"/>
  <c r="D3865" i="5"/>
  <c r="K3864" i="5"/>
  <c r="J3864" i="5"/>
  <c r="I3864" i="5"/>
  <c r="N3864" i="5" s="1"/>
  <c r="H3864" i="5"/>
  <c r="E3864" i="5"/>
  <c r="F3864" i="5" s="1"/>
  <c r="D3864" i="5"/>
  <c r="K3863" i="5"/>
  <c r="J3863" i="5"/>
  <c r="I3863" i="5"/>
  <c r="N3863" i="5" s="1"/>
  <c r="H3863" i="5"/>
  <c r="E3863" i="5"/>
  <c r="F3863" i="5" s="1"/>
  <c r="D3863" i="5"/>
  <c r="K3862" i="5"/>
  <c r="J3862" i="5"/>
  <c r="I3862" i="5"/>
  <c r="N3862" i="5" s="1"/>
  <c r="H3862" i="5"/>
  <c r="E3862" i="5"/>
  <c r="F3862" i="5" s="1"/>
  <c r="D3862" i="5"/>
  <c r="K3861" i="5"/>
  <c r="J3861" i="5"/>
  <c r="I3861" i="5"/>
  <c r="N3861" i="5" s="1"/>
  <c r="H3861" i="5"/>
  <c r="E3861" i="5"/>
  <c r="F3861" i="5" s="1"/>
  <c r="D3861" i="5"/>
  <c r="K3860" i="5"/>
  <c r="J3860" i="5"/>
  <c r="I3860" i="5"/>
  <c r="N3860" i="5" s="1"/>
  <c r="H3860" i="5"/>
  <c r="E3860" i="5"/>
  <c r="F3860" i="5" s="1"/>
  <c r="D3860" i="5"/>
  <c r="K3859" i="5"/>
  <c r="J3859" i="5"/>
  <c r="I3859" i="5"/>
  <c r="N3859" i="5" s="1"/>
  <c r="H3859" i="5"/>
  <c r="E3859" i="5"/>
  <c r="F3859" i="5" s="1"/>
  <c r="D3859" i="5"/>
  <c r="K3858" i="5"/>
  <c r="J3858" i="5"/>
  <c r="I3858" i="5"/>
  <c r="N3858" i="5" s="1"/>
  <c r="H3858" i="5"/>
  <c r="E3858" i="5"/>
  <c r="F3858" i="5" s="1"/>
  <c r="D3858" i="5"/>
  <c r="K3857" i="5"/>
  <c r="J3857" i="5"/>
  <c r="I3857" i="5"/>
  <c r="N3857" i="5" s="1"/>
  <c r="H3857" i="5"/>
  <c r="E3857" i="5"/>
  <c r="F3857" i="5" s="1"/>
  <c r="D3857" i="5"/>
  <c r="K3856" i="5"/>
  <c r="J3856" i="5"/>
  <c r="I3856" i="5"/>
  <c r="N3856" i="5" s="1"/>
  <c r="H3856" i="5"/>
  <c r="E3856" i="5"/>
  <c r="F3856" i="5" s="1"/>
  <c r="D3856" i="5"/>
  <c r="K3855" i="5"/>
  <c r="J3855" i="5"/>
  <c r="I3855" i="5"/>
  <c r="N3855" i="5" s="1"/>
  <c r="H3855" i="5"/>
  <c r="E3855" i="5"/>
  <c r="F3855" i="5" s="1"/>
  <c r="D3855" i="5"/>
  <c r="K3854" i="5"/>
  <c r="J3854" i="5"/>
  <c r="I3854" i="5"/>
  <c r="N3854" i="5" s="1"/>
  <c r="H3854" i="5"/>
  <c r="E3854" i="5"/>
  <c r="F3854" i="5" s="1"/>
  <c r="D3854" i="5"/>
  <c r="K3853" i="5"/>
  <c r="J3853" i="5"/>
  <c r="I3853" i="5"/>
  <c r="N3853" i="5" s="1"/>
  <c r="H3853" i="5"/>
  <c r="E3853" i="5"/>
  <c r="F3853" i="5" s="1"/>
  <c r="D3853" i="5"/>
  <c r="K3852" i="5"/>
  <c r="J3852" i="5"/>
  <c r="I3852" i="5"/>
  <c r="N3852" i="5" s="1"/>
  <c r="H3852" i="5"/>
  <c r="E3852" i="5"/>
  <c r="F3852" i="5" s="1"/>
  <c r="D3852" i="5"/>
  <c r="K3851" i="5"/>
  <c r="J3851" i="5"/>
  <c r="I3851" i="5"/>
  <c r="N3851" i="5" s="1"/>
  <c r="H3851" i="5"/>
  <c r="E3851" i="5"/>
  <c r="F3851" i="5" s="1"/>
  <c r="D3851" i="5"/>
  <c r="K3850" i="5"/>
  <c r="J3850" i="5"/>
  <c r="I3850" i="5"/>
  <c r="N3850" i="5" s="1"/>
  <c r="H3850" i="5"/>
  <c r="E3850" i="5"/>
  <c r="F3850" i="5" s="1"/>
  <c r="D3850" i="5"/>
  <c r="K3849" i="5"/>
  <c r="J3849" i="5"/>
  <c r="I3849" i="5"/>
  <c r="N3849" i="5" s="1"/>
  <c r="H3849" i="5"/>
  <c r="E3849" i="5"/>
  <c r="F3849" i="5" s="1"/>
  <c r="D3849" i="5"/>
  <c r="K3848" i="5"/>
  <c r="J3848" i="5"/>
  <c r="I3848" i="5"/>
  <c r="N3848" i="5" s="1"/>
  <c r="H3848" i="5"/>
  <c r="E3848" i="5"/>
  <c r="F3848" i="5" s="1"/>
  <c r="D3848" i="5"/>
  <c r="K3847" i="5"/>
  <c r="J3847" i="5"/>
  <c r="I3847" i="5"/>
  <c r="N3847" i="5" s="1"/>
  <c r="H3847" i="5"/>
  <c r="E3847" i="5"/>
  <c r="F3847" i="5" s="1"/>
  <c r="D3847" i="5"/>
  <c r="K3846" i="5"/>
  <c r="J3846" i="5"/>
  <c r="I3846" i="5"/>
  <c r="N3846" i="5" s="1"/>
  <c r="H3846" i="5"/>
  <c r="E3846" i="5"/>
  <c r="F3846" i="5" s="1"/>
  <c r="D3846" i="5"/>
  <c r="K3845" i="5"/>
  <c r="J3845" i="5"/>
  <c r="I3845" i="5"/>
  <c r="N3845" i="5" s="1"/>
  <c r="H3845" i="5"/>
  <c r="E3845" i="5"/>
  <c r="F3845" i="5" s="1"/>
  <c r="D3845" i="5"/>
  <c r="K3844" i="5"/>
  <c r="J3844" i="5"/>
  <c r="I3844" i="5"/>
  <c r="N3844" i="5" s="1"/>
  <c r="H3844" i="5"/>
  <c r="E3844" i="5"/>
  <c r="F3844" i="5" s="1"/>
  <c r="D3844" i="5"/>
  <c r="K3843" i="5"/>
  <c r="J3843" i="5"/>
  <c r="I3843" i="5"/>
  <c r="N3843" i="5" s="1"/>
  <c r="H3843" i="5"/>
  <c r="E3843" i="5"/>
  <c r="F3843" i="5" s="1"/>
  <c r="D3843" i="5"/>
  <c r="K3842" i="5"/>
  <c r="J3842" i="5"/>
  <c r="I3842" i="5"/>
  <c r="N3842" i="5" s="1"/>
  <c r="H3842" i="5"/>
  <c r="E3842" i="5"/>
  <c r="F3842" i="5" s="1"/>
  <c r="D3842" i="5"/>
  <c r="K3841" i="5"/>
  <c r="J3841" i="5"/>
  <c r="I3841" i="5"/>
  <c r="N3841" i="5" s="1"/>
  <c r="H3841" i="5"/>
  <c r="E3841" i="5"/>
  <c r="F3841" i="5" s="1"/>
  <c r="D3841" i="5"/>
  <c r="K3840" i="5"/>
  <c r="J3840" i="5"/>
  <c r="I3840" i="5"/>
  <c r="N3840" i="5" s="1"/>
  <c r="H3840" i="5"/>
  <c r="E3840" i="5"/>
  <c r="F3840" i="5" s="1"/>
  <c r="D3840" i="5"/>
  <c r="K3839" i="5"/>
  <c r="J3839" i="5"/>
  <c r="I3839" i="5"/>
  <c r="N3839" i="5" s="1"/>
  <c r="H3839" i="5"/>
  <c r="E3839" i="5"/>
  <c r="F3839" i="5" s="1"/>
  <c r="D3839" i="5"/>
  <c r="K3838" i="5"/>
  <c r="J3838" i="5"/>
  <c r="I3838" i="5"/>
  <c r="N3838" i="5" s="1"/>
  <c r="H3838" i="5"/>
  <c r="E3838" i="5"/>
  <c r="F3838" i="5" s="1"/>
  <c r="D3838" i="5"/>
  <c r="K3837" i="5"/>
  <c r="J3837" i="5"/>
  <c r="I3837" i="5"/>
  <c r="N3837" i="5" s="1"/>
  <c r="H3837" i="5"/>
  <c r="E3837" i="5"/>
  <c r="F3837" i="5" s="1"/>
  <c r="D3837" i="5"/>
  <c r="K3836" i="5"/>
  <c r="J3836" i="5"/>
  <c r="I3836" i="5"/>
  <c r="N3836" i="5" s="1"/>
  <c r="H3836" i="5"/>
  <c r="E3836" i="5"/>
  <c r="F3836" i="5" s="1"/>
  <c r="D3836" i="5"/>
  <c r="K3835" i="5"/>
  <c r="J3835" i="5"/>
  <c r="I3835" i="5"/>
  <c r="N3835" i="5" s="1"/>
  <c r="H3835" i="5"/>
  <c r="E3835" i="5"/>
  <c r="F3835" i="5" s="1"/>
  <c r="D3835" i="5"/>
  <c r="K3834" i="5"/>
  <c r="J3834" i="5"/>
  <c r="I3834" i="5"/>
  <c r="N3834" i="5" s="1"/>
  <c r="H3834" i="5"/>
  <c r="E3834" i="5"/>
  <c r="F3834" i="5" s="1"/>
  <c r="D3834" i="5"/>
  <c r="K3833" i="5"/>
  <c r="J3833" i="5"/>
  <c r="I3833" i="5"/>
  <c r="N3833" i="5" s="1"/>
  <c r="H3833" i="5"/>
  <c r="E3833" i="5"/>
  <c r="F3833" i="5" s="1"/>
  <c r="D3833" i="5"/>
  <c r="K3832" i="5"/>
  <c r="J3832" i="5"/>
  <c r="I3832" i="5"/>
  <c r="N3832" i="5" s="1"/>
  <c r="H3832" i="5"/>
  <c r="E3832" i="5"/>
  <c r="F3832" i="5" s="1"/>
  <c r="D3832" i="5"/>
  <c r="K3831" i="5"/>
  <c r="J3831" i="5"/>
  <c r="I3831" i="5"/>
  <c r="N3831" i="5" s="1"/>
  <c r="H3831" i="5"/>
  <c r="E3831" i="5"/>
  <c r="F3831" i="5" s="1"/>
  <c r="D3831" i="5"/>
  <c r="K3830" i="5"/>
  <c r="J3830" i="5"/>
  <c r="I3830" i="5"/>
  <c r="N3830" i="5" s="1"/>
  <c r="H3830" i="5"/>
  <c r="E3830" i="5"/>
  <c r="F3830" i="5" s="1"/>
  <c r="D3830" i="5"/>
  <c r="K3829" i="5"/>
  <c r="J3829" i="5"/>
  <c r="I3829" i="5"/>
  <c r="N3829" i="5" s="1"/>
  <c r="H3829" i="5"/>
  <c r="E3829" i="5"/>
  <c r="F3829" i="5" s="1"/>
  <c r="D3829" i="5"/>
  <c r="K3828" i="5"/>
  <c r="J3828" i="5"/>
  <c r="I3828" i="5"/>
  <c r="N3828" i="5" s="1"/>
  <c r="H3828" i="5"/>
  <c r="E3828" i="5"/>
  <c r="F3828" i="5" s="1"/>
  <c r="D3828" i="5"/>
  <c r="K3827" i="5"/>
  <c r="J3827" i="5"/>
  <c r="I3827" i="5"/>
  <c r="N3827" i="5" s="1"/>
  <c r="H3827" i="5"/>
  <c r="E3827" i="5"/>
  <c r="F3827" i="5" s="1"/>
  <c r="D3827" i="5"/>
  <c r="K3826" i="5"/>
  <c r="J3826" i="5"/>
  <c r="I3826" i="5"/>
  <c r="N3826" i="5" s="1"/>
  <c r="H3826" i="5"/>
  <c r="E3826" i="5"/>
  <c r="F3826" i="5" s="1"/>
  <c r="D3826" i="5"/>
  <c r="K3825" i="5"/>
  <c r="J3825" i="5"/>
  <c r="I3825" i="5"/>
  <c r="N3825" i="5" s="1"/>
  <c r="H3825" i="5"/>
  <c r="E3825" i="5"/>
  <c r="F3825" i="5" s="1"/>
  <c r="D3825" i="5"/>
  <c r="K3824" i="5"/>
  <c r="J3824" i="5"/>
  <c r="I3824" i="5"/>
  <c r="N3824" i="5" s="1"/>
  <c r="H3824" i="5"/>
  <c r="E3824" i="5"/>
  <c r="F3824" i="5" s="1"/>
  <c r="D3824" i="5"/>
  <c r="K3823" i="5"/>
  <c r="J3823" i="5"/>
  <c r="I3823" i="5"/>
  <c r="N3823" i="5" s="1"/>
  <c r="H3823" i="5"/>
  <c r="E3823" i="5"/>
  <c r="F3823" i="5" s="1"/>
  <c r="D3823" i="5"/>
  <c r="K3822" i="5"/>
  <c r="J3822" i="5"/>
  <c r="I3822" i="5"/>
  <c r="N3822" i="5" s="1"/>
  <c r="H3822" i="5"/>
  <c r="E3822" i="5"/>
  <c r="F3822" i="5" s="1"/>
  <c r="D3822" i="5"/>
  <c r="K3821" i="5"/>
  <c r="J3821" i="5"/>
  <c r="I3821" i="5"/>
  <c r="N3821" i="5" s="1"/>
  <c r="H3821" i="5"/>
  <c r="E3821" i="5"/>
  <c r="F3821" i="5" s="1"/>
  <c r="D3821" i="5"/>
  <c r="K3820" i="5"/>
  <c r="J3820" i="5"/>
  <c r="I3820" i="5"/>
  <c r="N3820" i="5" s="1"/>
  <c r="H3820" i="5"/>
  <c r="E3820" i="5"/>
  <c r="F3820" i="5" s="1"/>
  <c r="D3820" i="5"/>
  <c r="K3819" i="5"/>
  <c r="J3819" i="5"/>
  <c r="I3819" i="5"/>
  <c r="N3819" i="5" s="1"/>
  <c r="H3819" i="5"/>
  <c r="E3819" i="5"/>
  <c r="F3819" i="5" s="1"/>
  <c r="D3819" i="5"/>
  <c r="K3818" i="5"/>
  <c r="J3818" i="5"/>
  <c r="I3818" i="5"/>
  <c r="N3818" i="5" s="1"/>
  <c r="H3818" i="5"/>
  <c r="E3818" i="5"/>
  <c r="F3818" i="5" s="1"/>
  <c r="D3818" i="5"/>
  <c r="K3817" i="5"/>
  <c r="J3817" i="5"/>
  <c r="I3817" i="5"/>
  <c r="N3817" i="5" s="1"/>
  <c r="H3817" i="5"/>
  <c r="E3817" i="5"/>
  <c r="F3817" i="5" s="1"/>
  <c r="D3817" i="5"/>
  <c r="K3816" i="5"/>
  <c r="J3816" i="5"/>
  <c r="I3816" i="5"/>
  <c r="N3816" i="5" s="1"/>
  <c r="H3816" i="5"/>
  <c r="E3816" i="5"/>
  <c r="F3816" i="5" s="1"/>
  <c r="D3816" i="5"/>
  <c r="K3815" i="5"/>
  <c r="J3815" i="5"/>
  <c r="I3815" i="5"/>
  <c r="N3815" i="5" s="1"/>
  <c r="H3815" i="5"/>
  <c r="E3815" i="5"/>
  <c r="F3815" i="5" s="1"/>
  <c r="D3815" i="5"/>
  <c r="K3814" i="5"/>
  <c r="J3814" i="5"/>
  <c r="I3814" i="5"/>
  <c r="N3814" i="5" s="1"/>
  <c r="H3814" i="5"/>
  <c r="E3814" i="5"/>
  <c r="F3814" i="5" s="1"/>
  <c r="D3814" i="5"/>
  <c r="K3813" i="5"/>
  <c r="J3813" i="5"/>
  <c r="I3813" i="5"/>
  <c r="N3813" i="5" s="1"/>
  <c r="H3813" i="5"/>
  <c r="E3813" i="5"/>
  <c r="F3813" i="5" s="1"/>
  <c r="D3813" i="5"/>
  <c r="K3812" i="5"/>
  <c r="J3812" i="5"/>
  <c r="I3812" i="5"/>
  <c r="N3812" i="5" s="1"/>
  <c r="H3812" i="5"/>
  <c r="E3812" i="5"/>
  <c r="F3812" i="5" s="1"/>
  <c r="D3812" i="5"/>
  <c r="K3811" i="5"/>
  <c r="J3811" i="5"/>
  <c r="I3811" i="5"/>
  <c r="N3811" i="5" s="1"/>
  <c r="H3811" i="5"/>
  <c r="E3811" i="5"/>
  <c r="F3811" i="5" s="1"/>
  <c r="D3811" i="5"/>
  <c r="K3810" i="5"/>
  <c r="J3810" i="5"/>
  <c r="I3810" i="5"/>
  <c r="N3810" i="5" s="1"/>
  <c r="H3810" i="5"/>
  <c r="E3810" i="5"/>
  <c r="F3810" i="5" s="1"/>
  <c r="D3810" i="5"/>
  <c r="K3809" i="5"/>
  <c r="J3809" i="5"/>
  <c r="I3809" i="5"/>
  <c r="N3809" i="5" s="1"/>
  <c r="H3809" i="5"/>
  <c r="E3809" i="5"/>
  <c r="F3809" i="5" s="1"/>
  <c r="D3809" i="5"/>
  <c r="K3808" i="5"/>
  <c r="J3808" i="5"/>
  <c r="I3808" i="5"/>
  <c r="N3808" i="5" s="1"/>
  <c r="H3808" i="5"/>
  <c r="E3808" i="5"/>
  <c r="F3808" i="5" s="1"/>
  <c r="D3808" i="5"/>
  <c r="K3807" i="5"/>
  <c r="J3807" i="5"/>
  <c r="I3807" i="5"/>
  <c r="N3807" i="5" s="1"/>
  <c r="H3807" i="5"/>
  <c r="E3807" i="5"/>
  <c r="F3807" i="5" s="1"/>
  <c r="D3807" i="5"/>
  <c r="K3806" i="5"/>
  <c r="J3806" i="5"/>
  <c r="I3806" i="5"/>
  <c r="N3806" i="5" s="1"/>
  <c r="H3806" i="5"/>
  <c r="E3806" i="5"/>
  <c r="F3806" i="5" s="1"/>
  <c r="D3806" i="5"/>
  <c r="K3805" i="5"/>
  <c r="J3805" i="5"/>
  <c r="I3805" i="5"/>
  <c r="N3805" i="5" s="1"/>
  <c r="H3805" i="5"/>
  <c r="E3805" i="5"/>
  <c r="F3805" i="5" s="1"/>
  <c r="D3805" i="5"/>
  <c r="K3804" i="5"/>
  <c r="J3804" i="5"/>
  <c r="I3804" i="5"/>
  <c r="N3804" i="5" s="1"/>
  <c r="H3804" i="5"/>
  <c r="E3804" i="5"/>
  <c r="F3804" i="5" s="1"/>
  <c r="D3804" i="5"/>
  <c r="K3803" i="5"/>
  <c r="J3803" i="5"/>
  <c r="I3803" i="5"/>
  <c r="N3803" i="5" s="1"/>
  <c r="H3803" i="5"/>
  <c r="E3803" i="5"/>
  <c r="F3803" i="5" s="1"/>
  <c r="D3803" i="5"/>
  <c r="K3802" i="5"/>
  <c r="J3802" i="5"/>
  <c r="I3802" i="5"/>
  <c r="N3802" i="5" s="1"/>
  <c r="H3802" i="5"/>
  <c r="E3802" i="5"/>
  <c r="F3802" i="5" s="1"/>
  <c r="D3802" i="5"/>
  <c r="K3801" i="5"/>
  <c r="J3801" i="5"/>
  <c r="I3801" i="5"/>
  <c r="N3801" i="5" s="1"/>
  <c r="H3801" i="5"/>
  <c r="E3801" i="5"/>
  <c r="F3801" i="5" s="1"/>
  <c r="D3801" i="5"/>
  <c r="K3800" i="5"/>
  <c r="J3800" i="5"/>
  <c r="I3800" i="5"/>
  <c r="N3800" i="5" s="1"/>
  <c r="H3800" i="5"/>
  <c r="E3800" i="5"/>
  <c r="F3800" i="5" s="1"/>
  <c r="D3800" i="5"/>
  <c r="K3799" i="5"/>
  <c r="J3799" i="5"/>
  <c r="I3799" i="5"/>
  <c r="N3799" i="5" s="1"/>
  <c r="H3799" i="5"/>
  <c r="E3799" i="5"/>
  <c r="F3799" i="5" s="1"/>
  <c r="D3799" i="5"/>
  <c r="K3798" i="5"/>
  <c r="J3798" i="5"/>
  <c r="I3798" i="5"/>
  <c r="N3798" i="5" s="1"/>
  <c r="H3798" i="5"/>
  <c r="E3798" i="5"/>
  <c r="F3798" i="5" s="1"/>
  <c r="D3798" i="5"/>
  <c r="K3797" i="5"/>
  <c r="J3797" i="5"/>
  <c r="I3797" i="5"/>
  <c r="N3797" i="5" s="1"/>
  <c r="H3797" i="5"/>
  <c r="E3797" i="5"/>
  <c r="F3797" i="5" s="1"/>
  <c r="D3797" i="5"/>
  <c r="K3796" i="5"/>
  <c r="J3796" i="5"/>
  <c r="I3796" i="5"/>
  <c r="N3796" i="5" s="1"/>
  <c r="H3796" i="5"/>
  <c r="E3796" i="5"/>
  <c r="F3796" i="5" s="1"/>
  <c r="D3796" i="5"/>
  <c r="K3795" i="5"/>
  <c r="J3795" i="5"/>
  <c r="I3795" i="5"/>
  <c r="N3795" i="5" s="1"/>
  <c r="H3795" i="5"/>
  <c r="E3795" i="5"/>
  <c r="F3795" i="5" s="1"/>
  <c r="D3795" i="5"/>
  <c r="K3794" i="5"/>
  <c r="J3794" i="5"/>
  <c r="I3794" i="5"/>
  <c r="N3794" i="5" s="1"/>
  <c r="H3794" i="5"/>
  <c r="E3794" i="5"/>
  <c r="F3794" i="5" s="1"/>
  <c r="D3794" i="5"/>
  <c r="K3793" i="5"/>
  <c r="J3793" i="5"/>
  <c r="I3793" i="5"/>
  <c r="N3793" i="5" s="1"/>
  <c r="H3793" i="5"/>
  <c r="E3793" i="5"/>
  <c r="F3793" i="5" s="1"/>
  <c r="D3793" i="5"/>
  <c r="K3792" i="5"/>
  <c r="J3792" i="5"/>
  <c r="I3792" i="5"/>
  <c r="N3792" i="5" s="1"/>
  <c r="H3792" i="5"/>
  <c r="E3792" i="5"/>
  <c r="F3792" i="5" s="1"/>
  <c r="D3792" i="5"/>
  <c r="K3791" i="5"/>
  <c r="J3791" i="5"/>
  <c r="I3791" i="5"/>
  <c r="N3791" i="5" s="1"/>
  <c r="H3791" i="5"/>
  <c r="E3791" i="5"/>
  <c r="F3791" i="5" s="1"/>
  <c r="D3791" i="5"/>
  <c r="K3790" i="5"/>
  <c r="J3790" i="5"/>
  <c r="I3790" i="5"/>
  <c r="N3790" i="5" s="1"/>
  <c r="H3790" i="5"/>
  <c r="E3790" i="5"/>
  <c r="F3790" i="5" s="1"/>
  <c r="D3790" i="5"/>
  <c r="K3789" i="5"/>
  <c r="J3789" i="5"/>
  <c r="I3789" i="5"/>
  <c r="N3789" i="5" s="1"/>
  <c r="H3789" i="5"/>
  <c r="E3789" i="5"/>
  <c r="F3789" i="5" s="1"/>
  <c r="D3789" i="5"/>
  <c r="K3788" i="5"/>
  <c r="J3788" i="5"/>
  <c r="I3788" i="5"/>
  <c r="N3788" i="5" s="1"/>
  <c r="H3788" i="5"/>
  <c r="E3788" i="5"/>
  <c r="F3788" i="5" s="1"/>
  <c r="D3788" i="5"/>
  <c r="K3787" i="5"/>
  <c r="J3787" i="5"/>
  <c r="I3787" i="5"/>
  <c r="N3787" i="5" s="1"/>
  <c r="H3787" i="5"/>
  <c r="E3787" i="5"/>
  <c r="F3787" i="5" s="1"/>
  <c r="D3787" i="5"/>
  <c r="K3786" i="5"/>
  <c r="J3786" i="5"/>
  <c r="I3786" i="5"/>
  <c r="N3786" i="5" s="1"/>
  <c r="H3786" i="5"/>
  <c r="E3786" i="5"/>
  <c r="F3786" i="5" s="1"/>
  <c r="D3786" i="5"/>
  <c r="K3785" i="5"/>
  <c r="J3785" i="5"/>
  <c r="I3785" i="5"/>
  <c r="N3785" i="5" s="1"/>
  <c r="H3785" i="5"/>
  <c r="E3785" i="5"/>
  <c r="F3785" i="5" s="1"/>
  <c r="D3785" i="5"/>
  <c r="K3784" i="5"/>
  <c r="J3784" i="5"/>
  <c r="I3784" i="5"/>
  <c r="N3784" i="5" s="1"/>
  <c r="H3784" i="5"/>
  <c r="E3784" i="5"/>
  <c r="F3784" i="5" s="1"/>
  <c r="D3784" i="5"/>
  <c r="K3783" i="5"/>
  <c r="J3783" i="5"/>
  <c r="I3783" i="5"/>
  <c r="N3783" i="5" s="1"/>
  <c r="H3783" i="5"/>
  <c r="E3783" i="5"/>
  <c r="F3783" i="5" s="1"/>
  <c r="D3783" i="5"/>
  <c r="K3782" i="5"/>
  <c r="J3782" i="5"/>
  <c r="I3782" i="5"/>
  <c r="N3782" i="5" s="1"/>
  <c r="H3782" i="5"/>
  <c r="E3782" i="5"/>
  <c r="F3782" i="5" s="1"/>
  <c r="D3782" i="5"/>
  <c r="K3781" i="5"/>
  <c r="J3781" i="5"/>
  <c r="I3781" i="5"/>
  <c r="N3781" i="5" s="1"/>
  <c r="H3781" i="5"/>
  <c r="E3781" i="5"/>
  <c r="F3781" i="5" s="1"/>
  <c r="D3781" i="5"/>
  <c r="K3780" i="5"/>
  <c r="J3780" i="5"/>
  <c r="I3780" i="5"/>
  <c r="N3780" i="5" s="1"/>
  <c r="H3780" i="5"/>
  <c r="E3780" i="5"/>
  <c r="F3780" i="5" s="1"/>
  <c r="D3780" i="5"/>
  <c r="K3779" i="5"/>
  <c r="J3779" i="5"/>
  <c r="I3779" i="5"/>
  <c r="N3779" i="5" s="1"/>
  <c r="H3779" i="5"/>
  <c r="E3779" i="5"/>
  <c r="F3779" i="5" s="1"/>
  <c r="D3779" i="5"/>
  <c r="K3778" i="5"/>
  <c r="J3778" i="5"/>
  <c r="I3778" i="5"/>
  <c r="N3778" i="5" s="1"/>
  <c r="H3778" i="5"/>
  <c r="E3778" i="5"/>
  <c r="F3778" i="5" s="1"/>
  <c r="D3778" i="5"/>
  <c r="K3777" i="5"/>
  <c r="J3777" i="5"/>
  <c r="I3777" i="5"/>
  <c r="N3777" i="5" s="1"/>
  <c r="H3777" i="5"/>
  <c r="E3777" i="5"/>
  <c r="F3777" i="5" s="1"/>
  <c r="D3777" i="5"/>
  <c r="K3776" i="5"/>
  <c r="J3776" i="5"/>
  <c r="I3776" i="5"/>
  <c r="N3776" i="5" s="1"/>
  <c r="H3776" i="5"/>
  <c r="E3776" i="5"/>
  <c r="F3776" i="5" s="1"/>
  <c r="D3776" i="5"/>
  <c r="K3775" i="5"/>
  <c r="J3775" i="5"/>
  <c r="I3775" i="5"/>
  <c r="N3775" i="5" s="1"/>
  <c r="H3775" i="5"/>
  <c r="E3775" i="5"/>
  <c r="F3775" i="5" s="1"/>
  <c r="D3775" i="5"/>
  <c r="K3774" i="5"/>
  <c r="J3774" i="5"/>
  <c r="I3774" i="5"/>
  <c r="N3774" i="5" s="1"/>
  <c r="H3774" i="5"/>
  <c r="E3774" i="5"/>
  <c r="F3774" i="5" s="1"/>
  <c r="D3774" i="5"/>
  <c r="K3773" i="5"/>
  <c r="J3773" i="5"/>
  <c r="I3773" i="5"/>
  <c r="N3773" i="5" s="1"/>
  <c r="H3773" i="5"/>
  <c r="E3773" i="5"/>
  <c r="F3773" i="5" s="1"/>
  <c r="D3773" i="5"/>
  <c r="K3772" i="5"/>
  <c r="J3772" i="5"/>
  <c r="I3772" i="5"/>
  <c r="N3772" i="5" s="1"/>
  <c r="H3772" i="5"/>
  <c r="E3772" i="5"/>
  <c r="F3772" i="5" s="1"/>
  <c r="D3772" i="5"/>
  <c r="K3771" i="5"/>
  <c r="J3771" i="5"/>
  <c r="I3771" i="5"/>
  <c r="N3771" i="5" s="1"/>
  <c r="H3771" i="5"/>
  <c r="E3771" i="5"/>
  <c r="F3771" i="5" s="1"/>
  <c r="D3771" i="5"/>
  <c r="K3770" i="5"/>
  <c r="J3770" i="5"/>
  <c r="I3770" i="5"/>
  <c r="N3770" i="5" s="1"/>
  <c r="H3770" i="5"/>
  <c r="E3770" i="5"/>
  <c r="F3770" i="5" s="1"/>
  <c r="D3770" i="5"/>
  <c r="K3769" i="5"/>
  <c r="J3769" i="5"/>
  <c r="I3769" i="5"/>
  <c r="N3769" i="5" s="1"/>
  <c r="H3769" i="5"/>
  <c r="E3769" i="5"/>
  <c r="F3769" i="5" s="1"/>
  <c r="D3769" i="5"/>
  <c r="K3768" i="5"/>
  <c r="J3768" i="5"/>
  <c r="I3768" i="5"/>
  <c r="N3768" i="5" s="1"/>
  <c r="H3768" i="5"/>
  <c r="E3768" i="5"/>
  <c r="F3768" i="5" s="1"/>
  <c r="D3768" i="5"/>
  <c r="K3767" i="5"/>
  <c r="J3767" i="5"/>
  <c r="I3767" i="5"/>
  <c r="N3767" i="5" s="1"/>
  <c r="H3767" i="5"/>
  <c r="E3767" i="5"/>
  <c r="F3767" i="5" s="1"/>
  <c r="D3767" i="5"/>
  <c r="K3766" i="5"/>
  <c r="J3766" i="5"/>
  <c r="I3766" i="5"/>
  <c r="N3766" i="5" s="1"/>
  <c r="H3766" i="5"/>
  <c r="E3766" i="5"/>
  <c r="F3766" i="5" s="1"/>
  <c r="D3766" i="5"/>
  <c r="K3765" i="5"/>
  <c r="J3765" i="5"/>
  <c r="I3765" i="5"/>
  <c r="N3765" i="5" s="1"/>
  <c r="H3765" i="5"/>
  <c r="E3765" i="5"/>
  <c r="F3765" i="5" s="1"/>
  <c r="D3765" i="5"/>
  <c r="K3764" i="5"/>
  <c r="J3764" i="5"/>
  <c r="I3764" i="5"/>
  <c r="N3764" i="5" s="1"/>
  <c r="H3764" i="5"/>
  <c r="E3764" i="5"/>
  <c r="F3764" i="5" s="1"/>
  <c r="D3764" i="5"/>
  <c r="K3763" i="5"/>
  <c r="J3763" i="5"/>
  <c r="I3763" i="5"/>
  <c r="N3763" i="5" s="1"/>
  <c r="H3763" i="5"/>
  <c r="E3763" i="5"/>
  <c r="F3763" i="5" s="1"/>
  <c r="D3763" i="5"/>
  <c r="K3762" i="5"/>
  <c r="J3762" i="5"/>
  <c r="I3762" i="5"/>
  <c r="N3762" i="5" s="1"/>
  <c r="H3762" i="5"/>
  <c r="E3762" i="5"/>
  <c r="F3762" i="5" s="1"/>
  <c r="D3762" i="5"/>
  <c r="K3761" i="5"/>
  <c r="J3761" i="5"/>
  <c r="I3761" i="5"/>
  <c r="N3761" i="5" s="1"/>
  <c r="H3761" i="5"/>
  <c r="E3761" i="5"/>
  <c r="F3761" i="5" s="1"/>
  <c r="D3761" i="5"/>
  <c r="K3760" i="5"/>
  <c r="J3760" i="5"/>
  <c r="I3760" i="5"/>
  <c r="N3760" i="5" s="1"/>
  <c r="H3760" i="5"/>
  <c r="E3760" i="5"/>
  <c r="F3760" i="5" s="1"/>
  <c r="D3760" i="5"/>
  <c r="K3759" i="5"/>
  <c r="J3759" i="5"/>
  <c r="I3759" i="5"/>
  <c r="N3759" i="5" s="1"/>
  <c r="H3759" i="5"/>
  <c r="E3759" i="5"/>
  <c r="F3759" i="5" s="1"/>
  <c r="D3759" i="5"/>
  <c r="K3758" i="5"/>
  <c r="J3758" i="5"/>
  <c r="I3758" i="5"/>
  <c r="N3758" i="5" s="1"/>
  <c r="H3758" i="5"/>
  <c r="E3758" i="5"/>
  <c r="F3758" i="5" s="1"/>
  <c r="D3758" i="5"/>
  <c r="K3757" i="5"/>
  <c r="J3757" i="5"/>
  <c r="I3757" i="5"/>
  <c r="N3757" i="5" s="1"/>
  <c r="H3757" i="5"/>
  <c r="E3757" i="5"/>
  <c r="F3757" i="5" s="1"/>
  <c r="D3757" i="5"/>
  <c r="K3756" i="5"/>
  <c r="J3756" i="5"/>
  <c r="I3756" i="5"/>
  <c r="N3756" i="5" s="1"/>
  <c r="H3756" i="5"/>
  <c r="E3756" i="5"/>
  <c r="F3756" i="5" s="1"/>
  <c r="D3756" i="5"/>
  <c r="K3755" i="5"/>
  <c r="J3755" i="5"/>
  <c r="I3755" i="5"/>
  <c r="N3755" i="5" s="1"/>
  <c r="H3755" i="5"/>
  <c r="E3755" i="5"/>
  <c r="F3755" i="5" s="1"/>
  <c r="D3755" i="5"/>
  <c r="K3754" i="5"/>
  <c r="J3754" i="5"/>
  <c r="I3754" i="5"/>
  <c r="N3754" i="5" s="1"/>
  <c r="H3754" i="5"/>
  <c r="E3754" i="5"/>
  <c r="F3754" i="5" s="1"/>
  <c r="D3754" i="5"/>
  <c r="K3753" i="5"/>
  <c r="J3753" i="5"/>
  <c r="I3753" i="5"/>
  <c r="N3753" i="5" s="1"/>
  <c r="H3753" i="5"/>
  <c r="E3753" i="5"/>
  <c r="F3753" i="5" s="1"/>
  <c r="D3753" i="5"/>
  <c r="K3752" i="5"/>
  <c r="J3752" i="5"/>
  <c r="I3752" i="5"/>
  <c r="N3752" i="5" s="1"/>
  <c r="H3752" i="5"/>
  <c r="E3752" i="5"/>
  <c r="F3752" i="5" s="1"/>
  <c r="D3752" i="5"/>
  <c r="K3751" i="5"/>
  <c r="J3751" i="5"/>
  <c r="I3751" i="5"/>
  <c r="N3751" i="5" s="1"/>
  <c r="H3751" i="5"/>
  <c r="E3751" i="5"/>
  <c r="F3751" i="5" s="1"/>
  <c r="D3751" i="5"/>
  <c r="K3750" i="5"/>
  <c r="J3750" i="5"/>
  <c r="I3750" i="5"/>
  <c r="N3750" i="5" s="1"/>
  <c r="H3750" i="5"/>
  <c r="E3750" i="5"/>
  <c r="F3750" i="5" s="1"/>
  <c r="D3750" i="5"/>
  <c r="K3749" i="5"/>
  <c r="J3749" i="5"/>
  <c r="I3749" i="5"/>
  <c r="N3749" i="5" s="1"/>
  <c r="H3749" i="5"/>
  <c r="E3749" i="5"/>
  <c r="F3749" i="5" s="1"/>
  <c r="D3749" i="5"/>
  <c r="K3748" i="5"/>
  <c r="J3748" i="5"/>
  <c r="I3748" i="5"/>
  <c r="N3748" i="5" s="1"/>
  <c r="H3748" i="5"/>
  <c r="E3748" i="5"/>
  <c r="F3748" i="5" s="1"/>
  <c r="D3748" i="5"/>
  <c r="K3747" i="5"/>
  <c r="J3747" i="5"/>
  <c r="I3747" i="5"/>
  <c r="N3747" i="5" s="1"/>
  <c r="H3747" i="5"/>
  <c r="E3747" i="5"/>
  <c r="F3747" i="5" s="1"/>
  <c r="D3747" i="5"/>
  <c r="K3746" i="5"/>
  <c r="J3746" i="5"/>
  <c r="I3746" i="5"/>
  <c r="N3746" i="5" s="1"/>
  <c r="H3746" i="5"/>
  <c r="E3746" i="5"/>
  <c r="F3746" i="5" s="1"/>
  <c r="D3746" i="5"/>
  <c r="K3745" i="5"/>
  <c r="J3745" i="5"/>
  <c r="I3745" i="5"/>
  <c r="N3745" i="5" s="1"/>
  <c r="H3745" i="5"/>
  <c r="E3745" i="5"/>
  <c r="F3745" i="5" s="1"/>
  <c r="D3745" i="5"/>
  <c r="K3744" i="5"/>
  <c r="J3744" i="5"/>
  <c r="I3744" i="5"/>
  <c r="N3744" i="5" s="1"/>
  <c r="H3744" i="5"/>
  <c r="E3744" i="5"/>
  <c r="F3744" i="5" s="1"/>
  <c r="D3744" i="5"/>
  <c r="K3743" i="5"/>
  <c r="J3743" i="5"/>
  <c r="I3743" i="5"/>
  <c r="N3743" i="5" s="1"/>
  <c r="H3743" i="5"/>
  <c r="E3743" i="5"/>
  <c r="F3743" i="5" s="1"/>
  <c r="D3743" i="5"/>
  <c r="K3742" i="5"/>
  <c r="J3742" i="5"/>
  <c r="I3742" i="5"/>
  <c r="N3742" i="5" s="1"/>
  <c r="H3742" i="5"/>
  <c r="E3742" i="5"/>
  <c r="F3742" i="5" s="1"/>
  <c r="D3742" i="5"/>
  <c r="K3741" i="5"/>
  <c r="J3741" i="5"/>
  <c r="I3741" i="5"/>
  <c r="N3741" i="5" s="1"/>
  <c r="H3741" i="5"/>
  <c r="E3741" i="5"/>
  <c r="F3741" i="5" s="1"/>
  <c r="D3741" i="5"/>
  <c r="K3740" i="5"/>
  <c r="J3740" i="5"/>
  <c r="I3740" i="5"/>
  <c r="N3740" i="5" s="1"/>
  <c r="H3740" i="5"/>
  <c r="E3740" i="5"/>
  <c r="F3740" i="5" s="1"/>
  <c r="D3740" i="5"/>
  <c r="K3739" i="5"/>
  <c r="J3739" i="5"/>
  <c r="I3739" i="5"/>
  <c r="N3739" i="5" s="1"/>
  <c r="H3739" i="5"/>
  <c r="E3739" i="5"/>
  <c r="F3739" i="5" s="1"/>
  <c r="D3739" i="5"/>
  <c r="K3738" i="5"/>
  <c r="J3738" i="5"/>
  <c r="I3738" i="5"/>
  <c r="N3738" i="5" s="1"/>
  <c r="H3738" i="5"/>
  <c r="E3738" i="5"/>
  <c r="F3738" i="5" s="1"/>
  <c r="D3738" i="5"/>
  <c r="K3737" i="5"/>
  <c r="J3737" i="5"/>
  <c r="I3737" i="5"/>
  <c r="N3737" i="5" s="1"/>
  <c r="H3737" i="5"/>
  <c r="E3737" i="5"/>
  <c r="F3737" i="5" s="1"/>
  <c r="D3737" i="5"/>
  <c r="K3736" i="5"/>
  <c r="J3736" i="5"/>
  <c r="I3736" i="5"/>
  <c r="N3736" i="5" s="1"/>
  <c r="H3736" i="5"/>
  <c r="E3736" i="5"/>
  <c r="F3736" i="5" s="1"/>
  <c r="D3736" i="5"/>
  <c r="K3735" i="5"/>
  <c r="J3735" i="5"/>
  <c r="I3735" i="5"/>
  <c r="N3735" i="5" s="1"/>
  <c r="H3735" i="5"/>
  <c r="E3735" i="5"/>
  <c r="F3735" i="5" s="1"/>
  <c r="D3735" i="5"/>
  <c r="K3734" i="5"/>
  <c r="J3734" i="5"/>
  <c r="I3734" i="5"/>
  <c r="N3734" i="5" s="1"/>
  <c r="H3734" i="5"/>
  <c r="E3734" i="5"/>
  <c r="F3734" i="5" s="1"/>
  <c r="D3734" i="5"/>
  <c r="K3733" i="5"/>
  <c r="J3733" i="5"/>
  <c r="I3733" i="5"/>
  <c r="N3733" i="5" s="1"/>
  <c r="H3733" i="5"/>
  <c r="E3733" i="5"/>
  <c r="F3733" i="5" s="1"/>
  <c r="D3733" i="5"/>
  <c r="K3732" i="5"/>
  <c r="J3732" i="5"/>
  <c r="I3732" i="5"/>
  <c r="N3732" i="5" s="1"/>
  <c r="H3732" i="5"/>
  <c r="E3732" i="5"/>
  <c r="F3732" i="5" s="1"/>
  <c r="D3732" i="5"/>
  <c r="K3731" i="5"/>
  <c r="J3731" i="5"/>
  <c r="I3731" i="5"/>
  <c r="N3731" i="5" s="1"/>
  <c r="H3731" i="5"/>
  <c r="E3731" i="5"/>
  <c r="F3731" i="5" s="1"/>
  <c r="D3731" i="5"/>
  <c r="K3730" i="5"/>
  <c r="J3730" i="5"/>
  <c r="I3730" i="5"/>
  <c r="N3730" i="5" s="1"/>
  <c r="H3730" i="5"/>
  <c r="E3730" i="5"/>
  <c r="F3730" i="5" s="1"/>
  <c r="D3730" i="5"/>
  <c r="K3729" i="5"/>
  <c r="J3729" i="5"/>
  <c r="I3729" i="5"/>
  <c r="N3729" i="5" s="1"/>
  <c r="H3729" i="5"/>
  <c r="E3729" i="5"/>
  <c r="F3729" i="5" s="1"/>
  <c r="D3729" i="5"/>
  <c r="K3728" i="5"/>
  <c r="J3728" i="5"/>
  <c r="I3728" i="5"/>
  <c r="N3728" i="5" s="1"/>
  <c r="H3728" i="5"/>
  <c r="E3728" i="5"/>
  <c r="F3728" i="5" s="1"/>
  <c r="D3728" i="5"/>
  <c r="K3727" i="5"/>
  <c r="J3727" i="5"/>
  <c r="I3727" i="5"/>
  <c r="N3727" i="5" s="1"/>
  <c r="H3727" i="5"/>
  <c r="E3727" i="5"/>
  <c r="F3727" i="5" s="1"/>
  <c r="D3727" i="5"/>
  <c r="K3726" i="5"/>
  <c r="J3726" i="5"/>
  <c r="I3726" i="5"/>
  <c r="N3726" i="5" s="1"/>
  <c r="H3726" i="5"/>
  <c r="E3726" i="5"/>
  <c r="F3726" i="5" s="1"/>
  <c r="D3726" i="5"/>
  <c r="K3725" i="5"/>
  <c r="J3725" i="5"/>
  <c r="I3725" i="5"/>
  <c r="N3725" i="5" s="1"/>
  <c r="H3725" i="5"/>
  <c r="E3725" i="5"/>
  <c r="F3725" i="5" s="1"/>
  <c r="D3725" i="5"/>
  <c r="K3724" i="5"/>
  <c r="J3724" i="5"/>
  <c r="I3724" i="5"/>
  <c r="N3724" i="5" s="1"/>
  <c r="H3724" i="5"/>
  <c r="E3724" i="5"/>
  <c r="F3724" i="5" s="1"/>
  <c r="D3724" i="5"/>
  <c r="K3723" i="5"/>
  <c r="J3723" i="5"/>
  <c r="I3723" i="5"/>
  <c r="N3723" i="5" s="1"/>
  <c r="H3723" i="5"/>
  <c r="E3723" i="5"/>
  <c r="F3723" i="5" s="1"/>
  <c r="D3723" i="5"/>
  <c r="K3722" i="5"/>
  <c r="J3722" i="5"/>
  <c r="I3722" i="5"/>
  <c r="N3722" i="5" s="1"/>
  <c r="H3722" i="5"/>
  <c r="E3722" i="5"/>
  <c r="F3722" i="5" s="1"/>
  <c r="D3722" i="5"/>
  <c r="K3721" i="5"/>
  <c r="J3721" i="5"/>
  <c r="I3721" i="5"/>
  <c r="N3721" i="5" s="1"/>
  <c r="H3721" i="5"/>
  <c r="E3721" i="5"/>
  <c r="F3721" i="5" s="1"/>
  <c r="D3721" i="5"/>
  <c r="K3720" i="5"/>
  <c r="J3720" i="5"/>
  <c r="I3720" i="5"/>
  <c r="N3720" i="5" s="1"/>
  <c r="H3720" i="5"/>
  <c r="E3720" i="5"/>
  <c r="F3720" i="5" s="1"/>
  <c r="D3720" i="5"/>
  <c r="K3719" i="5"/>
  <c r="J3719" i="5"/>
  <c r="I3719" i="5"/>
  <c r="N3719" i="5" s="1"/>
  <c r="H3719" i="5"/>
  <c r="E3719" i="5"/>
  <c r="F3719" i="5" s="1"/>
  <c r="D3719" i="5"/>
  <c r="K3718" i="5"/>
  <c r="J3718" i="5"/>
  <c r="I3718" i="5"/>
  <c r="N3718" i="5" s="1"/>
  <c r="H3718" i="5"/>
  <c r="E3718" i="5"/>
  <c r="F3718" i="5" s="1"/>
  <c r="D3718" i="5"/>
  <c r="K3717" i="5"/>
  <c r="J3717" i="5"/>
  <c r="I3717" i="5"/>
  <c r="N3717" i="5" s="1"/>
  <c r="H3717" i="5"/>
  <c r="E3717" i="5"/>
  <c r="F3717" i="5" s="1"/>
  <c r="D3717" i="5"/>
  <c r="K3716" i="5"/>
  <c r="J3716" i="5"/>
  <c r="I3716" i="5"/>
  <c r="N3716" i="5" s="1"/>
  <c r="H3716" i="5"/>
  <c r="E3716" i="5"/>
  <c r="F3716" i="5" s="1"/>
  <c r="D3716" i="5"/>
  <c r="K3715" i="5"/>
  <c r="J3715" i="5"/>
  <c r="I3715" i="5"/>
  <c r="N3715" i="5" s="1"/>
  <c r="H3715" i="5"/>
  <c r="E3715" i="5"/>
  <c r="F3715" i="5" s="1"/>
  <c r="D3715" i="5"/>
  <c r="K3714" i="5"/>
  <c r="J3714" i="5"/>
  <c r="I3714" i="5"/>
  <c r="N3714" i="5" s="1"/>
  <c r="H3714" i="5"/>
  <c r="E3714" i="5"/>
  <c r="F3714" i="5" s="1"/>
  <c r="D3714" i="5"/>
  <c r="K3713" i="5"/>
  <c r="J3713" i="5"/>
  <c r="I3713" i="5"/>
  <c r="N3713" i="5" s="1"/>
  <c r="H3713" i="5"/>
  <c r="E3713" i="5"/>
  <c r="F3713" i="5" s="1"/>
  <c r="D3713" i="5"/>
  <c r="K3712" i="5"/>
  <c r="J3712" i="5"/>
  <c r="I3712" i="5"/>
  <c r="N3712" i="5" s="1"/>
  <c r="H3712" i="5"/>
  <c r="E3712" i="5"/>
  <c r="F3712" i="5" s="1"/>
  <c r="D3712" i="5"/>
  <c r="K3711" i="5"/>
  <c r="J3711" i="5"/>
  <c r="I3711" i="5"/>
  <c r="N3711" i="5" s="1"/>
  <c r="H3711" i="5"/>
  <c r="E3711" i="5"/>
  <c r="F3711" i="5" s="1"/>
  <c r="D3711" i="5"/>
  <c r="K3710" i="5"/>
  <c r="J3710" i="5"/>
  <c r="I3710" i="5"/>
  <c r="N3710" i="5" s="1"/>
  <c r="H3710" i="5"/>
  <c r="E3710" i="5"/>
  <c r="F3710" i="5" s="1"/>
  <c r="D3710" i="5"/>
  <c r="K3709" i="5"/>
  <c r="J3709" i="5"/>
  <c r="I3709" i="5"/>
  <c r="N3709" i="5" s="1"/>
  <c r="H3709" i="5"/>
  <c r="E3709" i="5"/>
  <c r="F3709" i="5" s="1"/>
  <c r="D3709" i="5"/>
  <c r="K3708" i="5"/>
  <c r="J3708" i="5"/>
  <c r="I3708" i="5"/>
  <c r="N3708" i="5" s="1"/>
  <c r="H3708" i="5"/>
  <c r="E3708" i="5"/>
  <c r="F3708" i="5" s="1"/>
  <c r="D3708" i="5"/>
  <c r="K3707" i="5"/>
  <c r="J3707" i="5"/>
  <c r="I3707" i="5"/>
  <c r="N3707" i="5" s="1"/>
  <c r="H3707" i="5"/>
  <c r="E3707" i="5"/>
  <c r="F3707" i="5" s="1"/>
  <c r="D3707" i="5"/>
  <c r="K3706" i="5"/>
  <c r="J3706" i="5"/>
  <c r="I3706" i="5"/>
  <c r="N3706" i="5" s="1"/>
  <c r="H3706" i="5"/>
  <c r="E3706" i="5"/>
  <c r="F3706" i="5" s="1"/>
  <c r="D3706" i="5"/>
  <c r="K3705" i="5"/>
  <c r="J3705" i="5"/>
  <c r="I3705" i="5"/>
  <c r="N3705" i="5" s="1"/>
  <c r="H3705" i="5"/>
  <c r="E3705" i="5"/>
  <c r="F3705" i="5" s="1"/>
  <c r="D3705" i="5"/>
  <c r="K3704" i="5"/>
  <c r="J3704" i="5"/>
  <c r="I3704" i="5"/>
  <c r="N3704" i="5" s="1"/>
  <c r="H3704" i="5"/>
  <c r="E3704" i="5"/>
  <c r="F3704" i="5" s="1"/>
  <c r="D3704" i="5"/>
  <c r="K3703" i="5"/>
  <c r="J3703" i="5"/>
  <c r="I3703" i="5"/>
  <c r="N3703" i="5" s="1"/>
  <c r="H3703" i="5"/>
  <c r="E3703" i="5"/>
  <c r="F3703" i="5" s="1"/>
  <c r="D3703" i="5"/>
  <c r="K3702" i="5"/>
  <c r="J3702" i="5"/>
  <c r="I3702" i="5"/>
  <c r="N3702" i="5" s="1"/>
  <c r="H3702" i="5"/>
  <c r="E3702" i="5"/>
  <c r="F3702" i="5" s="1"/>
  <c r="D3702" i="5"/>
  <c r="K3701" i="5"/>
  <c r="J3701" i="5"/>
  <c r="I3701" i="5"/>
  <c r="N3701" i="5" s="1"/>
  <c r="H3701" i="5"/>
  <c r="E3701" i="5"/>
  <c r="F3701" i="5" s="1"/>
  <c r="D3701" i="5"/>
  <c r="K3700" i="5"/>
  <c r="J3700" i="5"/>
  <c r="I3700" i="5"/>
  <c r="N3700" i="5" s="1"/>
  <c r="H3700" i="5"/>
  <c r="E3700" i="5"/>
  <c r="F3700" i="5" s="1"/>
  <c r="D3700" i="5"/>
  <c r="K3699" i="5"/>
  <c r="J3699" i="5"/>
  <c r="I3699" i="5"/>
  <c r="N3699" i="5" s="1"/>
  <c r="H3699" i="5"/>
  <c r="E3699" i="5"/>
  <c r="F3699" i="5" s="1"/>
  <c r="D3699" i="5"/>
  <c r="K3698" i="5"/>
  <c r="J3698" i="5"/>
  <c r="I3698" i="5"/>
  <c r="N3698" i="5" s="1"/>
  <c r="H3698" i="5"/>
  <c r="E3698" i="5"/>
  <c r="F3698" i="5" s="1"/>
  <c r="D3698" i="5"/>
  <c r="K3697" i="5"/>
  <c r="J3697" i="5"/>
  <c r="I3697" i="5"/>
  <c r="N3697" i="5" s="1"/>
  <c r="H3697" i="5"/>
  <c r="E3697" i="5"/>
  <c r="F3697" i="5" s="1"/>
  <c r="D3697" i="5"/>
  <c r="K3696" i="5"/>
  <c r="J3696" i="5"/>
  <c r="I3696" i="5"/>
  <c r="N3696" i="5" s="1"/>
  <c r="H3696" i="5"/>
  <c r="E3696" i="5"/>
  <c r="F3696" i="5" s="1"/>
  <c r="D3696" i="5"/>
  <c r="K3695" i="5"/>
  <c r="J3695" i="5"/>
  <c r="I3695" i="5"/>
  <c r="N3695" i="5" s="1"/>
  <c r="H3695" i="5"/>
  <c r="E3695" i="5"/>
  <c r="F3695" i="5" s="1"/>
  <c r="D3695" i="5"/>
  <c r="K3694" i="5"/>
  <c r="J3694" i="5"/>
  <c r="I3694" i="5"/>
  <c r="N3694" i="5" s="1"/>
  <c r="H3694" i="5"/>
  <c r="E3694" i="5"/>
  <c r="F3694" i="5" s="1"/>
  <c r="D3694" i="5"/>
  <c r="K3693" i="5"/>
  <c r="J3693" i="5"/>
  <c r="I3693" i="5"/>
  <c r="N3693" i="5" s="1"/>
  <c r="H3693" i="5"/>
  <c r="E3693" i="5"/>
  <c r="F3693" i="5" s="1"/>
  <c r="D3693" i="5"/>
  <c r="K3692" i="5"/>
  <c r="J3692" i="5"/>
  <c r="I3692" i="5"/>
  <c r="N3692" i="5" s="1"/>
  <c r="H3692" i="5"/>
  <c r="E3692" i="5"/>
  <c r="F3692" i="5" s="1"/>
  <c r="D3692" i="5"/>
  <c r="K3691" i="5"/>
  <c r="J3691" i="5"/>
  <c r="I3691" i="5"/>
  <c r="N3691" i="5" s="1"/>
  <c r="H3691" i="5"/>
  <c r="E3691" i="5"/>
  <c r="F3691" i="5" s="1"/>
  <c r="D3691" i="5"/>
  <c r="K3690" i="5"/>
  <c r="J3690" i="5"/>
  <c r="I3690" i="5"/>
  <c r="N3690" i="5" s="1"/>
  <c r="H3690" i="5"/>
  <c r="E3690" i="5"/>
  <c r="F3690" i="5" s="1"/>
  <c r="D3690" i="5"/>
  <c r="K3689" i="5"/>
  <c r="J3689" i="5"/>
  <c r="I3689" i="5"/>
  <c r="N3689" i="5" s="1"/>
  <c r="H3689" i="5"/>
  <c r="E3689" i="5"/>
  <c r="F3689" i="5" s="1"/>
  <c r="D3689" i="5"/>
  <c r="K3688" i="5"/>
  <c r="J3688" i="5"/>
  <c r="I3688" i="5"/>
  <c r="N3688" i="5" s="1"/>
  <c r="H3688" i="5"/>
  <c r="E3688" i="5"/>
  <c r="F3688" i="5" s="1"/>
  <c r="D3688" i="5"/>
  <c r="K3687" i="5"/>
  <c r="J3687" i="5"/>
  <c r="I3687" i="5"/>
  <c r="N3687" i="5" s="1"/>
  <c r="H3687" i="5"/>
  <c r="E3687" i="5"/>
  <c r="F3687" i="5" s="1"/>
  <c r="D3687" i="5"/>
  <c r="K3686" i="5"/>
  <c r="J3686" i="5"/>
  <c r="I3686" i="5"/>
  <c r="N3686" i="5" s="1"/>
  <c r="H3686" i="5"/>
  <c r="E3686" i="5"/>
  <c r="F3686" i="5" s="1"/>
  <c r="D3686" i="5"/>
  <c r="K3685" i="5"/>
  <c r="J3685" i="5"/>
  <c r="I3685" i="5"/>
  <c r="N3685" i="5" s="1"/>
  <c r="H3685" i="5"/>
  <c r="E3685" i="5"/>
  <c r="F3685" i="5" s="1"/>
  <c r="D3685" i="5"/>
  <c r="K3684" i="5"/>
  <c r="J3684" i="5"/>
  <c r="I3684" i="5"/>
  <c r="N3684" i="5" s="1"/>
  <c r="H3684" i="5"/>
  <c r="E3684" i="5"/>
  <c r="F3684" i="5" s="1"/>
  <c r="D3684" i="5"/>
  <c r="K3683" i="5"/>
  <c r="J3683" i="5"/>
  <c r="I3683" i="5"/>
  <c r="N3683" i="5" s="1"/>
  <c r="H3683" i="5"/>
  <c r="E3683" i="5"/>
  <c r="F3683" i="5" s="1"/>
  <c r="D3683" i="5"/>
  <c r="K3682" i="5"/>
  <c r="J3682" i="5"/>
  <c r="I3682" i="5"/>
  <c r="N3682" i="5" s="1"/>
  <c r="H3682" i="5"/>
  <c r="E3682" i="5"/>
  <c r="F3682" i="5" s="1"/>
  <c r="D3682" i="5"/>
  <c r="K3681" i="5"/>
  <c r="J3681" i="5"/>
  <c r="I3681" i="5"/>
  <c r="N3681" i="5" s="1"/>
  <c r="H3681" i="5"/>
  <c r="E3681" i="5"/>
  <c r="F3681" i="5" s="1"/>
  <c r="D3681" i="5"/>
  <c r="K3680" i="5"/>
  <c r="J3680" i="5"/>
  <c r="I3680" i="5"/>
  <c r="N3680" i="5" s="1"/>
  <c r="H3680" i="5"/>
  <c r="E3680" i="5"/>
  <c r="F3680" i="5" s="1"/>
  <c r="D3680" i="5"/>
  <c r="K3679" i="5"/>
  <c r="J3679" i="5"/>
  <c r="I3679" i="5"/>
  <c r="N3679" i="5" s="1"/>
  <c r="H3679" i="5"/>
  <c r="E3679" i="5"/>
  <c r="F3679" i="5" s="1"/>
  <c r="D3679" i="5"/>
  <c r="K3678" i="5"/>
  <c r="J3678" i="5"/>
  <c r="I3678" i="5"/>
  <c r="N3678" i="5" s="1"/>
  <c r="H3678" i="5"/>
  <c r="E3678" i="5"/>
  <c r="F3678" i="5" s="1"/>
  <c r="D3678" i="5"/>
  <c r="K3677" i="5"/>
  <c r="J3677" i="5"/>
  <c r="I3677" i="5"/>
  <c r="N3677" i="5" s="1"/>
  <c r="H3677" i="5"/>
  <c r="E3677" i="5"/>
  <c r="F3677" i="5" s="1"/>
  <c r="D3677" i="5"/>
  <c r="K3676" i="5"/>
  <c r="J3676" i="5"/>
  <c r="I3676" i="5"/>
  <c r="N3676" i="5" s="1"/>
  <c r="H3676" i="5"/>
  <c r="E3676" i="5"/>
  <c r="F3676" i="5" s="1"/>
  <c r="D3676" i="5"/>
  <c r="K3675" i="5"/>
  <c r="J3675" i="5"/>
  <c r="I3675" i="5"/>
  <c r="N3675" i="5" s="1"/>
  <c r="H3675" i="5"/>
  <c r="E3675" i="5"/>
  <c r="F3675" i="5" s="1"/>
  <c r="D3675" i="5"/>
  <c r="K3674" i="5"/>
  <c r="J3674" i="5"/>
  <c r="I3674" i="5"/>
  <c r="N3674" i="5" s="1"/>
  <c r="H3674" i="5"/>
  <c r="E3674" i="5"/>
  <c r="F3674" i="5" s="1"/>
  <c r="D3674" i="5"/>
  <c r="K3673" i="5"/>
  <c r="J3673" i="5"/>
  <c r="I3673" i="5"/>
  <c r="N3673" i="5" s="1"/>
  <c r="H3673" i="5"/>
  <c r="E3673" i="5"/>
  <c r="F3673" i="5" s="1"/>
  <c r="D3673" i="5"/>
  <c r="K3672" i="5"/>
  <c r="J3672" i="5"/>
  <c r="I3672" i="5"/>
  <c r="N3672" i="5" s="1"/>
  <c r="H3672" i="5"/>
  <c r="E3672" i="5"/>
  <c r="F3672" i="5" s="1"/>
  <c r="D3672" i="5"/>
  <c r="K3671" i="5"/>
  <c r="J3671" i="5"/>
  <c r="I3671" i="5"/>
  <c r="N3671" i="5" s="1"/>
  <c r="H3671" i="5"/>
  <c r="E3671" i="5"/>
  <c r="F3671" i="5" s="1"/>
  <c r="D3671" i="5"/>
  <c r="K3670" i="5"/>
  <c r="J3670" i="5"/>
  <c r="I3670" i="5"/>
  <c r="N3670" i="5" s="1"/>
  <c r="H3670" i="5"/>
  <c r="E3670" i="5"/>
  <c r="F3670" i="5" s="1"/>
  <c r="D3670" i="5"/>
  <c r="K3669" i="5"/>
  <c r="J3669" i="5"/>
  <c r="I3669" i="5"/>
  <c r="N3669" i="5" s="1"/>
  <c r="H3669" i="5"/>
  <c r="E3669" i="5"/>
  <c r="F3669" i="5" s="1"/>
  <c r="D3669" i="5"/>
  <c r="K3668" i="5"/>
  <c r="J3668" i="5"/>
  <c r="I3668" i="5"/>
  <c r="N3668" i="5" s="1"/>
  <c r="H3668" i="5"/>
  <c r="E3668" i="5"/>
  <c r="F3668" i="5" s="1"/>
  <c r="D3668" i="5"/>
  <c r="K3667" i="5"/>
  <c r="J3667" i="5"/>
  <c r="I3667" i="5"/>
  <c r="N3667" i="5" s="1"/>
  <c r="H3667" i="5"/>
  <c r="E3667" i="5"/>
  <c r="F3667" i="5" s="1"/>
  <c r="D3667" i="5"/>
  <c r="K3666" i="5"/>
  <c r="J3666" i="5"/>
  <c r="I3666" i="5"/>
  <c r="N3666" i="5" s="1"/>
  <c r="H3666" i="5"/>
  <c r="E3666" i="5"/>
  <c r="F3666" i="5" s="1"/>
  <c r="D3666" i="5"/>
  <c r="K3665" i="5"/>
  <c r="J3665" i="5"/>
  <c r="I3665" i="5"/>
  <c r="N3665" i="5" s="1"/>
  <c r="H3665" i="5"/>
  <c r="E3665" i="5"/>
  <c r="F3665" i="5" s="1"/>
  <c r="D3665" i="5"/>
  <c r="K3664" i="5"/>
  <c r="J3664" i="5"/>
  <c r="I3664" i="5"/>
  <c r="N3664" i="5" s="1"/>
  <c r="H3664" i="5"/>
  <c r="E3664" i="5"/>
  <c r="F3664" i="5" s="1"/>
  <c r="D3664" i="5"/>
  <c r="K3663" i="5"/>
  <c r="J3663" i="5"/>
  <c r="I3663" i="5"/>
  <c r="N3663" i="5" s="1"/>
  <c r="H3663" i="5"/>
  <c r="E3663" i="5"/>
  <c r="F3663" i="5" s="1"/>
  <c r="D3663" i="5"/>
  <c r="K3662" i="5"/>
  <c r="J3662" i="5"/>
  <c r="I3662" i="5"/>
  <c r="N3662" i="5" s="1"/>
  <c r="H3662" i="5"/>
  <c r="E3662" i="5"/>
  <c r="F3662" i="5" s="1"/>
  <c r="D3662" i="5"/>
  <c r="K3661" i="5"/>
  <c r="J3661" i="5"/>
  <c r="I3661" i="5"/>
  <c r="N3661" i="5" s="1"/>
  <c r="H3661" i="5"/>
  <c r="E3661" i="5"/>
  <c r="F3661" i="5" s="1"/>
  <c r="D3661" i="5"/>
  <c r="K3660" i="5"/>
  <c r="J3660" i="5"/>
  <c r="I3660" i="5"/>
  <c r="N3660" i="5" s="1"/>
  <c r="H3660" i="5"/>
  <c r="E3660" i="5"/>
  <c r="F3660" i="5" s="1"/>
  <c r="D3660" i="5"/>
  <c r="K3659" i="5"/>
  <c r="J3659" i="5"/>
  <c r="I3659" i="5"/>
  <c r="N3659" i="5" s="1"/>
  <c r="H3659" i="5"/>
  <c r="E3659" i="5"/>
  <c r="F3659" i="5" s="1"/>
  <c r="D3659" i="5"/>
  <c r="K3658" i="5"/>
  <c r="J3658" i="5"/>
  <c r="I3658" i="5"/>
  <c r="N3658" i="5" s="1"/>
  <c r="H3658" i="5"/>
  <c r="E3658" i="5"/>
  <c r="F3658" i="5" s="1"/>
  <c r="D3658" i="5"/>
  <c r="K3657" i="5"/>
  <c r="J3657" i="5"/>
  <c r="I3657" i="5"/>
  <c r="N3657" i="5" s="1"/>
  <c r="H3657" i="5"/>
  <c r="E3657" i="5"/>
  <c r="F3657" i="5" s="1"/>
  <c r="D3657" i="5"/>
  <c r="K3656" i="5"/>
  <c r="J3656" i="5"/>
  <c r="I3656" i="5"/>
  <c r="N3656" i="5" s="1"/>
  <c r="H3656" i="5"/>
  <c r="E3656" i="5"/>
  <c r="F3656" i="5" s="1"/>
  <c r="D3656" i="5"/>
  <c r="K3655" i="5"/>
  <c r="J3655" i="5"/>
  <c r="I3655" i="5"/>
  <c r="N3655" i="5" s="1"/>
  <c r="H3655" i="5"/>
  <c r="E3655" i="5"/>
  <c r="F3655" i="5" s="1"/>
  <c r="D3655" i="5"/>
  <c r="K3654" i="5"/>
  <c r="J3654" i="5"/>
  <c r="I3654" i="5"/>
  <c r="N3654" i="5" s="1"/>
  <c r="H3654" i="5"/>
  <c r="E3654" i="5"/>
  <c r="F3654" i="5" s="1"/>
  <c r="D3654" i="5"/>
  <c r="K3653" i="5"/>
  <c r="J3653" i="5"/>
  <c r="I3653" i="5"/>
  <c r="N3653" i="5" s="1"/>
  <c r="H3653" i="5"/>
  <c r="E3653" i="5"/>
  <c r="F3653" i="5" s="1"/>
  <c r="D3653" i="5"/>
  <c r="K3652" i="5"/>
  <c r="J3652" i="5"/>
  <c r="I3652" i="5"/>
  <c r="N3652" i="5" s="1"/>
  <c r="H3652" i="5"/>
  <c r="E3652" i="5"/>
  <c r="F3652" i="5" s="1"/>
  <c r="D3652" i="5"/>
  <c r="K3651" i="5"/>
  <c r="J3651" i="5"/>
  <c r="I3651" i="5"/>
  <c r="N3651" i="5" s="1"/>
  <c r="H3651" i="5"/>
  <c r="E3651" i="5"/>
  <c r="F3651" i="5" s="1"/>
  <c r="D3651" i="5"/>
  <c r="K3650" i="5"/>
  <c r="J3650" i="5"/>
  <c r="I3650" i="5"/>
  <c r="N3650" i="5" s="1"/>
  <c r="H3650" i="5"/>
  <c r="E3650" i="5"/>
  <c r="F3650" i="5" s="1"/>
  <c r="D3650" i="5"/>
  <c r="K3649" i="5"/>
  <c r="J3649" i="5"/>
  <c r="I3649" i="5"/>
  <c r="N3649" i="5" s="1"/>
  <c r="H3649" i="5"/>
  <c r="E3649" i="5"/>
  <c r="F3649" i="5" s="1"/>
  <c r="D3649" i="5"/>
  <c r="K3648" i="5"/>
  <c r="J3648" i="5"/>
  <c r="I3648" i="5"/>
  <c r="N3648" i="5" s="1"/>
  <c r="H3648" i="5"/>
  <c r="E3648" i="5"/>
  <c r="F3648" i="5" s="1"/>
  <c r="D3648" i="5"/>
  <c r="K3647" i="5"/>
  <c r="J3647" i="5"/>
  <c r="I3647" i="5"/>
  <c r="N3647" i="5" s="1"/>
  <c r="H3647" i="5"/>
  <c r="E3647" i="5"/>
  <c r="F3647" i="5" s="1"/>
  <c r="D3647" i="5"/>
  <c r="K3646" i="5"/>
  <c r="J3646" i="5"/>
  <c r="I3646" i="5"/>
  <c r="N3646" i="5" s="1"/>
  <c r="H3646" i="5"/>
  <c r="E3646" i="5"/>
  <c r="F3646" i="5" s="1"/>
  <c r="D3646" i="5"/>
  <c r="K3645" i="5"/>
  <c r="J3645" i="5"/>
  <c r="I3645" i="5"/>
  <c r="N3645" i="5" s="1"/>
  <c r="H3645" i="5"/>
  <c r="E3645" i="5"/>
  <c r="F3645" i="5" s="1"/>
  <c r="D3645" i="5"/>
  <c r="K3644" i="5"/>
  <c r="J3644" i="5"/>
  <c r="I3644" i="5"/>
  <c r="N3644" i="5" s="1"/>
  <c r="H3644" i="5"/>
  <c r="E3644" i="5"/>
  <c r="F3644" i="5" s="1"/>
  <c r="D3644" i="5"/>
  <c r="K3643" i="5"/>
  <c r="J3643" i="5"/>
  <c r="I3643" i="5"/>
  <c r="N3643" i="5" s="1"/>
  <c r="H3643" i="5"/>
  <c r="E3643" i="5"/>
  <c r="F3643" i="5" s="1"/>
  <c r="D3643" i="5"/>
  <c r="K3642" i="5"/>
  <c r="J3642" i="5"/>
  <c r="I3642" i="5"/>
  <c r="N3642" i="5" s="1"/>
  <c r="H3642" i="5"/>
  <c r="E3642" i="5"/>
  <c r="F3642" i="5" s="1"/>
  <c r="D3642" i="5"/>
  <c r="K3641" i="5"/>
  <c r="J3641" i="5"/>
  <c r="I3641" i="5"/>
  <c r="N3641" i="5" s="1"/>
  <c r="H3641" i="5"/>
  <c r="E3641" i="5"/>
  <c r="F3641" i="5" s="1"/>
  <c r="D3641" i="5"/>
  <c r="K3640" i="5"/>
  <c r="J3640" i="5"/>
  <c r="I3640" i="5"/>
  <c r="N3640" i="5" s="1"/>
  <c r="H3640" i="5"/>
  <c r="E3640" i="5"/>
  <c r="F3640" i="5" s="1"/>
  <c r="D3640" i="5"/>
  <c r="K3639" i="5"/>
  <c r="J3639" i="5"/>
  <c r="I3639" i="5"/>
  <c r="N3639" i="5" s="1"/>
  <c r="H3639" i="5"/>
  <c r="E3639" i="5"/>
  <c r="F3639" i="5" s="1"/>
  <c r="D3639" i="5"/>
  <c r="K3638" i="5"/>
  <c r="J3638" i="5"/>
  <c r="I3638" i="5"/>
  <c r="N3638" i="5" s="1"/>
  <c r="H3638" i="5"/>
  <c r="E3638" i="5"/>
  <c r="F3638" i="5" s="1"/>
  <c r="D3638" i="5"/>
  <c r="K3637" i="5"/>
  <c r="J3637" i="5"/>
  <c r="I3637" i="5"/>
  <c r="N3637" i="5" s="1"/>
  <c r="H3637" i="5"/>
  <c r="E3637" i="5"/>
  <c r="F3637" i="5" s="1"/>
  <c r="D3637" i="5"/>
  <c r="K3636" i="5"/>
  <c r="J3636" i="5"/>
  <c r="I3636" i="5"/>
  <c r="N3636" i="5" s="1"/>
  <c r="H3636" i="5"/>
  <c r="E3636" i="5"/>
  <c r="F3636" i="5" s="1"/>
  <c r="D3636" i="5"/>
  <c r="K3635" i="5"/>
  <c r="J3635" i="5"/>
  <c r="I3635" i="5"/>
  <c r="N3635" i="5" s="1"/>
  <c r="H3635" i="5"/>
  <c r="E3635" i="5"/>
  <c r="F3635" i="5" s="1"/>
  <c r="D3635" i="5"/>
  <c r="K3634" i="5"/>
  <c r="J3634" i="5"/>
  <c r="I3634" i="5"/>
  <c r="N3634" i="5" s="1"/>
  <c r="H3634" i="5"/>
  <c r="E3634" i="5"/>
  <c r="F3634" i="5" s="1"/>
  <c r="D3634" i="5"/>
  <c r="K3633" i="5"/>
  <c r="J3633" i="5"/>
  <c r="I3633" i="5"/>
  <c r="N3633" i="5" s="1"/>
  <c r="H3633" i="5"/>
  <c r="E3633" i="5"/>
  <c r="F3633" i="5" s="1"/>
  <c r="D3633" i="5"/>
  <c r="K3632" i="5"/>
  <c r="J3632" i="5"/>
  <c r="I3632" i="5"/>
  <c r="N3632" i="5" s="1"/>
  <c r="H3632" i="5"/>
  <c r="E3632" i="5"/>
  <c r="F3632" i="5" s="1"/>
  <c r="D3632" i="5"/>
  <c r="K3631" i="5"/>
  <c r="J3631" i="5"/>
  <c r="I3631" i="5"/>
  <c r="N3631" i="5" s="1"/>
  <c r="H3631" i="5"/>
  <c r="E3631" i="5"/>
  <c r="F3631" i="5" s="1"/>
  <c r="D3631" i="5"/>
  <c r="K3630" i="5"/>
  <c r="J3630" i="5"/>
  <c r="I3630" i="5"/>
  <c r="N3630" i="5" s="1"/>
  <c r="H3630" i="5"/>
  <c r="E3630" i="5"/>
  <c r="F3630" i="5" s="1"/>
  <c r="D3630" i="5"/>
  <c r="K3629" i="5"/>
  <c r="J3629" i="5"/>
  <c r="I3629" i="5"/>
  <c r="N3629" i="5" s="1"/>
  <c r="H3629" i="5"/>
  <c r="E3629" i="5"/>
  <c r="F3629" i="5" s="1"/>
  <c r="D3629" i="5"/>
  <c r="K3628" i="5"/>
  <c r="J3628" i="5"/>
  <c r="I3628" i="5"/>
  <c r="N3628" i="5" s="1"/>
  <c r="H3628" i="5"/>
  <c r="E3628" i="5"/>
  <c r="F3628" i="5" s="1"/>
  <c r="D3628" i="5"/>
  <c r="K3627" i="5"/>
  <c r="J3627" i="5"/>
  <c r="I3627" i="5"/>
  <c r="N3627" i="5" s="1"/>
  <c r="H3627" i="5"/>
  <c r="E3627" i="5"/>
  <c r="F3627" i="5" s="1"/>
  <c r="D3627" i="5"/>
  <c r="K3626" i="5"/>
  <c r="J3626" i="5"/>
  <c r="I3626" i="5"/>
  <c r="N3626" i="5" s="1"/>
  <c r="H3626" i="5"/>
  <c r="E3626" i="5"/>
  <c r="F3626" i="5" s="1"/>
  <c r="D3626" i="5"/>
  <c r="K3625" i="5"/>
  <c r="J3625" i="5"/>
  <c r="I3625" i="5"/>
  <c r="N3625" i="5" s="1"/>
  <c r="H3625" i="5"/>
  <c r="E3625" i="5"/>
  <c r="F3625" i="5" s="1"/>
  <c r="D3625" i="5"/>
  <c r="K3624" i="5"/>
  <c r="J3624" i="5"/>
  <c r="I3624" i="5"/>
  <c r="N3624" i="5" s="1"/>
  <c r="H3624" i="5"/>
  <c r="E3624" i="5"/>
  <c r="F3624" i="5" s="1"/>
  <c r="D3624" i="5"/>
  <c r="K3623" i="5"/>
  <c r="J3623" i="5"/>
  <c r="I3623" i="5"/>
  <c r="N3623" i="5" s="1"/>
  <c r="H3623" i="5"/>
  <c r="E3623" i="5"/>
  <c r="F3623" i="5" s="1"/>
  <c r="D3623" i="5"/>
  <c r="K3622" i="5"/>
  <c r="J3622" i="5"/>
  <c r="I3622" i="5"/>
  <c r="N3622" i="5" s="1"/>
  <c r="H3622" i="5"/>
  <c r="E3622" i="5"/>
  <c r="F3622" i="5" s="1"/>
  <c r="D3622" i="5"/>
  <c r="K3621" i="5"/>
  <c r="J3621" i="5"/>
  <c r="I3621" i="5"/>
  <c r="N3621" i="5" s="1"/>
  <c r="H3621" i="5"/>
  <c r="E3621" i="5"/>
  <c r="F3621" i="5" s="1"/>
  <c r="D3621" i="5"/>
  <c r="K3620" i="5"/>
  <c r="J3620" i="5"/>
  <c r="I3620" i="5"/>
  <c r="N3620" i="5" s="1"/>
  <c r="H3620" i="5"/>
  <c r="E3620" i="5"/>
  <c r="F3620" i="5" s="1"/>
  <c r="D3620" i="5"/>
  <c r="K3619" i="5"/>
  <c r="J3619" i="5"/>
  <c r="I3619" i="5"/>
  <c r="N3619" i="5" s="1"/>
  <c r="H3619" i="5"/>
  <c r="E3619" i="5"/>
  <c r="F3619" i="5" s="1"/>
  <c r="D3619" i="5"/>
  <c r="K3618" i="5"/>
  <c r="J3618" i="5"/>
  <c r="I3618" i="5"/>
  <c r="N3618" i="5" s="1"/>
  <c r="H3618" i="5"/>
  <c r="E3618" i="5"/>
  <c r="F3618" i="5" s="1"/>
  <c r="D3618" i="5"/>
  <c r="K3617" i="5"/>
  <c r="J3617" i="5"/>
  <c r="I3617" i="5"/>
  <c r="N3617" i="5" s="1"/>
  <c r="H3617" i="5"/>
  <c r="E3617" i="5"/>
  <c r="F3617" i="5" s="1"/>
  <c r="D3617" i="5"/>
  <c r="K3616" i="5"/>
  <c r="J3616" i="5"/>
  <c r="I3616" i="5"/>
  <c r="N3616" i="5" s="1"/>
  <c r="H3616" i="5"/>
  <c r="E3616" i="5"/>
  <c r="F3616" i="5" s="1"/>
  <c r="D3616" i="5"/>
  <c r="K3615" i="5"/>
  <c r="J3615" i="5"/>
  <c r="I3615" i="5"/>
  <c r="N3615" i="5" s="1"/>
  <c r="H3615" i="5"/>
  <c r="E3615" i="5"/>
  <c r="F3615" i="5" s="1"/>
  <c r="D3615" i="5"/>
  <c r="K3614" i="5"/>
  <c r="J3614" i="5"/>
  <c r="I3614" i="5"/>
  <c r="N3614" i="5" s="1"/>
  <c r="H3614" i="5"/>
  <c r="E3614" i="5"/>
  <c r="F3614" i="5" s="1"/>
  <c r="D3614" i="5"/>
  <c r="K3613" i="5"/>
  <c r="J3613" i="5"/>
  <c r="I3613" i="5"/>
  <c r="N3613" i="5" s="1"/>
  <c r="H3613" i="5"/>
  <c r="E3613" i="5"/>
  <c r="F3613" i="5" s="1"/>
  <c r="D3613" i="5"/>
  <c r="K3612" i="5"/>
  <c r="J3612" i="5"/>
  <c r="I3612" i="5"/>
  <c r="N3612" i="5" s="1"/>
  <c r="H3612" i="5"/>
  <c r="E3612" i="5"/>
  <c r="F3612" i="5" s="1"/>
  <c r="D3612" i="5"/>
  <c r="K3611" i="5"/>
  <c r="J3611" i="5"/>
  <c r="I3611" i="5"/>
  <c r="N3611" i="5" s="1"/>
  <c r="H3611" i="5"/>
  <c r="E3611" i="5"/>
  <c r="F3611" i="5" s="1"/>
  <c r="D3611" i="5"/>
  <c r="K3610" i="5"/>
  <c r="J3610" i="5"/>
  <c r="I3610" i="5"/>
  <c r="N3610" i="5" s="1"/>
  <c r="H3610" i="5"/>
  <c r="E3610" i="5"/>
  <c r="F3610" i="5" s="1"/>
  <c r="D3610" i="5"/>
  <c r="K3609" i="5"/>
  <c r="J3609" i="5"/>
  <c r="I3609" i="5"/>
  <c r="N3609" i="5" s="1"/>
  <c r="H3609" i="5"/>
  <c r="E3609" i="5"/>
  <c r="F3609" i="5" s="1"/>
  <c r="D3609" i="5"/>
  <c r="K3608" i="5"/>
  <c r="J3608" i="5"/>
  <c r="I3608" i="5"/>
  <c r="N3608" i="5" s="1"/>
  <c r="H3608" i="5"/>
  <c r="E3608" i="5"/>
  <c r="F3608" i="5" s="1"/>
  <c r="D3608" i="5"/>
  <c r="K3607" i="5"/>
  <c r="J3607" i="5"/>
  <c r="I3607" i="5"/>
  <c r="N3607" i="5" s="1"/>
  <c r="H3607" i="5"/>
  <c r="E3607" i="5"/>
  <c r="F3607" i="5" s="1"/>
  <c r="D3607" i="5"/>
  <c r="K3606" i="5"/>
  <c r="J3606" i="5"/>
  <c r="I3606" i="5"/>
  <c r="N3606" i="5" s="1"/>
  <c r="H3606" i="5"/>
  <c r="E3606" i="5"/>
  <c r="F3606" i="5" s="1"/>
  <c r="D3606" i="5"/>
  <c r="K3605" i="5"/>
  <c r="J3605" i="5"/>
  <c r="I3605" i="5"/>
  <c r="N3605" i="5" s="1"/>
  <c r="H3605" i="5"/>
  <c r="E3605" i="5"/>
  <c r="F3605" i="5" s="1"/>
  <c r="D3605" i="5"/>
  <c r="K3604" i="5"/>
  <c r="J3604" i="5"/>
  <c r="I3604" i="5"/>
  <c r="N3604" i="5" s="1"/>
  <c r="H3604" i="5"/>
  <c r="E3604" i="5"/>
  <c r="F3604" i="5" s="1"/>
  <c r="D3604" i="5"/>
  <c r="K3603" i="5"/>
  <c r="J3603" i="5"/>
  <c r="I3603" i="5"/>
  <c r="N3603" i="5" s="1"/>
  <c r="H3603" i="5"/>
  <c r="E3603" i="5"/>
  <c r="F3603" i="5" s="1"/>
  <c r="D3603" i="5"/>
  <c r="K3602" i="5"/>
  <c r="J3602" i="5"/>
  <c r="I3602" i="5"/>
  <c r="N3602" i="5" s="1"/>
  <c r="H3602" i="5"/>
  <c r="E3602" i="5"/>
  <c r="F3602" i="5" s="1"/>
  <c r="D3602" i="5"/>
  <c r="K3601" i="5"/>
  <c r="J3601" i="5"/>
  <c r="I3601" i="5"/>
  <c r="N3601" i="5" s="1"/>
  <c r="H3601" i="5"/>
  <c r="E3601" i="5"/>
  <c r="F3601" i="5" s="1"/>
  <c r="D3601" i="5"/>
  <c r="K3600" i="5"/>
  <c r="J3600" i="5"/>
  <c r="I3600" i="5"/>
  <c r="N3600" i="5" s="1"/>
  <c r="H3600" i="5"/>
  <c r="E3600" i="5"/>
  <c r="F3600" i="5" s="1"/>
  <c r="D3600" i="5"/>
  <c r="K3599" i="5"/>
  <c r="J3599" i="5"/>
  <c r="I3599" i="5"/>
  <c r="N3599" i="5" s="1"/>
  <c r="H3599" i="5"/>
  <c r="E3599" i="5"/>
  <c r="F3599" i="5" s="1"/>
  <c r="D3599" i="5"/>
  <c r="K3598" i="5"/>
  <c r="J3598" i="5"/>
  <c r="I3598" i="5"/>
  <c r="N3598" i="5" s="1"/>
  <c r="H3598" i="5"/>
  <c r="E3598" i="5"/>
  <c r="F3598" i="5" s="1"/>
  <c r="D3598" i="5"/>
  <c r="K3597" i="5"/>
  <c r="J3597" i="5"/>
  <c r="I3597" i="5"/>
  <c r="N3597" i="5" s="1"/>
  <c r="H3597" i="5"/>
  <c r="E3597" i="5"/>
  <c r="F3597" i="5" s="1"/>
  <c r="D3597" i="5"/>
  <c r="K3596" i="5"/>
  <c r="J3596" i="5"/>
  <c r="I3596" i="5"/>
  <c r="N3596" i="5" s="1"/>
  <c r="H3596" i="5"/>
  <c r="E3596" i="5"/>
  <c r="F3596" i="5" s="1"/>
  <c r="D3596" i="5"/>
  <c r="K3595" i="5"/>
  <c r="J3595" i="5"/>
  <c r="I3595" i="5"/>
  <c r="N3595" i="5" s="1"/>
  <c r="H3595" i="5"/>
  <c r="E3595" i="5"/>
  <c r="F3595" i="5" s="1"/>
  <c r="D3595" i="5"/>
  <c r="K3594" i="5"/>
  <c r="J3594" i="5"/>
  <c r="I3594" i="5"/>
  <c r="N3594" i="5" s="1"/>
  <c r="H3594" i="5"/>
  <c r="E3594" i="5"/>
  <c r="F3594" i="5" s="1"/>
  <c r="D3594" i="5"/>
  <c r="K3593" i="5"/>
  <c r="J3593" i="5"/>
  <c r="I3593" i="5"/>
  <c r="N3593" i="5" s="1"/>
  <c r="H3593" i="5"/>
  <c r="E3593" i="5"/>
  <c r="F3593" i="5" s="1"/>
  <c r="D3593" i="5"/>
  <c r="K3592" i="5"/>
  <c r="J3592" i="5"/>
  <c r="I3592" i="5"/>
  <c r="N3592" i="5" s="1"/>
  <c r="H3592" i="5"/>
  <c r="E3592" i="5"/>
  <c r="F3592" i="5" s="1"/>
  <c r="D3592" i="5"/>
  <c r="K3591" i="5"/>
  <c r="J3591" i="5"/>
  <c r="I3591" i="5"/>
  <c r="N3591" i="5" s="1"/>
  <c r="H3591" i="5"/>
  <c r="E3591" i="5"/>
  <c r="F3591" i="5" s="1"/>
  <c r="D3591" i="5"/>
  <c r="K3590" i="5"/>
  <c r="J3590" i="5"/>
  <c r="I3590" i="5"/>
  <c r="N3590" i="5" s="1"/>
  <c r="H3590" i="5"/>
  <c r="E3590" i="5"/>
  <c r="F3590" i="5" s="1"/>
  <c r="D3590" i="5"/>
  <c r="K3589" i="5"/>
  <c r="J3589" i="5"/>
  <c r="I3589" i="5"/>
  <c r="N3589" i="5" s="1"/>
  <c r="H3589" i="5"/>
  <c r="E3589" i="5"/>
  <c r="F3589" i="5" s="1"/>
  <c r="D3589" i="5"/>
  <c r="K3588" i="5"/>
  <c r="J3588" i="5"/>
  <c r="I3588" i="5"/>
  <c r="N3588" i="5" s="1"/>
  <c r="H3588" i="5"/>
  <c r="E3588" i="5"/>
  <c r="F3588" i="5" s="1"/>
  <c r="D3588" i="5"/>
  <c r="K3587" i="5"/>
  <c r="J3587" i="5"/>
  <c r="I3587" i="5"/>
  <c r="N3587" i="5" s="1"/>
  <c r="H3587" i="5"/>
  <c r="E3587" i="5"/>
  <c r="F3587" i="5" s="1"/>
  <c r="D3587" i="5"/>
  <c r="K3586" i="5"/>
  <c r="J3586" i="5"/>
  <c r="I3586" i="5"/>
  <c r="N3586" i="5" s="1"/>
  <c r="H3586" i="5"/>
  <c r="E3586" i="5"/>
  <c r="F3586" i="5" s="1"/>
  <c r="D3586" i="5"/>
  <c r="K3585" i="5"/>
  <c r="J3585" i="5"/>
  <c r="I3585" i="5"/>
  <c r="N3585" i="5" s="1"/>
  <c r="H3585" i="5"/>
  <c r="E3585" i="5"/>
  <c r="F3585" i="5" s="1"/>
  <c r="D3585" i="5"/>
  <c r="K3584" i="5"/>
  <c r="J3584" i="5"/>
  <c r="I3584" i="5"/>
  <c r="N3584" i="5" s="1"/>
  <c r="H3584" i="5"/>
  <c r="E3584" i="5"/>
  <c r="F3584" i="5" s="1"/>
  <c r="D3584" i="5"/>
  <c r="K3583" i="5"/>
  <c r="J3583" i="5"/>
  <c r="I3583" i="5"/>
  <c r="N3583" i="5" s="1"/>
  <c r="H3583" i="5"/>
  <c r="E3583" i="5"/>
  <c r="F3583" i="5" s="1"/>
  <c r="D3583" i="5"/>
  <c r="K3582" i="5"/>
  <c r="J3582" i="5"/>
  <c r="I3582" i="5"/>
  <c r="N3582" i="5" s="1"/>
  <c r="H3582" i="5"/>
  <c r="E3582" i="5"/>
  <c r="F3582" i="5" s="1"/>
  <c r="D3582" i="5"/>
  <c r="K3581" i="5"/>
  <c r="J3581" i="5"/>
  <c r="I3581" i="5"/>
  <c r="N3581" i="5" s="1"/>
  <c r="H3581" i="5"/>
  <c r="E3581" i="5"/>
  <c r="F3581" i="5" s="1"/>
  <c r="D3581" i="5"/>
  <c r="K3580" i="5"/>
  <c r="J3580" i="5"/>
  <c r="I3580" i="5"/>
  <c r="N3580" i="5" s="1"/>
  <c r="H3580" i="5"/>
  <c r="E3580" i="5"/>
  <c r="F3580" i="5" s="1"/>
  <c r="D3580" i="5"/>
  <c r="K3579" i="5"/>
  <c r="J3579" i="5"/>
  <c r="I3579" i="5"/>
  <c r="N3579" i="5" s="1"/>
  <c r="H3579" i="5"/>
  <c r="E3579" i="5"/>
  <c r="F3579" i="5" s="1"/>
  <c r="D3579" i="5"/>
  <c r="K3578" i="5"/>
  <c r="J3578" i="5"/>
  <c r="I3578" i="5"/>
  <c r="N3578" i="5" s="1"/>
  <c r="H3578" i="5"/>
  <c r="E3578" i="5"/>
  <c r="F3578" i="5" s="1"/>
  <c r="D3578" i="5"/>
  <c r="K3577" i="5"/>
  <c r="J3577" i="5"/>
  <c r="I3577" i="5"/>
  <c r="N3577" i="5" s="1"/>
  <c r="H3577" i="5"/>
  <c r="E3577" i="5"/>
  <c r="F3577" i="5" s="1"/>
  <c r="D3577" i="5"/>
  <c r="K3576" i="5"/>
  <c r="J3576" i="5"/>
  <c r="I3576" i="5"/>
  <c r="N3576" i="5" s="1"/>
  <c r="H3576" i="5"/>
  <c r="E3576" i="5"/>
  <c r="F3576" i="5" s="1"/>
  <c r="D3576" i="5"/>
  <c r="K3575" i="5"/>
  <c r="J3575" i="5"/>
  <c r="I3575" i="5"/>
  <c r="N3575" i="5" s="1"/>
  <c r="H3575" i="5"/>
  <c r="E3575" i="5"/>
  <c r="F3575" i="5" s="1"/>
  <c r="D3575" i="5"/>
  <c r="K3574" i="5"/>
  <c r="J3574" i="5"/>
  <c r="I3574" i="5"/>
  <c r="N3574" i="5" s="1"/>
  <c r="H3574" i="5"/>
  <c r="E3574" i="5"/>
  <c r="F3574" i="5" s="1"/>
  <c r="D3574" i="5"/>
  <c r="K3573" i="5"/>
  <c r="J3573" i="5"/>
  <c r="I3573" i="5"/>
  <c r="N3573" i="5" s="1"/>
  <c r="H3573" i="5"/>
  <c r="E3573" i="5"/>
  <c r="F3573" i="5" s="1"/>
  <c r="D3573" i="5"/>
  <c r="K3572" i="5"/>
  <c r="J3572" i="5"/>
  <c r="I3572" i="5"/>
  <c r="N3572" i="5" s="1"/>
  <c r="H3572" i="5"/>
  <c r="E3572" i="5"/>
  <c r="F3572" i="5" s="1"/>
  <c r="D3572" i="5"/>
  <c r="K3571" i="5"/>
  <c r="J3571" i="5"/>
  <c r="I3571" i="5"/>
  <c r="N3571" i="5" s="1"/>
  <c r="H3571" i="5"/>
  <c r="E3571" i="5"/>
  <c r="F3571" i="5" s="1"/>
  <c r="D3571" i="5"/>
  <c r="K3570" i="5"/>
  <c r="J3570" i="5"/>
  <c r="I3570" i="5"/>
  <c r="N3570" i="5" s="1"/>
  <c r="H3570" i="5"/>
  <c r="E3570" i="5"/>
  <c r="F3570" i="5" s="1"/>
  <c r="D3570" i="5"/>
  <c r="K3569" i="5"/>
  <c r="J3569" i="5"/>
  <c r="I3569" i="5"/>
  <c r="N3569" i="5" s="1"/>
  <c r="H3569" i="5"/>
  <c r="E3569" i="5"/>
  <c r="F3569" i="5" s="1"/>
  <c r="D3569" i="5"/>
  <c r="K3568" i="5"/>
  <c r="J3568" i="5"/>
  <c r="I3568" i="5"/>
  <c r="N3568" i="5" s="1"/>
  <c r="H3568" i="5"/>
  <c r="E3568" i="5"/>
  <c r="F3568" i="5" s="1"/>
  <c r="D3568" i="5"/>
  <c r="K3567" i="5"/>
  <c r="J3567" i="5"/>
  <c r="I3567" i="5"/>
  <c r="N3567" i="5" s="1"/>
  <c r="H3567" i="5"/>
  <c r="E3567" i="5"/>
  <c r="F3567" i="5" s="1"/>
  <c r="D3567" i="5"/>
  <c r="K3566" i="5"/>
  <c r="J3566" i="5"/>
  <c r="I3566" i="5"/>
  <c r="N3566" i="5" s="1"/>
  <c r="H3566" i="5"/>
  <c r="E3566" i="5"/>
  <c r="F3566" i="5" s="1"/>
  <c r="D3566" i="5"/>
  <c r="K3565" i="5"/>
  <c r="J3565" i="5"/>
  <c r="I3565" i="5"/>
  <c r="N3565" i="5" s="1"/>
  <c r="H3565" i="5"/>
  <c r="E3565" i="5"/>
  <c r="F3565" i="5" s="1"/>
  <c r="D3565" i="5"/>
  <c r="K3564" i="5"/>
  <c r="J3564" i="5"/>
  <c r="I3564" i="5"/>
  <c r="N3564" i="5" s="1"/>
  <c r="H3564" i="5"/>
  <c r="E3564" i="5"/>
  <c r="F3564" i="5" s="1"/>
  <c r="D3564" i="5"/>
  <c r="K3563" i="5"/>
  <c r="J3563" i="5"/>
  <c r="I3563" i="5"/>
  <c r="N3563" i="5" s="1"/>
  <c r="H3563" i="5"/>
  <c r="E3563" i="5"/>
  <c r="F3563" i="5" s="1"/>
  <c r="D3563" i="5"/>
  <c r="K3562" i="5"/>
  <c r="J3562" i="5"/>
  <c r="I3562" i="5"/>
  <c r="N3562" i="5" s="1"/>
  <c r="H3562" i="5"/>
  <c r="E3562" i="5"/>
  <c r="F3562" i="5" s="1"/>
  <c r="D3562" i="5"/>
  <c r="K3561" i="5"/>
  <c r="J3561" i="5"/>
  <c r="I3561" i="5"/>
  <c r="N3561" i="5" s="1"/>
  <c r="H3561" i="5"/>
  <c r="E3561" i="5"/>
  <c r="F3561" i="5" s="1"/>
  <c r="D3561" i="5"/>
  <c r="K3560" i="5"/>
  <c r="J3560" i="5"/>
  <c r="I3560" i="5"/>
  <c r="N3560" i="5" s="1"/>
  <c r="H3560" i="5"/>
  <c r="E3560" i="5"/>
  <c r="F3560" i="5" s="1"/>
  <c r="D3560" i="5"/>
  <c r="K3559" i="5"/>
  <c r="J3559" i="5"/>
  <c r="I3559" i="5"/>
  <c r="N3559" i="5" s="1"/>
  <c r="H3559" i="5"/>
  <c r="E3559" i="5"/>
  <c r="F3559" i="5" s="1"/>
  <c r="D3559" i="5"/>
  <c r="K3558" i="5"/>
  <c r="J3558" i="5"/>
  <c r="I3558" i="5"/>
  <c r="N3558" i="5" s="1"/>
  <c r="H3558" i="5"/>
  <c r="E3558" i="5"/>
  <c r="F3558" i="5" s="1"/>
  <c r="D3558" i="5"/>
  <c r="K3557" i="5"/>
  <c r="J3557" i="5"/>
  <c r="I3557" i="5"/>
  <c r="N3557" i="5" s="1"/>
  <c r="H3557" i="5"/>
  <c r="E3557" i="5"/>
  <c r="F3557" i="5" s="1"/>
  <c r="D3557" i="5"/>
  <c r="K3556" i="5"/>
  <c r="J3556" i="5"/>
  <c r="I3556" i="5"/>
  <c r="N3556" i="5" s="1"/>
  <c r="H3556" i="5"/>
  <c r="E3556" i="5"/>
  <c r="F3556" i="5" s="1"/>
  <c r="D3556" i="5"/>
  <c r="K3555" i="5"/>
  <c r="J3555" i="5"/>
  <c r="I3555" i="5"/>
  <c r="N3555" i="5" s="1"/>
  <c r="H3555" i="5"/>
  <c r="E3555" i="5"/>
  <c r="F3555" i="5" s="1"/>
  <c r="D3555" i="5"/>
  <c r="K3554" i="5"/>
  <c r="J3554" i="5"/>
  <c r="I3554" i="5"/>
  <c r="N3554" i="5" s="1"/>
  <c r="H3554" i="5"/>
  <c r="E3554" i="5"/>
  <c r="F3554" i="5" s="1"/>
  <c r="D3554" i="5"/>
  <c r="K3553" i="5"/>
  <c r="J3553" i="5"/>
  <c r="I3553" i="5"/>
  <c r="N3553" i="5" s="1"/>
  <c r="H3553" i="5"/>
  <c r="E3553" i="5"/>
  <c r="F3553" i="5" s="1"/>
  <c r="D3553" i="5"/>
  <c r="K3552" i="5"/>
  <c r="J3552" i="5"/>
  <c r="I3552" i="5"/>
  <c r="N3552" i="5" s="1"/>
  <c r="H3552" i="5"/>
  <c r="E3552" i="5"/>
  <c r="F3552" i="5" s="1"/>
  <c r="D3552" i="5"/>
  <c r="K3551" i="5"/>
  <c r="J3551" i="5"/>
  <c r="I3551" i="5"/>
  <c r="N3551" i="5" s="1"/>
  <c r="H3551" i="5"/>
  <c r="E3551" i="5"/>
  <c r="F3551" i="5" s="1"/>
  <c r="D3551" i="5"/>
  <c r="K3550" i="5"/>
  <c r="J3550" i="5"/>
  <c r="I3550" i="5"/>
  <c r="N3550" i="5" s="1"/>
  <c r="H3550" i="5"/>
  <c r="E3550" i="5"/>
  <c r="F3550" i="5" s="1"/>
  <c r="D3550" i="5"/>
  <c r="K3549" i="5"/>
  <c r="J3549" i="5"/>
  <c r="I3549" i="5"/>
  <c r="N3549" i="5" s="1"/>
  <c r="H3549" i="5"/>
  <c r="E3549" i="5"/>
  <c r="F3549" i="5" s="1"/>
  <c r="D3549" i="5"/>
  <c r="K3548" i="5"/>
  <c r="J3548" i="5"/>
  <c r="I3548" i="5"/>
  <c r="N3548" i="5" s="1"/>
  <c r="H3548" i="5"/>
  <c r="E3548" i="5"/>
  <c r="F3548" i="5" s="1"/>
  <c r="D3548" i="5"/>
  <c r="K3547" i="5"/>
  <c r="J3547" i="5"/>
  <c r="I3547" i="5"/>
  <c r="N3547" i="5" s="1"/>
  <c r="H3547" i="5"/>
  <c r="E3547" i="5"/>
  <c r="F3547" i="5" s="1"/>
  <c r="D3547" i="5"/>
  <c r="K3546" i="5"/>
  <c r="J3546" i="5"/>
  <c r="I3546" i="5"/>
  <c r="N3546" i="5" s="1"/>
  <c r="H3546" i="5"/>
  <c r="E3546" i="5"/>
  <c r="F3546" i="5" s="1"/>
  <c r="D3546" i="5"/>
  <c r="K3545" i="5"/>
  <c r="J3545" i="5"/>
  <c r="I3545" i="5"/>
  <c r="N3545" i="5" s="1"/>
  <c r="H3545" i="5"/>
  <c r="E3545" i="5"/>
  <c r="F3545" i="5" s="1"/>
  <c r="D3545" i="5"/>
  <c r="K3544" i="5"/>
  <c r="J3544" i="5"/>
  <c r="I3544" i="5"/>
  <c r="N3544" i="5" s="1"/>
  <c r="H3544" i="5"/>
  <c r="E3544" i="5"/>
  <c r="F3544" i="5" s="1"/>
  <c r="D3544" i="5"/>
  <c r="K3543" i="5"/>
  <c r="J3543" i="5"/>
  <c r="I3543" i="5"/>
  <c r="N3543" i="5" s="1"/>
  <c r="H3543" i="5"/>
  <c r="E3543" i="5"/>
  <c r="F3543" i="5" s="1"/>
  <c r="D3543" i="5"/>
  <c r="K3542" i="5"/>
  <c r="J3542" i="5"/>
  <c r="I3542" i="5"/>
  <c r="N3542" i="5" s="1"/>
  <c r="H3542" i="5"/>
  <c r="E3542" i="5"/>
  <c r="F3542" i="5" s="1"/>
  <c r="D3542" i="5"/>
  <c r="K3541" i="5"/>
  <c r="J3541" i="5"/>
  <c r="I3541" i="5"/>
  <c r="N3541" i="5" s="1"/>
  <c r="H3541" i="5"/>
  <c r="E3541" i="5"/>
  <c r="F3541" i="5" s="1"/>
  <c r="D3541" i="5"/>
  <c r="K3540" i="5"/>
  <c r="J3540" i="5"/>
  <c r="I3540" i="5"/>
  <c r="N3540" i="5" s="1"/>
  <c r="H3540" i="5"/>
  <c r="E3540" i="5"/>
  <c r="F3540" i="5" s="1"/>
  <c r="D3540" i="5"/>
  <c r="K3539" i="5"/>
  <c r="J3539" i="5"/>
  <c r="I3539" i="5"/>
  <c r="N3539" i="5" s="1"/>
  <c r="H3539" i="5"/>
  <c r="E3539" i="5"/>
  <c r="F3539" i="5" s="1"/>
  <c r="D3539" i="5"/>
  <c r="K3538" i="5"/>
  <c r="J3538" i="5"/>
  <c r="I3538" i="5"/>
  <c r="N3538" i="5" s="1"/>
  <c r="H3538" i="5"/>
  <c r="E3538" i="5"/>
  <c r="F3538" i="5" s="1"/>
  <c r="D3538" i="5"/>
  <c r="K3537" i="5"/>
  <c r="J3537" i="5"/>
  <c r="I3537" i="5"/>
  <c r="N3537" i="5" s="1"/>
  <c r="H3537" i="5"/>
  <c r="E3537" i="5"/>
  <c r="F3537" i="5" s="1"/>
  <c r="D3537" i="5"/>
  <c r="K3536" i="5"/>
  <c r="J3536" i="5"/>
  <c r="I3536" i="5"/>
  <c r="N3536" i="5" s="1"/>
  <c r="H3536" i="5"/>
  <c r="E3536" i="5"/>
  <c r="F3536" i="5" s="1"/>
  <c r="D3536" i="5"/>
  <c r="K3535" i="5"/>
  <c r="J3535" i="5"/>
  <c r="I3535" i="5"/>
  <c r="N3535" i="5" s="1"/>
  <c r="H3535" i="5"/>
  <c r="E3535" i="5"/>
  <c r="F3535" i="5" s="1"/>
  <c r="D3535" i="5"/>
  <c r="K3534" i="5"/>
  <c r="J3534" i="5"/>
  <c r="I3534" i="5"/>
  <c r="N3534" i="5" s="1"/>
  <c r="H3534" i="5"/>
  <c r="E3534" i="5"/>
  <c r="F3534" i="5" s="1"/>
  <c r="D3534" i="5"/>
  <c r="K3533" i="5"/>
  <c r="J3533" i="5"/>
  <c r="I3533" i="5"/>
  <c r="N3533" i="5" s="1"/>
  <c r="H3533" i="5"/>
  <c r="E3533" i="5"/>
  <c r="F3533" i="5" s="1"/>
  <c r="D3533" i="5"/>
  <c r="K3532" i="5"/>
  <c r="J3532" i="5"/>
  <c r="I3532" i="5"/>
  <c r="N3532" i="5" s="1"/>
  <c r="H3532" i="5"/>
  <c r="E3532" i="5"/>
  <c r="F3532" i="5" s="1"/>
  <c r="D3532" i="5"/>
  <c r="K3531" i="5"/>
  <c r="J3531" i="5"/>
  <c r="I3531" i="5"/>
  <c r="N3531" i="5" s="1"/>
  <c r="H3531" i="5"/>
  <c r="E3531" i="5"/>
  <c r="F3531" i="5" s="1"/>
  <c r="D3531" i="5"/>
  <c r="K3530" i="5"/>
  <c r="J3530" i="5"/>
  <c r="I3530" i="5"/>
  <c r="N3530" i="5" s="1"/>
  <c r="H3530" i="5"/>
  <c r="E3530" i="5"/>
  <c r="F3530" i="5" s="1"/>
  <c r="D3530" i="5"/>
  <c r="K3529" i="5"/>
  <c r="J3529" i="5"/>
  <c r="I3529" i="5"/>
  <c r="N3529" i="5" s="1"/>
  <c r="H3529" i="5"/>
  <c r="E3529" i="5"/>
  <c r="F3529" i="5" s="1"/>
  <c r="D3529" i="5"/>
  <c r="K3528" i="5"/>
  <c r="J3528" i="5"/>
  <c r="I3528" i="5"/>
  <c r="N3528" i="5" s="1"/>
  <c r="H3528" i="5"/>
  <c r="E3528" i="5"/>
  <c r="F3528" i="5" s="1"/>
  <c r="D3528" i="5"/>
  <c r="K3527" i="5"/>
  <c r="J3527" i="5"/>
  <c r="I3527" i="5"/>
  <c r="N3527" i="5" s="1"/>
  <c r="H3527" i="5"/>
  <c r="E3527" i="5"/>
  <c r="F3527" i="5" s="1"/>
  <c r="D3527" i="5"/>
  <c r="K3526" i="5"/>
  <c r="J3526" i="5"/>
  <c r="I3526" i="5"/>
  <c r="N3526" i="5" s="1"/>
  <c r="H3526" i="5"/>
  <c r="E3526" i="5"/>
  <c r="F3526" i="5" s="1"/>
  <c r="D3526" i="5"/>
  <c r="K3525" i="5"/>
  <c r="J3525" i="5"/>
  <c r="I3525" i="5"/>
  <c r="N3525" i="5" s="1"/>
  <c r="H3525" i="5"/>
  <c r="E3525" i="5"/>
  <c r="F3525" i="5" s="1"/>
  <c r="D3525" i="5"/>
  <c r="K3524" i="5"/>
  <c r="J3524" i="5"/>
  <c r="I3524" i="5"/>
  <c r="N3524" i="5" s="1"/>
  <c r="H3524" i="5"/>
  <c r="E3524" i="5"/>
  <c r="F3524" i="5" s="1"/>
  <c r="D3524" i="5"/>
  <c r="K3523" i="5"/>
  <c r="J3523" i="5"/>
  <c r="I3523" i="5"/>
  <c r="N3523" i="5" s="1"/>
  <c r="H3523" i="5"/>
  <c r="E3523" i="5"/>
  <c r="F3523" i="5" s="1"/>
  <c r="D3523" i="5"/>
  <c r="K3522" i="5"/>
  <c r="J3522" i="5"/>
  <c r="I3522" i="5"/>
  <c r="N3522" i="5" s="1"/>
  <c r="H3522" i="5"/>
  <c r="E3522" i="5"/>
  <c r="F3522" i="5" s="1"/>
  <c r="D3522" i="5"/>
  <c r="K3521" i="5"/>
  <c r="J3521" i="5"/>
  <c r="I3521" i="5"/>
  <c r="N3521" i="5" s="1"/>
  <c r="H3521" i="5"/>
  <c r="E3521" i="5"/>
  <c r="F3521" i="5" s="1"/>
  <c r="D3521" i="5"/>
  <c r="K3520" i="5"/>
  <c r="J3520" i="5"/>
  <c r="I3520" i="5"/>
  <c r="N3520" i="5" s="1"/>
  <c r="H3520" i="5"/>
  <c r="E3520" i="5"/>
  <c r="F3520" i="5" s="1"/>
  <c r="D3520" i="5"/>
  <c r="K3519" i="5"/>
  <c r="J3519" i="5"/>
  <c r="I3519" i="5"/>
  <c r="N3519" i="5" s="1"/>
  <c r="H3519" i="5"/>
  <c r="E3519" i="5"/>
  <c r="F3519" i="5" s="1"/>
  <c r="D3519" i="5"/>
  <c r="K3518" i="5"/>
  <c r="J3518" i="5"/>
  <c r="I3518" i="5"/>
  <c r="N3518" i="5" s="1"/>
  <c r="H3518" i="5"/>
  <c r="E3518" i="5"/>
  <c r="F3518" i="5" s="1"/>
  <c r="D3518" i="5"/>
  <c r="K3517" i="5"/>
  <c r="J3517" i="5"/>
  <c r="I3517" i="5"/>
  <c r="N3517" i="5" s="1"/>
  <c r="H3517" i="5"/>
  <c r="E3517" i="5"/>
  <c r="F3517" i="5" s="1"/>
  <c r="D3517" i="5"/>
  <c r="K3516" i="5"/>
  <c r="J3516" i="5"/>
  <c r="I3516" i="5"/>
  <c r="N3516" i="5" s="1"/>
  <c r="H3516" i="5"/>
  <c r="E3516" i="5"/>
  <c r="F3516" i="5" s="1"/>
  <c r="D3516" i="5"/>
  <c r="K3515" i="5"/>
  <c r="J3515" i="5"/>
  <c r="I3515" i="5"/>
  <c r="N3515" i="5" s="1"/>
  <c r="H3515" i="5"/>
  <c r="E3515" i="5"/>
  <c r="F3515" i="5" s="1"/>
  <c r="D3515" i="5"/>
  <c r="K3514" i="5"/>
  <c r="J3514" i="5"/>
  <c r="I3514" i="5"/>
  <c r="N3514" i="5" s="1"/>
  <c r="H3514" i="5"/>
  <c r="E3514" i="5"/>
  <c r="F3514" i="5" s="1"/>
  <c r="D3514" i="5"/>
  <c r="K3513" i="5"/>
  <c r="J3513" i="5"/>
  <c r="I3513" i="5"/>
  <c r="N3513" i="5" s="1"/>
  <c r="H3513" i="5"/>
  <c r="E3513" i="5"/>
  <c r="F3513" i="5" s="1"/>
  <c r="D3513" i="5"/>
  <c r="K3512" i="5"/>
  <c r="J3512" i="5"/>
  <c r="I3512" i="5"/>
  <c r="N3512" i="5" s="1"/>
  <c r="H3512" i="5"/>
  <c r="E3512" i="5"/>
  <c r="F3512" i="5" s="1"/>
  <c r="D3512" i="5"/>
  <c r="K3511" i="5"/>
  <c r="J3511" i="5"/>
  <c r="I3511" i="5"/>
  <c r="N3511" i="5" s="1"/>
  <c r="H3511" i="5"/>
  <c r="E3511" i="5"/>
  <c r="F3511" i="5" s="1"/>
  <c r="D3511" i="5"/>
  <c r="K3510" i="5"/>
  <c r="J3510" i="5"/>
  <c r="I3510" i="5"/>
  <c r="N3510" i="5" s="1"/>
  <c r="H3510" i="5"/>
  <c r="E3510" i="5"/>
  <c r="F3510" i="5" s="1"/>
  <c r="D3510" i="5"/>
  <c r="K3509" i="5"/>
  <c r="J3509" i="5"/>
  <c r="I3509" i="5"/>
  <c r="N3509" i="5" s="1"/>
  <c r="H3509" i="5"/>
  <c r="E3509" i="5"/>
  <c r="F3509" i="5" s="1"/>
  <c r="D3509" i="5"/>
  <c r="K3508" i="5"/>
  <c r="J3508" i="5"/>
  <c r="I3508" i="5"/>
  <c r="N3508" i="5" s="1"/>
  <c r="H3508" i="5"/>
  <c r="E3508" i="5"/>
  <c r="F3508" i="5" s="1"/>
  <c r="D3508" i="5"/>
  <c r="K3507" i="5"/>
  <c r="J3507" i="5"/>
  <c r="I3507" i="5"/>
  <c r="N3507" i="5" s="1"/>
  <c r="H3507" i="5"/>
  <c r="E3507" i="5"/>
  <c r="F3507" i="5" s="1"/>
  <c r="D3507" i="5"/>
  <c r="K3506" i="5"/>
  <c r="J3506" i="5"/>
  <c r="I3506" i="5"/>
  <c r="N3506" i="5" s="1"/>
  <c r="H3506" i="5"/>
  <c r="E3506" i="5"/>
  <c r="F3506" i="5" s="1"/>
  <c r="D3506" i="5"/>
  <c r="K3505" i="5"/>
  <c r="J3505" i="5"/>
  <c r="I3505" i="5"/>
  <c r="N3505" i="5" s="1"/>
  <c r="H3505" i="5"/>
  <c r="E3505" i="5"/>
  <c r="F3505" i="5" s="1"/>
  <c r="D3505" i="5"/>
  <c r="K3504" i="5"/>
  <c r="J3504" i="5"/>
  <c r="I3504" i="5"/>
  <c r="N3504" i="5" s="1"/>
  <c r="H3504" i="5"/>
  <c r="E3504" i="5"/>
  <c r="F3504" i="5" s="1"/>
  <c r="D3504" i="5"/>
  <c r="K3503" i="5"/>
  <c r="J3503" i="5"/>
  <c r="I3503" i="5"/>
  <c r="N3503" i="5" s="1"/>
  <c r="H3503" i="5"/>
  <c r="E3503" i="5"/>
  <c r="F3503" i="5" s="1"/>
  <c r="D3503" i="5"/>
  <c r="K3502" i="5"/>
  <c r="J3502" i="5"/>
  <c r="I3502" i="5"/>
  <c r="N3502" i="5" s="1"/>
  <c r="H3502" i="5"/>
  <c r="E3502" i="5"/>
  <c r="F3502" i="5" s="1"/>
  <c r="D3502" i="5"/>
  <c r="K3501" i="5"/>
  <c r="J3501" i="5"/>
  <c r="I3501" i="5"/>
  <c r="N3501" i="5" s="1"/>
  <c r="H3501" i="5"/>
  <c r="E3501" i="5"/>
  <c r="F3501" i="5" s="1"/>
  <c r="D3501" i="5"/>
  <c r="K3500" i="5"/>
  <c r="J3500" i="5"/>
  <c r="I3500" i="5"/>
  <c r="N3500" i="5" s="1"/>
  <c r="H3500" i="5"/>
  <c r="E3500" i="5"/>
  <c r="F3500" i="5" s="1"/>
  <c r="D3500" i="5"/>
  <c r="K3499" i="5"/>
  <c r="J3499" i="5"/>
  <c r="I3499" i="5"/>
  <c r="N3499" i="5" s="1"/>
  <c r="H3499" i="5"/>
  <c r="E3499" i="5"/>
  <c r="F3499" i="5" s="1"/>
  <c r="D3499" i="5"/>
  <c r="K3498" i="5"/>
  <c r="J3498" i="5"/>
  <c r="I3498" i="5"/>
  <c r="N3498" i="5" s="1"/>
  <c r="H3498" i="5"/>
  <c r="E3498" i="5"/>
  <c r="F3498" i="5" s="1"/>
  <c r="D3498" i="5"/>
  <c r="K3497" i="5"/>
  <c r="J3497" i="5"/>
  <c r="I3497" i="5"/>
  <c r="N3497" i="5" s="1"/>
  <c r="H3497" i="5"/>
  <c r="E3497" i="5"/>
  <c r="F3497" i="5" s="1"/>
  <c r="D3497" i="5"/>
  <c r="K3496" i="5"/>
  <c r="J3496" i="5"/>
  <c r="I3496" i="5"/>
  <c r="N3496" i="5" s="1"/>
  <c r="H3496" i="5"/>
  <c r="E3496" i="5"/>
  <c r="F3496" i="5" s="1"/>
  <c r="D3496" i="5"/>
  <c r="K3495" i="5"/>
  <c r="J3495" i="5"/>
  <c r="I3495" i="5"/>
  <c r="N3495" i="5" s="1"/>
  <c r="H3495" i="5"/>
  <c r="E3495" i="5"/>
  <c r="F3495" i="5" s="1"/>
  <c r="D3495" i="5"/>
  <c r="K3494" i="5"/>
  <c r="J3494" i="5"/>
  <c r="I3494" i="5"/>
  <c r="N3494" i="5" s="1"/>
  <c r="H3494" i="5"/>
  <c r="E3494" i="5"/>
  <c r="F3494" i="5" s="1"/>
  <c r="D3494" i="5"/>
  <c r="K3493" i="5"/>
  <c r="J3493" i="5"/>
  <c r="I3493" i="5"/>
  <c r="N3493" i="5" s="1"/>
  <c r="H3493" i="5"/>
  <c r="E3493" i="5"/>
  <c r="F3493" i="5" s="1"/>
  <c r="D3493" i="5"/>
  <c r="K3492" i="5"/>
  <c r="J3492" i="5"/>
  <c r="I3492" i="5"/>
  <c r="N3492" i="5" s="1"/>
  <c r="H3492" i="5"/>
  <c r="E3492" i="5"/>
  <c r="F3492" i="5" s="1"/>
  <c r="D3492" i="5"/>
  <c r="K3491" i="5"/>
  <c r="J3491" i="5"/>
  <c r="I3491" i="5"/>
  <c r="N3491" i="5" s="1"/>
  <c r="H3491" i="5"/>
  <c r="E3491" i="5"/>
  <c r="F3491" i="5" s="1"/>
  <c r="D3491" i="5"/>
  <c r="K3490" i="5"/>
  <c r="J3490" i="5"/>
  <c r="I3490" i="5"/>
  <c r="N3490" i="5" s="1"/>
  <c r="H3490" i="5"/>
  <c r="E3490" i="5"/>
  <c r="F3490" i="5" s="1"/>
  <c r="D3490" i="5"/>
  <c r="K3489" i="5"/>
  <c r="J3489" i="5"/>
  <c r="I3489" i="5"/>
  <c r="N3489" i="5" s="1"/>
  <c r="H3489" i="5"/>
  <c r="E3489" i="5"/>
  <c r="F3489" i="5" s="1"/>
  <c r="D3489" i="5"/>
  <c r="K3488" i="5"/>
  <c r="J3488" i="5"/>
  <c r="I3488" i="5"/>
  <c r="N3488" i="5" s="1"/>
  <c r="H3488" i="5"/>
  <c r="E3488" i="5"/>
  <c r="F3488" i="5" s="1"/>
  <c r="D3488" i="5"/>
  <c r="K3487" i="5"/>
  <c r="J3487" i="5"/>
  <c r="I3487" i="5"/>
  <c r="N3487" i="5" s="1"/>
  <c r="H3487" i="5"/>
  <c r="E3487" i="5"/>
  <c r="F3487" i="5" s="1"/>
  <c r="D3487" i="5"/>
  <c r="K3486" i="5"/>
  <c r="J3486" i="5"/>
  <c r="I3486" i="5"/>
  <c r="N3486" i="5" s="1"/>
  <c r="H3486" i="5"/>
  <c r="E3486" i="5"/>
  <c r="F3486" i="5" s="1"/>
  <c r="D3486" i="5"/>
  <c r="K3485" i="5"/>
  <c r="J3485" i="5"/>
  <c r="I3485" i="5"/>
  <c r="N3485" i="5" s="1"/>
  <c r="H3485" i="5"/>
  <c r="E3485" i="5"/>
  <c r="F3485" i="5" s="1"/>
  <c r="D3485" i="5"/>
  <c r="K3484" i="5"/>
  <c r="J3484" i="5"/>
  <c r="I3484" i="5"/>
  <c r="N3484" i="5" s="1"/>
  <c r="H3484" i="5"/>
  <c r="E3484" i="5"/>
  <c r="F3484" i="5" s="1"/>
  <c r="D3484" i="5"/>
  <c r="K3483" i="5"/>
  <c r="J3483" i="5"/>
  <c r="I3483" i="5"/>
  <c r="N3483" i="5" s="1"/>
  <c r="H3483" i="5"/>
  <c r="E3483" i="5"/>
  <c r="F3483" i="5" s="1"/>
  <c r="D3483" i="5"/>
  <c r="K3482" i="5"/>
  <c r="J3482" i="5"/>
  <c r="I3482" i="5"/>
  <c r="N3482" i="5" s="1"/>
  <c r="H3482" i="5"/>
  <c r="E3482" i="5"/>
  <c r="F3482" i="5" s="1"/>
  <c r="D3482" i="5"/>
  <c r="K3481" i="5"/>
  <c r="J3481" i="5"/>
  <c r="I3481" i="5"/>
  <c r="N3481" i="5" s="1"/>
  <c r="H3481" i="5"/>
  <c r="E3481" i="5"/>
  <c r="F3481" i="5" s="1"/>
  <c r="D3481" i="5"/>
  <c r="K3480" i="5"/>
  <c r="J3480" i="5"/>
  <c r="I3480" i="5"/>
  <c r="N3480" i="5" s="1"/>
  <c r="H3480" i="5"/>
  <c r="E3480" i="5"/>
  <c r="F3480" i="5" s="1"/>
  <c r="D3480" i="5"/>
  <c r="K3479" i="5"/>
  <c r="J3479" i="5"/>
  <c r="I3479" i="5"/>
  <c r="N3479" i="5" s="1"/>
  <c r="H3479" i="5"/>
  <c r="E3479" i="5"/>
  <c r="F3479" i="5" s="1"/>
  <c r="D3479" i="5"/>
  <c r="K3478" i="5"/>
  <c r="J3478" i="5"/>
  <c r="I3478" i="5"/>
  <c r="N3478" i="5" s="1"/>
  <c r="H3478" i="5"/>
  <c r="E3478" i="5"/>
  <c r="F3478" i="5" s="1"/>
  <c r="D3478" i="5"/>
  <c r="K3477" i="5"/>
  <c r="J3477" i="5"/>
  <c r="I3477" i="5"/>
  <c r="N3477" i="5" s="1"/>
  <c r="H3477" i="5"/>
  <c r="E3477" i="5"/>
  <c r="F3477" i="5" s="1"/>
  <c r="D3477" i="5"/>
  <c r="K3476" i="5"/>
  <c r="J3476" i="5"/>
  <c r="I3476" i="5"/>
  <c r="N3476" i="5" s="1"/>
  <c r="H3476" i="5"/>
  <c r="E3476" i="5"/>
  <c r="F3476" i="5" s="1"/>
  <c r="D3476" i="5"/>
  <c r="K3475" i="5"/>
  <c r="J3475" i="5"/>
  <c r="I3475" i="5"/>
  <c r="N3475" i="5" s="1"/>
  <c r="H3475" i="5"/>
  <c r="E3475" i="5"/>
  <c r="F3475" i="5" s="1"/>
  <c r="D3475" i="5"/>
  <c r="K3474" i="5"/>
  <c r="J3474" i="5"/>
  <c r="I3474" i="5"/>
  <c r="N3474" i="5" s="1"/>
  <c r="H3474" i="5"/>
  <c r="E3474" i="5"/>
  <c r="F3474" i="5" s="1"/>
  <c r="D3474" i="5"/>
  <c r="K3473" i="5"/>
  <c r="J3473" i="5"/>
  <c r="I3473" i="5"/>
  <c r="N3473" i="5" s="1"/>
  <c r="H3473" i="5"/>
  <c r="E3473" i="5"/>
  <c r="F3473" i="5" s="1"/>
  <c r="D3473" i="5"/>
  <c r="K3472" i="5"/>
  <c r="J3472" i="5"/>
  <c r="I3472" i="5"/>
  <c r="N3472" i="5" s="1"/>
  <c r="H3472" i="5"/>
  <c r="E3472" i="5"/>
  <c r="F3472" i="5" s="1"/>
  <c r="D3472" i="5"/>
  <c r="K3471" i="5"/>
  <c r="J3471" i="5"/>
  <c r="I3471" i="5"/>
  <c r="N3471" i="5" s="1"/>
  <c r="H3471" i="5"/>
  <c r="E3471" i="5"/>
  <c r="F3471" i="5" s="1"/>
  <c r="D3471" i="5"/>
  <c r="K3470" i="5"/>
  <c r="J3470" i="5"/>
  <c r="I3470" i="5"/>
  <c r="N3470" i="5" s="1"/>
  <c r="H3470" i="5"/>
  <c r="E3470" i="5"/>
  <c r="F3470" i="5" s="1"/>
  <c r="D3470" i="5"/>
  <c r="K3469" i="5"/>
  <c r="J3469" i="5"/>
  <c r="I3469" i="5"/>
  <c r="N3469" i="5" s="1"/>
  <c r="H3469" i="5"/>
  <c r="E3469" i="5"/>
  <c r="F3469" i="5" s="1"/>
  <c r="D3469" i="5"/>
  <c r="K3468" i="5"/>
  <c r="J3468" i="5"/>
  <c r="I3468" i="5"/>
  <c r="N3468" i="5" s="1"/>
  <c r="H3468" i="5"/>
  <c r="E3468" i="5"/>
  <c r="F3468" i="5" s="1"/>
  <c r="D3468" i="5"/>
  <c r="K3467" i="5"/>
  <c r="J3467" i="5"/>
  <c r="I3467" i="5"/>
  <c r="N3467" i="5" s="1"/>
  <c r="H3467" i="5"/>
  <c r="E3467" i="5"/>
  <c r="F3467" i="5" s="1"/>
  <c r="D3467" i="5"/>
  <c r="K3466" i="5"/>
  <c r="J3466" i="5"/>
  <c r="I3466" i="5"/>
  <c r="N3466" i="5" s="1"/>
  <c r="H3466" i="5"/>
  <c r="E3466" i="5"/>
  <c r="F3466" i="5" s="1"/>
  <c r="D3466" i="5"/>
  <c r="K3465" i="5"/>
  <c r="J3465" i="5"/>
  <c r="I3465" i="5"/>
  <c r="N3465" i="5" s="1"/>
  <c r="H3465" i="5"/>
  <c r="E3465" i="5"/>
  <c r="F3465" i="5" s="1"/>
  <c r="D3465" i="5"/>
  <c r="K3464" i="5"/>
  <c r="J3464" i="5"/>
  <c r="I3464" i="5"/>
  <c r="N3464" i="5" s="1"/>
  <c r="H3464" i="5"/>
  <c r="E3464" i="5"/>
  <c r="F3464" i="5" s="1"/>
  <c r="D3464" i="5"/>
  <c r="K3463" i="5"/>
  <c r="J3463" i="5"/>
  <c r="I3463" i="5"/>
  <c r="N3463" i="5" s="1"/>
  <c r="H3463" i="5"/>
  <c r="E3463" i="5"/>
  <c r="F3463" i="5" s="1"/>
  <c r="D3463" i="5"/>
  <c r="K3462" i="5"/>
  <c r="J3462" i="5"/>
  <c r="I3462" i="5"/>
  <c r="N3462" i="5" s="1"/>
  <c r="H3462" i="5"/>
  <c r="E3462" i="5"/>
  <c r="F3462" i="5" s="1"/>
  <c r="D3462" i="5"/>
  <c r="K3461" i="5"/>
  <c r="J3461" i="5"/>
  <c r="I3461" i="5"/>
  <c r="N3461" i="5" s="1"/>
  <c r="H3461" i="5"/>
  <c r="E3461" i="5"/>
  <c r="F3461" i="5" s="1"/>
  <c r="D3461" i="5"/>
  <c r="K3460" i="5"/>
  <c r="J3460" i="5"/>
  <c r="I3460" i="5"/>
  <c r="N3460" i="5" s="1"/>
  <c r="H3460" i="5"/>
  <c r="E3460" i="5"/>
  <c r="F3460" i="5" s="1"/>
  <c r="D3460" i="5"/>
  <c r="K3459" i="5"/>
  <c r="J3459" i="5"/>
  <c r="I3459" i="5"/>
  <c r="N3459" i="5" s="1"/>
  <c r="H3459" i="5"/>
  <c r="E3459" i="5"/>
  <c r="F3459" i="5" s="1"/>
  <c r="D3459" i="5"/>
  <c r="K3458" i="5"/>
  <c r="J3458" i="5"/>
  <c r="I3458" i="5"/>
  <c r="N3458" i="5" s="1"/>
  <c r="H3458" i="5"/>
  <c r="E3458" i="5"/>
  <c r="F3458" i="5" s="1"/>
  <c r="D3458" i="5"/>
  <c r="K3457" i="5"/>
  <c r="J3457" i="5"/>
  <c r="I3457" i="5"/>
  <c r="N3457" i="5" s="1"/>
  <c r="H3457" i="5"/>
  <c r="E3457" i="5"/>
  <c r="F3457" i="5" s="1"/>
  <c r="D3457" i="5"/>
  <c r="K3456" i="5"/>
  <c r="J3456" i="5"/>
  <c r="I3456" i="5"/>
  <c r="N3456" i="5" s="1"/>
  <c r="H3456" i="5"/>
  <c r="E3456" i="5"/>
  <c r="F3456" i="5" s="1"/>
  <c r="D3456" i="5"/>
  <c r="K3455" i="5"/>
  <c r="J3455" i="5"/>
  <c r="I3455" i="5"/>
  <c r="N3455" i="5" s="1"/>
  <c r="H3455" i="5"/>
  <c r="E3455" i="5"/>
  <c r="F3455" i="5" s="1"/>
  <c r="D3455" i="5"/>
  <c r="K3454" i="5"/>
  <c r="J3454" i="5"/>
  <c r="I3454" i="5"/>
  <c r="N3454" i="5" s="1"/>
  <c r="H3454" i="5"/>
  <c r="E3454" i="5"/>
  <c r="F3454" i="5" s="1"/>
  <c r="D3454" i="5"/>
  <c r="K3453" i="5"/>
  <c r="J3453" i="5"/>
  <c r="I3453" i="5"/>
  <c r="N3453" i="5" s="1"/>
  <c r="H3453" i="5"/>
  <c r="E3453" i="5"/>
  <c r="F3453" i="5" s="1"/>
  <c r="D3453" i="5"/>
  <c r="K3452" i="5"/>
  <c r="J3452" i="5"/>
  <c r="I3452" i="5"/>
  <c r="N3452" i="5" s="1"/>
  <c r="H3452" i="5"/>
  <c r="E3452" i="5"/>
  <c r="F3452" i="5" s="1"/>
  <c r="D3452" i="5"/>
  <c r="K3451" i="5"/>
  <c r="J3451" i="5"/>
  <c r="I3451" i="5"/>
  <c r="N3451" i="5" s="1"/>
  <c r="H3451" i="5"/>
  <c r="E3451" i="5"/>
  <c r="F3451" i="5" s="1"/>
  <c r="D3451" i="5"/>
  <c r="K3450" i="5"/>
  <c r="J3450" i="5"/>
  <c r="I3450" i="5"/>
  <c r="N3450" i="5" s="1"/>
  <c r="H3450" i="5"/>
  <c r="E3450" i="5"/>
  <c r="F3450" i="5" s="1"/>
  <c r="D3450" i="5"/>
  <c r="K3449" i="5"/>
  <c r="J3449" i="5"/>
  <c r="I3449" i="5"/>
  <c r="N3449" i="5" s="1"/>
  <c r="H3449" i="5"/>
  <c r="E3449" i="5"/>
  <c r="F3449" i="5" s="1"/>
  <c r="D3449" i="5"/>
  <c r="K3448" i="5"/>
  <c r="J3448" i="5"/>
  <c r="I3448" i="5"/>
  <c r="N3448" i="5" s="1"/>
  <c r="H3448" i="5"/>
  <c r="E3448" i="5"/>
  <c r="F3448" i="5" s="1"/>
  <c r="D3448" i="5"/>
  <c r="K3447" i="5"/>
  <c r="J3447" i="5"/>
  <c r="I3447" i="5"/>
  <c r="N3447" i="5" s="1"/>
  <c r="H3447" i="5"/>
  <c r="E3447" i="5"/>
  <c r="F3447" i="5" s="1"/>
  <c r="D3447" i="5"/>
  <c r="K3446" i="5"/>
  <c r="J3446" i="5"/>
  <c r="I3446" i="5"/>
  <c r="N3446" i="5" s="1"/>
  <c r="H3446" i="5"/>
  <c r="E3446" i="5"/>
  <c r="F3446" i="5" s="1"/>
  <c r="D3446" i="5"/>
  <c r="K3445" i="5"/>
  <c r="J3445" i="5"/>
  <c r="I3445" i="5"/>
  <c r="N3445" i="5" s="1"/>
  <c r="H3445" i="5"/>
  <c r="E3445" i="5"/>
  <c r="F3445" i="5" s="1"/>
  <c r="D3445" i="5"/>
  <c r="K3444" i="5"/>
  <c r="J3444" i="5"/>
  <c r="I3444" i="5"/>
  <c r="N3444" i="5" s="1"/>
  <c r="H3444" i="5"/>
  <c r="E3444" i="5"/>
  <c r="F3444" i="5" s="1"/>
  <c r="D3444" i="5"/>
  <c r="K3443" i="5"/>
  <c r="J3443" i="5"/>
  <c r="I3443" i="5"/>
  <c r="N3443" i="5" s="1"/>
  <c r="H3443" i="5"/>
  <c r="E3443" i="5"/>
  <c r="F3443" i="5" s="1"/>
  <c r="D3443" i="5"/>
  <c r="K3442" i="5"/>
  <c r="J3442" i="5"/>
  <c r="I3442" i="5"/>
  <c r="N3442" i="5" s="1"/>
  <c r="H3442" i="5"/>
  <c r="E3442" i="5"/>
  <c r="F3442" i="5" s="1"/>
  <c r="D3442" i="5"/>
  <c r="K3441" i="5"/>
  <c r="J3441" i="5"/>
  <c r="I3441" i="5"/>
  <c r="N3441" i="5" s="1"/>
  <c r="H3441" i="5"/>
  <c r="E3441" i="5"/>
  <c r="F3441" i="5" s="1"/>
  <c r="D3441" i="5"/>
  <c r="K3440" i="5"/>
  <c r="J3440" i="5"/>
  <c r="I3440" i="5"/>
  <c r="N3440" i="5" s="1"/>
  <c r="H3440" i="5"/>
  <c r="E3440" i="5"/>
  <c r="F3440" i="5" s="1"/>
  <c r="D3440" i="5"/>
  <c r="K3439" i="5"/>
  <c r="J3439" i="5"/>
  <c r="I3439" i="5"/>
  <c r="N3439" i="5" s="1"/>
  <c r="H3439" i="5"/>
  <c r="E3439" i="5"/>
  <c r="F3439" i="5" s="1"/>
  <c r="D3439" i="5"/>
  <c r="K3438" i="5"/>
  <c r="J3438" i="5"/>
  <c r="I3438" i="5"/>
  <c r="N3438" i="5" s="1"/>
  <c r="H3438" i="5"/>
  <c r="E3438" i="5"/>
  <c r="F3438" i="5" s="1"/>
  <c r="D3438" i="5"/>
  <c r="K3437" i="5"/>
  <c r="J3437" i="5"/>
  <c r="I3437" i="5"/>
  <c r="N3437" i="5" s="1"/>
  <c r="H3437" i="5"/>
  <c r="E3437" i="5"/>
  <c r="F3437" i="5" s="1"/>
  <c r="D3437" i="5"/>
  <c r="K3436" i="5"/>
  <c r="J3436" i="5"/>
  <c r="I3436" i="5"/>
  <c r="N3436" i="5" s="1"/>
  <c r="H3436" i="5"/>
  <c r="E3436" i="5"/>
  <c r="F3436" i="5" s="1"/>
  <c r="D3436" i="5"/>
  <c r="K3435" i="5"/>
  <c r="J3435" i="5"/>
  <c r="I3435" i="5"/>
  <c r="N3435" i="5" s="1"/>
  <c r="H3435" i="5"/>
  <c r="E3435" i="5"/>
  <c r="F3435" i="5" s="1"/>
  <c r="D3435" i="5"/>
  <c r="K3434" i="5"/>
  <c r="J3434" i="5"/>
  <c r="I3434" i="5"/>
  <c r="N3434" i="5" s="1"/>
  <c r="H3434" i="5"/>
  <c r="E3434" i="5"/>
  <c r="F3434" i="5" s="1"/>
  <c r="D3434" i="5"/>
  <c r="K3433" i="5"/>
  <c r="J3433" i="5"/>
  <c r="I3433" i="5"/>
  <c r="N3433" i="5" s="1"/>
  <c r="H3433" i="5"/>
  <c r="E3433" i="5"/>
  <c r="F3433" i="5" s="1"/>
  <c r="D3433" i="5"/>
  <c r="K3432" i="5"/>
  <c r="J3432" i="5"/>
  <c r="I3432" i="5"/>
  <c r="N3432" i="5" s="1"/>
  <c r="H3432" i="5"/>
  <c r="E3432" i="5"/>
  <c r="F3432" i="5" s="1"/>
  <c r="D3432" i="5"/>
  <c r="K3431" i="5"/>
  <c r="J3431" i="5"/>
  <c r="I3431" i="5"/>
  <c r="N3431" i="5" s="1"/>
  <c r="H3431" i="5"/>
  <c r="E3431" i="5"/>
  <c r="F3431" i="5" s="1"/>
  <c r="D3431" i="5"/>
  <c r="K3430" i="5"/>
  <c r="J3430" i="5"/>
  <c r="I3430" i="5"/>
  <c r="N3430" i="5" s="1"/>
  <c r="H3430" i="5"/>
  <c r="E3430" i="5"/>
  <c r="F3430" i="5" s="1"/>
  <c r="D3430" i="5"/>
  <c r="K3429" i="5"/>
  <c r="J3429" i="5"/>
  <c r="I3429" i="5"/>
  <c r="N3429" i="5" s="1"/>
  <c r="H3429" i="5"/>
  <c r="E3429" i="5"/>
  <c r="F3429" i="5" s="1"/>
  <c r="D3429" i="5"/>
  <c r="K3428" i="5"/>
  <c r="J3428" i="5"/>
  <c r="I3428" i="5"/>
  <c r="N3428" i="5" s="1"/>
  <c r="H3428" i="5"/>
  <c r="E3428" i="5"/>
  <c r="F3428" i="5" s="1"/>
  <c r="D3428" i="5"/>
  <c r="K3427" i="5"/>
  <c r="J3427" i="5"/>
  <c r="I3427" i="5"/>
  <c r="N3427" i="5" s="1"/>
  <c r="H3427" i="5"/>
  <c r="E3427" i="5"/>
  <c r="F3427" i="5" s="1"/>
  <c r="D3427" i="5"/>
  <c r="K3426" i="5"/>
  <c r="J3426" i="5"/>
  <c r="I3426" i="5"/>
  <c r="N3426" i="5" s="1"/>
  <c r="H3426" i="5"/>
  <c r="E3426" i="5"/>
  <c r="F3426" i="5" s="1"/>
  <c r="D3426" i="5"/>
  <c r="K3425" i="5"/>
  <c r="J3425" i="5"/>
  <c r="I3425" i="5"/>
  <c r="N3425" i="5" s="1"/>
  <c r="H3425" i="5"/>
  <c r="E3425" i="5"/>
  <c r="F3425" i="5" s="1"/>
  <c r="D3425" i="5"/>
  <c r="K3424" i="5"/>
  <c r="J3424" i="5"/>
  <c r="I3424" i="5"/>
  <c r="N3424" i="5" s="1"/>
  <c r="H3424" i="5"/>
  <c r="E3424" i="5"/>
  <c r="F3424" i="5" s="1"/>
  <c r="D3424" i="5"/>
  <c r="K3423" i="5"/>
  <c r="J3423" i="5"/>
  <c r="I3423" i="5"/>
  <c r="N3423" i="5" s="1"/>
  <c r="H3423" i="5"/>
  <c r="E3423" i="5"/>
  <c r="F3423" i="5" s="1"/>
  <c r="D3423" i="5"/>
  <c r="K3422" i="5"/>
  <c r="J3422" i="5"/>
  <c r="I3422" i="5"/>
  <c r="N3422" i="5" s="1"/>
  <c r="H3422" i="5"/>
  <c r="E3422" i="5"/>
  <c r="F3422" i="5" s="1"/>
  <c r="D3422" i="5"/>
  <c r="K3421" i="5"/>
  <c r="J3421" i="5"/>
  <c r="I3421" i="5"/>
  <c r="N3421" i="5" s="1"/>
  <c r="H3421" i="5"/>
  <c r="E3421" i="5"/>
  <c r="F3421" i="5" s="1"/>
  <c r="D3421" i="5"/>
  <c r="K3420" i="5"/>
  <c r="J3420" i="5"/>
  <c r="I3420" i="5"/>
  <c r="N3420" i="5" s="1"/>
  <c r="H3420" i="5"/>
  <c r="E3420" i="5"/>
  <c r="F3420" i="5" s="1"/>
  <c r="D3420" i="5"/>
  <c r="K3419" i="5"/>
  <c r="J3419" i="5"/>
  <c r="I3419" i="5"/>
  <c r="N3419" i="5" s="1"/>
  <c r="H3419" i="5"/>
  <c r="E3419" i="5"/>
  <c r="F3419" i="5" s="1"/>
  <c r="D3419" i="5"/>
  <c r="K3418" i="5"/>
  <c r="J3418" i="5"/>
  <c r="I3418" i="5"/>
  <c r="N3418" i="5" s="1"/>
  <c r="H3418" i="5"/>
  <c r="E3418" i="5"/>
  <c r="F3418" i="5" s="1"/>
  <c r="D3418" i="5"/>
  <c r="K3417" i="5"/>
  <c r="J3417" i="5"/>
  <c r="I3417" i="5"/>
  <c r="N3417" i="5" s="1"/>
  <c r="H3417" i="5"/>
  <c r="E3417" i="5"/>
  <c r="F3417" i="5" s="1"/>
  <c r="D3417" i="5"/>
  <c r="K3416" i="5"/>
  <c r="J3416" i="5"/>
  <c r="I3416" i="5"/>
  <c r="N3416" i="5" s="1"/>
  <c r="H3416" i="5"/>
  <c r="E3416" i="5"/>
  <c r="F3416" i="5" s="1"/>
  <c r="D3416" i="5"/>
  <c r="K3415" i="5"/>
  <c r="J3415" i="5"/>
  <c r="I3415" i="5"/>
  <c r="N3415" i="5" s="1"/>
  <c r="H3415" i="5"/>
  <c r="E3415" i="5"/>
  <c r="F3415" i="5" s="1"/>
  <c r="D3415" i="5"/>
  <c r="K3414" i="5"/>
  <c r="J3414" i="5"/>
  <c r="I3414" i="5"/>
  <c r="N3414" i="5" s="1"/>
  <c r="H3414" i="5"/>
  <c r="E3414" i="5"/>
  <c r="F3414" i="5" s="1"/>
  <c r="D3414" i="5"/>
  <c r="K3413" i="5"/>
  <c r="J3413" i="5"/>
  <c r="I3413" i="5"/>
  <c r="N3413" i="5" s="1"/>
  <c r="H3413" i="5"/>
  <c r="E3413" i="5"/>
  <c r="F3413" i="5" s="1"/>
  <c r="D3413" i="5"/>
  <c r="K3412" i="5"/>
  <c r="J3412" i="5"/>
  <c r="I3412" i="5"/>
  <c r="N3412" i="5" s="1"/>
  <c r="H3412" i="5"/>
  <c r="E3412" i="5"/>
  <c r="F3412" i="5" s="1"/>
  <c r="D3412" i="5"/>
  <c r="K3411" i="5"/>
  <c r="J3411" i="5"/>
  <c r="I3411" i="5"/>
  <c r="N3411" i="5" s="1"/>
  <c r="H3411" i="5"/>
  <c r="E3411" i="5"/>
  <c r="F3411" i="5" s="1"/>
  <c r="D3411" i="5"/>
  <c r="K3410" i="5"/>
  <c r="J3410" i="5"/>
  <c r="I3410" i="5"/>
  <c r="N3410" i="5" s="1"/>
  <c r="H3410" i="5"/>
  <c r="E3410" i="5"/>
  <c r="F3410" i="5" s="1"/>
  <c r="D3410" i="5"/>
  <c r="K3409" i="5"/>
  <c r="J3409" i="5"/>
  <c r="I3409" i="5"/>
  <c r="N3409" i="5" s="1"/>
  <c r="H3409" i="5"/>
  <c r="E3409" i="5"/>
  <c r="F3409" i="5" s="1"/>
  <c r="D3409" i="5"/>
  <c r="K3408" i="5"/>
  <c r="J3408" i="5"/>
  <c r="I3408" i="5"/>
  <c r="N3408" i="5" s="1"/>
  <c r="H3408" i="5"/>
  <c r="E3408" i="5"/>
  <c r="F3408" i="5" s="1"/>
  <c r="D3408" i="5"/>
  <c r="K3407" i="5"/>
  <c r="J3407" i="5"/>
  <c r="I3407" i="5"/>
  <c r="N3407" i="5" s="1"/>
  <c r="H3407" i="5"/>
  <c r="E3407" i="5"/>
  <c r="F3407" i="5" s="1"/>
  <c r="D3407" i="5"/>
  <c r="K3406" i="5"/>
  <c r="J3406" i="5"/>
  <c r="I3406" i="5"/>
  <c r="N3406" i="5" s="1"/>
  <c r="H3406" i="5"/>
  <c r="E3406" i="5"/>
  <c r="F3406" i="5" s="1"/>
  <c r="D3406" i="5"/>
  <c r="K3405" i="5"/>
  <c r="J3405" i="5"/>
  <c r="I3405" i="5"/>
  <c r="N3405" i="5" s="1"/>
  <c r="H3405" i="5"/>
  <c r="E3405" i="5"/>
  <c r="F3405" i="5" s="1"/>
  <c r="D3405" i="5"/>
  <c r="K3404" i="5"/>
  <c r="J3404" i="5"/>
  <c r="I3404" i="5"/>
  <c r="N3404" i="5" s="1"/>
  <c r="H3404" i="5"/>
  <c r="E3404" i="5"/>
  <c r="F3404" i="5" s="1"/>
  <c r="D3404" i="5"/>
  <c r="K3403" i="5"/>
  <c r="J3403" i="5"/>
  <c r="I3403" i="5"/>
  <c r="N3403" i="5" s="1"/>
  <c r="H3403" i="5"/>
  <c r="E3403" i="5"/>
  <c r="F3403" i="5" s="1"/>
  <c r="D3403" i="5"/>
  <c r="K3402" i="5"/>
  <c r="J3402" i="5"/>
  <c r="I3402" i="5"/>
  <c r="N3402" i="5" s="1"/>
  <c r="H3402" i="5"/>
  <c r="E3402" i="5"/>
  <c r="F3402" i="5" s="1"/>
  <c r="D3402" i="5"/>
  <c r="K3401" i="5"/>
  <c r="J3401" i="5"/>
  <c r="I3401" i="5"/>
  <c r="N3401" i="5" s="1"/>
  <c r="H3401" i="5"/>
  <c r="E3401" i="5"/>
  <c r="F3401" i="5" s="1"/>
  <c r="D3401" i="5"/>
  <c r="K3400" i="5"/>
  <c r="J3400" i="5"/>
  <c r="I3400" i="5"/>
  <c r="N3400" i="5" s="1"/>
  <c r="H3400" i="5"/>
  <c r="E3400" i="5"/>
  <c r="F3400" i="5" s="1"/>
  <c r="D3400" i="5"/>
  <c r="K3399" i="5"/>
  <c r="J3399" i="5"/>
  <c r="I3399" i="5"/>
  <c r="N3399" i="5" s="1"/>
  <c r="H3399" i="5"/>
  <c r="E3399" i="5"/>
  <c r="F3399" i="5" s="1"/>
  <c r="D3399" i="5"/>
  <c r="K3398" i="5"/>
  <c r="J3398" i="5"/>
  <c r="I3398" i="5"/>
  <c r="N3398" i="5" s="1"/>
  <c r="H3398" i="5"/>
  <c r="E3398" i="5"/>
  <c r="F3398" i="5" s="1"/>
  <c r="D3398" i="5"/>
  <c r="K3397" i="5"/>
  <c r="J3397" i="5"/>
  <c r="I3397" i="5"/>
  <c r="N3397" i="5" s="1"/>
  <c r="H3397" i="5"/>
  <c r="E3397" i="5"/>
  <c r="F3397" i="5" s="1"/>
  <c r="D3397" i="5"/>
  <c r="K3396" i="5"/>
  <c r="J3396" i="5"/>
  <c r="I3396" i="5"/>
  <c r="N3396" i="5" s="1"/>
  <c r="H3396" i="5"/>
  <c r="E3396" i="5"/>
  <c r="F3396" i="5" s="1"/>
  <c r="D3396" i="5"/>
  <c r="K3395" i="5"/>
  <c r="J3395" i="5"/>
  <c r="I3395" i="5"/>
  <c r="N3395" i="5" s="1"/>
  <c r="H3395" i="5"/>
  <c r="E3395" i="5"/>
  <c r="F3395" i="5" s="1"/>
  <c r="D3395" i="5"/>
  <c r="K3394" i="5"/>
  <c r="J3394" i="5"/>
  <c r="I3394" i="5"/>
  <c r="N3394" i="5" s="1"/>
  <c r="H3394" i="5"/>
  <c r="E3394" i="5"/>
  <c r="F3394" i="5" s="1"/>
  <c r="D3394" i="5"/>
  <c r="K3393" i="5"/>
  <c r="J3393" i="5"/>
  <c r="I3393" i="5"/>
  <c r="N3393" i="5" s="1"/>
  <c r="H3393" i="5"/>
  <c r="E3393" i="5"/>
  <c r="F3393" i="5" s="1"/>
  <c r="D3393" i="5"/>
  <c r="K3392" i="5"/>
  <c r="J3392" i="5"/>
  <c r="I3392" i="5"/>
  <c r="N3392" i="5" s="1"/>
  <c r="H3392" i="5"/>
  <c r="E3392" i="5"/>
  <c r="F3392" i="5" s="1"/>
  <c r="D3392" i="5"/>
  <c r="K3391" i="5"/>
  <c r="J3391" i="5"/>
  <c r="I3391" i="5"/>
  <c r="N3391" i="5" s="1"/>
  <c r="H3391" i="5"/>
  <c r="E3391" i="5"/>
  <c r="F3391" i="5" s="1"/>
  <c r="D3391" i="5"/>
  <c r="K3390" i="5"/>
  <c r="J3390" i="5"/>
  <c r="I3390" i="5"/>
  <c r="N3390" i="5" s="1"/>
  <c r="H3390" i="5"/>
  <c r="E3390" i="5"/>
  <c r="F3390" i="5" s="1"/>
  <c r="D3390" i="5"/>
  <c r="K3389" i="5"/>
  <c r="J3389" i="5"/>
  <c r="I3389" i="5"/>
  <c r="N3389" i="5" s="1"/>
  <c r="H3389" i="5"/>
  <c r="E3389" i="5"/>
  <c r="F3389" i="5" s="1"/>
  <c r="D3389" i="5"/>
  <c r="K3388" i="5"/>
  <c r="J3388" i="5"/>
  <c r="I3388" i="5"/>
  <c r="N3388" i="5" s="1"/>
  <c r="H3388" i="5"/>
  <c r="E3388" i="5"/>
  <c r="F3388" i="5" s="1"/>
  <c r="D3388" i="5"/>
  <c r="K3387" i="5"/>
  <c r="J3387" i="5"/>
  <c r="I3387" i="5"/>
  <c r="N3387" i="5" s="1"/>
  <c r="H3387" i="5"/>
  <c r="E3387" i="5"/>
  <c r="F3387" i="5" s="1"/>
  <c r="D3387" i="5"/>
  <c r="K3386" i="5"/>
  <c r="J3386" i="5"/>
  <c r="I3386" i="5"/>
  <c r="N3386" i="5" s="1"/>
  <c r="H3386" i="5"/>
  <c r="E3386" i="5"/>
  <c r="F3386" i="5" s="1"/>
  <c r="D3386" i="5"/>
  <c r="K3385" i="5"/>
  <c r="J3385" i="5"/>
  <c r="I3385" i="5"/>
  <c r="N3385" i="5" s="1"/>
  <c r="H3385" i="5"/>
  <c r="E3385" i="5"/>
  <c r="F3385" i="5" s="1"/>
  <c r="D3385" i="5"/>
  <c r="K3384" i="5"/>
  <c r="J3384" i="5"/>
  <c r="I3384" i="5"/>
  <c r="N3384" i="5" s="1"/>
  <c r="H3384" i="5"/>
  <c r="E3384" i="5"/>
  <c r="F3384" i="5" s="1"/>
  <c r="D3384" i="5"/>
  <c r="K3383" i="5"/>
  <c r="J3383" i="5"/>
  <c r="I3383" i="5"/>
  <c r="N3383" i="5" s="1"/>
  <c r="H3383" i="5"/>
  <c r="E3383" i="5"/>
  <c r="F3383" i="5" s="1"/>
  <c r="D3383" i="5"/>
  <c r="K3382" i="5"/>
  <c r="J3382" i="5"/>
  <c r="I3382" i="5"/>
  <c r="N3382" i="5" s="1"/>
  <c r="H3382" i="5"/>
  <c r="E3382" i="5"/>
  <c r="F3382" i="5" s="1"/>
  <c r="D3382" i="5"/>
  <c r="K3381" i="5"/>
  <c r="J3381" i="5"/>
  <c r="I3381" i="5"/>
  <c r="N3381" i="5" s="1"/>
  <c r="H3381" i="5"/>
  <c r="E3381" i="5"/>
  <c r="F3381" i="5" s="1"/>
  <c r="D3381" i="5"/>
  <c r="K3380" i="5"/>
  <c r="J3380" i="5"/>
  <c r="I3380" i="5"/>
  <c r="N3380" i="5" s="1"/>
  <c r="H3380" i="5"/>
  <c r="E3380" i="5"/>
  <c r="F3380" i="5" s="1"/>
  <c r="D3380" i="5"/>
  <c r="K3379" i="5"/>
  <c r="J3379" i="5"/>
  <c r="I3379" i="5"/>
  <c r="N3379" i="5" s="1"/>
  <c r="H3379" i="5"/>
  <c r="E3379" i="5"/>
  <c r="F3379" i="5" s="1"/>
  <c r="D3379" i="5"/>
  <c r="K3378" i="5"/>
  <c r="J3378" i="5"/>
  <c r="I3378" i="5"/>
  <c r="N3378" i="5" s="1"/>
  <c r="H3378" i="5"/>
  <c r="E3378" i="5"/>
  <c r="F3378" i="5" s="1"/>
  <c r="D3378" i="5"/>
  <c r="K3377" i="5"/>
  <c r="J3377" i="5"/>
  <c r="I3377" i="5"/>
  <c r="N3377" i="5" s="1"/>
  <c r="H3377" i="5"/>
  <c r="E3377" i="5"/>
  <c r="F3377" i="5" s="1"/>
  <c r="D3377" i="5"/>
  <c r="K3376" i="5"/>
  <c r="J3376" i="5"/>
  <c r="I3376" i="5"/>
  <c r="N3376" i="5" s="1"/>
  <c r="H3376" i="5"/>
  <c r="E3376" i="5"/>
  <c r="F3376" i="5" s="1"/>
  <c r="D3376" i="5"/>
  <c r="K3375" i="5"/>
  <c r="J3375" i="5"/>
  <c r="I3375" i="5"/>
  <c r="N3375" i="5" s="1"/>
  <c r="H3375" i="5"/>
  <c r="E3375" i="5"/>
  <c r="F3375" i="5" s="1"/>
  <c r="D3375" i="5"/>
  <c r="K3374" i="5"/>
  <c r="J3374" i="5"/>
  <c r="I3374" i="5"/>
  <c r="N3374" i="5" s="1"/>
  <c r="H3374" i="5"/>
  <c r="E3374" i="5"/>
  <c r="F3374" i="5" s="1"/>
  <c r="D3374" i="5"/>
  <c r="K3373" i="5"/>
  <c r="J3373" i="5"/>
  <c r="I3373" i="5"/>
  <c r="N3373" i="5" s="1"/>
  <c r="H3373" i="5"/>
  <c r="E3373" i="5"/>
  <c r="F3373" i="5" s="1"/>
  <c r="D3373" i="5"/>
  <c r="K3372" i="5"/>
  <c r="J3372" i="5"/>
  <c r="I3372" i="5"/>
  <c r="N3372" i="5" s="1"/>
  <c r="H3372" i="5"/>
  <c r="E3372" i="5"/>
  <c r="F3372" i="5" s="1"/>
  <c r="D3372" i="5"/>
  <c r="K3371" i="5"/>
  <c r="J3371" i="5"/>
  <c r="I3371" i="5"/>
  <c r="N3371" i="5" s="1"/>
  <c r="H3371" i="5"/>
  <c r="E3371" i="5"/>
  <c r="F3371" i="5" s="1"/>
  <c r="D3371" i="5"/>
  <c r="K3370" i="5"/>
  <c r="J3370" i="5"/>
  <c r="I3370" i="5"/>
  <c r="N3370" i="5" s="1"/>
  <c r="H3370" i="5"/>
  <c r="E3370" i="5"/>
  <c r="F3370" i="5" s="1"/>
  <c r="D3370" i="5"/>
  <c r="K3369" i="5"/>
  <c r="J3369" i="5"/>
  <c r="I3369" i="5"/>
  <c r="N3369" i="5" s="1"/>
  <c r="H3369" i="5"/>
  <c r="E3369" i="5"/>
  <c r="F3369" i="5" s="1"/>
  <c r="D3369" i="5"/>
  <c r="K3368" i="5"/>
  <c r="J3368" i="5"/>
  <c r="I3368" i="5"/>
  <c r="N3368" i="5" s="1"/>
  <c r="H3368" i="5"/>
  <c r="E3368" i="5"/>
  <c r="F3368" i="5" s="1"/>
  <c r="D3368" i="5"/>
  <c r="K3367" i="5"/>
  <c r="J3367" i="5"/>
  <c r="I3367" i="5"/>
  <c r="N3367" i="5" s="1"/>
  <c r="H3367" i="5"/>
  <c r="E3367" i="5"/>
  <c r="F3367" i="5" s="1"/>
  <c r="D3367" i="5"/>
  <c r="K3366" i="5"/>
  <c r="J3366" i="5"/>
  <c r="I3366" i="5"/>
  <c r="N3366" i="5" s="1"/>
  <c r="H3366" i="5"/>
  <c r="E3366" i="5"/>
  <c r="F3366" i="5" s="1"/>
  <c r="D3366" i="5"/>
  <c r="K3365" i="5"/>
  <c r="J3365" i="5"/>
  <c r="I3365" i="5"/>
  <c r="N3365" i="5" s="1"/>
  <c r="H3365" i="5"/>
  <c r="E3365" i="5"/>
  <c r="F3365" i="5" s="1"/>
  <c r="D3365" i="5"/>
  <c r="K3364" i="5"/>
  <c r="J3364" i="5"/>
  <c r="I3364" i="5"/>
  <c r="N3364" i="5" s="1"/>
  <c r="H3364" i="5"/>
  <c r="E3364" i="5"/>
  <c r="F3364" i="5" s="1"/>
  <c r="D3364" i="5"/>
  <c r="K3363" i="5"/>
  <c r="J3363" i="5"/>
  <c r="I3363" i="5"/>
  <c r="N3363" i="5" s="1"/>
  <c r="H3363" i="5"/>
  <c r="E3363" i="5"/>
  <c r="F3363" i="5" s="1"/>
  <c r="D3363" i="5"/>
  <c r="K3362" i="5"/>
  <c r="J3362" i="5"/>
  <c r="I3362" i="5"/>
  <c r="N3362" i="5" s="1"/>
  <c r="H3362" i="5"/>
  <c r="E3362" i="5"/>
  <c r="F3362" i="5" s="1"/>
  <c r="D3362" i="5"/>
  <c r="K3361" i="5"/>
  <c r="J3361" i="5"/>
  <c r="I3361" i="5"/>
  <c r="N3361" i="5" s="1"/>
  <c r="H3361" i="5"/>
  <c r="E3361" i="5"/>
  <c r="F3361" i="5" s="1"/>
  <c r="D3361" i="5"/>
  <c r="K3360" i="5"/>
  <c r="J3360" i="5"/>
  <c r="I3360" i="5"/>
  <c r="N3360" i="5" s="1"/>
  <c r="H3360" i="5"/>
  <c r="E3360" i="5"/>
  <c r="F3360" i="5" s="1"/>
  <c r="D3360" i="5"/>
  <c r="K3359" i="5"/>
  <c r="J3359" i="5"/>
  <c r="I3359" i="5"/>
  <c r="N3359" i="5" s="1"/>
  <c r="H3359" i="5"/>
  <c r="E3359" i="5"/>
  <c r="F3359" i="5" s="1"/>
  <c r="D3359" i="5"/>
  <c r="K3358" i="5"/>
  <c r="J3358" i="5"/>
  <c r="I3358" i="5"/>
  <c r="N3358" i="5" s="1"/>
  <c r="H3358" i="5"/>
  <c r="E3358" i="5"/>
  <c r="F3358" i="5" s="1"/>
  <c r="D3358" i="5"/>
  <c r="K3357" i="5"/>
  <c r="J3357" i="5"/>
  <c r="I3357" i="5"/>
  <c r="N3357" i="5" s="1"/>
  <c r="H3357" i="5"/>
  <c r="E3357" i="5"/>
  <c r="F3357" i="5" s="1"/>
  <c r="D3357" i="5"/>
  <c r="K3356" i="5"/>
  <c r="J3356" i="5"/>
  <c r="I3356" i="5"/>
  <c r="N3356" i="5" s="1"/>
  <c r="H3356" i="5"/>
  <c r="E3356" i="5"/>
  <c r="F3356" i="5" s="1"/>
  <c r="D3356" i="5"/>
  <c r="K3355" i="5"/>
  <c r="J3355" i="5"/>
  <c r="I3355" i="5"/>
  <c r="N3355" i="5" s="1"/>
  <c r="H3355" i="5"/>
  <c r="E3355" i="5"/>
  <c r="F3355" i="5" s="1"/>
  <c r="D3355" i="5"/>
  <c r="K3354" i="5"/>
  <c r="J3354" i="5"/>
  <c r="I3354" i="5"/>
  <c r="N3354" i="5" s="1"/>
  <c r="H3354" i="5"/>
  <c r="E3354" i="5"/>
  <c r="F3354" i="5" s="1"/>
  <c r="D3354" i="5"/>
  <c r="K3353" i="5"/>
  <c r="J3353" i="5"/>
  <c r="I3353" i="5"/>
  <c r="N3353" i="5" s="1"/>
  <c r="H3353" i="5"/>
  <c r="E3353" i="5"/>
  <c r="F3353" i="5" s="1"/>
  <c r="D3353" i="5"/>
  <c r="K3352" i="5"/>
  <c r="J3352" i="5"/>
  <c r="I3352" i="5"/>
  <c r="N3352" i="5" s="1"/>
  <c r="H3352" i="5"/>
  <c r="E3352" i="5"/>
  <c r="F3352" i="5" s="1"/>
  <c r="D3352" i="5"/>
  <c r="K3351" i="5"/>
  <c r="J3351" i="5"/>
  <c r="I3351" i="5"/>
  <c r="N3351" i="5" s="1"/>
  <c r="H3351" i="5"/>
  <c r="E3351" i="5"/>
  <c r="F3351" i="5" s="1"/>
  <c r="D3351" i="5"/>
  <c r="K3350" i="5"/>
  <c r="J3350" i="5"/>
  <c r="I3350" i="5"/>
  <c r="N3350" i="5" s="1"/>
  <c r="H3350" i="5"/>
  <c r="E3350" i="5"/>
  <c r="F3350" i="5" s="1"/>
  <c r="D3350" i="5"/>
  <c r="K3349" i="5"/>
  <c r="J3349" i="5"/>
  <c r="I3349" i="5"/>
  <c r="N3349" i="5" s="1"/>
  <c r="H3349" i="5"/>
  <c r="E3349" i="5"/>
  <c r="F3349" i="5" s="1"/>
  <c r="D3349" i="5"/>
  <c r="K3348" i="5"/>
  <c r="J3348" i="5"/>
  <c r="I3348" i="5"/>
  <c r="N3348" i="5" s="1"/>
  <c r="H3348" i="5"/>
  <c r="E3348" i="5"/>
  <c r="F3348" i="5" s="1"/>
  <c r="D3348" i="5"/>
  <c r="K3347" i="5"/>
  <c r="J3347" i="5"/>
  <c r="I3347" i="5"/>
  <c r="N3347" i="5" s="1"/>
  <c r="H3347" i="5"/>
  <c r="E3347" i="5"/>
  <c r="F3347" i="5" s="1"/>
  <c r="D3347" i="5"/>
  <c r="K3346" i="5"/>
  <c r="J3346" i="5"/>
  <c r="I3346" i="5"/>
  <c r="N3346" i="5" s="1"/>
  <c r="H3346" i="5"/>
  <c r="E3346" i="5"/>
  <c r="F3346" i="5" s="1"/>
  <c r="D3346" i="5"/>
  <c r="K3345" i="5"/>
  <c r="J3345" i="5"/>
  <c r="I3345" i="5"/>
  <c r="N3345" i="5" s="1"/>
  <c r="H3345" i="5"/>
  <c r="E3345" i="5"/>
  <c r="F3345" i="5" s="1"/>
  <c r="D3345" i="5"/>
  <c r="K3344" i="5"/>
  <c r="J3344" i="5"/>
  <c r="I3344" i="5"/>
  <c r="N3344" i="5" s="1"/>
  <c r="H3344" i="5"/>
  <c r="E3344" i="5"/>
  <c r="F3344" i="5" s="1"/>
  <c r="D3344" i="5"/>
  <c r="K3343" i="5"/>
  <c r="J3343" i="5"/>
  <c r="I3343" i="5"/>
  <c r="N3343" i="5" s="1"/>
  <c r="H3343" i="5"/>
  <c r="E3343" i="5"/>
  <c r="F3343" i="5" s="1"/>
  <c r="D3343" i="5"/>
  <c r="K3342" i="5"/>
  <c r="J3342" i="5"/>
  <c r="I3342" i="5"/>
  <c r="N3342" i="5" s="1"/>
  <c r="H3342" i="5"/>
  <c r="E3342" i="5"/>
  <c r="F3342" i="5" s="1"/>
  <c r="D3342" i="5"/>
  <c r="K3341" i="5"/>
  <c r="J3341" i="5"/>
  <c r="I3341" i="5"/>
  <c r="N3341" i="5" s="1"/>
  <c r="H3341" i="5"/>
  <c r="E3341" i="5"/>
  <c r="F3341" i="5" s="1"/>
  <c r="D3341" i="5"/>
  <c r="K3340" i="5"/>
  <c r="J3340" i="5"/>
  <c r="I3340" i="5"/>
  <c r="N3340" i="5" s="1"/>
  <c r="H3340" i="5"/>
  <c r="E3340" i="5"/>
  <c r="F3340" i="5" s="1"/>
  <c r="D3340" i="5"/>
  <c r="K3339" i="5"/>
  <c r="J3339" i="5"/>
  <c r="I3339" i="5"/>
  <c r="N3339" i="5" s="1"/>
  <c r="H3339" i="5"/>
  <c r="E3339" i="5"/>
  <c r="F3339" i="5" s="1"/>
  <c r="D3339" i="5"/>
  <c r="K3338" i="5"/>
  <c r="J3338" i="5"/>
  <c r="I3338" i="5"/>
  <c r="N3338" i="5" s="1"/>
  <c r="H3338" i="5"/>
  <c r="E3338" i="5"/>
  <c r="F3338" i="5" s="1"/>
  <c r="D3338" i="5"/>
  <c r="K3337" i="5"/>
  <c r="J3337" i="5"/>
  <c r="I3337" i="5"/>
  <c r="N3337" i="5" s="1"/>
  <c r="H3337" i="5"/>
  <c r="E3337" i="5"/>
  <c r="F3337" i="5" s="1"/>
  <c r="D3337" i="5"/>
  <c r="K3336" i="5"/>
  <c r="J3336" i="5"/>
  <c r="I3336" i="5"/>
  <c r="N3336" i="5" s="1"/>
  <c r="H3336" i="5"/>
  <c r="E3336" i="5"/>
  <c r="F3336" i="5" s="1"/>
  <c r="D3336" i="5"/>
  <c r="K3335" i="5"/>
  <c r="J3335" i="5"/>
  <c r="I3335" i="5"/>
  <c r="N3335" i="5" s="1"/>
  <c r="H3335" i="5"/>
  <c r="E3335" i="5"/>
  <c r="F3335" i="5" s="1"/>
  <c r="D3335" i="5"/>
  <c r="K3334" i="5"/>
  <c r="J3334" i="5"/>
  <c r="I3334" i="5"/>
  <c r="N3334" i="5" s="1"/>
  <c r="H3334" i="5"/>
  <c r="E3334" i="5"/>
  <c r="F3334" i="5" s="1"/>
  <c r="D3334" i="5"/>
  <c r="K3333" i="5"/>
  <c r="J3333" i="5"/>
  <c r="I3333" i="5"/>
  <c r="N3333" i="5" s="1"/>
  <c r="H3333" i="5"/>
  <c r="E3333" i="5"/>
  <c r="F3333" i="5" s="1"/>
  <c r="D3333" i="5"/>
  <c r="K3332" i="5"/>
  <c r="J3332" i="5"/>
  <c r="I3332" i="5"/>
  <c r="N3332" i="5" s="1"/>
  <c r="H3332" i="5"/>
  <c r="E3332" i="5"/>
  <c r="F3332" i="5" s="1"/>
  <c r="D3332" i="5"/>
  <c r="K3331" i="5"/>
  <c r="J3331" i="5"/>
  <c r="I3331" i="5"/>
  <c r="N3331" i="5" s="1"/>
  <c r="H3331" i="5"/>
  <c r="E3331" i="5"/>
  <c r="F3331" i="5" s="1"/>
  <c r="D3331" i="5"/>
  <c r="K3330" i="5"/>
  <c r="J3330" i="5"/>
  <c r="I3330" i="5"/>
  <c r="N3330" i="5" s="1"/>
  <c r="H3330" i="5"/>
  <c r="E3330" i="5"/>
  <c r="F3330" i="5" s="1"/>
  <c r="D3330" i="5"/>
  <c r="K3329" i="5"/>
  <c r="J3329" i="5"/>
  <c r="I3329" i="5"/>
  <c r="N3329" i="5" s="1"/>
  <c r="H3329" i="5"/>
  <c r="E3329" i="5"/>
  <c r="F3329" i="5" s="1"/>
  <c r="D3329" i="5"/>
  <c r="K3328" i="5"/>
  <c r="J3328" i="5"/>
  <c r="I3328" i="5"/>
  <c r="N3328" i="5" s="1"/>
  <c r="H3328" i="5"/>
  <c r="E3328" i="5"/>
  <c r="F3328" i="5" s="1"/>
  <c r="D3328" i="5"/>
  <c r="K3327" i="5"/>
  <c r="J3327" i="5"/>
  <c r="I3327" i="5"/>
  <c r="N3327" i="5" s="1"/>
  <c r="H3327" i="5"/>
  <c r="E3327" i="5"/>
  <c r="F3327" i="5" s="1"/>
  <c r="D3327" i="5"/>
  <c r="K3326" i="5"/>
  <c r="J3326" i="5"/>
  <c r="I3326" i="5"/>
  <c r="N3326" i="5" s="1"/>
  <c r="H3326" i="5"/>
  <c r="E3326" i="5"/>
  <c r="F3326" i="5" s="1"/>
  <c r="D3326" i="5"/>
  <c r="K3325" i="5"/>
  <c r="J3325" i="5"/>
  <c r="I3325" i="5"/>
  <c r="N3325" i="5" s="1"/>
  <c r="H3325" i="5"/>
  <c r="E3325" i="5"/>
  <c r="F3325" i="5" s="1"/>
  <c r="D3325" i="5"/>
  <c r="K3324" i="5"/>
  <c r="J3324" i="5"/>
  <c r="I3324" i="5"/>
  <c r="N3324" i="5" s="1"/>
  <c r="H3324" i="5"/>
  <c r="E3324" i="5"/>
  <c r="F3324" i="5" s="1"/>
  <c r="D3324" i="5"/>
  <c r="K3323" i="5"/>
  <c r="J3323" i="5"/>
  <c r="I3323" i="5"/>
  <c r="N3323" i="5" s="1"/>
  <c r="H3323" i="5"/>
  <c r="E3323" i="5"/>
  <c r="F3323" i="5" s="1"/>
  <c r="D3323" i="5"/>
  <c r="K3322" i="5"/>
  <c r="J3322" i="5"/>
  <c r="I3322" i="5"/>
  <c r="N3322" i="5" s="1"/>
  <c r="H3322" i="5"/>
  <c r="E3322" i="5"/>
  <c r="F3322" i="5" s="1"/>
  <c r="D3322" i="5"/>
  <c r="K3321" i="5"/>
  <c r="J3321" i="5"/>
  <c r="I3321" i="5"/>
  <c r="N3321" i="5" s="1"/>
  <c r="H3321" i="5"/>
  <c r="E3321" i="5"/>
  <c r="F3321" i="5" s="1"/>
  <c r="D3321" i="5"/>
  <c r="K3320" i="5"/>
  <c r="J3320" i="5"/>
  <c r="I3320" i="5"/>
  <c r="N3320" i="5" s="1"/>
  <c r="H3320" i="5"/>
  <c r="E3320" i="5"/>
  <c r="F3320" i="5" s="1"/>
  <c r="D3320" i="5"/>
  <c r="K3319" i="5"/>
  <c r="J3319" i="5"/>
  <c r="I3319" i="5"/>
  <c r="N3319" i="5" s="1"/>
  <c r="H3319" i="5"/>
  <c r="E3319" i="5"/>
  <c r="F3319" i="5" s="1"/>
  <c r="D3319" i="5"/>
  <c r="K3318" i="5"/>
  <c r="J3318" i="5"/>
  <c r="I3318" i="5"/>
  <c r="N3318" i="5" s="1"/>
  <c r="H3318" i="5"/>
  <c r="E3318" i="5"/>
  <c r="F3318" i="5" s="1"/>
  <c r="D3318" i="5"/>
  <c r="K3317" i="5"/>
  <c r="J3317" i="5"/>
  <c r="I3317" i="5"/>
  <c r="N3317" i="5" s="1"/>
  <c r="H3317" i="5"/>
  <c r="E3317" i="5"/>
  <c r="F3317" i="5" s="1"/>
  <c r="D3317" i="5"/>
  <c r="K3316" i="5"/>
  <c r="J3316" i="5"/>
  <c r="I3316" i="5"/>
  <c r="N3316" i="5" s="1"/>
  <c r="H3316" i="5"/>
  <c r="E3316" i="5"/>
  <c r="F3316" i="5" s="1"/>
  <c r="D3316" i="5"/>
  <c r="K3315" i="5"/>
  <c r="J3315" i="5"/>
  <c r="I3315" i="5"/>
  <c r="N3315" i="5" s="1"/>
  <c r="H3315" i="5"/>
  <c r="E3315" i="5"/>
  <c r="F3315" i="5" s="1"/>
  <c r="D3315" i="5"/>
  <c r="K3314" i="5"/>
  <c r="J3314" i="5"/>
  <c r="I3314" i="5"/>
  <c r="N3314" i="5" s="1"/>
  <c r="H3314" i="5"/>
  <c r="E3314" i="5"/>
  <c r="F3314" i="5" s="1"/>
  <c r="D3314" i="5"/>
  <c r="K3313" i="5"/>
  <c r="J3313" i="5"/>
  <c r="I3313" i="5"/>
  <c r="N3313" i="5" s="1"/>
  <c r="H3313" i="5"/>
  <c r="E3313" i="5"/>
  <c r="F3313" i="5" s="1"/>
  <c r="D3313" i="5"/>
  <c r="K3312" i="5"/>
  <c r="J3312" i="5"/>
  <c r="I3312" i="5"/>
  <c r="N3312" i="5" s="1"/>
  <c r="H3312" i="5"/>
  <c r="E3312" i="5"/>
  <c r="F3312" i="5" s="1"/>
  <c r="D3312" i="5"/>
  <c r="K3311" i="5"/>
  <c r="J3311" i="5"/>
  <c r="I3311" i="5"/>
  <c r="N3311" i="5" s="1"/>
  <c r="H3311" i="5"/>
  <c r="E3311" i="5"/>
  <c r="F3311" i="5" s="1"/>
  <c r="D3311" i="5"/>
  <c r="K3310" i="5"/>
  <c r="J3310" i="5"/>
  <c r="I3310" i="5"/>
  <c r="N3310" i="5" s="1"/>
  <c r="H3310" i="5"/>
  <c r="E3310" i="5"/>
  <c r="F3310" i="5" s="1"/>
  <c r="D3310" i="5"/>
  <c r="K3309" i="5"/>
  <c r="J3309" i="5"/>
  <c r="I3309" i="5"/>
  <c r="N3309" i="5" s="1"/>
  <c r="H3309" i="5"/>
  <c r="E3309" i="5"/>
  <c r="F3309" i="5" s="1"/>
  <c r="D3309" i="5"/>
  <c r="K3308" i="5"/>
  <c r="J3308" i="5"/>
  <c r="I3308" i="5"/>
  <c r="N3308" i="5" s="1"/>
  <c r="H3308" i="5"/>
  <c r="E3308" i="5"/>
  <c r="F3308" i="5" s="1"/>
  <c r="D3308" i="5"/>
  <c r="K3307" i="5"/>
  <c r="J3307" i="5"/>
  <c r="I3307" i="5"/>
  <c r="N3307" i="5" s="1"/>
  <c r="H3307" i="5"/>
  <c r="E3307" i="5"/>
  <c r="F3307" i="5" s="1"/>
  <c r="D3307" i="5"/>
  <c r="K3306" i="5"/>
  <c r="J3306" i="5"/>
  <c r="I3306" i="5"/>
  <c r="N3306" i="5" s="1"/>
  <c r="H3306" i="5"/>
  <c r="E3306" i="5"/>
  <c r="F3306" i="5" s="1"/>
  <c r="D3306" i="5"/>
  <c r="K3305" i="5"/>
  <c r="J3305" i="5"/>
  <c r="I3305" i="5"/>
  <c r="N3305" i="5" s="1"/>
  <c r="H3305" i="5"/>
  <c r="E3305" i="5"/>
  <c r="F3305" i="5" s="1"/>
  <c r="D3305" i="5"/>
  <c r="K3304" i="5"/>
  <c r="J3304" i="5"/>
  <c r="I3304" i="5"/>
  <c r="N3304" i="5" s="1"/>
  <c r="H3304" i="5"/>
  <c r="E3304" i="5"/>
  <c r="F3304" i="5" s="1"/>
  <c r="D3304" i="5"/>
  <c r="K3303" i="5"/>
  <c r="J3303" i="5"/>
  <c r="I3303" i="5"/>
  <c r="N3303" i="5" s="1"/>
  <c r="H3303" i="5"/>
  <c r="E3303" i="5"/>
  <c r="F3303" i="5" s="1"/>
  <c r="D3303" i="5"/>
  <c r="K3302" i="5"/>
  <c r="J3302" i="5"/>
  <c r="I3302" i="5"/>
  <c r="N3302" i="5" s="1"/>
  <c r="H3302" i="5"/>
  <c r="E3302" i="5"/>
  <c r="F3302" i="5" s="1"/>
  <c r="D3302" i="5"/>
  <c r="K3301" i="5"/>
  <c r="J3301" i="5"/>
  <c r="I3301" i="5"/>
  <c r="N3301" i="5" s="1"/>
  <c r="H3301" i="5"/>
  <c r="E3301" i="5"/>
  <c r="F3301" i="5" s="1"/>
  <c r="D3301" i="5"/>
  <c r="K3300" i="5"/>
  <c r="J3300" i="5"/>
  <c r="I3300" i="5"/>
  <c r="N3300" i="5" s="1"/>
  <c r="H3300" i="5"/>
  <c r="E3300" i="5"/>
  <c r="F3300" i="5" s="1"/>
  <c r="D3300" i="5"/>
  <c r="K3299" i="5"/>
  <c r="J3299" i="5"/>
  <c r="I3299" i="5"/>
  <c r="N3299" i="5" s="1"/>
  <c r="H3299" i="5"/>
  <c r="E3299" i="5"/>
  <c r="F3299" i="5" s="1"/>
  <c r="D3299" i="5"/>
  <c r="K3298" i="5"/>
  <c r="J3298" i="5"/>
  <c r="I3298" i="5"/>
  <c r="N3298" i="5" s="1"/>
  <c r="H3298" i="5"/>
  <c r="E3298" i="5"/>
  <c r="F3298" i="5" s="1"/>
  <c r="D3298" i="5"/>
  <c r="K3297" i="5"/>
  <c r="J3297" i="5"/>
  <c r="I3297" i="5"/>
  <c r="N3297" i="5" s="1"/>
  <c r="H3297" i="5"/>
  <c r="E3297" i="5"/>
  <c r="F3297" i="5" s="1"/>
  <c r="D3297" i="5"/>
  <c r="K3296" i="5"/>
  <c r="J3296" i="5"/>
  <c r="I3296" i="5"/>
  <c r="N3296" i="5" s="1"/>
  <c r="H3296" i="5"/>
  <c r="E3296" i="5"/>
  <c r="F3296" i="5" s="1"/>
  <c r="D3296" i="5"/>
  <c r="K3295" i="5"/>
  <c r="J3295" i="5"/>
  <c r="I3295" i="5"/>
  <c r="N3295" i="5" s="1"/>
  <c r="H3295" i="5"/>
  <c r="E3295" i="5"/>
  <c r="F3295" i="5" s="1"/>
  <c r="D3295" i="5"/>
  <c r="K3294" i="5"/>
  <c r="J3294" i="5"/>
  <c r="I3294" i="5"/>
  <c r="N3294" i="5" s="1"/>
  <c r="H3294" i="5"/>
  <c r="E3294" i="5"/>
  <c r="F3294" i="5" s="1"/>
  <c r="D3294" i="5"/>
  <c r="K3293" i="5"/>
  <c r="J3293" i="5"/>
  <c r="I3293" i="5"/>
  <c r="N3293" i="5" s="1"/>
  <c r="H3293" i="5"/>
  <c r="E3293" i="5"/>
  <c r="F3293" i="5" s="1"/>
  <c r="D3293" i="5"/>
  <c r="K3292" i="5"/>
  <c r="J3292" i="5"/>
  <c r="I3292" i="5"/>
  <c r="N3292" i="5" s="1"/>
  <c r="H3292" i="5"/>
  <c r="E3292" i="5"/>
  <c r="F3292" i="5" s="1"/>
  <c r="D3292" i="5"/>
  <c r="K3291" i="5"/>
  <c r="J3291" i="5"/>
  <c r="I3291" i="5"/>
  <c r="N3291" i="5" s="1"/>
  <c r="H3291" i="5"/>
  <c r="E3291" i="5"/>
  <c r="F3291" i="5" s="1"/>
  <c r="D3291" i="5"/>
  <c r="K3290" i="5"/>
  <c r="J3290" i="5"/>
  <c r="I3290" i="5"/>
  <c r="N3290" i="5" s="1"/>
  <c r="H3290" i="5"/>
  <c r="E3290" i="5"/>
  <c r="F3290" i="5" s="1"/>
  <c r="D3290" i="5"/>
  <c r="K3289" i="5"/>
  <c r="J3289" i="5"/>
  <c r="I3289" i="5"/>
  <c r="N3289" i="5" s="1"/>
  <c r="H3289" i="5"/>
  <c r="E3289" i="5"/>
  <c r="F3289" i="5" s="1"/>
  <c r="D3289" i="5"/>
  <c r="K3288" i="5"/>
  <c r="J3288" i="5"/>
  <c r="I3288" i="5"/>
  <c r="N3288" i="5" s="1"/>
  <c r="H3288" i="5"/>
  <c r="E3288" i="5"/>
  <c r="F3288" i="5" s="1"/>
  <c r="D3288" i="5"/>
  <c r="K3287" i="5"/>
  <c r="J3287" i="5"/>
  <c r="I3287" i="5"/>
  <c r="N3287" i="5" s="1"/>
  <c r="H3287" i="5"/>
  <c r="E3287" i="5"/>
  <c r="F3287" i="5" s="1"/>
  <c r="D3287" i="5"/>
  <c r="K3286" i="5"/>
  <c r="J3286" i="5"/>
  <c r="I3286" i="5"/>
  <c r="N3286" i="5" s="1"/>
  <c r="H3286" i="5"/>
  <c r="E3286" i="5"/>
  <c r="F3286" i="5" s="1"/>
  <c r="D3286" i="5"/>
  <c r="K3285" i="5"/>
  <c r="J3285" i="5"/>
  <c r="I3285" i="5"/>
  <c r="N3285" i="5" s="1"/>
  <c r="H3285" i="5"/>
  <c r="E3285" i="5"/>
  <c r="F3285" i="5" s="1"/>
  <c r="D3285" i="5"/>
  <c r="K3284" i="5"/>
  <c r="J3284" i="5"/>
  <c r="I3284" i="5"/>
  <c r="N3284" i="5" s="1"/>
  <c r="H3284" i="5"/>
  <c r="E3284" i="5"/>
  <c r="F3284" i="5" s="1"/>
  <c r="D3284" i="5"/>
  <c r="K3283" i="5"/>
  <c r="J3283" i="5"/>
  <c r="I3283" i="5"/>
  <c r="N3283" i="5" s="1"/>
  <c r="H3283" i="5"/>
  <c r="E3283" i="5"/>
  <c r="F3283" i="5" s="1"/>
  <c r="D3283" i="5"/>
  <c r="K3282" i="5"/>
  <c r="J3282" i="5"/>
  <c r="I3282" i="5"/>
  <c r="N3282" i="5" s="1"/>
  <c r="H3282" i="5"/>
  <c r="E3282" i="5"/>
  <c r="F3282" i="5" s="1"/>
  <c r="D3282" i="5"/>
  <c r="K3281" i="5"/>
  <c r="J3281" i="5"/>
  <c r="I3281" i="5"/>
  <c r="N3281" i="5" s="1"/>
  <c r="H3281" i="5"/>
  <c r="E3281" i="5"/>
  <c r="F3281" i="5" s="1"/>
  <c r="D3281" i="5"/>
  <c r="K3280" i="5"/>
  <c r="J3280" i="5"/>
  <c r="I3280" i="5"/>
  <c r="N3280" i="5" s="1"/>
  <c r="H3280" i="5"/>
  <c r="E3280" i="5"/>
  <c r="F3280" i="5" s="1"/>
  <c r="D3280" i="5"/>
  <c r="K3279" i="5"/>
  <c r="J3279" i="5"/>
  <c r="I3279" i="5"/>
  <c r="N3279" i="5" s="1"/>
  <c r="H3279" i="5"/>
  <c r="E3279" i="5"/>
  <c r="F3279" i="5" s="1"/>
  <c r="D3279" i="5"/>
  <c r="K3278" i="5"/>
  <c r="J3278" i="5"/>
  <c r="I3278" i="5"/>
  <c r="N3278" i="5" s="1"/>
  <c r="H3278" i="5"/>
  <c r="E3278" i="5"/>
  <c r="F3278" i="5" s="1"/>
  <c r="D3278" i="5"/>
  <c r="K3277" i="5"/>
  <c r="J3277" i="5"/>
  <c r="I3277" i="5"/>
  <c r="N3277" i="5" s="1"/>
  <c r="H3277" i="5"/>
  <c r="E3277" i="5"/>
  <c r="F3277" i="5" s="1"/>
  <c r="D3277" i="5"/>
  <c r="K3276" i="5"/>
  <c r="J3276" i="5"/>
  <c r="I3276" i="5"/>
  <c r="N3276" i="5" s="1"/>
  <c r="H3276" i="5"/>
  <c r="E3276" i="5"/>
  <c r="F3276" i="5" s="1"/>
  <c r="D3276" i="5"/>
  <c r="K3275" i="5"/>
  <c r="J3275" i="5"/>
  <c r="I3275" i="5"/>
  <c r="N3275" i="5" s="1"/>
  <c r="H3275" i="5"/>
  <c r="E3275" i="5"/>
  <c r="F3275" i="5" s="1"/>
  <c r="D3275" i="5"/>
  <c r="K3274" i="5"/>
  <c r="J3274" i="5"/>
  <c r="I3274" i="5"/>
  <c r="N3274" i="5" s="1"/>
  <c r="H3274" i="5"/>
  <c r="E3274" i="5"/>
  <c r="F3274" i="5" s="1"/>
  <c r="D3274" i="5"/>
  <c r="K3273" i="5"/>
  <c r="J3273" i="5"/>
  <c r="I3273" i="5"/>
  <c r="N3273" i="5" s="1"/>
  <c r="H3273" i="5"/>
  <c r="E3273" i="5"/>
  <c r="F3273" i="5" s="1"/>
  <c r="D3273" i="5"/>
  <c r="K3272" i="5"/>
  <c r="J3272" i="5"/>
  <c r="I3272" i="5"/>
  <c r="N3272" i="5" s="1"/>
  <c r="H3272" i="5"/>
  <c r="E3272" i="5"/>
  <c r="F3272" i="5" s="1"/>
  <c r="D3272" i="5"/>
  <c r="K3271" i="5"/>
  <c r="J3271" i="5"/>
  <c r="I3271" i="5"/>
  <c r="N3271" i="5" s="1"/>
  <c r="H3271" i="5"/>
  <c r="E3271" i="5"/>
  <c r="F3271" i="5" s="1"/>
  <c r="D3271" i="5"/>
  <c r="K3270" i="5"/>
  <c r="J3270" i="5"/>
  <c r="I3270" i="5"/>
  <c r="N3270" i="5" s="1"/>
  <c r="H3270" i="5"/>
  <c r="E3270" i="5"/>
  <c r="F3270" i="5" s="1"/>
  <c r="D3270" i="5"/>
  <c r="K3269" i="5"/>
  <c r="J3269" i="5"/>
  <c r="I3269" i="5"/>
  <c r="N3269" i="5" s="1"/>
  <c r="H3269" i="5"/>
  <c r="E3269" i="5"/>
  <c r="F3269" i="5" s="1"/>
  <c r="D3269" i="5"/>
  <c r="K3268" i="5"/>
  <c r="J3268" i="5"/>
  <c r="I3268" i="5"/>
  <c r="N3268" i="5" s="1"/>
  <c r="H3268" i="5"/>
  <c r="E3268" i="5"/>
  <c r="F3268" i="5" s="1"/>
  <c r="D3268" i="5"/>
  <c r="K3267" i="5"/>
  <c r="J3267" i="5"/>
  <c r="I3267" i="5"/>
  <c r="N3267" i="5" s="1"/>
  <c r="H3267" i="5"/>
  <c r="E3267" i="5"/>
  <c r="F3267" i="5" s="1"/>
  <c r="D3267" i="5"/>
  <c r="K3266" i="5"/>
  <c r="J3266" i="5"/>
  <c r="I3266" i="5"/>
  <c r="N3266" i="5" s="1"/>
  <c r="H3266" i="5"/>
  <c r="E3266" i="5"/>
  <c r="F3266" i="5" s="1"/>
  <c r="D3266" i="5"/>
  <c r="K3265" i="5"/>
  <c r="J3265" i="5"/>
  <c r="I3265" i="5"/>
  <c r="N3265" i="5" s="1"/>
  <c r="H3265" i="5"/>
  <c r="E3265" i="5"/>
  <c r="F3265" i="5" s="1"/>
  <c r="D3265" i="5"/>
  <c r="K3264" i="5"/>
  <c r="J3264" i="5"/>
  <c r="I3264" i="5"/>
  <c r="N3264" i="5" s="1"/>
  <c r="H3264" i="5"/>
  <c r="E3264" i="5"/>
  <c r="F3264" i="5" s="1"/>
  <c r="D3264" i="5"/>
  <c r="K3263" i="5"/>
  <c r="J3263" i="5"/>
  <c r="I3263" i="5"/>
  <c r="N3263" i="5" s="1"/>
  <c r="H3263" i="5"/>
  <c r="E3263" i="5"/>
  <c r="F3263" i="5" s="1"/>
  <c r="D3263" i="5"/>
  <c r="K3262" i="5"/>
  <c r="J3262" i="5"/>
  <c r="I3262" i="5"/>
  <c r="N3262" i="5" s="1"/>
  <c r="H3262" i="5"/>
  <c r="E3262" i="5"/>
  <c r="F3262" i="5" s="1"/>
  <c r="D3262" i="5"/>
  <c r="K3261" i="5"/>
  <c r="J3261" i="5"/>
  <c r="I3261" i="5"/>
  <c r="N3261" i="5" s="1"/>
  <c r="H3261" i="5"/>
  <c r="E3261" i="5"/>
  <c r="F3261" i="5" s="1"/>
  <c r="D3261" i="5"/>
  <c r="K3260" i="5"/>
  <c r="J3260" i="5"/>
  <c r="I3260" i="5"/>
  <c r="N3260" i="5" s="1"/>
  <c r="H3260" i="5"/>
  <c r="E3260" i="5"/>
  <c r="F3260" i="5" s="1"/>
  <c r="D3260" i="5"/>
  <c r="K3259" i="5"/>
  <c r="J3259" i="5"/>
  <c r="I3259" i="5"/>
  <c r="N3259" i="5" s="1"/>
  <c r="H3259" i="5"/>
  <c r="E3259" i="5"/>
  <c r="F3259" i="5" s="1"/>
  <c r="D3259" i="5"/>
  <c r="K3258" i="5"/>
  <c r="J3258" i="5"/>
  <c r="I3258" i="5"/>
  <c r="N3258" i="5" s="1"/>
  <c r="H3258" i="5"/>
  <c r="E3258" i="5"/>
  <c r="F3258" i="5" s="1"/>
  <c r="D3258" i="5"/>
  <c r="K3257" i="5"/>
  <c r="J3257" i="5"/>
  <c r="I3257" i="5"/>
  <c r="N3257" i="5" s="1"/>
  <c r="H3257" i="5"/>
  <c r="E3257" i="5"/>
  <c r="F3257" i="5" s="1"/>
  <c r="D3257" i="5"/>
  <c r="K3256" i="5"/>
  <c r="J3256" i="5"/>
  <c r="I3256" i="5"/>
  <c r="N3256" i="5" s="1"/>
  <c r="H3256" i="5"/>
  <c r="E3256" i="5"/>
  <c r="F3256" i="5" s="1"/>
  <c r="D3256" i="5"/>
  <c r="K3255" i="5"/>
  <c r="J3255" i="5"/>
  <c r="I3255" i="5"/>
  <c r="N3255" i="5" s="1"/>
  <c r="H3255" i="5"/>
  <c r="E3255" i="5"/>
  <c r="F3255" i="5" s="1"/>
  <c r="D3255" i="5"/>
  <c r="K3254" i="5"/>
  <c r="J3254" i="5"/>
  <c r="I3254" i="5"/>
  <c r="N3254" i="5" s="1"/>
  <c r="H3254" i="5"/>
  <c r="E3254" i="5"/>
  <c r="F3254" i="5" s="1"/>
  <c r="D3254" i="5"/>
  <c r="K3253" i="5"/>
  <c r="J3253" i="5"/>
  <c r="I3253" i="5"/>
  <c r="N3253" i="5" s="1"/>
  <c r="H3253" i="5"/>
  <c r="E3253" i="5"/>
  <c r="F3253" i="5" s="1"/>
  <c r="D3253" i="5"/>
  <c r="K3252" i="5"/>
  <c r="J3252" i="5"/>
  <c r="I3252" i="5"/>
  <c r="N3252" i="5" s="1"/>
  <c r="H3252" i="5"/>
  <c r="E3252" i="5"/>
  <c r="F3252" i="5" s="1"/>
  <c r="D3252" i="5"/>
  <c r="K3251" i="5"/>
  <c r="J3251" i="5"/>
  <c r="I3251" i="5"/>
  <c r="N3251" i="5" s="1"/>
  <c r="H3251" i="5"/>
  <c r="E3251" i="5"/>
  <c r="F3251" i="5" s="1"/>
  <c r="D3251" i="5"/>
  <c r="K3250" i="5"/>
  <c r="J3250" i="5"/>
  <c r="I3250" i="5"/>
  <c r="N3250" i="5" s="1"/>
  <c r="H3250" i="5"/>
  <c r="E3250" i="5"/>
  <c r="F3250" i="5" s="1"/>
  <c r="D3250" i="5"/>
  <c r="K3249" i="5"/>
  <c r="J3249" i="5"/>
  <c r="I3249" i="5"/>
  <c r="N3249" i="5" s="1"/>
  <c r="H3249" i="5"/>
  <c r="E3249" i="5"/>
  <c r="F3249" i="5" s="1"/>
  <c r="D3249" i="5"/>
  <c r="K3248" i="5"/>
  <c r="J3248" i="5"/>
  <c r="I3248" i="5"/>
  <c r="N3248" i="5" s="1"/>
  <c r="H3248" i="5"/>
  <c r="E3248" i="5"/>
  <c r="F3248" i="5" s="1"/>
  <c r="D3248" i="5"/>
  <c r="K3247" i="5"/>
  <c r="J3247" i="5"/>
  <c r="I3247" i="5"/>
  <c r="N3247" i="5" s="1"/>
  <c r="H3247" i="5"/>
  <c r="E3247" i="5"/>
  <c r="F3247" i="5" s="1"/>
  <c r="D3247" i="5"/>
  <c r="K3246" i="5"/>
  <c r="J3246" i="5"/>
  <c r="I3246" i="5"/>
  <c r="N3246" i="5" s="1"/>
  <c r="H3246" i="5"/>
  <c r="E3246" i="5"/>
  <c r="F3246" i="5" s="1"/>
  <c r="D3246" i="5"/>
  <c r="K3245" i="5"/>
  <c r="J3245" i="5"/>
  <c r="I3245" i="5"/>
  <c r="N3245" i="5" s="1"/>
  <c r="H3245" i="5"/>
  <c r="E3245" i="5"/>
  <c r="F3245" i="5" s="1"/>
  <c r="D3245" i="5"/>
  <c r="K3244" i="5"/>
  <c r="J3244" i="5"/>
  <c r="I3244" i="5"/>
  <c r="N3244" i="5" s="1"/>
  <c r="H3244" i="5"/>
  <c r="E3244" i="5"/>
  <c r="F3244" i="5" s="1"/>
  <c r="D3244" i="5"/>
  <c r="K3243" i="5"/>
  <c r="J3243" i="5"/>
  <c r="I3243" i="5"/>
  <c r="N3243" i="5" s="1"/>
  <c r="H3243" i="5"/>
  <c r="E3243" i="5"/>
  <c r="F3243" i="5" s="1"/>
  <c r="D3243" i="5"/>
  <c r="K3242" i="5"/>
  <c r="J3242" i="5"/>
  <c r="I3242" i="5"/>
  <c r="N3242" i="5" s="1"/>
  <c r="H3242" i="5"/>
  <c r="E3242" i="5"/>
  <c r="F3242" i="5" s="1"/>
  <c r="D3242" i="5"/>
  <c r="K3241" i="5"/>
  <c r="J3241" i="5"/>
  <c r="I3241" i="5"/>
  <c r="N3241" i="5" s="1"/>
  <c r="H3241" i="5"/>
  <c r="E3241" i="5"/>
  <c r="F3241" i="5" s="1"/>
  <c r="D3241" i="5"/>
  <c r="K3240" i="5"/>
  <c r="J3240" i="5"/>
  <c r="I3240" i="5"/>
  <c r="N3240" i="5" s="1"/>
  <c r="H3240" i="5"/>
  <c r="E3240" i="5"/>
  <c r="F3240" i="5" s="1"/>
  <c r="D3240" i="5"/>
  <c r="K3239" i="5"/>
  <c r="J3239" i="5"/>
  <c r="I3239" i="5"/>
  <c r="N3239" i="5" s="1"/>
  <c r="H3239" i="5"/>
  <c r="E3239" i="5"/>
  <c r="F3239" i="5" s="1"/>
  <c r="D3239" i="5"/>
  <c r="K3238" i="5"/>
  <c r="J3238" i="5"/>
  <c r="I3238" i="5"/>
  <c r="N3238" i="5" s="1"/>
  <c r="H3238" i="5"/>
  <c r="E3238" i="5"/>
  <c r="F3238" i="5" s="1"/>
  <c r="D3238" i="5"/>
  <c r="K3237" i="5"/>
  <c r="J3237" i="5"/>
  <c r="I3237" i="5"/>
  <c r="N3237" i="5" s="1"/>
  <c r="H3237" i="5"/>
  <c r="E3237" i="5"/>
  <c r="F3237" i="5" s="1"/>
  <c r="D3237" i="5"/>
  <c r="K3236" i="5"/>
  <c r="J3236" i="5"/>
  <c r="I3236" i="5"/>
  <c r="N3236" i="5" s="1"/>
  <c r="H3236" i="5"/>
  <c r="E3236" i="5"/>
  <c r="F3236" i="5" s="1"/>
  <c r="D3236" i="5"/>
  <c r="K3235" i="5"/>
  <c r="J3235" i="5"/>
  <c r="I3235" i="5"/>
  <c r="N3235" i="5" s="1"/>
  <c r="H3235" i="5"/>
  <c r="E3235" i="5"/>
  <c r="F3235" i="5" s="1"/>
  <c r="D3235" i="5"/>
  <c r="K3234" i="5"/>
  <c r="J3234" i="5"/>
  <c r="I3234" i="5"/>
  <c r="N3234" i="5" s="1"/>
  <c r="H3234" i="5"/>
  <c r="E3234" i="5"/>
  <c r="F3234" i="5" s="1"/>
  <c r="D3234" i="5"/>
  <c r="K3233" i="5"/>
  <c r="J3233" i="5"/>
  <c r="I3233" i="5"/>
  <c r="N3233" i="5" s="1"/>
  <c r="H3233" i="5"/>
  <c r="E3233" i="5"/>
  <c r="F3233" i="5" s="1"/>
  <c r="D3233" i="5"/>
  <c r="K3232" i="5"/>
  <c r="J3232" i="5"/>
  <c r="I3232" i="5"/>
  <c r="N3232" i="5" s="1"/>
  <c r="H3232" i="5"/>
  <c r="E3232" i="5"/>
  <c r="F3232" i="5" s="1"/>
  <c r="D3232" i="5"/>
  <c r="K3231" i="5"/>
  <c r="J3231" i="5"/>
  <c r="I3231" i="5"/>
  <c r="N3231" i="5" s="1"/>
  <c r="H3231" i="5"/>
  <c r="E3231" i="5"/>
  <c r="F3231" i="5" s="1"/>
  <c r="D3231" i="5"/>
  <c r="K3230" i="5"/>
  <c r="J3230" i="5"/>
  <c r="I3230" i="5"/>
  <c r="N3230" i="5" s="1"/>
  <c r="H3230" i="5"/>
  <c r="E3230" i="5"/>
  <c r="F3230" i="5" s="1"/>
  <c r="D3230" i="5"/>
  <c r="K3229" i="5"/>
  <c r="J3229" i="5"/>
  <c r="I3229" i="5"/>
  <c r="N3229" i="5" s="1"/>
  <c r="H3229" i="5"/>
  <c r="E3229" i="5"/>
  <c r="F3229" i="5" s="1"/>
  <c r="D3229" i="5"/>
  <c r="K3228" i="5"/>
  <c r="J3228" i="5"/>
  <c r="I3228" i="5"/>
  <c r="N3228" i="5" s="1"/>
  <c r="H3228" i="5"/>
  <c r="E3228" i="5"/>
  <c r="F3228" i="5" s="1"/>
  <c r="D3228" i="5"/>
  <c r="K3227" i="5"/>
  <c r="J3227" i="5"/>
  <c r="I3227" i="5"/>
  <c r="N3227" i="5" s="1"/>
  <c r="H3227" i="5"/>
  <c r="E3227" i="5"/>
  <c r="F3227" i="5" s="1"/>
  <c r="D3227" i="5"/>
  <c r="K3226" i="5"/>
  <c r="J3226" i="5"/>
  <c r="I3226" i="5"/>
  <c r="N3226" i="5" s="1"/>
  <c r="H3226" i="5"/>
  <c r="E3226" i="5"/>
  <c r="F3226" i="5" s="1"/>
  <c r="D3226" i="5"/>
  <c r="K3225" i="5"/>
  <c r="J3225" i="5"/>
  <c r="I3225" i="5"/>
  <c r="N3225" i="5" s="1"/>
  <c r="H3225" i="5"/>
  <c r="E3225" i="5"/>
  <c r="F3225" i="5" s="1"/>
  <c r="D3225" i="5"/>
  <c r="K3224" i="5"/>
  <c r="J3224" i="5"/>
  <c r="I3224" i="5"/>
  <c r="N3224" i="5" s="1"/>
  <c r="H3224" i="5"/>
  <c r="E3224" i="5"/>
  <c r="F3224" i="5" s="1"/>
  <c r="D3224" i="5"/>
  <c r="K3223" i="5"/>
  <c r="J3223" i="5"/>
  <c r="I3223" i="5"/>
  <c r="N3223" i="5" s="1"/>
  <c r="H3223" i="5"/>
  <c r="E3223" i="5"/>
  <c r="F3223" i="5" s="1"/>
  <c r="D3223" i="5"/>
  <c r="K3222" i="5"/>
  <c r="J3222" i="5"/>
  <c r="I3222" i="5"/>
  <c r="N3222" i="5" s="1"/>
  <c r="H3222" i="5"/>
  <c r="E3222" i="5"/>
  <c r="F3222" i="5" s="1"/>
  <c r="D3222" i="5"/>
  <c r="K3221" i="5"/>
  <c r="J3221" i="5"/>
  <c r="I3221" i="5"/>
  <c r="N3221" i="5" s="1"/>
  <c r="H3221" i="5"/>
  <c r="E3221" i="5"/>
  <c r="F3221" i="5" s="1"/>
  <c r="D3221" i="5"/>
  <c r="K3220" i="5"/>
  <c r="J3220" i="5"/>
  <c r="I3220" i="5"/>
  <c r="N3220" i="5" s="1"/>
  <c r="H3220" i="5"/>
  <c r="E3220" i="5"/>
  <c r="F3220" i="5" s="1"/>
  <c r="D3220" i="5"/>
  <c r="K3219" i="5"/>
  <c r="J3219" i="5"/>
  <c r="I3219" i="5"/>
  <c r="N3219" i="5" s="1"/>
  <c r="H3219" i="5"/>
  <c r="E3219" i="5"/>
  <c r="F3219" i="5" s="1"/>
  <c r="D3219" i="5"/>
  <c r="K3218" i="5"/>
  <c r="J3218" i="5"/>
  <c r="I3218" i="5"/>
  <c r="N3218" i="5" s="1"/>
  <c r="H3218" i="5"/>
  <c r="E3218" i="5"/>
  <c r="F3218" i="5" s="1"/>
  <c r="D3218" i="5"/>
  <c r="K3217" i="5"/>
  <c r="J3217" i="5"/>
  <c r="I3217" i="5"/>
  <c r="N3217" i="5" s="1"/>
  <c r="H3217" i="5"/>
  <c r="E3217" i="5"/>
  <c r="F3217" i="5" s="1"/>
  <c r="D3217" i="5"/>
  <c r="K3216" i="5"/>
  <c r="J3216" i="5"/>
  <c r="I3216" i="5"/>
  <c r="N3216" i="5" s="1"/>
  <c r="H3216" i="5"/>
  <c r="E3216" i="5"/>
  <c r="F3216" i="5" s="1"/>
  <c r="D3216" i="5"/>
  <c r="K3215" i="5"/>
  <c r="J3215" i="5"/>
  <c r="I3215" i="5"/>
  <c r="N3215" i="5" s="1"/>
  <c r="H3215" i="5"/>
  <c r="E3215" i="5"/>
  <c r="F3215" i="5" s="1"/>
  <c r="D3215" i="5"/>
  <c r="K3214" i="5"/>
  <c r="J3214" i="5"/>
  <c r="I3214" i="5"/>
  <c r="N3214" i="5" s="1"/>
  <c r="H3214" i="5"/>
  <c r="E3214" i="5"/>
  <c r="F3214" i="5" s="1"/>
  <c r="D3214" i="5"/>
  <c r="K3213" i="5"/>
  <c r="J3213" i="5"/>
  <c r="I3213" i="5"/>
  <c r="N3213" i="5" s="1"/>
  <c r="H3213" i="5"/>
  <c r="E3213" i="5"/>
  <c r="F3213" i="5" s="1"/>
  <c r="D3213" i="5"/>
  <c r="K3212" i="5"/>
  <c r="J3212" i="5"/>
  <c r="I3212" i="5"/>
  <c r="N3212" i="5" s="1"/>
  <c r="H3212" i="5"/>
  <c r="E3212" i="5"/>
  <c r="F3212" i="5" s="1"/>
  <c r="D3212" i="5"/>
  <c r="K3211" i="5"/>
  <c r="J3211" i="5"/>
  <c r="I3211" i="5"/>
  <c r="N3211" i="5" s="1"/>
  <c r="H3211" i="5"/>
  <c r="E3211" i="5"/>
  <c r="F3211" i="5" s="1"/>
  <c r="D3211" i="5"/>
  <c r="K3210" i="5"/>
  <c r="J3210" i="5"/>
  <c r="I3210" i="5"/>
  <c r="N3210" i="5" s="1"/>
  <c r="H3210" i="5"/>
  <c r="E3210" i="5"/>
  <c r="F3210" i="5" s="1"/>
  <c r="D3210" i="5"/>
  <c r="K3209" i="5"/>
  <c r="J3209" i="5"/>
  <c r="I3209" i="5"/>
  <c r="N3209" i="5" s="1"/>
  <c r="H3209" i="5"/>
  <c r="E3209" i="5"/>
  <c r="F3209" i="5" s="1"/>
  <c r="D3209" i="5"/>
  <c r="K3208" i="5"/>
  <c r="J3208" i="5"/>
  <c r="I3208" i="5"/>
  <c r="N3208" i="5" s="1"/>
  <c r="H3208" i="5"/>
  <c r="E3208" i="5"/>
  <c r="F3208" i="5" s="1"/>
  <c r="D3208" i="5"/>
  <c r="K3207" i="5"/>
  <c r="J3207" i="5"/>
  <c r="I3207" i="5"/>
  <c r="N3207" i="5" s="1"/>
  <c r="H3207" i="5"/>
  <c r="E3207" i="5"/>
  <c r="F3207" i="5" s="1"/>
  <c r="D3207" i="5"/>
  <c r="K3206" i="5"/>
  <c r="J3206" i="5"/>
  <c r="I3206" i="5"/>
  <c r="N3206" i="5" s="1"/>
  <c r="H3206" i="5"/>
  <c r="E3206" i="5"/>
  <c r="F3206" i="5" s="1"/>
  <c r="D3206" i="5"/>
  <c r="K3205" i="5"/>
  <c r="J3205" i="5"/>
  <c r="I3205" i="5"/>
  <c r="N3205" i="5" s="1"/>
  <c r="H3205" i="5"/>
  <c r="E3205" i="5"/>
  <c r="F3205" i="5" s="1"/>
  <c r="D3205" i="5"/>
  <c r="K3204" i="5"/>
  <c r="J3204" i="5"/>
  <c r="I3204" i="5"/>
  <c r="N3204" i="5" s="1"/>
  <c r="H3204" i="5"/>
  <c r="E3204" i="5"/>
  <c r="F3204" i="5" s="1"/>
  <c r="D3204" i="5"/>
  <c r="K3203" i="5"/>
  <c r="J3203" i="5"/>
  <c r="I3203" i="5"/>
  <c r="N3203" i="5" s="1"/>
  <c r="H3203" i="5"/>
  <c r="E3203" i="5"/>
  <c r="F3203" i="5" s="1"/>
  <c r="D3203" i="5"/>
  <c r="K3202" i="5"/>
  <c r="J3202" i="5"/>
  <c r="I3202" i="5"/>
  <c r="N3202" i="5" s="1"/>
  <c r="H3202" i="5"/>
  <c r="E3202" i="5"/>
  <c r="F3202" i="5" s="1"/>
  <c r="D3202" i="5"/>
  <c r="K3201" i="5"/>
  <c r="J3201" i="5"/>
  <c r="I3201" i="5"/>
  <c r="N3201" i="5" s="1"/>
  <c r="H3201" i="5"/>
  <c r="E3201" i="5"/>
  <c r="F3201" i="5" s="1"/>
  <c r="D3201" i="5"/>
  <c r="K3200" i="5"/>
  <c r="J3200" i="5"/>
  <c r="I3200" i="5"/>
  <c r="N3200" i="5" s="1"/>
  <c r="H3200" i="5"/>
  <c r="E3200" i="5"/>
  <c r="F3200" i="5" s="1"/>
  <c r="D3200" i="5"/>
  <c r="K3199" i="5"/>
  <c r="J3199" i="5"/>
  <c r="I3199" i="5"/>
  <c r="N3199" i="5" s="1"/>
  <c r="H3199" i="5"/>
  <c r="E3199" i="5"/>
  <c r="F3199" i="5" s="1"/>
  <c r="D3199" i="5"/>
  <c r="K3198" i="5"/>
  <c r="J3198" i="5"/>
  <c r="I3198" i="5"/>
  <c r="N3198" i="5" s="1"/>
  <c r="H3198" i="5"/>
  <c r="E3198" i="5"/>
  <c r="F3198" i="5" s="1"/>
  <c r="D3198" i="5"/>
  <c r="K3197" i="5"/>
  <c r="J3197" i="5"/>
  <c r="I3197" i="5"/>
  <c r="N3197" i="5" s="1"/>
  <c r="H3197" i="5"/>
  <c r="E3197" i="5"/>
  <c r="F3197" i="5" s="1"/>
  <c r="D3197" i="5"/>
  <c r="K3196" i="5"/>
  <c r="J3196" i="5"/>
  <c r="I3196" i="5"/>
  <c r="N3196" i="5" s="1"/>
  <c r="H3196" i="5"/>
  <c r="E3196" i="5"/>
  <c r="F3196" i="5" s="1"/>
  <c r="D3196" i="5"/>
  <c r="K3195" i="5"/>
  <c r="J3195" i="5"/>
  <c r="I3195" i="5"/>
  <c r="N3195" i="5" s="1"/>
  <c r="H3195" i="5"/>
  <c r="E3195" i="5"/>
  <c r="F3195" i="5" s="1"/>
  <c r="D3195" i="5"/>
  <c r="K3194" i="5"/>
  <c r="J3194" i="5"/>
  <c r="I3194" i="5"/>
  <c r="N3194" i="5" s="1"/>
  <c r="H3194" i="5"/>
  <c r="E3194" i="5"/>
  <c r="F3194" i="5" s="1"/>
  <c r="D3194" i="5"/>
  <c r="K3193" i="5"/>
  <c r="J3193" i="5"/>
  <c r="I3193" i="5"/>
  <c r="N3193" i="5" s="1"/>
  <c r="H3193" i="5"/>
  <c r="E3193" i="5"/>
  <c r="F3193" i="5" s="1"/>
  <c r="D3193" i="5"/>
  <c r="K3192" i="5"/>
  <c r="J3192" i="5"/>
  <c r="I3192" i="5"/>
  <c r="N3192" i="5" s="1"/>
  <c r="H3192" i="5"/>
  <c r="E3192" i="5"/>
  <c r="F3192" i="5" s="1"/>
  <c r="D3192" i="5"/>
  <c r="K3191" i="5"/>
  <c r="J3191" i="5"/>
  <c r="I3191" i="5"/>
  <c r="N3191" i="5" s="1"/>
  <c r="H3191" i="5"/>
  <c r="E3191" i="5"/>
  <c r="F3191" i="5" s="1"/>
  <c r="D3191" i="5"/>
  <c r="K3190" i="5"/>
  <c r="J3190" i="5"/>
  <c r="I3190" i="5"/>
  <c r="N3190" i="5" s="1"/>
  <c r="H3190" i="5"/>
  <c r="E3190" i="5"/>
  <c r="F3190" i="5" s="1"/>
  <c r="D3190" i="5"/>
  <c r="K3189" i="5"/>
  <c r="J3189" i="5"/>
  <c r="I3189" i="5"/>
  <c r="N3189" i="5" s="1"/>
  <c r="H3189" i="5"/>
  <c r="E3189" i="5"/>
  <c r="F3189" i="5" s="1"/>
  <c r="D3189" i="5"/>
  <c r="K3188" i="5"/>
  <c r="J3188" i="5"/>
  <c r="I3188" i="5"/>
  <c r="N3188" i="5" s="1"/>
  <c r="H3188" i="5"/>
  <c r="E3188" i="5"/>
  <c r="F3188" i="5" s="1"/>
  <c r="D3188" i="5"/>
  <c r="K3187" i="5"/>
  <c r="J3187" i="5"/>
  <c r="I3187" i="5"/>
  <c r="N3187" i="5" s="1"/>
  <c r="H3187" i="5"/>
  <c r="E3187" i="5"/>
  <c r="F3187" i="5" s="1"/>
  <c r="D3187" i="5"/>
  <c r="K3186" i="5"/>
  <c r="J3186" i="5"/>
  <c r="I3186" i="5"/>
  <c r="N3186" i="5" s="1"/>
  <c r="H3186" i="5"/>
  <c r="E3186" i="5"/>
  <c r="F3186" i="5" s="1"/>
  <c r="D3186" i="5"/>
  <c r="K3185" i="5"/>
  <c r="J3185" i="5"/>
  <c r="I3185" i="5"/>
  <c r="N3185" i="5" s="1"/>
  <c r="H3185" i="5"/>
  <c r="E3185" i="5"/>
  <c r="F3185" i="5" s="1"/>
  <c r="D3185" i="5"/>
  <c r="K3184" i="5"/>
  <c r="J3184" i="5"/>
  <c r="I3184" i="5"/>
  <c r="N3184" i="5" s="1"/>
  <c r="H3184" i="5"/>
  <c r="E3184" i="5"/>
  <c r="F3184" i="5" s="1"/>
  <c r="D3184" i="5"/>
  <c r="K3183" i="5"/>
  <c r="J3183" i="5"/>
  <c r="I3183" i="5"/>
  <c r="N3183" i="5" s="1"/>
  <c r="H3183" i="5"/>
  <c r="E3183" i="5"/>
  <c r="F3183" i="5" s="1"/>
  <c r="D3183" i="5"/>
  <c r="K3182" i="5"/>
  <c r="J3182" i="5"/>
  <c r="I3182" i="5"/>
  <c r="N3182" i="5" s="1"/>
  <c r="H3182" i="5"/>
  <c r="E3182" i="5"/>
  <c r="F3182" i="5" s="1"/>
  <c r="D3182" i="5"/>
  <c r="K3181" i="5"/>
  <c r="J3181" i="5"/>
  <c r="I3181" i="5"/>
  <c r="N3181" i="5" s="1"/>
  <c r="H3181" i="5"/>
  <c r="E3181" i="5"/>
  <c r="F3181" i="5" s="1"/>
  <c r="D3181" i="5"/>
  <c r="K3180" i="5"/>
  <c r="J3180" i="5"/>
  <c r="I3180" i="5"/>
  <c r="N3180" i="5" s="1"/>
  <c r="H3180" i="5"/>
  <c r="E3180" i="5"/>
  <c r="F3180" i="5" s="1"/>
  <c r="D3180" i="5"/>
  <c r="K3179" i="5"/>
  <c r="J3179" i="5"/>
  <c r="I3179" i="5"/>
  <c r="N3179" i="5" s="1"/>
  <c r="H3179" i="5"/>
  <c r="E3179" i="5"/>
  <c r="F3179" i="5" s="1"/>
  <c r="D3179" i="5"/>
  <c r="K3178" i="5"/>
  <c r="J3178" i="5"/>
  <c r="I3178" i="5"/>
  <c r="N3178" i="5" s="1"/>
  <c r="H3178" i="5"/>
  <c r="E3178" i="5"/>
  <c r="F3178" i="5" s="1"/>
  <c r="D3178" i="5"/>
  <c r="K3177" i="5"/>
  <c r="J3177" i="5"/>
  <c r="I3177" i="5"/>
  <c r="N3177" i="5" s="1"/>
  <c r="H3177" i="5"/>
  <c r="E3177" i="5"/>
  <c r="F3177" i="5" s="1"/>
  <c r="D3177" i="5"/>
  <c r="K3176" i="5"/>
  <c r="J3176" i="5"/>
  <c r="I3176" i="5"/>
  <c r="N3176" i="5" s="1"/>
  <c r="H3176" i="5"/>
  <c r="E3176" i="5"/>
  <c r="F3176" i="5" s="1"/>
  <c r="D3176" i="5"/>
  <c r="K3175" i="5"/>
  <c r="J3175" i="5"/>
  <c r="I3175" i="5"/>
  <c r="N3175" i="5" s="1"/>
  <c r="H3175" i="5"/>
  <c r="E3175" i="5"/>
  <c r="F3175" i="5" s="1"/>
  <c r="D3175" i="5"/>
  <c r="K3174" i="5"/>
  <c r="J3174" i="5"/>
  <c r="I3174" i="5"/>
  <c r="N3174" i="5" s="1"/>
  <c r="H3174" i="5"/>
  <c r="E3174" i="5"/>
  <c r="F3174" i="5" s="1"/>
  <c r="D3174" i="5"/>
  <c r="K3173" i="5"/>
  <c r="J3173" i="5"/>
  <c r="I3173" i="5"/>
  <c r="N3173" i="5" s="1"/>
  <c r="H3173" i="5"/>
  <c r="E3173" i="5"/>
  <c r="F3173" i="5" s="1"/>
  <c r="D3173" i="5"/>
  <c r="K3172" i="5"/>
  <c r="J3172" i="5"/>
  <c r="I3172" i="5"/>
  <c r="N3172" i="5" s="1"/>
  <c r="H3172" i="5"/>
  <c r="E3172" i="5"/>
  <c r="F3172" i="5" s="1"/>
  <c r="D3172" i="5"/>
  <c r="K3171" i="5"/>
  <c r="J3171" i="5"/>
  <c r="I3171" i="5"/>
  <c r="N3171" i="5" s="1"/>
  <c r="H3171" i="5"/>
  <c r="E3171" i="5"/>
  <c r="F3171" i="5" s="1"/>
  <c r="D3171" i="5"/>
  <c r="K3170" i="5"/>
  <c r="J3170" i="5"/>
  <c r="I3170" i="5"/>
  <c r="N3170" i="5" s="1"/>
  <c r="H3170" i="5"/>
  <c r="E3170" i="5"/>
  <c r="F3170" i="5" s="1"/>
  <c r="D3170" i="5"/>
  <c r="K3169" i="5"/>
  <c r="J3169" i="5"/>
  <c r="I3169" i="5"/>
  <c r="N3169" i="5" s="1"/>
  <c r="H3169" i="5"/>
  <c r="E3169" i="5"/>
  <c r="F3169" i="5" s="1"/>
  <c r="D3169" i="5"/>
  <c r="K3168" i="5"/>
  <c r="J3168" i="5"/>
  <c r="I3168" i="5"/>
  <c r="N3168" i="5" s="1"/>
  <c r="H3168" i="5"/>
  <c r="E3168" i="5"/>
  <c r="F3168" i="5" s="1"/>
  <c r="D3168" i="5"/>
  <c r="K3167" i="5"/>
  <c r="J3167" i="5"/>
  <c r="I3167" i="5"/>
  <c r="N3167" i="5" s="1"/>
  <c r="H3167" i="5"/>
  <c r="E3167" i="5"/>
  <c r="F3167" i="5" s="1"/>
  <c r="D3167" i="5"/>
  <c r="K3166" i="5"/>
  <c r="J3166" i="5"/>
  <c r="I3166" i="5"/>
  <c r="N3166" i="5" s="1"/>
  <c r="H3166" i="5"/>
  <c r="E3166" i="5"/>
  <c r="F3166" i="5" s="1"/>
  <c r="D3166" i="5"/>
  <c r="K3165" i="5"/>
  <c r="J3165" i="5"/>
  <c r="I3165" i="5"/>
  <c r="N3165" i="5" s="1"/>
  <c r="H3165" i="5"/>
  <c r="E3165" i="5"/>
  <c r="F3165" i="5" s="1"/>
  <c r="D3165" i="5"/>
  <c r="K3164" i="5"/>
  <c r="J3164" i="5"/>
  <c r="I3164" i="5"/>
  <c r="N3164" i="5" s="1"/>
  <c r="H3164" i="5"/>
  <c r="E3164" i="5"/>
  <c r="F3164" i="5" s="1"/>
  <c r="D3164" i="5"/>
  <c r="K3163" i="5"/>
  <c r="J3163" i="5"/>
  <c r="I3163" i="5"/>
  <c r="N3163" i="5" s="1"/>
  <c r="H3163" i="5"/>
  <c r="E3163" i="5"/>
  <c r="F3163" i="5" s="1"/>
  <c r="D3163" i="5"/>
  <c r="K3162" i="5"/>
  <c r="J3162" i="5"/>
  <c r="I3162" i="5"/>
  <c r="N3162" i="5" s="1"/>
  <c r="H3162" i="5"/>
  <c r="E3162" i="5"/>
  <c r="F3162" i="5" s="1"/>
  <c r="D3162" i="5"/>
  <c r="K3161" i="5"/>
  <c r="J3161" i="5"/>
  <c r="I3161" i="5"/>
  <c r="N3161" i="5" s="1"/>
  <c r="H3161" i="5"/>
  <c r="E3161" i="5"/>
  <c r="F3161" i="5" s="1"/>
  <c r="D3161" i="5"/>
  <c r="K3160" i="5"/>
  <c r="J3160" i="5"/>
  <c r="I3160" i="5"/>
  <c r="N3160" i="5" s="1"/>
  <c r="H3160" i="5"/>
  <c r="E3160" i="5"/>
  <c r="F3160" i="5" s="1"/>
  <c r="D3160" i="5"/>
  <c r="K3159" i="5"/>
  <c r="J3159" i="5"/>
  <c r="I3159" i="5"/>
  <c r="N3159" i="5" s="1"/>
  <c r="H3159" i="5"/>
  <c r="E3159" i="5"/>
  <c r="F3159" i="5" s="1"/>
  <c r="D3159" i="5"/>
  <c r="K3158" i="5"/>
  <c r="J3158" i="5"/>
  <c r="I3158" i="5"/>
  <c r="N3158" i="5" s="1"/>
  <c r="H3158" i="5"/>
  <c r="E3158" i="5"/>
  <c r="F3158" i="5" s="1"/>
  <c r="D3158" i="5"/>
  <c r="K3157" i="5"/>
  <c r="J3157" i="5"/>
  <c r="I3157" i="5"/>
  <c r="N3157" i="5" s="1"/>
  <c r="H3157" i="5"/>
  <c r="E3157" i="5"/>
  <c r="F3157" i="5" s="1"/>
  <c r="D3157" i="5"/>
  <c r="K3156" i="5"/>
  <c r="J3156" i="5"/>
  <c r="I3156" i="5"/>
  <c r="N3156" i="5" s="1"/>
  <c r="H3156" i="5"/>
  <c r="E3156" i="5"/>
  <c r="F3156" i="5" s="1"/>
  <c r="D3156" i="5"/>
  <c r="K3155" i="5"/>
  <c r="J3155" i="5"/>
  <c r="I3155" i="5"/>
  <c r="N3155" i="5" s="1"/>
  <c r="H3155" i="5"/>
  <c r="E3155" i="5"/>
  <c r="F3155" i="5" s="1"/>
  <c r="D3155" i="5"/>
  <c r="K3154" i="5"/>
  <c r="J3154" i="5"/>
  <c r="I3154" i="5"/>
  <c r="N3154" i="5" s="1"/>
  <c r="H3154" i="5"/>
  <c r="E3154" i="5"/>
  <c r="F3154" i="5" s="1"/>
  <c r="D3154" i="5"/>
  <c r="K3153" i="5"/>
  <c r="J3153" i="5"/>
  <c r="I3153" i="5"/>
  <c r="N3153" i="5" s="1"/>
  <c r="H3153" i="5"/>
  <c r="E3153" i="5"/>
  <c r="F3153" i="5" s="1"/>
  <c r="D3153" i="5"/>
  <c r="K3152" i="5"/>
  <c r="J3152" i="5"/>
  <c r="I3152" i="5"/>
  <c r="N3152" i="5" s="1"/>
  <c r="H3152" i="5"/>
  <c r="E3152" i="5"/>
  <c r="F3152" i="5" s="1"/>
  <c r="D3152" i="5"/>
  <c r="K3151" i="5"/>
  <c r="J3151" i="5"/>
  <c r="I3151" i="5"/>
  <c r="N3151" i="5" s="1"/>
  <c r="H3151" i="5"/>
  <c r="E3151" i="5"/>
  <c r="F3151" i="5" s="1"/>
  <c r="D3151" i="5"/>
  <c r="K3150" i="5"/>
  <c r="J3150" i="5"/>
  <c r="I3150" i="5"/>
  <c r="N3150" i="5" s="1"/>
  <c r="H3150" i="5"/>
  <c r="E3150" i="5"/>
  <c r="F3150" i="5" s="1"/>
  <c r="D3150" i="5"/>
  <c r="K3149" i="5"/>
  <c r="J3149" i="5"/>
  <c r="I3149" i="5"/>
  <c r="N3149" i="5" s="1"/>
  <c r="H3149" i="5"/>
  <c r="E3149" i="5"/>
  <c r="F3149" i="5" s="1"/>
  <c r="D3149" i="5"/>
  <c r="K3148" i="5"/>
  <c r="J3148" i="5"/>
  <c r="I3148" i="5"/>
  <c r="N3148" i="5" s="1"/>
  <c r="H3148" i="5"/>
  <c r="E3148" i="5"/>
  <c r="F3148" i="5" s="1"/>
  <c r="D3148" i="5"/>
  <c r="K3147" i="5"/>
  <c r="J3147" i="5"/>
  <c r="I3147" i="5"/>
  <c r="N3147" i="5" s="1"/>
  <c r="H3147" i="5"/>
  <c r="E3147" i="5"/>
  <c r="F3147" i="5" s="1"/>
  <c r="D3147" i="5"/>
  <c r="K3146" i="5"/>
  <c r="J3146" i="5"/>
  <c r="I3146" i="5"/>
  <c r="N3146" i="5" s="1"/>
  <c r="H3146" i="5"/>
  <c r="E3146" i="5"/>
  <c r="F3146" i="5" s="1"/>
  <c r="D3146" i="5"/>
  <c r="K3145" i="5"/>
  <c r="J3145" i="5"/>
  <c r="I3145" i="5"/>
  <c r="N3145" i="5" s="1"/>
  <c r="H3145" i="5"/>
  <c r="E3145" i="5"/>
  <c r="F3145" i="5" s="1"/>
  <c r="D3145" i="5"/>
  <c r="K3144" i="5"/>
  <c r="J3144" i="5"/>
  <c r="I3144" i="5"/>
  <c r="N3144" i="5" s="1"/>
  <c r="H3144" i="5"/>
  <c r="E3144" i="5"/>
  <c r="F3144" i="5" s="1"/>
  <c r="D3144" i="5"/>
  <c r="K3143" i="5"/>
  <c r="J3143" i="5"/>
  <c r="I3143" i="5"/>
  <c r="N3143" i="5" s="1"/>
  <c r="H3143" i="5"/>
  <c r="E3143" i="5"/>
  <c r="F3143" i="5" s="1"/>
  <c r="D3143" i="5"/>
  <c r="K3142" i="5"/>
  <c r="J3142" i="5"/>
  <c r="I3142" i="5"/>
  <c r="N3142" i="5" s="1"/>
  <c r="H3142" i="5"/>
  <c r="E3142" i="5"/>
  <c r="F3142" i="5" s="1"/>
  <c r="D3142" i="5"/>
  <c r="K3141" i="5"/>
  <c r="J3141" i="5"/>
  <c r="I3141" i="5"/>
  <c r="N3141" i="5" s="1"/>
  <c r="H3141" i="5"/>
  <c r="E3141" i="5"/>
  <c r="F3141" i="5" s="1"/>
  <c r="D3141" i="5"/>
  <c r="K3140" i="5"/>
  <c r="J3140" i="5"/>
  <c r="I3140" i="5"/>
  <c r="N3140" i="5" s="1"/>
  <c r="H3140" i="5"/>
  <c r="E3140" i="5"/>
  <c r="F3140" i="5" s="1"/>
  <c r="D3140" i="5"/>
  <c r="K3139" i="5"/>
  <c r="J3139" i="5"/>
  <c r="I3139" i="5"/>
  <c r="N3139" i="5" s="1"/>
  <c r="H3139" i="5"/>
  <c r="E3139" i="5"/>
  <c r="F3139" i="5" s="1"/>
  <c r="D3139" i="5"/>
  <c r="K3138" i="5"/>
  <c r="J3138" i="5"/>
  <c r="I3138" i="5"/>
  <c r="N3138" i="5" s="1"/>
  <c r="H3138" i="5"/>
  <c r="E3138" i="5"/>
  <c r="F3138" i="5" s="1"/>
  <c r="D3138" i="5"/>
  <c r="K3137" i="5"/>
  <c r="J3137" i="5"/>
  <c r="I3137" i="5"/>
  <c r="N3137" i="5" s="1"/>
  <c r="H3137" i="5"/>
  <c r="E3137" i="5"/>
  <c r="F3137" i="5" s="1"/>
  <c r="D3137" i="5"/>
  <c r="K3136" i="5"/>
  <c r="J3136" i="5"/>
  <c r="I3136" i="5"/>
  <c r="N3136" i="5" s="1"/>
  <c r="H3136" i="5"/>
  <c r="E3136" i="5"/>
  <c r="F3136" i="5" s="1"/>
  <c r="D3136" i="5"/>
  <c r="K3135" i="5"/>
  <c r="J3135" i="5"/>
  <c r="I3135" i="5"/>
  <c r="N3135" i="5" s="1"/>
  <c r="H3135" i="5"/>
  <c r="E3135" i="5"/>
  <c r="F3135" i="5" s="1"/>
  <c r="D3135" i="5"/>
  <c r="K3134" i="5"/>
  <c r="J3134" i="5"/>
  <c r="I3134" i="5"/>
  <c r="N3134" i="5" s="1"/>
  <c r="H3134" i="5"/>
  <c r="E3134" i="5"/>
  <c r="F3134" i="5" s="1"/>
  <c r="D3134" i="5"/>
  <c r="K3133" i="5"/>
  <c r="J3133" i="5"/>
  <c r="I3133" i="5"/>
  <c r="N3133" i="5" s="1"/>
  <c r="H3133" i="5"/>
  <c r="E3133" i="5"/>
  <c r="F3133" i="5" s="1"/>
  <c r="D3133" i="5"/>
  <c r="K3132" i="5"/>
  <c r="J3132" i="5"/>
  <c r="I3132" i="5"/>
  <c r="N3132" i="5" s="1"/>
  <c r="H3132" i="5"/>
  <c r="E3132" i="5"/>
  <c r="F3132" i="5" s="1"/>
  <c r="D3132" i="5"/>
  <c r="K3131" i="5"/>
  <c r="J3131" i="5"/>
  <c r="I3131" i="5"/>
  <c r="N3131" i="5" s="1"/>
  <c r="H3131" i="5"/>
  <c r="E3131" i="5"/>
  <c r="F3131" i="5" s="1"/>
  <c r="D3131" i="5"/>
  <c r="K3130" i="5"/>
  <c r="J3130" i="5"/>
  <c r="I3130" i="5"/>
  <c r="N3130" i="5" s="1"/>
  <c r="H3130" i="5"/>
  <c r="E3130" i="5"/>
  <c r="F3130" i="5" s="1"/>
  <c r="D3130" i="5"/>
  <c r="K3129" i="5"/>
  <c r="J3129" i="5"/>
  <c r="I3129" i="5"/>
  <c r="N3129" i="5" s="1"/>
  <c r="H3129" i="5"/>
  <c r="E3129" i="5"/>
  <c r="F3129" i="5" s="1"/>
  <c r="D3129" i="5"/>
  <c r="K3128" i="5"/>
  <c r="J3128" i="5"/>
  <c r="I3128" i="5"/>
  <c r="N3128" i="5" s="1"/>
  <c r="H3128" i="5"/>
  <c r="E3128" i="5"/>
  <c r="F3128" i="5" s="1"/>
  <c r="D3128" i="5"/>
  <c r="K3127" i="5"/>
  <c r="J3127" i="5"/>
  <c r="I3127" i="5"/>
  <c r="N3127" i="5" s="1"/>
  <c r="H3127" i="5"/>
  <c r="E3127" i="5"/>
  <c r="F3127" i="5" s="1"/>
  <c r="D3127" i="5"/>
  <c r="K3126" i="5"/>
  <c r="J3126" i="5"/>
  <c r="I3126" i="5"/>
  <c r="N3126" i="5" s="1"/>
  <c r="H3126" i="5"/>
  <c r="E3126" i="5"/>
  <c r="F3126" i="5" s="1"/>
  <c r="D3126" i="5"/>
  <c r="K3125" i="5"/>
  <c r="J3125" i="5"/>
  <c r="I3125" i="5"/>
  <c r="N3125" i="5" s="1"/>
  <c r="H3125" i="5"/>
  <c r="E3125" i="5"/>
  <c r="F3125" i="5" s="1"/>
  <c r="D3125" i="5"/>
  <c r="K3124" i="5"/>
  <c r="J3124" i="5"/>
  <c r="I3124" i="5"/>
  <c r="N3124" i="5" s="1"/>
  <c r="H3124" i="5"/>
  <c r="E3124" i="5"/>
  <c r="F3124" i="5" s="1"/>
  <c r="D3124" i="5"/>
  <c r="K3123" i="5"/>
  <c r="J3123" i="5"/>
  <c r="I3123" i="5"/>
  <c r="N3123" i="5" s="1"/>
  <c r="H3123" i="5"/>
  <c r="E3123" i="5"/>
  <c r="F3123" i="5" s="1"/>
  <c r="D3123" i="5"/>
  <c r="K3122" i="5"/>
  <c r="J3122" i="5"/>
  <c r="I3122" i="5"/>
  <c r="N3122" i="5" s="1"/>
  <c r="H3122" i="5"/>
  <c r="E3122" i="5"/>
  <c r="F3122" i="5" s="1"/>
  <c r="D3122" i="5"/>
  <c r="K3121" i="5"/>
  <c r="J3121" i="5"/>
  <c r="I3121" i="5"/>
  <c r="N3121" i="5" s="1"/>
  <c r="H3121" i="5"/>
  <c r="E3121" i="5"/>
  <c r="F3121" i="5" s="1"/>
  <c r="D3121" i="5"/>
  <c r="K3120" i="5"/>
  <c r="J3120" i="5"/>
  <c r="I3120" i="5"/>
  <c r="N3120" i="5" s="1"/>
  <c r="H3120" i="5"/>
  <c r="E3120" i="5"/>
  <c r="F3120" i="5" s="1"/>
  <c r="D3120" i="5"/>
  <c r="K3119" i="5"/>
  <c r="J3119" i="5"/>
  <c r="I3119" i="5"/>
  <c r="N3119" i="5" s="1"/>
  <c r="H3119" i="5"/>
  <c r="E3119" i="5"/>
  <c r="F3119" i="5" s="1"/>
  <c r="D3119" i="5"/>
  <c r="K3118" i="5"/>
  <c r="J3118" i="5"/>
  <c r="I3118" i="5"/>
  <c r="N3118" i="5" s="1"/>
  <c r="H3118" i="5"/>
  <c r="E3118" i="5"/>
  <c r="F3118" i="5" s="1"/>
  <c r="D3118" i="5"/>
  <c r="K3117" i="5"/>
  <c r="J3117" i="5"/>
  <c r="I3117" i="5"/>
  <c r="N3117" i="5" s="1"/>
  <c r="H3117" i="5"/>
  <c r="E3117" i="5"/>
  <c r="F3117" i="5" s="1"/>
  <c r="D3117" i="5"/>
  <c r="K3116" i="5"/>
  <c r="J3116" i="5"/>
  <c r="I3116" i="5"/>
  <c r="N3116" i="5" s="1"/>
  <c r="H3116" i="5"/>
  <c r="E3116" i="5"/>
  <c r="F3116" i="5" s="1"/>
  <c r="D3116" i="5"/>
  <c r="K3115" i="5"/>
  <c r="J3115" i="5"/>
  <c r="I3115" i="5"/>
  <c r="N3115" i="5" s="1"/>
  <c r="H3115" i="5"/>
  <c r="E3115" i="5"/>
  <c r="F3115" i="5" s="1"/>
  <c r="D3115" i="5"/>
  <c r="K3114" i="5"/>
  <c r="J3114" i="5"/>
  <c r="I3114" i="5"/>
  <c r="N3114" i="5" s="1"/>
  <c r="H3114" i="5"/>
  <c r="E3114" i="5"/>
  <c r="F3114" i="5" s="1"/>
  <c r="D3114" i="5"/>
  <c r="K3113" i="5"/>
  <c r="J3113" i="5"/>
  <c r="I3113" i="5"/>
  <c r="N3113" i="5" s="1"/>
  <c r="H3113" i="5"/>
  <c r="E3113" i="5"/>
  <c r="F3113" i="5" s="1"/>
  <c r="D3113" i="5"/>
  <c r="K3112" i="5"/>
  <c r="J3112" i="5"/>
  <c r="I3112" i="5"/>
  <c r="N3112" i="5" s="1"/>
  <c r="H3112" i="5"/>
  <c r="E3112" i="5"/>
  <c r="F3112" i="5" s="1"/>
  <c r="D3112" i="5"/>
  <c r="K3111" i="5"/>
  <c r="J3111" i="5"/>
  <c r="I3111" i="5"/>
  <c r="N3111" i="5" s="1"/>
  <c r="H3111" i="5"/>
  <c r="E3111" i="5"/>
  <c r="F3111" i="5" s="1"/>
  <c r="D3111" i="5"/>
  <c r="K3110" i="5"/>
  <c r="J3110" i="5"/>
  <c r="I3110" i="5"/>
  <c r="N3110" i="5" s="1"/>
  <c r="H3110" i="5"/>
  <c r="E3110" i="5"/>
  <c r="F3110" i="5" s="1"/>
  <c r="D3110" i="5"/>
  <c r="K3109" i="5"/>
  <c r="J3109" i="5"/>
  <c r="I3109" i="5"/>
  <c r="N3109" i="5" s="1"/>
  <c r="H3109" i="5"/>
  <c r="E3109" i="5"/>
  <c r="F3109" i="5" s="1"/>
  <c r="D3109" i="5"/>
  <c r="K3108" i="5"/>
  <c r="J3108" i="5"/>
  <c r="I3108" i="5"/>
  <c r="N3108" i="5" s="1"/>
  <c r="H3108" i="5"/>
  <c r="E3108" i="5"/>
  <c r="F3108" i="5" s="1"/>
  <c r="D3108" i="5"/>
  <c r="K3107" i="5"/>
  <c r="J3107" i="5"/>
  <c r="I3107" i="5"/>
  <c r="N3107" i="5" s="1"/>
  <c r="H3107" i="5"/>
  <c r="E3107" i="5"/>
  <c r="F3107" i="5" s="1"/>
  <c r="D3107" i="5"/>
  <c r="K3106" i="5"/>
  <c r="J3106" i="5"/>
  <c r="I3106" i="5"/>
  <c r="N3106" i="5" s="1"/>
  <c r="H3106" i="5"/>
  <c r="E3106" i="5"/>
  <c r="F3106" i="5" s="1"/>
  <c r="D3106" i="5"/>
  <c r="K3105" i="5"/>
  <c r="J3105" i="5"/>
  <c r="I3105" i="5"/>
  <c r="N3105" i="5" s="1"/>
  <c r="H3105" i="5"/>
  <c r="E3105" i="5"/>
  <c r="F3105" i="5" s="1"/>
  <c r="D3105" i="5"/>
  <c r="K3104" i="5"/>
  <c r="J3104" i="5"/>
  <c r="I3104" i="5"/>
  <c r="N3104" i="5" s="1"/>
  <c r="H3104" i="5"/>
  <c r="E3104" i="5"/>
  <c r="F3104" i="5" s="1"/>
  <c r="D3104" i="5"/>
  <c r="K3103" i="5"/>
  <c r="J3103" i="5"/>
  <c r="I3103" i="5"/>
  <c r="N3103" i="5" s="1"/>
  <c r="H3103" i="5"/>
  <c r="E3103" i="5"/>
  <c r="F3103" i="5" s="1"/>
  <c r="D3103" i="5"/>
  <c r="K3102" i="5"/>
  <c r="J3102" i="5"/>
  <c r="I3102" i="5"/>
  <c r="N3102" i="5" s="1"/>
  <c r="H3102" i="5"/>
  <c r="E3102" i="5"/>
  <c r="F3102" i="5" s="1"/>
  <c r="D3102" i="5"/>
  <c r="K3101" i="5"/>
  <c r="J3101" i="5"/>
  <c r="I3101" i="5"/>
  <c r="N3101" i="5" s="1"/>
  <c r="H3101" i="5"/>
  <c r="E3101" i="5"/>
  <c r="F3101" i="5" s="1"/>
  <c r="D3101" i="5"/>
  <c r="K3100" i="5"/>
  <c r="J3100" i="5"/>
  <c r="I3100" i="5"/>
  <c r="N3100" i="5" s="1"/>
  <c r="H3100" i="5"/>
  <c r="E3100" i="5"/>
  <c r="F3100" i="5" s="1"/>
  <c r="D3100" i="5"/>
  <c r="K3099" i="5"/>
  <c r="J3099" i="5"/>
  <c r="I3099" i="5"/>
  <c r="N3099" i="5" s="1"/>
  <c r="H3099" i="5"/>
  <c r="E3099" i="5"/>
  <c r="F3099" i="5" s="1"/>
  <c r="D3099" i="5"/>
  <c r="K3098" i="5"/>
  <c r="J3098" i="5"/>
  <c r="I3098" i="5"/>
  <c r="N3098" i="5" s="1"/>
  <c r="H3098" i="5"/>
  <c r="E3098" i="5"/>
  <c r="F3098" i="5" s="1"/>
  <c r="D3098" i="5"/>
  <c r="K3097" i="5"/>
  <c r="J3097" i="5"/>
  <c r="I3097" i="5"/>
  <c r="N3097" i="5" s="1"/>
  <c r="H3097" i="5"/>
  <c r="E3097" i="5"/>
  <c r="F3097" i="5" s="1"/>
  <c r="D3097" i="5"/>
  <c r="K3096" i="5"/>
  <c r="J3096" i="5"/>
  <c r="I3096" i="5"/>
  <c r="N3096" i="5" s="1"/>
  <c r="H3096" i="5"/>
  <c r="E3096" i="5"/>
  <c r="F3096" i="5" s="1"/>
  <c r="D3096" i="5"/>
  <c r="K3095" i="5"/>
  <c r="J3095" i="5"/>
  <c r="I3095" i="5"/>
  <c r="N3095" i="5" s="1"/>
  <c r="H3095" i="5"/>
  <c r="E3095" i="5"/>
  <c r="F3095" i="5" s="1"/>
  <c r="D3095" i="5"/>
  <c r="K3094" i="5"/>
  <c r="J3094" i="5"/>
  <c r="I3094" i="5"/>
  <c r="N3094" i="5" s="1"/>
  <c r="H3094" i="5"/>
  <c r="E3094" i="5"/>
  <c r="F3094" i="5" s="1"/>
  <c r="D3094" i="5"/>
  <c r="K3093" i="5"/>
  <c r="J3093" i="5"/>
  <c r="I3093" i="5"/>
  <c r="N3093" i="5" s="1"/>
  <c r="H3093" i="5"/>
  <c r="E3093" i="5"/>
  <c r="F3093" i="5" s="1"/>
  <c r="D3093" i="5"/>
  <c r="K3092" i="5"/>
  <c r="J3092" i="5"/>
  <c r="I3092" i="5"/>
  <c r="N3092" i="5" s="1"/>
  <c r="H3092" i="5"/>
  <c r="E3092" i="5"/>
  <c r="F3092" i="5" s="1"/>
  <c r="D3092" i="5"/>
  <c r="K3091" i="5"/>
  <c r="J3091" i="5"/>
  <c r="I3091" i="5"/>
  <c r="N3091" i="5" s="1"/>
  <c r="H3091" i="5"/>
  <c r="E3091" i="5"/>
  <c r="F3091" i="5" s="1"/>
  <c r="D3091" i="5"/>
  <c r="K3090" i="5"/>
  <c r="J3090" i="5"/>
  <c r="I3090" i="5"/>
  <c r="N3090" i="5" s="1"/>
  <c r="H3090" i="5"/>
  <c r="E3090" i="5"/>
  <c r="F3090" i="5" s="1"/>
  <c r="D3090" i="5"/>
  <c r="K3089" i="5"/>
  <c r="J3089" i="5"/>
  <c r="I3089" i="5"/>
  <c r="N3089" i="5" s="1"/>
  <c r="H3089" i="5"/>
  <c r="E3089" i="5"/>
  <c r="F3089" i="5" s="1"/>
  <c r="D3089" i="5"/>
  <c r="K3088" i="5"/>
  <c r="J3088" i="5"/>
  <c r="I3088" i="5"/>
  <c r="N3088" i="5" s="1"/>
  <c r="H3088" i="5"/>
  <c r="E3088" i="5"/>
  <c r="F3088" i="5" s="1"/>
  <c r="D3088" i="5"/>
  <c r="K3087" i="5"/>
  <c r="J3087" i="5"/>
  <c r="I3087" i="5"/>
  <c r="N3087" i="5" s="1"/>
  <c r="H3087" i="5"/>
  <c r="E3087" i="5"/>
  <c r="F3087" i="5" s="1"/>
  <c r="D3087" i="5"/>
  <c r="K3086" i="5"/>
  <c r="J3086" i="5"/>
  <c r="I3086" i="5"/>
  <c r="N3086" i="5" s="1"/>
  <c r="H3086" i="5"/>
  <c r="E3086" i="5"/>
  <c r="F3086" i="5" s="1"/>
  <c r="D3086" i="5"/>
  <c r="K3085" i="5"/>
  <c r="J3085" i="5"/>
  <c r="I3085" i="5"/>
  <c r="N3085" i="5" s="1"/>
  <c r="H3085" i="5"/>
  <c r="E3085" i="5"/>
  <c r="F3085" i="5" s="1"/>
  <c r="D3085" i="5"/>
  <c r="K3084" i="5"/>
  <c r="J3084" i="5"/>
  <c r="I3084" i="5"/>
  <c r="N3084" i="5" s="1"/>
  <c r="H3084" i="5"/>
  <c r="E3084" i="5"/>
  <c r="F3084" i="5" s="1"/>
  <c r="D3084" i="5"/>
  <c r="K3083" i="5"/>
  <c r="J3083" i="5"/>
  <c r="I3083" i="5"/>
  <c r="N3083" i="5" s="1"/>
  <c r="H3083" i="5"/>
  <c r="E3083" i="5"/>
  <c r="F3083" i="5" s="1"/>
  <c r="D3083" i="5"/>
  <c r="K3082" i="5"/>
  <c r="J3082" i="5"/>
  <c r="I3082" i="5"/>
  <c r="N3082" i="5" s="1"/>
  <c r="H3082" i="5"/>
  <c r="E3082" i="5"/>
  <c r="F3082" i="5" s="1"/>
  <c r="D3082" i="5"/>
  <c r="K3081" i="5"/>
  <c r="J3081" i="5"/>
  <c r="I3081" i="5"/>
  <c r="N3081" i="5" s="1"/>
  <c r="H3081" i="5"/>
  <c r="E3081" i="5"/>
  <c r="F3081" i="5" s="1"/>
  <c r="D3081" i="5"/>
  <c r="K3080" i="5"/>
  <c r="J3080" i="5"/>
  <c r="I3080" i="5"/>
  <c r="N3080" i="5" s="1"/>
  <c r="H3080" i="5"/>
  <c r="E3080" i="5"/>
  <c r="F3080" i="5" s="1"/>
  <c r="D3080" i="5"/>
  <c r="K3079" i="5"/>
  <c r="J3079" i="5"/>
  <c r="I3079" i="5"/>
  <c r="N3079" i="5" s="1"/>
  <c r="H3079" i="5"/>
  <c r="E3079" i="5"/>
  <c r="F3079" i="5" s="1"/>
  <c r="D3079" i="5"/>
  <c r="K3078" i="5"/>
  <c r="J3078" i="5"/>
  <c r="I3078" i="5"/>
  <c r="N3078" i="5" s="1"/>
  <c r="H3078" i="5"/>
  <c r="E3078" i="5"/>
  <c r="F3078" i="5" s="1"/>
  <c r="D3078" i="5"/>
  <c r="K3077" i="5"/>
  <c r="J3077" i="5"/>
  <c r="I3077" i="5"/>
  <c r="N3077" i="5" s="1"/>
  <c r="H3077" i="5"/>
  <c r="E3077" i="5"/>
  <c r="F3077" i="5" s="1"/>
  <c r="D3077" i="5"/>
  <c r="K3076" i="5"/>
  <c r="J3076" i="5"/>
  <c r="I3076" i="5"/>
  <c r="N3076" i="5" s="1"/>
  <c r="H3076" i="5"/>
  <c r="E3076" i="5"/>
  <c r="F3076" i="5" s="1"/>
  <c r="D3076" i="5"/>
  <c r="K3075" i="5"/>
  <c r="J3075" i="5"/>
  <c r="I3075" i="5"/>
  <c r="N3075" i="5" s="1"/>
  <c r="H3075" i="5"/>
  <c r="E3075" i="5"/>
  <c r="F3075" i="5" s="1"/>
  <c r="D3075" i="5"/>
  <c r="K3074" i="5"/>
  <c r="J3074" i="5"/>
  <c r="I3074" i="5"/>
  <c r="N3074" i="5" s="1"/>
  <c r="H3074" i="5"/>
  <c r="E3074" i="5"/>
  <c r="F3074" i="5" s="1"/>
  <c r="D3074" i="5"/>
  <c r="K3073" i="5"/>
  <c r="J3073" i="5"/>
  <c r="I3073" i="5"/>
  <c r="N3073" i="5" s="1"/>
  <c r="H3073" i="5"/>
  <c r="E3073" i="5"/>
  <c r="F3073" i="5" s="1"/>
  <c r="D3073" i="5"/>
  <c r="K3072" i="5"/>
  <c r="J3072" i="5"/>
  <c r="I3072" i="5"/>
  <c r="N3072" i="5" s="1"/>
  <c r="H3072" i="5"/>
  <c r="E3072" i="5"/>
  <c r="F3072" i="5" s="1"/>
  <c r="D3072" i="5"/>
  <c r="K3071" i="5"/>
  <c r="J3071" i="5"/>
  <c r="I3071" i="5"/>
  <c r="N3071" i="5" s="1"/>
  <c r="H3071" i="5"/>
  <c r="E3071" i="5"/>
  <c r="F3071" i="5" s="1"/>
  <c r="D3071" i="5"/>
  <c r="K3070" i="5"/>
  <c r="J3070" i="5"/>
  <c r="I3070" i="5"/>
  <c r="N3070" i="5" s="1"/>
  <c r="H3070" i="5"/>
  <c r="E3070" i="5"/>
  <c r="F3070" i="5" s="1"/>
  <c r="D3070" i="5"/>
  <c r="K3069" i="5"/>
  <c r="J3069" i="5"/>
  <c r="I3069" i="5"/>
  <c r="N3069" i="5" s="1"/>
  <c r="H3069" i="5"/>
  <c r="E3069" i="5"/>
  <c r="F3069" i="5" s="1"/>
  <c r="D3069" i="5"/>
  <c r="K3068" i="5"/>
  <c r="J3068" i="5"/>
  <c r="I3068" i="5"/>
  <c r="N3068" i="5" s="1"/>
  <c r="H3068" i="5"/>
  <c r="E3068" i="5"/>
  <c r="F3068" i="5" s="1"/>
  <c r="D3068" i="5"/>
  <c r="K3067" i="5"/>
  <c r="J3067" i="5"/>
  <c r="I3067" i="5"/>
  <c r="N3067" i="5" s="1"/>
  <c r="H3067" i="5"/>
  <c r="E3067" i="5"/>
  <c r="F3067" i="5" s="1"/>
  <c r="D3067" i="5"/>
  <c r="K3066" i="5"/>
  <c r="J3066" i="5"/>
  <c r="I3066" i="5"/>
  <c r="N3066" i="5" s="1"/>
  <c r="H3066" i="5"/>
  <c r="E3066" i="5"/>
  <c r="F3066" i="5" s="1"/>
  <c r="D3066" i="5"/>
  <c r="K3065" i="5"/>
  <c r="J3065" i="5"/>
  <c r="I3065" i="5"/>
  <c r="N3065" i="5" s="1"/>
  <c r="H3065" i="5"/>
  <c r="E3065" i="5"/>
  <c r="F3065" i="5" s="1"/>
  <c r="D3065" i="5"/>
  <c r="K3064" i="5"/>
  <c r="J3064" i="5"/>
  <c r="I3064" i="5"/>
  <c r="N3064" i="5" s="1"/>
  <c r="H3064" i="5"/>
  <c r="E3064" i="5"/>
  <c r="F3064" i="5" s="1"/>
  <c r="D3064" i="5"/>
  <c r="K3063" i="5"/>
  <c r="J3063" i="5"/>
  <c r="I3063" i="5"/>
  <c r="N3063" i="5" s="1"/>
  <c r="H3063" i="5"/>
  <c r="E3063" i="5"/>
  <c r="F3063" i="5" s="1"/>
  <c r="D3063" i="5"/>
  <c r="K3062" i="5"/>
  <c r="J3062" i="5"/>
  <c r="I3062" i="5"/>
  <c r="N3062" i="5" s="1"/>
  <c r="H3062" i="5"/>
  <c r="E3062" i="5"/>
  <c r="F3062" i="5" s="1"/>
  <c r="D3062" i="5"/>
  <c r="K3061" i="5"/>
  <c r="J3061" i="5"/>
  <c r="I3061" i="5"/>
  <c r="N3061" i="5" s="1"/>
  <c r="H3061" i="5"/>
  <c r="E3061" i="5"/>
  <c r="F3061" i="5" s="1"/>
  <c r="D3061" i="5"/>
  <c r="K3060" i="5"/>
  <c r="J3060" i="5"/>
  <c r="I3060" i="5"/>
  <c r="N3060" i="5" s="1"/>
  <c r="H3060" i="5"/>
  <c r="E3060" i="5"/>
  <c r="F3060" i="5" s="1"/>
  <c r="D3060" i="5"/>
  <c r="K3059" i="5"/>
  <c r="J3059" i="5"/>
  <c r="I3059" i="5"/>
  <c r="N3059" i="5" s="1"/>
  <c r="H3059" i="5"/>
  <c r="E3059" i="5"/>
  <c r="F3059" i="5" s="1"/>
  <c r="D3059" i="5"/>
  <c r="K3058" i="5"/>
  <c r="J3058" i="5"/>
  <c r="I3058" i="5"/>
  <c r="N3058" i="5" s="1"/>
  <c r="H3058" i="5"/>
  <c r="E3058" i="5"/>
  <c r="F3058" i="5" s="1"/>
  <c r="D3058" i="5"/>
  <c r="K3057" i="5"/>
  <c r="J3057" i="5"/>
  <c r="I3057" i="5"/>
  <c r="N3057" i="5" s="1"/>
  <c r="H3057" i="5"/>
  <c r="E3057" i="5"/>
  <c r="F3057" i="5" s="1"/>
  <c r="D3057" i="5"/>
  <c r="K3056" i="5"/>
  <c r="J3056" i="5"/>
  <c r="I3056" i="5"/>
  <c r="N3056" i="5" s="1"/>
  <c r="H3056" i="5"/>
  <c r="E3056" i="5"/>
  <c r="F3056" i="5" s="1"/>
  <c r="D3056" i="5"/>
  <c r="K3055" i="5"/>
  <c r="J3055" i="5"/>
  <c r="I3055" i="5"/>
  <c r="N3055" i="5" s="1"/>
  <c r="H3055" i="5"/>
  <c r="E3055" i="5"/>
  <c r="F3055" i="5" s="1"/>
  <c r="D3055" i="5"/>
  <c r="K3054" i="5"/>
  <c r="J3054" i="5"/>
  <c r="I3054" i="5"/>
  <c r="N3054" i="5" s="1"/>
  <c r="H3054" i="5"/>
  <c r="E3054" i="5"/>
  <c r="F3054" i="5" s="1"/>
  <c r="D3054" i="5"/>
  <c r="K3053" i="5"/>
  <c r="J3053" i="5"/>
  <c r="I3053" i="5"/>
  <c r="N3053" i="5" s="1"/>
  <c r="H3053" i="5"/>
  <c r="E3053" i="5"/>
  <c r="F3053" i="5" s="1"/>
  <c r="D3053" i="5"/>
  <c r="K3052" i="5"/>
  <c r="J3052" i="5"/>
  <c r="I3052" i="5"/>
  <c r="N3052" i="5" s="1"/>
  <c r="H3052" i="5"/>
  <c r="E3052" i="5"/>
  <c r="F3052" i="5" s="1"/>
  <c r="D3052" i="5"/>
  <c r="K3051" i="5"/>
  <c r="J3051" i="5"/>
  <c r="I3051" i="5"/>
  <c r="N3051" i="5" s="1"/>
  <c r="H3051" i="5"/>
  <c r="E3051" i="5"/>
  <c r="F3051" i="5" s="1"/>
  <c r="D3051" i="5"/>
  <c r="K3050" i="5"/>
  <c r="J3050" i="5"/>
  <c r="I3050" i="5"/>
  <c r="N3050" i="5" s="1"/>
  <c r="H3050" i="5"/>
  <c r="E3050" i="5"/>
  <c r="F3050" i="5" s="1"/>
  <c r="D3050" i="5"/>
  <c r="K3049" i="5"/>
  <c r="J3049" i="5"/>
  <c r="I3049" i="5"/>
  <c r="N3049" i="5" s="1"/>
  <c r="H3049" i="5"/>
  <c r="E3049" i="5"/>
  <c r="F3049" i="5" s="1"/>
  <c r="D3049" i="5"/>
  <c r="K3048" i="5"/>
  <c r="J3048" i="5"/>
  <c r="I3048" i="5"/>
  <c r="N3048" i="5" s="1"/>
  <c r="H3048" i="5"/>
  <c r="E3048" i="5"/>
  <c r="F3048" i="5" s="1"/>
  <c r="D3048" i="5"/>
  <c r="K3047" i="5"/>
  <c r="J3047" i="5"/>
  <c r="I3047" i="5"/>
  <c r="N3047" i="5" s="1"/>
  <c r="H3047" i="5"/>
  <c r="E3047" i="5"/>
  <c r="F3047" i="5" s="1"/>
  <c r="D3047" i="5"/>
  <c r="K3046" i="5"/>
  <c r="J3046" i="5"/>
  <c r="I3046" i="5"/>
  <c r="N3046" i="5" s="1"/>
  <c r="H3046" i="5"/>
  <c r="E3046" i="5"/>
  <c r="F3046" i="5" s="1"/>
  <c r="D3046" i="5"/>
  <c r="K3045" i="5"/>
  <c r="J3045" i="5"/>
  <c r="I3045" i="5"/>
  <c r="N3045" i="5" s="1"/>
  <c r="H3045" i="5"/>
  <c r="E3045" i="5"/>
  <c r="F3045" i="5" s="1"/>
  <c r="D3045" i="5"/>
  <c r="K3044" i="5"/>
  <c r="J3044" i="5"/>
  <c r="I3044" i="5"/>
  <c r="N3044" i="5" s="1"/>
  <c r="H3044" i="5"/>
  <c r="E3044" i="5"/>
  <c r="F3044" i="5" s="1"/>
  <c r="D3044" i="5"/>
  <c r="K3043" i="5"/>
  <c r="J3043" i="5"/>
  <c r="I3043" i="5"/>
  <c r="N3043" i="5" s="1"/>
  <c r="H3043" i="5"/>
  <c r="E3043" i="5"/>
  <c r="F3043" i="5" s="1"/>
  <c r="D3043" i="5"/>
  <c r="K3042" i="5"/>
  <c r="J3042" i="5"/>
  <c r="I3042" i="5"/>
  <c r="N3042" i="5" s="1"/>
  <c r="H3042" i="5"/>
  <c r="E3042" i="5"/>
  <c r="F3042" i="5" s="1"/>
  <c r="D3042" i="5"/>
  <c r="K3041" i="5"/>
  <c r="J3041" i="5"/>
  <c r="I3041" i="5"/>
  <c r="N3041" i="5" s="1"/>
  <c r="H3041" i="5"/>
  <c r="E3041" i="5"/>
  <c r="F3041" i="5" s="1"/>
  <c r="D3041" i="5"/>
  <c r="K3040" i="5"/>
  <c r="J3040" i="5"/>
  <c r="I3040" i="5"/>
  <c r="N3040" i="5" s="1"/>
  <c r="H3040" i="5"/>
  <c r="E3040" i="5"/>
  <c r="F3040" i="5" s="1"/>
  <c r="D3040" i="5"/>
  <c r="K3039" i="5"/>
  <c r="J3039" i="5"/>
  <c r="I3039" i="5"/>
  <c r="N3039" i="5" s="1"/>
  <c r="H3039" i="5"/>
  <c r="E3039" i="5"/>
  <c r="F3039" i="5" s="1"/>
  <c r="D3039" i="5"/>
  <c r="K3038" i="5"/>
  <c r="J3038" i="5"/>
  <c r="I3038" i="5"/>
  <c r="N3038" i="5" s="1"/>
  <c r="H3038" i="5"/>
  <c r="E3038" i="5"/>
  <c r="F3038" i="5" s="1"/>
  <c r="D3038" i="5"/>
  <c r="K3037" i="5"/>
  <c r="J3037" i="5"/>
  <c r="I3037" i="5"/>
  <c r="N3037" i="5" s="1"/>
  <c r="H3037" i="5"/>
  <c r="E3037" i="5"/>
  <c r="F3037" i="5" s="1"/>
  <c r="D3037" i="5"/>
  <c r="K3036" i="5"/>
  <c r="J3036" i="5"/>
  <c r="I3036" i="5"/>
  <c r="N3036" i="5" s="1"/>
  <c r="H3036" i="5"/>
  <c r="E3036" i="5"/>
  <c r="F3036" i="5" s="1"/>
  <c r="D3036" i="5"/>
  <c r="K3035" i="5"/>
  <c r="J3035" i="5"/>
  <c r="I3035" i="5"/>
  <c r="N3035" i="5" s="1"/>
  <c r="H3035" i="5"/>
  <c r="E3035" i="5"/>
  <c r="F3035" i="5" s="1"/>
  <c r="D3035" i="5"/>
  <c r="K3034" i="5"/>
  <c r="J3034" i="5"/>
  <c r="I3034" i="5"/>
  <c r="N3034" i="5" s="1"/>
  <c r="H3034" i="5"/>
  <c r="E3034" i="5"/>
  <c r="F3034" i="5" s="1"/>
  <c r="D3034" i="5"/>
  <c r="K3033" i="5"/>
  <c r="J3033" i="5"/>
  <c r="I3033" i="5"/>
  <c r="N3033" i="5" s="1"/>
  <c r="H3033" i="5"/>
  <c r="E3033" i="5"/>
  <c r="F3033" i="5" s="1"/>
  <c r="D3033" i="5"/>
  <c r="K3032" i="5"/>
  <c r="J3032" i="5"/>
  <c r="I3032" i="5"/>
  <c r="N3032" i="5" s="1"/>
  <c r="H3032" i="5"/>
  <c r="E3032" i="5"/>
  <c r="F3032" i="5" s="1"/>
  <c r="D3032" i="5"/>
  <c r="K3031" i="5"/>
  <c r="J3031" i="5"/>
  <c r="I3031" i="5"/>
  <c r="N3031" i="5" s="1"/>
  <c r="H3031" i="5"/>
  <c r="E3031" i="5"/>
  <c r="F3031" i="5" s="1"/>
  <c r="D3031" i="5"/>
  <c r="K3030" i="5"/>
  <c r="J3030" i="5"/>
  <c r="I3030" i="5"/>
  <c r="N3030" i="5" s="1"/>
  <c r="H3030" i="5"/>
  <c r="E3030" i="5"/>
  <c r="F3030" i="5" s="1"/>
  <c r="D3030" i="5"/>
  <c r="K3029" i="5"/>
  <c r="J3029" i="5"/>
  <c r="I3029" i="5"/>
  <c r="N3029" i="5" s="1"/>
  <c r="H3029" i="5"/>
  <c r="E3029" i="5"/>
  <c r="F3029" i="5" s="1"/>
  <c r="D3029" i="5"/>
  <c r="K3028" i="5"/>
  <c r="J3028" i="5"/>
  <c r="I3028" i="5"/>
  <c r="N3028" i="5" s="1"/>
  <c r="H3028" i="5"/>
  <c r="E3028" i="5"/>
  <c r="F3028" i="5" s="1"/>
  <c r="D3028" i="5"/>
  <c r="K3027" i="5"/>
  <c r="J3027" i="5"/>
  <c r="I3027" i="5"/>
  <c r="N3027" i="5" s="1"/>
  <c r="H3027" i="5"/>
  <c r="E3027" i="5"/>
  <c r="F3027" i="5" s="1"/>
  <c r="D3027" i="5"/>
  <c r="K3026" i="5"/>
  <c r="J3026" i="5"/>
  <c r="I3026" i="5"/>
  <c r="N3026" i="5" s="1"/>
  <c r="H3026" i="5"/>
  <c r="E3026" i="5"/>
  <c r="F3026" i="5" s="1"/>
  <c r="D3026" i="5"/>
  <c r="K3025" i="5"/>
  <c r="J3025" i="5"/>
  <c r="I3025" i="5"/>
  <c r="N3025" i="5" s="1"/>
  <c r="H3025" i="5"/>
  <c r="E3025" i="5"/>
  <c r="F3025" i="5" s="1"/>
  <c r="D3025" i="5"/>
  <c r="K3024" i="5"/>
  <c r="J3024" i="5"/>
  <c r="I3024" i="5"/>
  <c r="N3024" i="5" s="1"/>
  <c r="H3024" i="5"/>
  <c r="E3024" i="5"/>
  <c r="F3024" i="5" s="1"/>
  <c r="D3024" i="5"/>
  <c r="K3023" i="5"/>
  <c r="J3023" i="5"/>
  <c r="I3023" i="5"/>
  <c r="N3023" i="5" s="1"/>
  <c r="H3023" i="5"/>
  <c r="E3023" i="5"/>
  <c r="F3023" i="5" s="1"/>
  <c r="D3023" i="5"/>
  <c r="K3022" i="5"/>
  <c r="J3022" i="5"/>
  <c r="I3022" i="5"/>
  <c r="N3022" i="5" s="1"/>
  <c r="H3022" i="5"/>
  <c r="E3022" i="5"/>
  <c r="F3022" i="5" s="1"/>
  <c r="D3022" i="5"/>
  <c r="K3021" i="5"/>
  <c r="J3021" i="5"/>
  <c r="I3021" i="5"/>
  <c r="N3021" i="5" s="1"/>
  <c r="H3021" i="5"/>
  <c r="E3021" i="5"/>
  <c r="F3021" i="5" s="1"/>
  <c r="D3021" i="5"/>
  <c r="K3020" i="5"/>
  <c r="J3020" i="5"/>
  <c r="I3020" i="5"/>
  <c r="N3020" i="5" s="1"/>
  <c r="H3020" i="5"/>
  <c r="E3020" i="5"/>
  <c r="F3020" i="5" s="1"/>
  <c r="D3020" i="5"/>
  <c r="K3019" i="5"/>
  <c r="J3019" i="5"/>
  <c r="I3019" i="5"/>
  <c r="N3019" i="5" s="1"/>
  <c r="H3019" i="5"/>
  <c r="E3019" i="5"/>
  <c r="F3019" i="5" s="1"/>
  <c r="D3019" i="5"/>
  <c r="K3018" i="5"/>
  <c r="J3018" i="5"/>
  <c r="I3018" i="5"/>
  <c r="N3018" i="5" s="1"/>
  <c r="H3018" i="5"/>
  <c r="E3018" i="5"/>
  <c r="F3018" i="5" s="1"/>
  <c r="D3018" i="5"/>
  <c r="K3017" i="5"/>
  <c r="J3017" i="5"/>
  <c r="I3017" i="5"/>
  <c r="N3017" i="5" s="1"/>
  <c r="H3017" i="5"/>
  <c r="E3017" i="5"/>
  <c r="F3017" i="5" s="1"/>
  <c r="D3017" i="5"/>
  <c r="K3016" i="5"/>
  <c r="J3016" i="5"/>
  <c r="I3016" i="5"/>
  <c r="N3016" i="5" s="1"/>
  <c r="H3016" i="5"/>
  <c r="E3016" i="5"/>
  <c r="F3016" i="5" s="1"/>
  <c r="D3016" i="5"/>
  <c r="K3015" i="5"/>
  <c r="J3015" i="5"/>
  <c r="I3015" i="5"/>
  <c r="N3015" i="5" s="1"/>
  <c r="H3015" i="5"/>
  <c r="E3015" i="5"/>
  <c r="F3015" i="5" s="1"/>
  <c r="D3015" i="5"/>
  <c r="K3014" i="5"/>
  <c r="J3014" i="5"/>
  <c r="I3014" i="5"/>
  <c r="N3014" i="5" s="1"/>
  <c r="H3014" i="5"/>
  <c r="E3014" i="5"/>
  <c r="F3014" i="5" s="1"/>
  <c r="D3014" i="5"/>
  <c r="K3013" i="5"/>
  <c r="J3013" i="5"/>
  <c r="I3013" i="5"/>
  <c r="N3013" i="5" s="1"/>
  <c r="H3013" i="5"/>
  <c r="E3013" i="5"/>
  <c r="F3013" i="5" s="1"/>
  <c r="D3013" i="5"/>
  <c r="K3012" i="5"/>
  <c r="J3012" i="5"/>
  <c r="I3012" i="5"/>
  <c r="N3012" i="5" s="1"/>
  <c r="H3012" i="5"/>
  <c r="E3012" i="5"/>
  <c r="F3012" i="5" s="1"/>
  <c r="D3012" i="5"/>
  <c r="K3011" i="5"/>
  <c r="J3011" i="5"/>
  <c r="I3011" i="5"/>
  <c r="N3011" i="5" s="1"/>
  <c r="H3011" i="5"/>
  <c r="E3011" i="5"/>
  <c r="F3011" i="5" s="1"/>
  <c r="D3011" i="5"/>
  <c r="K3010" i="5"/>
  <c r="J3010" i="5"/>
  <c r="I3010" i="5"/>
  <c r="N3010" i="5" s="1"/>
  <c r="H3010" i="5"/>
  <c r="E3010" i="5"/>
  <c r="F3010" i="5" s="1"/>
  <c r="D3010" i="5"/>
  <c r="K3009" i="5"/>
  <c r="J3009" i="5"/>
  <c r="I3009" i="5"/>
  <c r="N3009" i="5" s="1"/>
  <c r="H3009" i="5"/>
  <c r="E3009" i="5"/>
  <c r="F3009" i="5" s="1"/>
  <c r="D3009" i="5"/>
  <c r="K3008" i="5"/>
  <c r="J3008" i="5"/>
  <c r="I3008" i="5"/>
  <c r="N3008" i="5" s="1"/>
  <c r="H3008" i="5"/>
  <c r="E3008" i="5"/>
  <c r="F3008" i="5" s="1"/>
  <c r="D3008" i="5"/>
  <c r="K3007" i="5"/>
  <c r="J3007" i="5"/>
  <c r="I3007" i="5"/>
  <c r="N3007" i="5" s="1"/>
  <c r="H3007" i="5"/>
  <c r="E3007" i="5"/>
  <c r="F3007" i="5" s="1"/>
  <c r="D3007" i="5"/>
  <c r="K3006" i="5"/>
  <c r="J3006" i="5"/>
  <c r="I3006" i="5"/>
  <c r="N3006" i="5" s="1"/>
  <c r="H3006" i="5"/>
  <c r="E3006" i="5"/>
  <c r="F3006" i="5" s="1"/>
  <c r="D3006" i="5"/>
  <c r="K3005" i="5"/>
  <c r="J3005" i="5"/>
  <c r="I3005" i="5"/>
  <c r="N3005" i="5" s="1"/>
  <c r="H3005" i="5"/>
  <c r="E3005" i="5"/>
  <c r="F3005" i="5" s="1"/>
  <c r="D3005" i="5"/>
  <c r="K3004" i="5"/>
  <c r="J3004" i="5"/>
  <c r="I3004" i="5"/>
  <c r="N3004" i="5" s="1"/>
  <c r="H3004" i="5"/>
  <c r="E3004" i="5"/>
  <c r="F3004" i="5" s="1"/>
  <c r="D3004" i="5"/>
  <c r="K3003" i="5"/>
  <c r="J3003" i="5"/>
  <c r="I3003" i="5"/>
  <c r="N3003" i="5" s="1"/>
  <c r="H3003" i="5"/>
  <c r="E3003" i="5"/>
  <c r="F3003" i="5" s="1"/>
  <c r="D3003" i="5"/>
  <c r="K3002" i="5"/>
  <c r="J3002" i="5"/>
  <c r="I3002" i="5"/>
  <c r="N3002" i="5" s="1"/>
  <c r="H3002" i="5"/>
  <c r="E3002" i="5"/>
  <c r="F3002" i="5" s="1"/>
  <c r="D3002" i="5"/>
  <c r="K3001" i="5"/>
  <c r="J3001" i="5"/>
  <c r="I3001" i="5"/>
  <c r="N3001" i="5" s="1"/>
  <c r="H3001" i="5"/>
  <c r="E3001" i="5"/>
  <c r="F3001" i="5" s="1"/>
  <c r="D3001" i="5"/>
  <c r="K3000" i="5"/>
  <c r="J3000" i="5"/>
  <c r="I3000" i="5"/>
  <c r="N3000" i="5" s="1"/>
  <c r="H3000" i="5"/>
  <c r="E3000" i="5"/>
  <c r="F3000" i="5" s="1"/>
  <c r="D3000" i="5"/>
  <c r="K2999" i="5"/>
  <c r="J2999" i="5"/>
  <c r="I2999" i="5"/>
  <c r="N2999" i="5" s="1"/>
  <c r="H2999" i="5"/>
  <c r="E2999" i="5"/>
  <c r="F2999" i="5" s="1"/>
  <c r="D2999" i="5"/>
  <c r="K2998" i="5"/>
  <c r="J2998" i="5"/>
  <c r="I2998" i="5"/>
  <c r="N2998" i="5" s="1"/>
  <c r="H2998" i="5"/>
  <c r="E2998" i="5"/>
  <c r="F2998" i="5" s="1"/>
  <c r="D2998" i="5"/>
  <c r="K2997" i="5"/>
  <c r="J2997" i="5"/>
  <c r="I2997" i="5"/>
  <c r="N2997" i="5" s="1"/>
  <c r="H2997" i="5"/>
  <c r="E2997" i="5"/>
  <c r="F2997" i="5" s="1"/>
  <c r="D2997" i="5"/>
  <c r="K2996" i="5"/>
  <c r="J2996" i="5"/>
  <c r="I2996" i="5"/>
  <c r="N2996" i="5" s="1"/>
  <c r="H2996" i="5"/>
  <c r="E2996" i="5"/>
  <c r="F2996" i="5" s="1"/>
  <c r="D2996" i="5"/>
  <c r="K2995" i="5"/>
  <c r="J2995" i="5"/>
  <c r="I2995" i="5"/>
  <c r="N2995" i="5" s="1"/>
  <c r="H2995" i="5"/>
  <c r="E2995" i="5"/>
  <c r="F2995" i="5" s="1"/>
  <c r="D2995" i="5"/>
  <c r="K2994" i="5"/>
  <c r="J2994" i="5"/>
  <c r="I2994" i="5"/>
  <c r="N2994" i="5" s="1"/>
  <c r="H2994" i="5"/>
  <c r="E2994" i="5"/>
  <c r="F2994" i="5" s="1"/>
  <c r="D2994" i="5"/>
  <c r="K2993" i="5"/>
  <c r="J2993" i="5"/>
  <c r="I2993" i="5"/>
  <c r="N2993" i="5" s="1"/>
  <c r="H2993" i="5"/>
  <c r="E2993" i="5"/>
  <c r="F2993" i="5" s="1"/>
  <c r="D2993" i="5"/>
  <c r="K2992" i="5"/>
  <c r="J2992" i="5"/>
  <c r="I2992" i="5"/>
  <c r="N2992" i="5" s="1"/>
  <c r="H2992" i="5"/>
  <c r="E2992" i="5"/>
  <c r="F2992" i="5" s="1"/>
  <c r="D2992" i="5"/>
  <c r="K2991" i="5"/>
  <c r="J2991" i="5"/>
  <c r="I2991" i="5"/>
  <c r="N2991" i="5" s="1"/>
  <c r="H2991" i="5"/>
  <c r="E2991" i="5"/>
  <c r="F2991" i="5" s="1"/>
  <c r="D2991" i="5"/>
  <c r="K2990" i="5"/>
  <c r="J2990" i="5"/>
  <c r="I2990" i="5"/>
  <c r="N2990" i="5" s="1"/>
  <c r="H2990" i="5"/>
  <c r="E2990" i="5"/>
  <c r="F2990" i="5" s="1"/>
  <c r="D2990" i="5"/>
  <c r="K2989" i="5"/>
  <c r="J2989" i="5"/>
  <c r="I2989" i="5"/>
  <c r="N2989" i="5" s="1"/>
  <c r="H2989" i="5"/>
  <c r="E2989" i="5"/>
  <c r="F2989" i="5" s="1"/>
  <c r="D2989" i="5"/>
  <c r="K2988" i="5"/>
  <c r="J2988" i="5"/>
  <c r="I2988" i="5"/>
  <c r="N2988" i="5" s="1"/>
  <c r="H2988" i="5"/>
  <c r="E2988" i="5"/>
  <c r="F2988" i="5" s="1"/>
  <c r="D2988" i="5"/>
  <c r="K2987" i="5"/>
  <c r="J2987" i="5"/>
  <c r="I2987" i="5"/>
  <c r="N2987" i="5" s="1"/>
  <c r="H2987" i="5"/>
  <c r="E2987" i="5"/>
  <c r="F2987" i="5" s="1"/>
  <c r="D2987" i="5"/>
  <c r="K2986" i="5"/>
  <c r="J2986" i="5"/>
  <c r="I2986" i="5"/>
  <c r="N2986" i="5" s="1"/>
  <c r="H2986" i="5"/>
  <c r="E2986" i="5"/>
  <c r="F2986" i="5" s="1"/>
  <c r="D2986" i="5"/>
  <c r="K2985" i="5"/>
  <c r="J2985" i="5"/>
  <c r="I2985" i="5"/>
  <c r="N2985" i="5" s="1"/>
  <c r="H2985" i="5"/>
  <c r="E2985" i="5"/>
  <c r="F2985" i="5" s="1"/>
  <c r="D2985" i="5"/>
  <c r="K2984" i="5"/>
  <c r="J2984" i="5"/>
  <c r="I2984" i="5"/>
  <c r="N2984" i="5" s="1"/>
  <c r="H2984" i="5"/>
  <c r="E2984" i="5"/>
  <c r="F2984" i="5" s="1"/>
  <c r="D2984" i="5"/>
  <c r="K2983" i="5"/>
  <c r="J2983" i="5"/>
  <c r="I2983" i="5"/>
  <c r="N2983" i="5" s="1"/>
  <c r="H2983" i="5"/>
  <c r="E2983" i="5"/>
  <c r="F2983" i="5" s="1"/>
  <c r="D2983" i="5"/>
  <c r="K2982" i="5"/>
  <c r="J2982" i="5"/>
  <c r="I2982" i="5"/>
  <c r="N2982" i="5" s="1"/>
  <c r="H2982" i="5"/>
  <c r="E2982" i="5"/>
  <c r="F2982" i="5" s="1"/>
  <c r="D2982" i="5"/>
  <c r="K2981" i="5"/>
  <c r="J2981" i="5"/>
  <c r="I2981" i="5"/>
  <c r="N2981" i="5" s="1"/>
  <c r="H2981" i="5"/>
  <c r="E2981" i="5"/>
  <c r="F2981" i="5" s="1"/>
  <c r="D2981" i="5"/>
  <c r="K2980" i="5"/>
  <c r="J2980" i="5"/>
  <c r="I2980" i="5"/>
  <c r="N2980" i="5" s="1"/>
  <c r="H2980" i="5"/>
  <c r="E2980" i="5"/>
  <c r="F2980" i="5" s="1"/>
  <c r="D2980" i="5"/>
  <c r="K2979" i="5"/>
  <c r="J2979" i="5"/>
  <c r="I2979" i="5"/>
  <c r="N2979" i="5" s="1"/>
  <c r="H2979" i="5"/>
  <c r="E2979" i="5"/>
  <c r="F2979" i="5" s="1"/>
  <c r="D2979" i="5"/>
  <c r="K2978" i="5"/>
  <c r="J2978" i="5"/>
  <c r="I2978" i="5"/>
  <c r="N2978" i="5" s="1"/>
  <c r="H2978" i="5"/>
  <c r="E2978" i="5"/>
  <c r="F2978" i="5" s="1"/>
  <c r="D2978" i="5"/>
  <c r="K2977" i="5"/>
  <c r="J2977" i="5"/>
  <c r="I2977" i="5"/>
  <c r="N2977" i="5" s="1"/>
  <c r="H2977" i="5"/>
  <c r="E2977" i="5"/>
  <c r="F2977" i="5" s="1"/>
  <c r="D2977" i="5"/>
  <c r="K2976" i="5"/>
  <c r="J2976" i="5"/>
  <c r="I2976" i="5"/>
  <c r="N2976" i="5" s="1"/>
  <c r="H2976" i="5"/>
  <c r="E2976" i="5"/>
  <c r="F2976" i="5" s="1"/>
  <c r="D2976" i="5"/>
  <c r="K2975" i="5"/>
  <c r="J2975" i="5"/>
  <c r="I2975" i="5"/>
  <c r="N2975" i="5" s="1"/>
  <c r="H2975" i="5"/>
  <c r="E2975" i="5"/>
  <c r="F2975" i="5" s="1"/>
  <c r="D2975" i="5"/>
  <c r="K2974" i="5"/>
  <c r="J2974" i="5"/>
  <c r="I2974" i="5"/>
  <c r="N2974" i="5" s="1"/>
  <c r="H2974" i="5"/>
  <c r="E2974" i="5"/>
  <c r="F2974" i="5" s="1"/>
  <c r="D2974" i="5"/>
  <c r="K2973" i="5"/>
  <c r="J2973" i="5"/>
  <c r="I2973" i="5"/>
  <c r="N2973" i="5" s="1"/>
  <c r="H2973" i="5"/>
  <c r="E2973" i="5"/>
  <c r="F2973" i="5" s="1"/>
  <c r="D2973" i="5"/>
  <c r="K2972" i="5"/>
  <c r="J2972" i="5"/>
  <c r="I2972" i="5"/>
  <c r="N2972" i="5" s="1"/>
  <c r="H2972" i="5"/>
  <c r="E2972" i="5"/>
  <c r="F2972" i="5" s="1"/>
  <c r="D2972" i="5"/>
  <c r="K2971" i="5"/>
  <c r="J2971" i="5"/>
  <c r="I2971" i="5"/>
  <c r="N2971" i="5" s="1"/>
  <c r="H2971" i="5"/>
  <c r="E2971" i="5"/>
  <c r="F2971" i="5" s="1"/>
  <c r="D2971" i="5"/>
  <c r="K2970" i="5"/>
  <c r="J2970" i="5"/>
  <c r="I2970" i="5"/>
  <c r="N2970" i="5" s="1"/>
  <c r="H2970" i="5"/>
  <c r="E2970" i="5"/>
  <c r="F2970" i="5" s="1"/>
  <c r="D2970" i="5"/>
  <c r="K2969" i="5"/>
  <c r="J2969" i="5"/>
  <c r="I2969" i="5"/>
  <c r="N2969" i="5" s="1"/>
  <c r="H2969" i="5"/>
  <c r="E2969" i="5"/>
  <c r="F2969" i="5" s="1"/>
  <c r="D2969" i="5"/>
  <c r="K2968" i="5"/>
  <c r="J2968" i="5"/>
  <c r="I2968" i="5"/>
  <c r="N2968" i="5" s="1"/>
  <c r="H2968" i="5"/>
  <c r="E2968" i="5"/>
  <c r="F2968" i="5" s="1"/>
  <c r="D2968" i="5"/>
  <c r="K2967" i="5"/>
  <c r="J2967" i="5"/>
  <c r="I2967" i="5"/>
  <c r="N2967" i="5" s="1"/>
  <c r="H2967" i="5"/>
  <c r="E2967" i="5"/>
  <c r="F2967" i="5" s="1"/>
  <c r="D2967" i="5"/>
  <c r="K2966" i="5"/>
  <c r="J2966" i="5"/>
  <c r="I2966" i="5"/>
  <c r="N2966" i="5" s="1"/>
  <c r="H2966" i="5"/>
  <c r="E2966" i="5"/>
  <c r="F2966" i="5" s="1"/>
  <c r="D2966" i="5"/>
  <c r="K2965" i="5"/>
  <c r="J2965" i="5"/>
  <c r="I2965" i="5"/>
  <c r="N2965" i="5" s="1"/>
  <c r="H2965" i="5"/>
  <c r="E2965" i="5"/>
  <c r="F2965" i="5" s="1"/>
  <c r="D2965" i="5"/>
  <c r="K2964" i="5"/>
  <c r="J2964" i="5"/>
  <c r="I2964" i="5"/>
  <c r="N2964" i="5" s="1"/>
  <c r="H2964" i="5"/>
  <c r="E2964" i="5"/>
  <c r="F2964" i="5" s="1"/>
  <c r="D2964" i="5"/>
  <c r="K2963" i="5"/>
  <c r="J2963" i="5"/>
  <c r="I2963" i="5"/>
  <c r="N2963" i="5" s="1"/>
  <c r="H2963" i="5"/>
  <c r="E2963" i="5"/>
  <c r="F2963" i="5" s="1"/>
  <c r="D2963" i="5"/>
  <c r="K2962" i="5"/>
  <c r="J2962" i="5"/>
  <c r="I2962" i="5"/>
  <c r="N2962" i="5" s="1"/>
  <c r="H2962" i="5"/>
  <c r="E2962" i="5"/>
  <c r="F2962" i="5" s="1"/>
  <c r="D2962" i="5"/>
  <c r="K2961" i="5"/>
  <c r="J2961" i="5"/>
  <c r="I2961" i="5"/>
  <c r="N2961" i="5" s="1"/>
  <c r="H2961" i="5"/>
  <c r="E2961" i="5"/>
  <c r="F2961" i="5" s="1"/>
  <c r="D2961" i="5"/>
  <c r="K2960" i="5"/>
  <c r="J2960" i="5"/>
  <c r="I2960" i="5"/>
  <c r="N2960" i="5" s="1"/>
  <c r="H2960" i="5"/>
  <c r="E2960" i="5"/>
  <c r="F2960" i="5" s="1"/>
  <c r="D2960" i="5"/>
  <c r="K2959" i="5"/>
  <c r="J2959" i="5"/>
  <c r="I2959" i="5"/>
  <c r="N2959" i="5" s="1"/>
  <c r="H2959" i="5"/>
  <c r="E2959" i="5"/>
  <c r="F2959" i="5" s="1"/>
  <c r="D2959" i="5"/>
  <c r="K2958" i="5"/>
  <c r="J2958" i="5"/>
  <c r="I2958" i="5"/>
  <c r="N2958" i="5" s="1"/>
  <c r="H2958" i="5"/>
  <c r="E2958" i="5"/>
  <c r="F2958" i="5" s="1"/>
  <c r="D2958" i="5"/>
  <c r="K2957" i="5"/>
  <c r="J2957" i="5"/>
  <c r="I2957" i="5"/>
  <c r="N2957" i="5" s="1"/>
  <c r="H2957" i="5"/>
  <c r="E2957" i="5"/>
  <c r="F2957" i="5" s="1"/>
  <c r="D2957" i="5"/>
  <c r="K2956" i="5"/>
  <c r="J2956" i="5"/>
  <c r="I2956" i="5"/>
  <c r="N2956" i="5" s="1"/>
  <c r="H2956" i="5"/>
  <c r="E2956" i="5"/>
  <c r="F2956" i="5" s="1"/>
  <c r="D2956" i="5"/>
  <c r="K2955" i="5"/>
  <c r="J2955" i="5"/>
  <c r="I2955" i="5"/>
  <c r="N2955" i="5" s="1"/>
  <c r="H2955" i="5"/>
  <c r="E2955" i="5"/>
  <c r="F2955" i="5" s="1"/>
  <c r="D2955" i="5"/>
  <c r="K2954" i="5"/>
  <c r="J2954" i="5"/>
  <c r="I2954" i="5"/>
  <c r="N2954" i="5" s="1"/>
  <c r="H2954" i="5"/>
  <c r="E2954" i="5"/>
  <c r="F2954" i="5" s="1"/>
  <c r="D2954" i="5"/>
  <c r="K2953" i="5"/>
  <c r="J2953" i="5"/>
  <c r="I2953" i="5"/>
  <c r="N2953" i="5" s="1"/>
  <c r="H2953" i="5"/>
  <c r="E2953" i="5"/>
  <c r="F2953" i="5" s="1"/>
  <c r="D2953" i="5"/>
  <c r="K2952" i="5"/>
  <c r="J2952" i="5"/>
  <c r="I2952" i="5"/>
  <c r="N2952" i="5" s="1"/>
  <c r="H2952" i="5"/>
  <c r="E2952" i="5"/>
  <c r="F2952" i="5" s="1"/>
  <c r="D2952" i="5"/>
  <c r="K2951" i="5"/>
  <c r="J2951" i="5"/>
  <c r="I2951" i="5"/>
  <c r="N2951" i="5" s="1"/>
  <c r="H2951" i="5"/>
  <c r="E2951" i="5"/>
  <c r="F2951" i="5" s="1"/>
  <c r="D2951" i="5"/>
  <c r="K2950" i="5"/>
  <c r="J2950" i="5"/>
  <c r="I2950" i="5"/>
  <c r="N2950" i="5" s="1"/>
  <c r="H2950" i="5"/>
  <c r="E2950" i="5"/>
  <c r="F2950" i="5" s="1"/>
  <c r="D2950" i="5"/>
  <c r="K2949" i="5"/>
  <c r="J2949" i="5"/>
  <c r="I2949" i="5"/>
  <c r="N2949" i="5" s="1"/>
  <c r="H2949" i="5"/>
  <c r="E2949" i="5"/>
  <c r="F2949" i="5" s="1"/>
  <c r="D2949" i="5"/>
  <c r="K2948" i="5"/>
  <c r="J2948" i="5"/>
  <c r="I2948" i="5"/>
  <c r="N2948" i="5" s="1"/>
  <c r="H2948" i="5"/>
  <c r="E2948" i="5"/>
  <c r="F2948" i="5" s="1"/>
  <c r="D2948" i="5"/>
  <c r="K2947" i="5"/>
  <c r="J2947" i="5"/>
  <c r="I2947" i="5"/>
  <c r="N2947" i="5" s="1"/>
  <c r="H2947" i="5"/>
  <c r="E2947" i="5"/>
  <c r="F2947" i="5" s="1"/>
  <c r="D2947" i="5"/>
  <c r="K2946" i="5"/>
  <c r="J2946" i="5"/>
  <c r="I2946" i="5"/>
  <c r="N2946" i="5" s="1"/>
  <c r="H2946" i="5"/>
  <c r="E2946" i="5"/>
  <c r="F2946" i="5" s="1"/>
  <c r="D2946" i="5"/>
  <c r="K2945" i="5"/>
  <c r="J2945" i="5"/>
  <c r="I2945" i="5"/>
  <c r="N2945" i="5" s="1"/>
  <c r="H2945" i="5"/>
  <c r="E2945" i="5"/>
  <c r="F2945" i="5" s="1"/>
  <c r="D2945" i="5"/>
  <c r="K2944" i="5"/>
  <c r="J2944" i="5"/>
  <c r="I2944" i="5"/>
  <c r="N2944" i="5" s="1"/>
  <c r="H2944" i="5"/>
  <c r="E2944" i="5"/>
  <c r="F2944" i="5" s="1"/>
  <c r="D2944" i="5"/>
  <c r="K2943" i="5"/>
  <c r="J2943" i="5"/>
  <c r="I2943" i="5"/>
  <c r="N2943" i="5" s="1"/>
  <c r="H2943" i="5"/>
  <c r="E2943" i="5"/>
  <c r="F2943" i="5" s="1"/>
  <c r="D2943" i="5"/>
  <c r="K2942" i="5"/>
  <c r="J2942" i="5"/>
  <c r="I2942" i="5"/>
  <c r="N2942" i="5" s="1"/>
  <c r="H2942" i="5"/>
  <c r="E2942" i="5"/>
  <c r="F2942" i="5" s="1"/>
  <c r="D2942" i="5"/>
  <c r="K2941" i="5"/>
  <c r="J2941" i="5"/>
  <c r="I2941" i="5"/>
  <c r="N2941" i="5" s="1"/>
  <c r="H2941" i="5"/>
  <c r="E2941" i="5"/>
  <c r="F2941" i="5" s="1"/>
  <c r="D2941" i="5"/>
  <c r="K2940" i="5"/>
  <c r="J2940" i="5"/>
  <c r="I2940" i="5"/>
  <c r="N2940" i="5" s="1"/>
  <c r="H2940" i="5"/>
  <c r="E2940" i="5"/>
  <c r="F2940" i="5" s="1"/>
  <c r="D2940" i="5"/>
  <c r="K2939" i="5"/>
  <c r="J2939" i="5"/>
  <c r="I2939" i="5"/>
  <c r="N2939" i="5" s="1"/>
  <c r="H2939" i="5"/>
  <c r="E2939" i="5"/>
  <c r="F2939" i="5" s="1"/>
  <c r="D2939" i="5"/>
  <c r="K2938" i="5"/>
  <c r="J2938" i="5"/>
  <c r="I2938" i="5"/>
  <c r="N2938" i="5" s="1"/>
  <c r="H2938" i="5"/>
  <c r="E2938" i="5"/>
  <c r="F2938" i="5" s="1"/>
  <c r="D2938" i="5"/>
  <c r="K2937" i="5"/>
  <c r="J2937" i="5"/>
  <c r="I2937" i="5"/>
  <c r="N2937" i="5" s="1"/>
  <c r="H2937" i="5"/>
  <c r="E2937" i="5"/>
  <c r="F2937" i="5" s="1"/>
  <c r="D2937" i="5"/>
  <c r="K2936" i="5"/>
  <c r="J2936" i="5"/>
  <c r="I2936" i="5"/>
  <c r="N2936" i="5" s="1"/>
  <c r="H2936" i="5"/>
  <c r="E2936" i="5"/>
  <c r="F2936" i="5" s="1"/>
  <c r="D2936" i="5"/>
  <c r="K2935" i="5"/>
  <c r="J2935" i="5"/>
  <c r="I2935" i="5"/>
  <c r="N2935" i="5" s="1"/>
  <c r="H2935" i="5"/>
  <c r="E2935" i="5"/>
  <c r="F2935" i="5" s="1"/>
  <c r="D2935" i="5"/>
  <c r="K2934" i="5"/>
  <c r="J2934" i="5"/>
  <c r="I2934" i="5"/>
  <c r="N2934" i="5" s="1"/>
  <c r="H2934" i="5"/>
  <c r="E2934" i="5"/>
  <c r="F2934" i="5" s="1"/>
  <c r="D2934" i="5"/>
  <c r="K2933" i="5"/>
  <c r="J2933" i="5"/>
  <c r="I2933" i="5"/>
  <c r="N2933" i="5" s="1"/>
  <c r="H2933" i="5"/>
  <c r="E2933" i="5"/>
  <c r="F2933" i="5" s="1"/>
  <c r="D2933" i="5"/>
  <c r="K2932" i="5"/>
  <c r="J2932" i="5"/>
  <c r="I2932" i="5"/>
  <c r="N2932" i="5" s="1"/>
  <c r="H2932" i="5"/>
  <c r="E2932" i="5"/>
  <c r="F2932" i="5" s="1"/>
  <c r="D2932" i="5"/>
  <c r="K2931" i="5"/>
  <c r="J2931" i="5"/>
  <c r="I2931" i="5"/>
  <c r="N2931" i="5" s="1"/>
  <c r="H2931" i="5"/>
  <c r="E2931" i="5"/>
  <c r="F2931" i="5" s="1"/>
  <c r="D2931" i="5"/>
  <c r="K2930" i="5"/>
  <c r="J2930" i="5"/>
  <c r="I2930" i="5"/>
  <c r="N2930" i="5" s="1"/>
  <c r="H2930" i="5"/>
  <c r="E2930" i="5"/>
  <c r="F2930" i="5" s="1"/>
  <c r="D2930" i="5"/>
  <c r="K2929" i="5"/>
  <c r="J2929" i="5"/>
  <c r="I2929" i="5"/>
  <c r="N2929" i="5" s="1"/>
  <c r="H2929" i="5"/>
  <c r="E2929" i="5"/>
  <c r="F2929" i="5" s="1"/>
  <c r="D2929" i="5"/>
  <c r="K2928" i="5"/>
  <c r="J2928" i="5"/>
  <c r="I2928" i="5"/>
  <c r="N2928" i="5" s="1"/>
  <c r="H2928" i="5"/>
  <c r="E2928" i="5"/>
  <c r="F2928" i="5" s="1"/>
  <c r="D2928" i="5"/>
  <c r="K2927" i="5"/>
  <c r="J2927" i="5"/>
  <c r="I2927" i="5"/>
  <c r="N2927" i="5" s="1"/>
  <c r="H2927" i="5"/>
  <c r="E2927" i="5"/>
  <c r="F2927" i="5" s="1"/>
  <c r="D2927" i="5"/>
  <c r="K2926" i="5"/>
  <c r="J2926" i="5"/>
  <c r="I2926" i="5"/>
  <c r="N2926" i="5" s="1"/>
  <c r="H2926" i="5"/>
  <c r="E2926" i="5"/>
  <c r="F2926" i="5" s="1"/>
  <c r="D2926" i="5"/>
  <c r="K2925" i="5"/>
  <c r="J2925" i="5"/>
  <c r="I2925" i="5"/>
  <c r="N2925" i="5" s="1"/>
  <c r="H2925" i="5"/>
  <c r="E2925" i="5"/>
  <c r="F2925" i="5" s="1"/>
  <c r="D2925" i="5"/>
  <c r="K2924" i="5"/>
  <c r="J2924" i="5"/>
  <c r="I2924" i="5"/>
  <c r="N2924" i="5" s="1"/>
  <c r="H2924" i="5"/>
  <c r="E2924" i="5"/>
  <c r="F2924" i="5" s="1"/>
  <c r="D2924" i="5"/>
  <c r="K2923" i="5"/>
  <c r="J2923" i="5"/>
  <c r="I2923" i="5"/>
  <c r="N2923" i="5" s="1"/>
  <c r="H2923" i="5"/>
  <c r="E2923" i="5"/>
  <c r="F2923" i="5" s="1"/>
  <c r="D2923" i="5"/>
  <c r="K2922" i="5"/>
  <c r="J2922" i="5"/>
  <c r="I2922" i="5"/>
  <c r="N2922" i="5" s="1"/>
  <c r="H2922" i="5"/>
  <c r="E2922" i="5"/>
  <c r="F2922" i="5" s="1"/>
  <c r="D2922" i="5"/>
  <c r="K2921" i="5"/>
  <c r="J2921" i="5"/>
  <c r="I2921" i="5"/>
  <c r="N2921" i="5" s="1"/>
  <c r="H2921" i="5"/>
  <c r="E2921" i="5"/>
  <c r="F2921" i="5" s="1"/>
  <c r="D2921" i="5"/>
  <c r="K2920" i="5"/>
  <c r="J2920" i="5"/>
  <c r="I2920" i="5"/>
  <c r="N2920" i="5" s="1"/>
  <c r="H2920" i="5"/>
  <c r="E2920" i="5"/>
  <c r="F2920" i="5" s="1"/>
  <c r="D2920" i="5"/>
  <c r="K2919" i="5"/>
  <c r="J2919" i="5"/>
  <c r="I2919" i="5"/>
  <c r="N2919" i="5" s="1"/>
  <c r="H2919" i="5"/>
  <c r="E2919" i="5"/>
  <c r="F2919" i="5" s="1"/>
  <c r="D2919" i="5"/>
  <c r="K2918" i="5"/>
  <c r="J2918" i="5"/>
  <c r="I2918" i="5"/>
  <c r="N2918" i="5" s="1"/>
  <c r="H2918" i="5"/>
  <c r="E2918" i="5"/>
  <c r="F2918" i="5" s="1"/>
  <c r="D2918" i="5"/>
  <c r="K2917" i="5"/>
  <c r="J2917" i="5"/>
  <c r="I2917" i="5"/>
  <c r="N2917" i="5" s="1"/>
  <c r="H2917" i="5"/>
  <c r="E2917" i="5"/>
  <c r="F2917" i="5" s="1"/>
  <c r="D2917" i="5"/>
  <c r="K2916" i="5"/>
  <c r="J2916" i="5"/>
  <c r="I2916" i="5"/>
  <c r="N2916" i="5" s="1"/>
  <c r="H2916" i="5"/>
  <c r="E2916" i="5"/>
  <c r="F2916" i="5" s="1"/>
  <c r="D2916" i="5"/>
  <c r="K2915" i="5"/>
  <c r="J2915" i="5"/>
  <c r="I2915" i="5"/>
  <c r="N2915" i="5" s="1"/>
  <c r="H2915" i="5"/>
  <c r="E2915" i="5"/>
  <c r="F2915" i="5" s="1"/>
  <c r="D2915" i="5"/>
  <c r="K2914" i="5"/>
  <c r="J2914" i="5"/>
  <c r="I2914" i="5"/>
  <c r="N2914" i="5" s="1"/>
  <c r="H2914" i="5"/>
  <c r="E2914" i="5"/>
  <c r="F2914" i="5" s="1"/>
  <c r="D2914" i="5"/>
  <c r="K2913" i="5"/>
  <c r="J2913" i="5"/>
  <c r="I2913" i="5"/>
  <c r="N2913" i="5" s="1"/>
  <c r="H2913" i="5"/>
  <c r="E2913" i="5"/>
  <c r="F2913" i="5" s="1"/>
  <c r="D2913" i="5"/>
  <c r="K2912" i="5"/>
  <c r="J2912" i="5"/>
  <c r="I2912" i="5"/>
  <c r="N2912" i="5" s="1"/>
  <c r="H2912" i="5"/>
  <c r="E2912" i="5"/>
  <c r="F2912" i="5" s="1"/>
  <c r="D2912" i="5"/>
  <c r="K2911" i="5"/>
  <c r="J2911" i="5"/>
  <c r="I2911" i="5"/>
  <c r="N2911" i="5" s="1"/>
  <c r="H2911" i="5"/>
  <c r="E2911" i="5"/>
  <c r="F2911" i="5" s="1"/>
  <c r="D2911" i="5"/>
  <c r="K2910" i="5"/>
  <c r="J2910" i="5"/>
  <c r="I2910" i="5"/>
  <c r="N2910" i="5" s="1"/>
  <c r="H2910" i="5"/>
  <c r="E2910" i="5"/>
  <c r="F2910" i="5" s="1"/>
  <c r="D2910" i="5"/>
  <c r="K2909" i="5"/>
  <c r="J2909" i="5"/>
  <c r="I2909" i="5"/>
  <c r="N2909" i="5" s="1"/>
  <c r="H2909" i="5"/>
  <c r="E2909" i="5"/>
  <c r="F2909" i="5" s="1"/>
  <c r="D2909" i="5"/>
  <c r="K2908" i="5"/>
  <c r="J2908" i="5"/>
  <c r="I2908" i="5"/>
  <c r="N2908" i="5" s="1"/>
  <c r="H2908" i="5"/>
  <c r="E2908" i="5"/>
  <c r="F2908" i="5" s="1"/>
  <c r="D2908" i="5"/>
  <c r="K2907" i="5"/>
  <c r="J2907" i="5"/>
  <c r="I2907" i="5"/>
  <c r="N2907" i="5" s="1"/>
  <c r="H2907" i="5"/>
  <c r="E2907" i="5"/>
  <c r="F2907" i="5" s="1"/>
  <c r="D2907" i="5"/>
  <c r="K2906" i="5"/>
  <c r="J2906" i="5"/>
  <c r="I2906" i="5"/>
  <c r="N2906" i="5" s="1"/>
  <c r="H2906" i="5"/>
  <c r="E2906" i="5"/>
  <c r="F2906" i="5" s="1"/>
  <c r="D2906" i="5"/>
  <c r="K2905" i="5"/>
  <c r="J2905" i="5"/>
  <c r="I2905" i="5"/>
  <c r="N2905" i="5" s="1"/>
  <c r="H2905" i="5"/>
  <c r="E2905" i="5"/>
  <c r="F2905" i="5" s="1"/>
  <c r="D2905" i="5"/>
  <c r="K2904" i="5"/>
  <c r="J2904" i="5"/>
  <c r="I2904" i="5"/>
  <c r="N2904" i="5" s="1"/>
  <c r="H2904" i="5"/>
  <c r="E2904" i="5"/>
  <c r="F2904" i="5" s="1"/>
  <c r="D2904" i="5"/>
  <c r="K2903" i="5"/>
  <c r="J2903" i="5"/>
  <c r="I2903" i="5"/>
  <c r="N2903" i="5" s="1"/>
  <c r="H2903" i="5"/>
  <c r="E2903" i="5"/>
  <c r="F2903" i="5" s="1"/>
  <c r="D2903" i="5"/>
  <c r="K2902" i="5"/>
  <c r="J2902" i="5"/>
  <c r="I2902" i="5"/>
  <c r="N2902" i="5" s="1"/>
  <c r="H2902" i="5"/>
  <c r="E2902" i="5"/>
  <c r="F2902" i="5" s="1"/>
  <c r="D2902" i="5"/>
  <c r="K2901" i="5"/>
  <c r="J2901" i="5"/>
  <c r="I2901" i="5"/>
  <c r="N2901" i="5" s="1"/>
  <c r="H2901" i="5"/>
  <c r="E2901" i="5"/>
  <c r="F2901" i="5" s="1"/>
  <c r="D2901" i="5"/>
  <c r="K2900" i="5"/>
  <c r="J2900" i="5"/>
  <c r="I2900" i="5"/>
  <c r="N2900" i="5" s="1"/>
  <c r="H2900" i="5"/>
  <c r="E2900" i="5"/>
  <c r="F2900" i="5" s="1"/>
  <c r="D2900" i="5"/>
  <c r="K2899" i="5"/>
  <c r="J2899" i="5"/>
  <c r="I2899" i="5"/>
  <c r="N2899" i="5" s="1"/>
  <c r="H2899" i="5"/>
  <c r="E2899" i="5"/>
  <c r="F2899" i="5" s="1"/>
  <c r="D2899" i="5"/>
  <c r="K2898" i="5"/>
  <c r="J2898" i="5"/>
  <c r="I2898" i="5"/>
  <c r="N2898" i="5" s="1"/>
  <c r="H2898" i="5"/>
  <c r="E2898" i="5"/>
  <c r="F2898" i="5" s="1"/>
  <c r="D2898" i="5"/>
  <c r="K2897" i="5"/>
  <c r="J2897" i="5"/>
  <c r="I2897" i="5"/>
  <c r="N2897" i="5" s="1"/>
  <c r="H2897" i="5"/>
  <c r="E2897" i="5"/>
  <c r="F2897" i="5" s="1"/>
  <c r="D2897" i="5"/>
  <c r="K2896" i="5"/>
  <c r="J2896" i="5"/>
  <c r="I2896" i="5"/>
  <c r="N2896" i="5" s="1"/>
  <c r="H2896" i="5"/>
  <c r="E2896" i="5"/>
  <c r="F2896" i="5" s="1"/>
  <c r="D2896" i="5"/>
  <c r="K2895" i="5"/>
  <c r="J2895" i="5"/>
  <c r="I2895" i="5"/>
  <c r="N2895" i="5" s="1"/>
  <c r="H2895" i="5"/>
  <c r="E2895" i="5"/>
  <c r="F2895" i="5" s="1"/>
  <c r="D2895" i="5"/>
  <c r="K2894" i="5"/>
  <c r="J2894" i="5"/>
  <c r="I2894" i="5"/>
  <c r="N2894" i="5" s="1"/>
  <c r="H2894" i="5"/>
  <c r="E2894" i="5"/>
  <c r="F2894" i="5" s="1"/>
  <c r="D2894" i="5"/>
  <c r="K2893" i="5"/>
  <c r="J2893" i="5"/>
  <c r="I2893" i="5"/>
  <c r="N2893" i="5" s="1"/>
  <c r="H2893" i="5"/>
  <c r="E2893" i="5"/>
  <c r="F2893" i="5" s="1"/>
  <c r="D2893" i="5"/>
  <c r="K2892" i="5"/>
  <c r="J2892" i="5"/>
  <c r="I2892" i="5"/>
  <c r="N2892" i="5" s="1"/>
  <c r="H2892" i="5"/>
  <c r="E2892" i="5"/>
  <c r="F2892" i="5" s="1"/>
  <c r="D2892" i="5"/>
  <c r="K2891" i="5"/>
  <c r="J2891" i="5"/>
  <c r="I2891" i="5"/>
  <c r="N2891" i="5" s="1"/>
  <c r="H2891" i="5"/>
  <c r="E2891" i="5"/>
  <c r="F2891" i="5" s="1"/>
  <c r="D2891" i="5"/>
  <c r="K2890" i="5"/>
  <c r="J2890" i="5"/>
  <c r="I2890" i="5"/>
  <c r="N2890" i="5" s="1"/>
  <c r="H2890" i="5"/>
  <c r="E2890" i="5"/>
  <c r="F2890" i="5" s="1"/>
  <c r="D2890" i="5"/>
  <c r="K2889" i="5"/>
  <c r="J2889" i="5"/>
  <c r="I2889" i="5"/>
  <c r="N2889" i="5" s="1"/>
  <c r="H2889" i="5"/>
  <c r="E2889" i="5"/>
  <c r="F2889" i="5" s="1"/>
  <c r="D2889" i="5"/>
  <c r="K2888" i="5"/>
  <c r="J2888" i="5"/>
  <c r="I2888" i="5"/>
  <c r="N2888" i="5" s="1"/>
  <c r="H2888" i="5"/>
  <c r="E2888" i="5"/>
  <c r="F2888" i="5" s="1"/>
  <c r="D2888" i="5"/>
  <c r="K2887" i="5"/>
  <c r="J2887" i="5"/>
  <c r="I2887" i="5"/>
  <c r="N2887" i="5" s="1"/>
  <c r="H2887" i="5"/>
  <c r="E2887" i="5"/>
  <c r="F2887" i="5" s="1"/>
  <c r="D2887" i="5"/>
  <c r="K2886" i="5"/>
  <c r="J2886" i="5"/>
  <c r="I2886" i="5"/>
  <c r="N2886" i="5" s="1"/>
  <c r="H2886" i="5"/>
  <c r="E2886" i="5"/>
  <c r="F2886" i="5" s="1"/>
  <c r="D2886" i="5"/>
  <c r="K2885" i="5"/>
  <c r="J2885" i="5"/>
  <c r="I2885" i="5"/>
  <c r="N2885" i="5" s="1"/>
  <c r="H2885" i="5"/>
  <c r="E2885" i="5"/>
  <c r="F2885" i="5" s="1"/>
  <c r="D2885" i="5"/>
  <c r="K2884" i="5"/>
  <c r="J2884" i="5"/>
  <c r="I2884" i="5"/>
  <c r="N2884" i="5" s="1"/>
  <c r="H2884" i="5"/>
  <c r="E2884" i="5"/>
  <c r="F2884" i="5" s="1"/>
  <c r="D2884" i="5"/>
  <c r="K2883" i="5"/>
  <c r="J2883" i="5"/>
  <c r="I2883" i="5"/>
  <c r="N2883" i="5" s="1"/>
  <c r="H2883" i="5"/>
  <c r="E2883" i="5"/>
  <c r="F2883" i="5" s="1"/>
  <c r="D2883" i="5"/>
  <c r="K2882" i="5"/>
  <c r="J2882" i="5"/>
  <c r="I2882" i="5"/>
  <c r="N2882" i="5" s="1"/>
  <c r="H2882" i="5"/>
  <c r="E2882" i="5"/>
  <c r="F2882" i="5" s="1"/>
  <c r="D2882" i="5"/>
  <c r="K2881" i="5"/>
  <c r="J2881" i="5"/>
  <c r="I2881" i="5"/>
  <c r="N2881" i="5" s="1"/>
  <c r="H2881" i="5"/>
  <c r="E2881" i="5"/>
  <c r="F2881" i="5" s="1"/>
  <c r="D2881" i="5"/>
  <c r="K2880" i="5"/>
  <c r="J2880" i="5"/>
  <c r="I2880" i="5"/>
  <c r="N2880" i="5" s="1"/>
  <c r="H2880" i="5"/>
  <c r="E2880" i="5"/>
  <c r="F2880" i="5" s="1"/>
  <c r="D2880" i="5"/>
  <c r="K2879" i="5"/>
  <c r="J2879" i="5"/>
  <c r="I2879" i="5"/>
  <c r="N2879" i="5" s="1"/>
  <c r="H2879" i="5"/>
  <c r="E2879" i="5"/>
  <c r="F2879" i="5" s="1"/>
  <c r="D2879" i="5"/>
  <c r="K2878" i="5"/>
  <c r="J2878" i="5"/>
  <c r="I2878" i="5"/>
  <c r="N2878" i="5" s="1"/>
  <c r="H2878" i="5"/>
  <c r="E2878" i="5"/>
  <c r="F2878" i="5" s="1"/>
  <c r="D2878" i="5"/>
  <c r="K2877" i="5"/>
  <c r="J2877" i="5"/>
  <c r="I2877" i="5"/>
  <c r="N2877" i="5" s="1"/>
  <c r="H2877" i="5"/>
  <c r="E2877" i="5"/>
  <c r="F2877" i="5" s="1"/>
  <c r="D2877" i="5"/>
  <c r="K2876" i="5"/>
  <c r="J2876" i="5"/>
  <c r="I2876" i="5"/>
  <c r="N2876" i="5" s="1"/>
  <c r="H2876" i="5"/>
  <c r="E2876" i="5"/>
  <c r="F2876" i="5" s="1"/>
  <c r="D2876" i="5"/>
  <c r="K2875" i="5"/>
  <c r="J2875" i="5"/>
  <c r="I2875" i="5"/>
  <c r="N2875" i="5" s="1"/>
  <c r="H2875" i="5"/>
  <c r="E2875" i="5"/>
  <c r="F2875" i="5" s="1"/>
  <c r="D2875" i="5"/>
  <c r="K2874" i="5"/>
  <c r="J2874" i="5"/>
  <c r="I2874" i="5"/>
  <c r="N2874" i="5" s="1"/>
  <c r="H2874" i="5"/>
  <c r="E2874" i="5"/>
  <c r="F2874" i="5" s="1"/>
  <c r="D2874" i="5"/>
  <c r="K2873" i="5"/>
  <c r="J2873" i="5"/>
  <c r="I2873" i="5"/>
  <c r="N2873" i="5" s="1"/>
  <c r="H2873" i="5"/>
  <c r="E2873" i="5"/>
  <c r="F2873" i="5" s="1"/>
  <c r="D2873" i="5"/>
  <c r="K2872" i="5"/>
  <c r="J2872" i="5"/>
  <c r="I2872" i="5"/>
  <c r="N2872" i="5" s="1"/>
  <c r="H2872" i="5"/>
  <c r="E2872" i="5"/>
  <c r="F2872" i="5" s="1"/>
  <c r="D2872" i="5"/>
  <c r="K2871" i="5"/>
  <c r="J2871" i="5"/>
  <c r="I2871" i="5"/>
  <c r="N2871" i="5" s="1"/>
  <c r="H2871" i="5"/>
  <c r="E2871" i="5"/>
  <c r="F2871" i="5" s="1"/>
  <c r="D2871" i="5"/>
  <c r="K2870" i="5"/>
  <c r="J2870" i="5"/>
  <c r="I2870" i="5"/>
  <c r="N2870" i="5" s="1"/>
  <c r="H2870" i="5"/>
  <c r="E2870" i="5"/>
  <c r="F2870" i="5" s="1"/>
  <c r="D2870" i="5"/>
  <c r="K2869" i="5"/>
  <c r="J2869" i="5"/>
  <c r="I2869" i="5"/>
  <c r="N2869" i="5" s="1"/>
  <c r="H2869" i="5"/>
  <c r="E2869" i="5"/>
  <c r="F2869" i="5" s="1"/>
  <c r="D2869" i="5"/>
  <c r="K2868" i="5"/>
  <c r="J2868" i="5"/>
  <c r="I2868" i="5"/>
  <c r="N2868" i="5" s="1"/>
  <c r="H2868" i="5"/>
  <c r="E2868" i="5"/>
  <c r="F2868" i="5" s="1"/>
  <c r="D2868" i="5"/>
  <c r="K2867" i="5"/>
  <c r="J2867" i="5"/>
  <c r="I2867" i="5"/>
  <c r="N2867" i="5" s="1"/>
  <c r="H2867" i="5"/>
  <c r="E2867" i="5"/>
  <c r="F2867" i="5" s="1"/>
  <c r="D2867" i="5"/>
  <c r="K2866" i="5"/>
  <c r="J2866" i="5"/>
  <c r="I2866" i="5"/>
  <c r="N2866" i="5" s="1"/>
  <c r="H2866" i="5"/>
  <c r="E2866" i="5"/>
  <c r="F2866" i="5" s="1"/>
  <c r="D2866" i="5"/>
  <c r="K2865" i="5"/>
  <c r="J2865" i="5"/>
  <c r="I2865" i="5"/>
  <c r="N2865" i="5" s="1"/>
  <c r="H2865" i="5"/>
  <c r="E2865" i="5"/>
  <c r="F2865" i="5" s="1"/>
  <c r="D2865" i="5"/>
  <c r="K2864" i="5"/>
  <c r="J2864" i="5"/>
  <c r="I2864" i="5"/>
  <c r="N2864" i="5" s="1"/>
  <c r="H2864" i="5"/>
  <c r="E2864" i="5"/>
  <c r="F2864" i="5" s="1"/>
  <c r="D2864" i="5"/>
  <c r="K2863" i="5"/>
  <c r="J2863" i="5"/>
  <c r="I2863" i="5"/>
  <c r="N2863" i="5" s="1"/>
  <c r="H2863" i="5"/>
  <c r="E2863" i="5"/>
  <c r="F2863" i="5" s="1"/>
  <c r="D2863" i="5"/>
  <c r="K2862" i="5"/>
  <c r="J2862" i="5"/>
  <c r="I2862" i="5"/>
  <c r="N2862" i="5" s="1"/>
  <c r="H2862" i="5"/>
  <c r="E2862" i="5"/>
  <c r="F2862" i="5" s="1"/>
  <c r="D2862" i="5"/>
  <c r="K2861" i="5"/>
  <c r="J2861" i="5"/>
  <c r="I2861" i="5"/>
  <c r="N2861" i="5" s="1"/>
  <c r="H2861" i="5"/>
  <c r="E2861" i="5"/>
  <c r="F2861" i="5" s="1"/>
  <c r="D2861" i="5"/>
  <c r="K2860" i="5"/>
  <c r="J2860" i="5"/>
  <c r="I2860" i="5"/>
  <c r="N2860" i="5" s="1"/>
  <c r="H2860" i="5"/>
  <c r="E2860" i="5"/>
  <c r="F2860" i="5" s="1"/>
  <c r="D2860" i="5"/>
  <c r="K2859" i="5"/>
  <c r="J2859" i="5"/>
  <c r="I2859" i="5"/>
  <c r="N2859" i="5" s="1"/>
  <c r="H2859" i="5"/>
  <c r="E2859" i="5"/>
  <c r="F2859" i="5" s="1"/>
  <c r="D2859" i="5"/>
  <c r="K2858" i="5"/>
  <c r="J2858" i="5"/>
  <c r="I2858" i="5"/>
  <c r="N2858" i="5" s="1"/>
  <c r="H2858" i="5"/>
  <c r="E2858" i="5"/>
  <c r="F2858" i="5" s="1"/>
  <c r="D2858" i="5"/>
  <c r="K2857" i="5"/>
  <c r="J2857" i="5"/>
  <c r="I2857" i="5"/>
  <c r="N2857" i="5" s="1"/>
  <c r="H2857" i="5"/>
  <c r="E2857" i="5"/>
  <c r="F2857" i="5" s="1"/>
  <c r="D2857" i="5"/>
  <c r="K2856" i="5"/>
  <c r="J2856" i="5"/>
  <c r="I2856" i="5"/>
  <c r="N2856" i="5" s="1"/>
  <c r="H2856" i="5"/>
  <c r="E2856" i="5"/>
  <c r="F2856" i="5" s="1"/>
  <c r="D2856" i="5"/>
  <c r="K2855" i="5"/>
  <c r="J2855" i="5"/>
  <c r="I2855" i="5"/>
  <c r="N2855" i="5" s="1"/>
  <c r="H2855" i="5"/>
  <c r="E2855" i="5"/>
  <c r="F2855" i="5" s="1"/>
  <c r="D2855" i="5"/>
  <c r="K2854" i="5"/>
  <c r="J2854" i="5"/>
  <c r="I2854" i="5"/>
  <c r="N2854" i="5" s="1"/>
  <c r="H2854" i="5"/>
  <c r="E2854" i="5"/>
  <c r="F2854" i="5" s="1"/>
  <c r="D2854" i="5"/>
  <c r="K2853" i="5"/>
  <c r="J2853" i="5"/>
  <c r="I2853" i="5"/>
  <c r="N2853" i="5" s="1"/>
  <c r="H2853" i="5"/>
  <c r="E2853" i="5"/>
  <c r="F2853" i="5" s="1"/>
  <c r="D2853" i="5"/>
  <c r="K2852" i="5"/>
  <c r="J2852" i="5"/>
  <c r="I2852" i="5"/>
  <c r="N2852" i="5" s="1"/>
  <c r="H2852" i="5"/>
  <c r="E2852" i="5"/>
  <c r="F2852" i="5" s="1"/>
  <c r="D2852" i="5"/>
  <c r="K2851" i="5"/>
  <c r="J2851" i="5"/>
  <c r="I2851" i="5"/>
  <c r="N2851" i="5" s="1"/>
  <c r="H2851" i="5"/>
  <c r="E2851" i="5"/>
  <c r="F2851" i="5" s="1"/>
  <c r="D2851" i="5"/>
  <c r="K2850" i="5"/>
  <c r="J2850" i="5"/>
  <c r="I2850" i="5"/>
  <c r="N2850" i="5" s="1"/>
  <c r="H2850" i="5"/>
  <c r="E2850" i="5"/>
  <c r="F2850" i="5" s="1"/>
  <c r="D2850" i="5"/>
  <c r="K2849" i="5"/>
  <c r="J2849" i="5"/>
  <c r="I2849" i="5"/>
  <c r="N2849" i="5" s="1"/>
  <c r="H2849" i="5"/>
  <c r="E2849" i="5"/>
  <c r="F2849" i="5" s="1"/>
  <c r="D2849" i="5"/>
  <c r="K2848" i="5"/>
  <c r="J2848" i="5"/>
  <c r="I2848" i="5"/>
  <c r="N2848" i="5" s="1"/>
  <c r="H2848" i="5"/>
  <c r="E2848" i="5"/>
  <c r="F2848" i="5" s="1"/>
  <c r="D2848" i="5"/>
  <c r="K2847" i="5"/>
  <c r="J2847" i="5"/>
  <c r="I2847" i="5"/>
  <c r="N2847" i="5" s="1"/>
  <c r="H2847" i="5"/>
  <c r="E2847" i="5"/>
  <c r="F2847" i="5" s="1"/>
  <c r="D2847" i="5"/>
  <c r="K2846" i="5"/>
  <c r="J2846" i="5"/>
  <c r="I2846" i="5"/>
  <c r="N2846" i="5" s="1"/>
  <c r="H2846" i="5"/>
  <c r="E2846" i="5"/>
  <c r="F2846" i="5" s="1"/>
  <c r="D2846" i="5"/>
  <c r="K2845" i="5"/>
  <c r="J2845" i="5"/>
  <c r="I2845" i="5"/>
  <c r="N2845" i="5" s="1"/>
  <c r="H2845" i="5"/>
  <c r="E2845" i="5"/>
  <c r="F2845" i="5" s="1"/>
  <c r="D2845" i="5"/>
  <c r="K2844" i="5"/>
  <c r="J2844" i="5"/>
  <c r="I2844" i="5"/>
  <c r="N2844" i="5" s="1"/>
  <c r="H2844" i="5"/>
  <c r="E2844" i="5"/>
  <c r="F2844" i="5" s="1"/>
  <c r="D2844" i="5"/>
  <c r="K2843" i="5"/>
  <c r="J2843" i="5"/>
  <c r="I2843" i="5"/>
  <c r="N2843" i="5" s="1"/>
  <c r="H2843" i="5"/>
  <c r="E2843" i="5"/>
  <c r="F2843" i="5" s="1"/>
  <c r="D2843" i="5"/>
  <c r="K2842" i="5"/>
  <c r="J2842" i="5"/>
  <c r="I2842" i="5"/>
  <c r="N2842" i="5" s="1"/>
  <c r="H2842" i="5"/>
  <c r="E2842" i="5"/>
  <c r="F2842" i="5" s="1"/>
  <c r="D2842" i="5"/>
  <c r="K2841" i="5"/>
  <c r="J2841" i="5"/>
  <c r="I2841" i="5"/>
  <c r="N2841" i="5" s="1"/>
  <c r="H2841" i="5"/>
  <c r="E2841" i="5"/>
  <c r="F2841" i="5" s="1"/>
  <c r="D2841" i="5"/>
  <c r="K2840" i="5"/>
  <c r="J2840" i="5"/>
  <c r="I2840" i="5"/>
  <c r="N2840" i="5" s="1"/>
  <c r="H2840" i="5"/>
  <c r="E2840" i="5"/>
  <c r="F2840" i="5" s="1"/>
  <c r="D2840" i="5"/>
  <c r="K2839" i="5"/>
  <c r="J2839" i="5"/>
  <c r="I2839" i="5"/>
  <c r="N2839" i="5" s="1"/>
  <c r="H2839" i="5"/>
  <c r="E2839" i="5"/>
  <c r="F2839" i="5" s="1"/>
  <c r="D2839" i="5"/>
  <c r="K2838" i="5"/>
  <c r="J2838" i="5"/>
  <c r="I2838" i="5"/>
  <c r="N2838" i="5" s="1"/>
  <c r="H2838" i="5"/>
  <c r="E2838" i="5"/>
  <c r="F2838" i="5" s="1"/>
  <c r="D2838" i="5"/>
  <c r="K2837" i="5"/>
  <c r="J2837" i="5"/>
  <c r="I2837" i="5"/>
  <c r="N2837" i="5" s="1"/>
  <c r="H2837" i="5"/>
  <c r="E2837" i="5"/>
  <c r="F2837" i="5" s="1"/>
  <c r="D2837" i="5"/>
  <c r="K2836" i="5"/>
  <c r="J2836" i="5"/>
  <c r="I2836" i="5"/>
  <c r="N2836" i="5" s="1"/>
  <c r="H2836" i="5"/>
  <c r="E2836" i="5"/>
  <c r="F2836" i="5" s="1"/>
  <c r="D2836" i="5"/>
  <c r="K2835" i="5"/>
  <c r="J2835" i="5"/>
  <c r="I2835" i="5"/>
  <c r="N2835" i="5" s="1"/>
  <c r="H2835" i="5"/>
  <c r="E2835" i="5"/>
  <c r="F2835" i="5" s="1"/>
  <c r="D2835" i="5"/>
  <c r="K2834" i="5"/>
  <c r="J2834" i="5"/>
  <c r="I2834" i="5"/>
  <c r="N2834" i="5" s="1"/>
  <c r="H2834" i="5"/>
  <c r="E2834" i="5"/>
  <c r="F2834" i="5" s="1"/>
  <c r="D2834" i="5"/>
  <c r="K2833" i="5"/>
  <c r="J2833" i="5"/>
  <c r="I2833" i="5"/>
  <c r="N2833" i="5" s="1"/>
  <c r="H2833" i="5"/>
  <c r="E2833" i="5"/>
  <c r="F2833" i="5" s="1"/>
  <c r="D2833" i="5"/>
  <c r="K2832" i="5"/>
  <c r="J2832" i="5"/>
  <c r="I2832" i="5"/>
  <c r="N2832" i="5" s="1"/>
  <c r="H2832" i="5"/>
  <c r="E2832" i="5"/>
  <c r="F2832" i="5" s="1"/>
  <c r="D2832" i="5"/>
  <c r="K2831" i="5"/>
  <c r="J2831" i="5"/>
  <c r="I2831" i="5"/>
  <c r="N2831" i="5" s="1"/>
  <c r="H2831" i="5"/>
  <c r="E2831" i="5"/>
  <c r="F2831" i="5" s="1"/>
  <c r="D2831" i="5"/>
  <c r="K2830" i="5"/>
  <c r="J2830" i="5"/>
  <c r="I2830" i="5"/>
  <c r="N2830" i="5" s="1"/>
  <c r="H2830" i="5"/>
  <c r="E2830" i="5"/>
  <c r="F2830" i="5" s="1"/>
  <c r="D2830" i="5"/>
  <c r="K2829" i="5"/>
  <c r="J2829" i="5"/>
  <c r="I2829" i="5"/>
  <c r="N2829" i="5" s="1"/>
  <c r="H2829" i="5"/>
  <c r="E2829" i="5"/>
  <c r="F2829" i="5" s="1"/>
  <c r="D2829" i="5"/>
  <c r="K2828" i="5"/>
  <c r="J2828" i="5"/>
  <c r="I2828" i="5"/>
  <c r="N2828" i="5" s="1"/>
  <c r="H2828" i="5"/>
  <c r="E2828" i="5"/>
  <c r="F2828" i="5" s="1"/>
  <c r="D2828" i="5"/>
  <c r="K2827" i="5"/>
  <c r="J2827" i="5"/>
  <c r="I2827" i="5"/>
  <c r="N2827" i="5" s="1"/>
  <c r="H2827" i="5"/>
  <c r="E2827" i="5"/>
  <c r="F2827" i="5" s="1"/>
  <c r="D2827" i="5"/>
  <c r="K2826" i="5"/>
  <c r="J2826" i="5"/>
  <c r="I2826" i="5"/>
  <c r="N2826" i="5" s="1"/>
  <c r="H2826" i="5"/>
  <c r="E2826" i="5"/>
  <c r="F2826" i="5" s="1"/>
  <c r="D2826" i="5"/>
  <c r="K2825" i="5"/>
  <c r="J2825" i="5"/>
  <c r="I2825" i="5"/>
  <c r="N2825" i="5" s="1"/>
  <c r="H2825" i="5"/>
  <c r="E2825" i="5"/>
  <c r="F2825" i="5" s="1"/>
  <c r="D2825" i="5"/>
  <c r="K2824" i="5"/>
  <c r="J2824" i="5"/>
  <c r="I2824" i="5"/>
  <c r="N2824" i="5" s="1"/>
  <c r="H2824" i="5"/>
  <c r="E2824" i="5"/>
  <c r="F2824" i="5" s="1"/>
  <c r="D2824" i="5"/>
  <c r="K2823" i="5"/>
  <c r="J2823" i="5"/>
  <c r="I2823" i="5"/>
  <c r="N2823" i="5" s="1"/>
  <c r="H2823" i="5"/>
  <c r="E2823" i="5"/>
  <c r="F2823" i="5" s="1"/>
  <c r="D2823" i="5"/>
  <c r="K2822" i="5"/>
  <c r="J2822" i="5"/>
  <c r="I2822" i="5"/>
  <c r="N2822" i="5" s="1"/>
  <c r="H2822" i="5"/>
  <c r="E2822" i="5"/>
  <c r="F2822" i="5" s="1"/>
  <c r="D2822" i="5"/>
  <c r="K2821" i="5"/>
  <c r="J2821" i="5"/>
  <c r="I2821" i="5"/>
  <c r="N2821" i="5" s="1"/>
  <c r="H2821" i="5"/>
  <c r="E2821" i="5"/>
  <c r="F2821" i="5" s="1"/>
  <c r="D2821" i="5"/>
  <c r="K2820" i="5"/>
  <c r="J2820" i="5"/>
  <c r="I2820" i="5"/>
  <c r="N2820" i="5" s="1"/>
  <c r="H2820" i="5"/>
  <c r="E2820" i="5"/>
  <c r="F2820" i="5" s="1"/>
  <c r="D2820" i="5"/>
  <c r="K2819" i="5"/>
  <c r="J2819" i="5"/>
  <c r="I2819" i="5"/>
  <c r="N2819" i="5" s="1"/>
  <c r="H2819" i="5"/>
  <c r="E2819" i="5"/>
  <c r="F2819" i="5" s="1"/>
  <c r="D2819" i="5"/>
  <c r="K2818" i="5"/>
  <c r="J2818" i="5"/>
  <c r="I2818" i="5"/>
  <c r="N2818" i="5" s="1"/>
  <c r="H2818" i="5"/>
  <c r="E2818" i="5"/>
  <c r="F2818" i="5" s="1"/>
  <c r="D2818" i="5"/>
  <c r="K2817" i="5"/>
  <c r="J2817" i="5"/>
  <c r="I2817" i="5"/>
  <c r="N2817" i="5" s="1"/>
  <c r="H2817" i="5"/>
  <c r="E2817" i="5"/>
  <c r="F2817" i="5" s="1"/>
  <c r="D2817" i="5"/>
  <c r="K2816" i="5"/>
  <c r="J2816" i="5"/>
  <c r="I2816" i="5"/>
  <c r="N2816" i="5" s="1"/>
  <c r="H2816" i="5"/>
  <c r="E2816" i="5"/>
  <c r="F2816" i="5" s="1"/>
  <c r="D2816" i="5"/>
  <c r="K2815" i="5"/>
  <c r="J2815" i="5"/>
  <c r="I2815" i="5"/>
  <c r="N2815" i="5" s="1"/>
  <c r="H2815" i="5"/>
  <c r="E2815" i="5"/>
  <c r="F2815" i="5" s="1"/>
  <c r="D2815" i="5"/>
  <c r="K2814" i="5"/>
  <c r="J2814" i="5"/>
  <c r="I2814" i="5"/>
  <c r="N2814" i="5" s="1"/>
  <c r="H2814" i="5"/>
  <c r="E2814" i="5"/>
  <c r="F2814" i="5" s="1"/>
  <c r="D2814" i="5"/>
  <c r="K2813" i="5"/>
  <c r="J2813" i="5"/>
  <c r="I2813" i="5"/>
  <c r="N2813" i="5" s="1"/>
  <c r="H2813" i="5"/>
  <c r="E2813" i="5"/>
  <c r="F2813" i="5" s="1"/>
  <c r="D2813" i="5"/>
  <c r="K2812" i="5"/>
  <c r="J2812" i="5"/>
  <c r="I2812" i="5"/>
  <c r="N2812" i="5" s="1"/>
  <c r="H2812" i="5"/>
  <c r="E2812" i="5"/>
  <c r="F2812" i="5" s="1"/>
  <c r="D2812" i="5"/>
  <c r="K2811" i="5"/>
  <c r="J2811" i="5"/>
  <c r="I2811" i="5"/>
  <c r="N2811" i="5" s="1"/>
  <c r="H2811" i="5"/>
  <c r="E2811" i="5"/>
  <c r="F2811" i="5" s="1"/>
  <c r="D2811" i="5"/>
  <c r="K2810" i="5"/>
  <c r="J2810" i="5"/>
  <c r="I2810" i="5"/>
  <c r="N2810" i="5" s="1"/>
  <c r="H2810" i="5"/>
  <c r="E2810" i="5"/>
  <c r="F2810" i="5" s="1"/>
  <c r="D2810" i="5"/>
  <c r="K2809" i="5"/>
  <c r="J2809" i="5"/>
  <c r="I2809" i="5"/>
  <c r="N2809" i="5" s="1"/>
  <c r="H2809" i="5"/>
  <c r="E2809" i="5"/>
  <c r="F2809" i="5" s="1"/>
  <c r="D2809" i="5"/>
  <c r="K2808" i="5"/>
  <c r="J2808" i="5"/>
  <c r="I2808" i="5"/>
  <c r="N2808" i="5" s="1"/>
  <c r="H2808" i="5"/>
  <c r="E2808" i="5"/>
  <c r="F2808" i="5" s="1"/>
  <c r="D2808" i="5"/>
  <c r="K2807" i="5"/>
  <c r="J2807" i="5"/>
  <c r="I2807" i="5"/>
  <c r="N2807" i="5" s="1"/>
  <c r="H2807" i="5"/>
  <c r="E2807" i="5"/>
  <c r="F2807" i="5" s="1"/>
  <c r="D2807" i="5"/>
  <c r="K2806" i="5"/>
  <c r="J2806" i="5"/>
  <c r="I2806" i="5"/>
  <c r="N2806" i="5" s="1"/>
  <c r="H2806" i="5"/>
  <c r="E2806" i="5"/>
  <c r="F2806" i="5" s="1"/>
  <c r="D2806" i="5"/>
  <c r="K2805" i="5"/>
  <c r="J2805" i="5"/>
  <c r="I2805" i="5"/>
  <c r="N2805" i="5" s="1"/>
  <c r="H2805" i="5"/>
  <c r="E2805" i="5"/>
  <c r="F2805" i="5" s="1"/>
  <c r="D2805" i="5"/>
  <c r="K2804" i="5"/>
  <c r="J2804" i="5"/>
  <c r="I2804" i="5"/>
  <c r="N2804" i="5" s="1"/>
  <c r="H2804" i="5"/>
  <c r="E2804" i="5"/>
  <c r="F2804" i="5" s="1"/>
  <c r="D2804" i="5"/>
  <c r="K2803" i="5"/>
  <c r="J2803" i="5"/>
  <c r="I2803" i="5"/>
  <c r="N2803" i="5" s="1"/>
  <c r="H2803" i="5"/>
  <c r="E2803" i="5"/>
  <c r="F2803" i="5" s="1"/>
  <c r="D2803" i="5"/>
  <c r="K2802" i="5"/>
  <c r="J2802" i="5"/>
  <c r="I2802" i="5"/>
  <c r="N2802" i="5" s="1"/>
  <c r="H2802" i="5"/>
  <c r="E2802" i="5"/>
  <c r="F2802" i="5" s="1"/>
  <c r="D2802" i="5"/>
  <c r="K2801" i="5"/>
  <c r="J2801" i="5"/>
  <c r="I2801" i="5"/>
  <c r="N2801" i="5" s="1"/>
  <c r="H2801" i="5"/>
  <c r="E2801" i="5"/>
  <c r="F2801" i="5" s="1"/>
  <c r="D2801" i="5"/>
  <c r="K2800" i="5"/>
  <c r="J2800" i="5"/>
  <c r="I2800" i="5"/>
  <c r="N2800" i="5" s="1"/>
  <c r="H2800" i="5"/>
  <c r="E2800" i="5"/>
  <c r="F2800" i="5" s="1"/>
  <c r="D2800" i="5"/>
  <c r="K2799" i="5"/>
  <c r="J2799" i="5"/>
  <c r="I2799" i="5"/>
  <c r="N2799" i="5" s="1"/>
  <c r="H2799" i="5"/>
  <c r="E2799" i="5"/>
  <c r="F2799" i="5" s="1"/>
  <c r="D2799" i="5"/>
  <c r="K2798" i="5"/>
  <c r="J2798" i="5"/>
  <c r="I2798" i="5"/>
  <c r="N2798" i="5" s="1"/>
  <c r="H2798" i="5"/>
  <c r="E2798" i="5"/>
  <c r="F2798" i="5" s="1"/>
  <c r="D2798" i="5"/>
  <c r="K2797" i="5"/>
  <c r="J2797" i="5"/>
  <c r="I2797" i="5"/>
  <c r="N2797" i="5" s="1"/>
  <c r="H2797" i="5"/>
  <c r="E2797" i="5"/>
  <c r="F2797" i="5" s="1"/>
  <c r="D2797" i="5"/>
  <c r="K2796" i="5"/>
  <c r="J2796" i="5"/>
  <c r="I2796" i="5"/>
  <c r="N2796" i="5" s="1"/>
  <c r="H2796" i="5"/>
  <c r="E2796" i="5"/>
  <c r="F2796" i="5" s="1"/>
  <c r="D2796" i="5"/>
  <c r="K2795" i="5"/>
  <c r="J2795" i="5"/>
  <c r="I2795" i="5"/>
  <c r="N2795" i="5" s="1"/>
  <c r="H2795" i="5"/>
  <c r="E2795" i="5"/>
  <c r="F2795" i="5" s="1"/>
  <c r="D2795" i="5"/>
  <c r="K2794" i="5"/>
  <c r="J2794" i="5"/>
  <c r="I2794" i="5"/>
  <c r="N2794" i="5" s="1"/>
  <c r="H2794" i="5"/>
  <c r="E2794" i="5"/>
  <c r="F2794" i="5" s="1"/>
  <c r="D2794" i="5"/>
  <c r="K2793" i="5"/>
  <c r="J2793" i="5"/>
  <c r="I2793" i="5"/>
  <c r="N2793" i="5" s="1"/>
  <c r="H2793" i="5"/>
  <c r="E2793" i="5"/>
  <c r="F2793" i="5" s="1"/>
  <c r="D2793" i="5"/>
  <c r="K2792" i="5"/>
  <c r="J2792" i="5"/>
  <c r="I2792" i="5"/>
  <c r="N2792" i="5" s="1"/>
  <c r="H2792" i="5"/>
  <c r="E2792" i="5"/>
  <c r="F2792" i="5" s="1"/>
  <c r="D2792" i="5"/>
  <c r="K2791" i="5"/>
  <c r="J2791" i="5"/>
  <c r="I2791" i="5"/>
  <c r="N2791" i="5" s="1"/>
  <c r="H2791" i="5"/>
  <c r="E2791" i="5"/>
  <c r="F2791" i="5" s="1"/>
  <c r="D2791" i="5"/>
  <c r="K2790" i="5"/>
  <c r="J2790" i="5"/>
  <c r="I2790" i="5"/>
  <c r="N2790" i="5" s="1"/>
  <c r="H2790" i="5"/>
  <c r="E2790" i="5"/>
  <c r="F2790" i="5" s="1"/>
  <c r="D2790" i="5"/>
  <c r="K2789" i="5"/>
  <c r="J2789" i="5"/>
  <c r="I2789" i="5"/>
  <c r="N2789" i="5" s="1"/>
  <c r="H2789" i="5"/>
  <c r="E2789" i="5"/>
  <c r="F2789" i="5" s="1"/>
  <c r="D2789" i="5"/>
  <c r="K2788" i="5"/>
  <c r="J2788" i="5"/>
  <c r="I2788" i="5"/>
  <c r="N2788" i="5" s="1"/>
  <c r="H2788" i="5"/>
  <c r="E2788" i="5"/>
  <c r="F2788" i="5" s="1"/>
  <c r="D2788" i="5"/>
  <c r="K2787" i="5"/>
  <c r="J2787" i="5"/>
  <c r="I2787" i="5"/>
  <c r="N2787" i="5" s="1"/>
  <c r="H2787" i="5"/>
  <c r="E2787" i="5"/>
  <c r="F2787" i="5" s="1"/>
  <c r="D2787" i="5"/>
  <c r="K2786" i="5"/>
  <c r="J2786" i="5"/>
  <c r="I2786" i="5"/>
  <c r="N2786" i="5" s="1"/>
  <c r="H2786" i="5"/>
  <c r="E2786" i="5"/>
  <c r="F2786" i="5" s="1"/>
  <c r="D2786" i="5"/>
  <c r="K2785" i="5"/>
  <c r="J2785" i="5"/>
  <c r="I2785" i="5"/>
  <c r="N2785" i="5" s="1"/>
  <c r="H2785" i="5"/>
  <c r="E2785" i="5"/>
  <c r="F2785" i="5" s="1"/>
  <c r="D2785" i="5"/>
  <c r="K2784" i="5"/>
  <c r="J2784" i="5"/>
  <c r="I2784" i="5"/>
  <c r="N2784" i="5" s="1"/>
  <c r="H2784" i="5"/>
  <c r="E2784" i="5"/>
  <c r="F2784" i="5" s="1"/>
  <c r="D2784" i="5"/>
  <c r="K2783" i="5"/>
  <c r="J2783" i="5"/>
  <c r="I2783" i="5"/>
  <c r="N2783" i="5" s="1"/>
  <c r="H2783" i="5"/>
  <c r="E2783" i="5"/>
  <c r="F2783" i="5" s="1"/>
  <c r="D2783" i="5"/>
  <c r="K2782" i="5"/>
  <c r="J2782" i="5"/>
  <c r="I2782" i="5"/>
  <c r="N2782" i="5" s="1"/>
  <c r="H2782" i="5"/>
  <c r="E2782" i="5"/>
  <c r="F2782" i="5" s="1"/>
  <c r="D2782" i="5"/>
  <c r="K2781" i="5"/>
  <c r="J2781" i="5"/>
  <c r="I2781" i="5"/>
  <c r="N2781" i="5" s="1"/>
  <c r="H2781" i="5"/>
  <c r="E2781" i="5"/>
  <c r="F2781" i="5" s="1"/>
  <c r="D2781" i="5"/>
  <c r="K2780" i="5"/>
  <c r="J2780" i="5"/>
  <c r="I2780" i="5"/>
  <c r="N2780" i="5" s="1"/>
  <c r="H2780" i="5"/>
  <c r="E2780" i="5"/>
  <c r="F2780" i="5" s="1"/>
  <c r="D2780" i="5"/>
  <c r="K2779" i="5"/>
  <c r="J2779" i="5"/>
  <c r="I2779" i="5"/>
  <c r="N2779" i="5" s="1"/>
  <c r="H2779" i="5"/>
  <c r="E2779" i="5"/>
  <c r="F2779" i="5" s="1"/>
  <c r="D2779" i="5"/>
  <c r="K2778" i="5"/>
  <c r="J2778" i="5"/>
  <c r="I2778" i="5"/>
  <c r="N2778" i="5" s="1"/>
  <c r="H2778" i="5"/>
  <c r="E2778" i="5"/>
  <c r="F2778" i="5" s="1"/>
  <c r="D2778" i="5"/>
  <c r="K2777" i="5"/>
  <c r="J2777" i="5"/>
  <c r="I2777" i="5"/>
  <c r="N2777" i="5" s="1"/>
  <c r="H2777" i="5"/>
  <c r="E2777" i="5"/>
  <c r="F2777" i="5" s="1"/>
  <c r="D2777" i="5"/>
  <c r="K2776" i="5"/>
  <c r="J2776" i="5"/>
  <c r="I2776" i="5"/>
  <c r="N2776" i="5" s="1"/>
  <c r="H2776" i="5"/>
  <c r="E2776" i="5"/>
  <c r="F2776" i="5" s="1"/>
  <c r="D2776" i="5"/>
  <c r="K2775" i="5"/>
  <c r="J2775" i="5"/>
  <c r="I2775" i="5"/>
  <c r="N2775" i="5" s="1"/>
  <c r="H2775" i="5"/>
  <c r="E2775" i="5"/>
  <c r="F2775" i="5" s="1"/>
  <c r="D2775" i="5"/>
  <c r="K2774" i="5"/>
  <c r="J2774" i="5"/>
  <c r="I2774" i="5"/>
  <c r="N2774" i="5" s="1"/>
  <c r="H2774" i="5"/>
  <c r="E2774" i="5"/>
  <c r="F2774" i="5" s="1"/>
  <c r="D2774" i="5"/>
  <c r="K2773" i="5"/>
  <c r="J2773" i="5"/>
  <c r="I2773" i="5"/>
  <c r="N2773" i="5" s="1"/>
  <c r="H2773" i="5"/>
  <c r="E2773" i="5"/>
  <c r="F2773" i="5" s="1"/>
  <c r="D2773" i="5"/>
  <c r="K2772" i="5"/>
  <c r="J2772" i="5"/>
  <c r="I2772" i="5"/>
  <c r="N2772" i="5" s="1"/>
  <c r="H2772" i="5"/>
  <c r="E2772" i="5"/>
  <c r="F2772" i="5" s="1"/>
  <c r="D2772" i="5"/>
  <c r="K2771" i="5"/>
  <c r="J2771" i="5"/>
  <c r="I2771" i="5"/>
  <c r="N2771" i="5" s="1"/>
  <c r="H2771" i="5"/>
  <c r="E2771" i="5"/>
  <c r="F2771" i="5" s="1"/>
  <c r="D2771" i="5"/>
  <c r="K2770" i="5"/>
  <c r="J2770" i="5"/>
  <c r="I2770" i="5"/>
  <c r="N2770" i="5" s="1"/>
  <c r="H2770" i="5"/>
  <c r="E2770" i="5"/>
  <c r="F2770" i="5" s="1"/>
  <c r="D2770" i="5"/>
  <c r="K2769" i="5"/>
  <c r="J2769" i="5"/>
  <c r="I2769" i="5"/>
  <c r="N2769" i="5" s="1"/>
  <c r="H2769" i="5"/>
  <c r="E2769" i="5"/>
  <c r="F2769" i="5" s="1"/>
  <c r="D2769" i="5"/>
  <c r="K2768" i="5"/>
  <c r="J2768" i="5"/>
  <c r="I2768" i="5"/>
  <c r="N2768" i="5" s="1"/>
  <c r="H2768" i="5"/>
  <c r="E2768" i="5"/>
  <c r="F2768" i="5" s="1"/>
  <c r="D2768" i="5"/>
  <c r="K2767" i="5"/>
  <c r="J2767" i="5"/>
  <c r="I2767" i="5"/>
  <c r="N2767" i="5" s="1"/>
  <c r="H2767" i="5"/>
  <c r="E2767" i="5"/>
  <c r="F2767" i="5" s="1"/>
  <c r="D2767" i="5"/>
  <c r="K2766" i="5"/>
  <c r="J2766" i="5"/>
  <c r="I2766" i="5"/>
  <c r="N2766" i="5" s="1"/>
  <c r="H2766" i="5"/>
  <c r="E2766" i="5"/>
  <c r="F2766" i="5" s="1"/>
  <c r="D2766" i="5"/>
  <c r="K2765" i="5"/>
  <c r="J2765" i="5"/>
  <c r="I2765" i="5"/>
  <c r="N2765" i="5" s="1"/>
  <c r="H2765" i="5"/>
  <c r="E2765" i="5"/>
  <c r="F2765" i="5" s="1"/>
  <c r="D2765" i="5"/>
  <c r="K2764" i="5"/>
  <c r="J2764" i="5"/>
  <c r="I2764" i="5"/>
  <c r="N2764" i="5" s="1"/>
  <c r="H2764" i="5"/>
  <c r="E2764" i="5"/>
  <c r="F2764" i="5" s="1"/>
  <c r="D2764" i="5"/>
  <c r="K2763" i="5"/>
  <c r="J2763" i="5"/>
  <c r="I2763" i="5"/>
  <c r="N2763" i="5" s="1"/>
  <c r="H2763" i="5"/>
  <c r="E2763" i="5"/>
  <c r="F2763" i="5" s="1"/>
  <c r="D2763" i="5"/>
  <c r="K2762" i="5"/>
  <c r="J2762" i="5"/>
  <c r="I2762" i="5"/>
  <c r="N2762" i="5" s="1"/>
  <c r="H2762" i="5"/>
  <c r="E2762" i="5"/>
  <c r="F2762" i="5" s="1"/>
  <c r="D2762" i="5"/>
  <c r="K2761" i="5"/>
  <c r="J2761" i="5"/>
  <c r="I2761" i="5"/>
  <c r="N2761" i="5" s="1"/>
  <c r="H2761" i="5"/>
  <c r="E2761" i="5"/>
  <c r="F2761" i="5" s="1"/>
  <c r="D2761" i="5"/>
  <c r="K2760" i="5"/>
  <c r="J2760" i="5"/>
  <c r="I2760" i="5"/>
  <c r="N2760" i="5" s="1"/>
  <c r="H2760" i="5"/>
  <c r="E2760" i="5"/>
  <c r="F2760" i="5" s="1"/>
  <c r="D2760" i="5"/>
  <c r="K2759" i="5"/>
  <c r="J2759" i="5"/>
  <c r="I2759" i="5"/>
  <c r="N2759" i="5" s="1"/>
  <c r="H2759" i="5"/>
  <c r="E2759" i="5"/>
  <c r="F2759" i="5" s="1"/>
  <c r="D2759" i="5"/>
  <c r="K2758" i="5"/>
  <c r="J2758" i="5"/>
  <c r="I2758" i="5"/>
  <c r="N2758" i="5" s="1"/>
  <c r="H2758" i="5"/>
  <c r="E2758" i="5"/>
  <c r="F2758" i="5" s="1"/>
  <c r="D2758" i="5"/>
  <c r="K2757" i="5"/>
  <c r="J2757" i="5"/>
  <c r="I2757" i="5"/>
  <c r="N2757" i="5" s="1"/>
  <c r="H2757" i="5"/>
  <c r="E2757" i="5"/>
  <c r="F2757" i="5" s="1"/>
  <c r="D2757" i="5"/>
  <c r="K2756" i="5"/>
  <c r="J2756" i="5"/>
  <c r="I2756" i="5"/>
  <c r="N2756" i="5" s="1"/>
  <c r="H2756" i="5"/>
  <c r="E2756" i="5"/>
  <c r="F2756" i="5" s="1"/>
  <c r="D2756" i="5"/>
  <c r="K2755" i="5"/>
  <c r="J2755" i="5"/>
  <c r="I2755" i="5"/>
  <c r="N2755" i="5" s="1"/>
  <c r="H2755" i="5"/>
  <c r="E2755" i="5"/>
  <c r="F2755" i="5" s="1"/>
  <c r="D2755" i="5"/>
  <c r="K2754" i="5"/>
  <c r="J2754" i="5"/>
  <c r="I2754" i="5"/>
  <c r="N2754" i="5" s="1"/>
  <c r="H2754" i="5"/>
  <c r="E2754" i="5"/>
  <c r="F2754" i="5" s="1"/>
  <c r="D2754" i="5"/>
  <c r="K2753" i="5"/>
  <c r="J2753" i="5"/>
  <c r="I2753" i="5"/>
  <c r="N2753" i="5" s="1"/>
  <c r="H2753" i="5"/>
  <c r="E2753" i="5"/>
  <c r="F2753" i="5" s="1"/>
  <c r="D2753" i="5"/>
  <c r="K2752" i="5"/>
  <c r="J2752" i="5"/>
  <c r="I2752" i="5"/>
  <c r="N2752" i="5" s="1"/>
  <c r="H2752" i="5"/>
  <c r="E2752" i="5"/>
  <c r="F2752" i="5" s="1"/>
  <c r="D2752" i="5"/>
  <c r="K2751" i="5"/>
  <c r="J2751" i="5"/>
  <c r="I2751" i="5"/>
  <c r="N2751" i="5" s="1"/>
  <c r="H2751" i="5"/>
  <c r="E2751" i="5"/>
  <c r="F2751" i="5" s="1"/>
  <c r="D2751" i="5"/>
  <c r="K2750" i="5"/>
  <c r="J2750" i="5"/>
  <c r="I2750" i="5"/>
  <c r="N2750" i="5" s="1"/>
  <c r="H2750" i="5"/>
  <c r="E2750" i="5"/>
  <c r="F2750" i="5" s="1"/>
  <c r="D2750" i="5"/>
  <c r="K2749" i="5"/>
  <c r="J2749" i="5"/>
  <c r="I2749" i="5"/>
  <c r="N2749" i="5" s="1"/>
  <c r="H2749" i="5"/>
  <c r="E2749" i="5"/>
  <c r="F2749" i="5" s="1"/>
  <c r="D2749" i="5"/>
  <c r="K2748" i="5"/>
  <c r="J2748" i="5"/>
  <c r="I2748" i="5"/>
  <c r="N2748" i="5" s="1"/>
  <c r="H2748" i="5"/>
  <c r="E2748" i="5"/>
  <c r="F2748" i="5" s="1"/>
  <c r="D2748" i="5"/>
  <c r="K2747" i="5"/>
  <c r="J2747" i="5"/>
  <c r="I2747" i="5"/>
  <c r="N2747" i="5" s="1"/>
  <c r="H2747" i="5"/>
  <c r="E2747" i="5"/>
  <c r="F2747" i="5" s="1"/>
  <c r="D2747" i="5"/>
  <c r="K2746" i="5"/>
  <c r="J2746" i="5"/>
  <c r="I2746" i="5"/>
  <c r="N2746" i="5" s="1"/>
  <c r="H2746" i="5"/>
  <c r="E2746" i="5"/>
  <c r="F2746" i="5" s="1"/>
  <c r="D2746" i="5"/>
  <c r="K2745" i="5"/>
  <c r="J2745" i="5"/>
  <c r="I2745" i="5"/>
  <c r="N2745" i="5" s="1"/>
  <c r="H2745" i="5"/>
  <c r="E2745" i="5"/>
  <c r="F2745" i="5" s="1"/>
  <c r="D2745" i="5"/>
  <c r="K2744" i="5"/>
  <c r="J2744" i="5"/>
  <c r="I2744" i="5"/>
  <c r="N2744" i="5" s="1"/>
  <c r="H2744" i="5"/>
  <c r="E2744" i="5"/>
  <c r="F2744" i="5" s="1"/>
  <c r="D2744" i="5"/>
  <c r="K2743" i="5"/>
  <c r="J2743" i="5"/>
  <c r="I2743" i="5"/>
  <c r="N2743" i="5" s="1"/>
  <c r="H2743" i="5"/>
  <c r="E2743" i="5"/>
  <c r="F2743" i="5" s="1"/>
  <c r="D2743" i="5"/>
  <c r="K2742" i="5"/>
  <c r="J2742" i="5"/>
  <c r="I2742" i="5"/>
  <c r="N2742" i="5" s="1"/>
  <c r="H2742" i="5"/>
  <c r="E2742" i="5"/>
  <c r="F2742" i="5" s="1"/>
  <c r="D2742" i="5"/>
  <c r="K2741" i="5"/>
  <c r="J2741" i="5"/>
  <c r="I2741" i="5"/>
  <c r="N2741" i="5" s="1"/>
  <c r="H2741" i="5"/>
  <c r="E2741" i="5"/>
  <c r="F2741" i="5" s="1"/>
  <c r="D2741" i="5"/>
  <c r="K2740" i="5"/>
  <c r="J2740" i="5"/>
  <c r="I2740" i="5"/>
  <c r="N2740" i="5" s="1"/>
  <c r="H2740" i="5"/>
  <c r="E2740" i="5"/>
  <c r="F2740" i="5" s="1"/>
  <c r="D2740" i="5"/>
  <c r="K2739" i="5"/>
  <c r="J2739" i="5"/>
  <c r="I2739" i="5"/>
  <c r="N2739" i="5" s="1"/>
  <c r="H2739" i="5"/>
  <c r="E2739" i="5"/>
  <c r="F2739" i="5" s="1"/>
  <c r="D2739" i="5"/>
  <c r="K2738" i="5"/>
  <c r="J2738" i="5"/>
  <c r="I2738" i="5"/>
  <c r="N2738" i="5" s="1"/>
  <c r="H2738" i="5"/>
  <c r="E2738" i="5"/>
  <c r="F2738" i="5" s="1"/>
  <c r="D2738" i="5"/>
  <c r="K2737" i="5"/>
  <c r="J2737" i="5"/>
  <c r="I2737" i="5"/>
  <c r="N2737" i="5" s="1"/>
  <c r="H2737" i="5"/>
  <c r="E2737" i="5"/>
  <c r="F2737" i="5" s="1"/>
  <c r="D2737" i="5"/>
  <c r="K2736" i="5"/>
  <c r="J2736" i="5"/>
  <c r="I2736" i="5"/>
  <c r="N2736" i="5" s="1"/>
  <c r="H2736" i="5"/>
  <c r="E2736" i="5"/>
  <c r="F2736" i="5" s="1"/>
  <c r="D2736" i="5"/>
  <c r="K2735" i="5"/>
  <c r="J2735" i="5"/>
  <c r="I2735" i="5"/>
  <c r="N2735" i="5" s="1"/>
  <c r="H2735" i="5"/>
  <c r="E2735" i="5"/>
  <c r="F2735" i="5" s="1"/>
  <c r="D2735" i="5"/>
  <c r="K2734" i="5"/>
  <c r="J2734" i="5"/>
  <c r="I2734" i="5"/>
  <c r="N2734" i="5" s="1"/>
  <c r="H2734" i="5"/>
  <c r="E2734" i="5"/>
  <c r="F2734" i="5" s="1"/>
  <c r="D2734" i="5"/>
  <c r="K2733" i="5"/>
  <c r="J2733" i="5"/>
  <c r="I2733" i="5"/>
  <c r="N2733" i="5" s="1"/>
  <c r="H2733" i="5"/>
  <c r="E2733" i="5"/>
  <c r="F2733" i="5" s="1"/>
  <c r="D2733" i="5"/>
  <c r="K2732" i="5"/>
  <c r="J2732" i="5"/>
  <c r="I2732" i="5"/>
  <c r="N2732" i="5" s="1"/>
  <c r="H2732" i="5"/>
  <c r="E2732" i="5"/>
  <c r="F2732" i="5" s="1"/>
  <c r="D2732" i="5"/>
  <c r="K2731" i="5"/>
  <c r="J2731" i="5"/>
  <c r="I2731" i="5"/>
  <c r="N2731" i="5" s="1"/>
  <c r="H2731" i="5"/>
  <c r="E2731" i="5"/>
  <c r="F2731" i="5" s="1"/>
  <c r="D2731" i="5"/>
  <c r="K2730" i="5"/>
  <c r="J2730" i="5"/>
  <c r="I2730" i="5"/>
  <c r="N2730" i="5" s="1"/>
  <c r="H2730" i="5"/>
  <c r="E2730" i="5"/>
  <c r="F2730" i="5" s="1"/>
  <c r="D2730" i="5"/>
  <c r="K2729" i="5"/>
  <c r="J2729" i="5"/>
  <c r="I2729" i="5"/>
  <c r="N2729" i="5" s="1"/>
  <c r="H2729" i="5"/>
  <c r="E2729" i="5"/>
  <c r="F2729" i="5" s="1"/>
  <c r="D2729" i="5"/>
  <c r="K2728" i="5"/>
  <c r="J2728" i="5"/>
  <c r="I2728" i="5"/>
  <c r="N2728" i="5" s="1"/>
  <c r="H2728" i="5"/>
  <c r="E2728" i="5"/>
  <c r="F2728" i="5" s="1"/>
  <c r="D2728" i="5"/>
  <c r="K2727" i="5"/>
  <c r="J2727" i="5"/>
  <c r="I2727" i="5"/>
  <c r="N2727" i="5" s="1"/>
  <c r="H2727" i="5"/>
  <c r="E2727" i="5"/>
  <c r="F2727" i="5" s="1"/>
  <c r="D2727" i="5"/>
  <c r="K2726" i="5"/>
  <c r="J2726" i="5"/>
  <c r="I2726" i="5"/>
  <c r="N2726" i="5" s="1"/>
  <c r="H2726" i="5"/>
  <c r="E2726" i="5"/>
  <c r="F2726" i="5" s="1"/>
  <c r="D2726" i="5"/>
  <c r="K2725" i="5"/>
  <c r="J2725" i="5"/>
  <c r="I2725" i="5"/>
  <c r="N2725" i="5" s="1"/>
  <c r="H2725" i="5"/>
  <c r="E2725" i="5"/>
  <c r="F2725" i="5" s="1"/>
  <c r="D2725" i="5"/>
  <c r="K2724" i="5"/>
  <c r="J2724" i="5"/>
  <c r="I2724" i="5"/>
  <c r="N2724" i="5" s="1"/>
  <c r="H2724" i="5"/>
  <c r="E2724" i="5"/>
  <c r="F2724" i="5" s="1"/>
  <c r="D2724" i="5"/>
  <c r="K2723" i="5"/>
  <c r="J2723" i="5"/>
  <c r="I2723" i="5"/>
  <c r="N2723" i="5" s="1"/>
  <c r="H2723" i="5"/>
  <c r="E2723" i="5"/>
  <c r="F2723" i="5" s="1"/>
  <c r="D2723" i="5"/>
  <c r="K2722" i="5"/>
  <c r="J2722" i="5"/>
  <c r="I2722" i="5"/>
  <c r="N2722" i="5" s="1"/>
  <c r="H2722" i="5"/>
  <c r="E2722" i="5"/>
  <c r="F2722" i="5" s="1"/>
  <c r="D2722" i="5"/>
  <c r="K2721" i="5"/>
  <c r="J2721" i="5"/>
  <c r="I2721" i="5"/>
  <c r="N2721" i="5" s="1"/>
  <c r="H2721" i="5"/>
  <c r="E2721" i="5"/>
  <c r="F2721" i="5" s="1"/>
  <c r="D2721" i="5"/>
  <c r="K2720" i="5"/>
  <c r="J2720" i="5"/>
  <c r="I2720" i="5"/>
  <c r="N2720" i="5" s="1"/>
  <c r="H2720" i="5"/>
  <c r="E2720" i="5"/>
  <c r="F2720" i="5" s="1"/>
  <c r="D2720" i="5"/>
  <c r="K2719" i="5"/>
  <c r="J2719" i="5"/>
  <c r="I2719" i="5"/>
  <c r="N2719" i="5" s="1"/>
  <c r="H2719" i="5"/>
  <c r="E2719" i="5"/>
  <c r="F2719" i="5" s="1"/>
  <c r="D2719" i="5"/>
  <c r="K2718" i="5"/>
  <c r="J2718" i="5"/>
  <c r="I2718" i="5"/>
  <c r="N2718" i="5" s="1"/>
  <c r="H2718" i="5"/>
  <c r="E2718" i="5"/>
  <c r="F2718" i="5" s="1"/>
  <c r="D2718" i="5"/>
  <c r="K2717" i="5"/>
  <c r="J2717" i="5"/>
  <c r="I2717" i="5"/>
  <c r="N2717" i="5" s="1"/>
  <c r="H2717" i="5"/>
  <c r="E2717" i="5"/>
  <c r="F2717" i="5" s="1"/>
  <c r="D2717" i="5"/>
  <c r="K2716" i="5"/>
  <c r="J2716" i="5"/>
  <c r="I2716" i="5"/>
  <c r="N2716" i="5" s="1"/>
  <c r="H2716" i="5"/>
  <c r="E2716" i="5"/>
  <c r="F2716" i="5" s="1"/>
  <c r="D2716" i="5"/>
  <c r="K2715" i="5"/>
  <c r="J2715" i="5"/>
  <c r="I2715" i="5"/>
  <c r="N2715" i="5" s="1"/>
  <c r="H2715" i="5"/>
  <c r="E2715" i="5"/>
  <c r="F2715" i="5" s="1"/>
  <c r="D2715" i="5"/>
  <c r="K2714" i="5"/>
  <c r="J2714" i="5"/>
  <c r="I2714" i="5"/>
  <c r="N2714" i="5" s="1"/>
  <c r="H2714" i="5"/>
  <c r="E2714" i="5"/>
  <c r="F2714" i="5" s="1"/>
  <c r="D2714" i="5"/>
  <c r="K2713" i="5"/>
  <c r="J2713" i="5"/>
  <c r="I2713" i="5"/>
  <c r="N2713" i="5" s="1"/>
  <c r="H2713" i="5"/>
  <c r="E2713" i="5"/>
  <c r="F2713" i="5" s="1"/>
  <c r="D2713" i="5"/>
  <c r="K2712" i="5"/>
  <c r="J2712" i="5"/>
  <c r="I2712" i="5"/>
  <c r="N2712" i="5" s="1"/>
  <c r="H2712" i="5"/>
  <c r="E2712" i="5"/>
  <c r="F2712" i="5" s="1"/>
  <c r="D2712" i="5"/>
  <c r="K2711" i="5"/>
  <c r="J2711" i="5"/>
  <c r="I2711" i="5"/>
  <c r="N2711" i="5" s="1"/>
  <c r="H2711" i="5"/>
  <c r="E2711" i="5"/>
  <c r="F2711" i="5" s="1"/>
  <c r="D2711" i="5"/>
  <c r="K2710" i="5"/>
  <c r="J2710" i="5"/>
  <c r="I2710" i="5"/>
  <c r="N2710" i="5" s="1"/>
  <c r="H2710" i="5"/>
  <c r="E2710" i="5"/>
  <c r="F2710" i="5" s="1"/>
  <c r="D2710" i="5"/>
  <c r="K2709" i="5"/>
  <c r="J2709" i="5"/>
  <c r="I2709" i="5"/>
  <c r="N2709" i="5" s="1"/>
  <c r="H2709" i="5"/>
  <c r="E2709" i="5"/>
  <c r="F2709" i="5" s="1"/>
  <c r="D2709" i="5"/>
  <c r="K2708" i="5"/>
  <c r="J2708" i="5"/>
  <c r="I2708" i="5"/>
  <c r="N2708" i="5" s="1"/>
  <c r="H2708" i="5"/>
  <c r="E2708" i="5"/>
  <c r="F2708" i="5" s="1"/>
  <c r="D2708" i="5"/>
  <c r="K2707" i="5"/>
  <c r="J2707" i="5"/>
  <c r="I2707" i="5"/>
  <c r="N2707" i="5" s="1"/>
  <c r="H2707" i="5"/>
  <c r="E2707" i="5"/>
  <c r="F2707" i="5" s="1"/>
  <c r="D2707" i="5"/>
  <c r="K2706" i="5"/>
  <c r="J2706" i="5"/>
  <c r="I2706" i="5"/>
  <c r="N2706" i="5" s="1"/>
  <c r="H2706" i="5"/>
  <c r="E2706" i="5"/>
  <c r="F2706" i="5" s="1"/>
  <c r="D2706" i="5"/>
  <c r="K2705" i="5"/>
  <c r="J2705" i="5"/>
  <c r="I2705" i="5"/>
  <c r="N2705" i="5" s="1"/>
  <c r="H2705" i="5"/>
  <c r="E2705" i="5"/>
  <c r="F2705" i="5" s="1"/>
  <c r="D2705" i="5"/>
  <c r="K2704" i="5"/>
  <c r="J2704" i="5"/>
  <c r="I2704" i="5"/>
  <c r="N2704" i="5" s="1"/>
  <c r="H2704" i="5"/>
  <c r="E2704" i="5"/>
  <c r="F2704" i="5" s="1"/>
  <c r="D2704" i="5"/>
  <c r="K2703" i="5"/>
  <c r="J2703" i="5"/>
  <c r="I2703" i="5"/>
  <c r="N2703" i="5" s="1"/>
  <c r="H2703" i="5"/>
  <c r="E2703" i="5"/>
  <c r="F2703" i="5" s="1"/>
  <c r="D2703" i="5"/>
  <c r="K2702" i="5"/>
  <c r="J2702" i="5"/>
  <c r="I2702" i="5"/>
  <c r="N2702" i="5" s="1"/>
  <c r="H2702" i="5"/>
  <c r="E2702" i="5"/>
  <c r="F2702" i="5" s="1"/>
  <c r="D2702" i="5"/>
  <c r="K2701" i="5"/>
  <c r="J2701" i="5"/>
  <c r="I2701" i="5"/>
  <c r="N2701" i="5" s="1"/>
  <c r="H2701" i="5"/>
  <c r="E2701" i="5"/>
  <c r="F2701" i="5" s="1"/>
  <c r="D2701" i="5"/>
  <c r="K2700" i="5"/>
  <c r="J2700" i="5"/>
  <c r="I2700" i="5"/>
  <c r="N2700" i="5" s="1"/>
  <c r="H2700" i="5"/>
  <c r="E2700" i="5"/>
  <c r="F2700" i="5" s="1"/>
  <c r="D2700" i="5"/>
  <c r="K2699" i="5"/>
  <c r="J2699" i="5"/>
  <c r="I2699" i="5"/>
  <c r="N2699" i="5" s="1"/>
  <c r="H2699" i="5"/>
  <c r="E2699" i="5"/>
  <c r="F2699" i="5" s="1"/>
  <c r="D2699" i="5"/>
  <c r="K2698" i="5"/>
  <c r="J2698" i="5"/>
  <c r="I2698" i="5"/>
  <c r="N2698" i="5" s="1"/>
  <c r="H2698" i="5"/>
  <c r="E2698" i="5"/>
  <c r="F2698" i="5" s="1"/>
  <c r="D2698" i="5"/>
  <c r="K2697" i="5"/>
  <c r="J2697" i="5"/>
  <c r="I2697" i="5"/>
  <c r="N2697" i="5" s="1"/>
  <c r="H2697" i="5"/>
  <c r="E2697" i="5"/>
  <c r="F2697" i="5" s="1"/>
  <c r="D2697" i="5"/>
  <c r="K2696" i="5"/>
  <c r="J2696" i="5"/>
  <c r="I2696" i="5"/>
  <c r="N2696" i="5" s="1"/>
  <c r="H2696" i="5"/>
  <c r="E2696" i="5"/>
  <c r="F2696" i="5" s="1"/>
  <c r="D2696" i="5"/>
  <c r="K2695" i="5"/>
  <c r="J2695" i="5"/>
  <c r="I2695" i="5"/>
  <c r="N2695" i="5" s="1"/>
  <c r="H2695" i="5"/>
  <c r="E2695" i="5"/>
  <c r="F2695" i="5" s="1"/>
  <c r="D2695" i="5"/>
  <c r="K2694" i="5"/>
  <c r="J2694" i="5"/>
  <c r="I2694" i="5"/>
  <c r="N2694" i="5" s="1"/>
  <c r="H2694" i="5"/>
  <c r="E2694" i="5"/>
  <c r="F2694" i="5" s="1"/>
  <c r="D2694" i="5"/>
  <c r="K2693" i="5"/>
  <c r="J2693" i="5"/>
  <c r="I2693" i="5"/>
  <c r="N2693" i="5" s="1"/>
  <c r="H2693" i="5"/>
  <c r="E2693" i="5"/>
  <c r="F2693" i="5" s="1"/>
  <c r="D2693" i="5"/>
  <c r="K2692" i="5"/>
  <c r="J2692" i="5"/>
  <c r="I2692" i="5"/>
  <c r="N2692" i="5" s="1"/>
  <c r="H2692" i="5"/>
  <c r="E2692" i="5"/>
  <c r="F2692" i="5" s="1"/>
  <c r="D2692" i="5"/>
  <c r="K2691" i="5"/>
  <c r="J2691" i="5"/>
  <c r="I2691" i="5"/>
  <c r="N2691" i="5" s="1"/>
  <c r="H2691" i="5"/>
  <c r="E2691" i="5"/>
  <c r="F2691" i="5" s="1"/>
  <c r="D2691" i="5"/>
  <c r="K2690" i="5"/>
  <c r="J2690" i="5"/>
  <c r="I2690" i="5"/>
  <c r="N2690" i="5" s="1"/>
  <c r="H2690" i="5"/>
  <c r="E2690" i="5"/>
  <c r="F2690" i="5" s="1"/>
  <c r="D2690" i="5"/>
  <c r="K2689" i="5"/>
  <c r="J2689" i="5"/>
  <c r="I2689" i="5"/>
  <c r="N2689" i="5" s="1"/>
  <c r="H2689" i="5"/>
  <c r="E2689" i="5"/>
  <c r="F2689" i="5" s="1"/>
  <c r="D2689" i="5"/>
  <c r="K2688" i="5"/>
  <c r="J2688" i="5"/>
  <c r="I2688" i="5"/>
  <c r="N2688" i="5" s="1"/>
  <c r="H2688" i="5"/>
  <c r="E2688" i="5"/>
  <c r="F2688" i="5" s="1"/>
  <c r="D2688" i="5"/>
  <c r="K2687" i="5"/>
  <c r="J2687" i="5"/>
  <c r="I2687" i="5"/>
  <c r="N2687" i="5" s="1"/>
  <c r="H2687" i="5"/>
  <c r="E2687" i="5"/>
  <c r="F2687" i="5" s="1"/>
  <c r="D2687" i="5"/>
  <c r="K2686" i="5"/>
  <c r="J2686" i="5"/>
  <c r="I2686" i="5"/>
  <c r="N2686" i="5" s="1"/>
  <c r="H2686" i="5"/>
  <c r="E2686" i="5"/>
  <c r="F2686" i="5" s="1"/>
  <c r="D2686" i="5"/>
  <c r="K2685" i="5"/>
  <c r="J2685" i="5"/>
  <c r="I2685" i="5"/>
  <c r="N2685" i="5" s="1"/>
  <c r="H2685" i="5"/>
  <c r="E2685" i="5"/>
  <c r="F2685" i="5" s="1"/>
  <c r="D2685" i="5"/>
  <c r="K2684" i="5"/>
  <c r="J2684" i="5"/>
  <c r="I2684" i="5"/>
  <c r="N2684" i="5" s="1"/>
  <c r="H2684" i="5"/>
  <c r="E2684" i="5"/>
  <c r="F2684" i="5" s="1"/>
  <c r="D2684" i="5"/>
  <c r="K2683" i="5"/>
  <c r="J2683" i="5"/>
  <c r="I2683" i="5"/>
  <c r="N2683" i="5" s="1"/>
  <c r="H2683" i="5"/>
  <c r="E2683" i="5"/>
  <c r="F2683" i="5" s="1"/>
  <c r="D2683" i="5"/>
  <c r="K2682" i="5"/>
  <c r="J2682" i="5"/>
  <c r="I2682" i="5"/>
  <c r="N2682" i="5" s="1"/>
  <c r="H2682" i="5"/>
  <c r="E2682" i="5"/>
  <c r="F2682" i="5" s="1"/>
  <c r="D2682" i="5"/>
  <c r="K2681" i="5"/>
  <c r="J2681" i="5"/>
  <c r="I2681" i="5"/>
  <c r="N2681" i="5" s="1"/>
  <c r="H2681" i="5"/>
  <c r="E2681" i="5"/>
  <c r="F2681" i="5" s="1"/>
  <c r="D2681" i="5"/>
  <c r="K2680" i="5"/>
  <c r="J2680" i="5"/>
  <c r="I2680" i="5"/>
  <c r="N2680" i="5" s="1"/>
  <c r="H2680" i="5"/>
  <c r="E2680" i="5"/>
  <c r="F2680" i="5" s="1"/>
  <c r="D2680" i="5"/>
  <c r="K2679" i="5"/>
  <c r="J2679" i="5"/>
  <c r="I2679" i="5"/>
  <c r="N2679" i="5" s="1"/>
  <c r="H2679" i="5"/>
  <c r="E2679" i="5"/>
  <c r="F2679" i="5" s="1"/>
  <c r="D2679" i="5"/>
  <c r="K2678" i="5"/>
  <c r="J2678" i="5"/>
  <c r="I2678" i="5"/>
  <c r="N2678" i="5" s="1"/>
  <c r="H2678" i="5"/>
  <c r="E2678" i="5"/>
  <c r="F2678" i="5" s="1"/>
  <c r="D2678" i="5"/>
  <c r="K2677" i="5"/>
  <c r="J2677" i="5"/>
  <c r="I2677" i="5"/>
  <c r="N2677" i="5" s="1"/>
  <c r="H2677" i="5"/>
  <c r="E2677" i="5"/>
  <c r="F2677" i="5" s="1"/>
  <c r="D2677" i="5"/>
  <c r="K2676" i="5"/>
  <c r="J2676" i="5"/>
  <c r="I2676" i="5"/>
  <c r="N2676" i="5" s="1"/>
  <c r="H2676" i="5"/>
  <c r="E2676" i="5"/>
  <c r="F2676" i="5" s="1"/>
  <c r="D2676" i="5"/>
  <c r="K2675" i="5"/>
  <c r="J2675" i="5"/>
  <c r="I2675" i="5"/>
  <c r="N2675" i="5" s="1"/>
  <c r="H2675" i="5"/>
  <c r="E2675" i="5"/>
  <c r="F2675" i="5" s="1"/>
  <c r="D2675" i="5"/>
  <c r="K2674" i="5"/>
  <c r="J2674" i="5"/>
  <c r="I2674" i="5"/>
  <c r="N2674" i="5" s="1"/>
  <c r="H2674" i="5"/>
  <c r="E2674" i="5"/>
  <c r="F2674" i="5" s="1"/>
  <c r="D2674" i="5"/>
  <c r="K2673" i="5"/>
  <c r="J2673" i="5"/>
  <c r="I2673" i="5"/>
  <c r="N2673" i="5" s="1"/>
  <c r="H2673" i="5"/>
  <c r="E2673" i="5"/>
  <c r="F2673" i="5" s="1"/>
  <c r="D2673" i="5"/>
  <c r="K2672" i="5"/>
  <c r="J2672" i="5"/>
  <c r="I2672" i="5"/>
  <c r="N2672" i="5" s="1"/>
  <c r="H2672" i="5"/>
  <c r="E2672" i="5"/>
  <c r="F2672" i="5" s="1"/>
  <c r="D2672" i="5"/>
  <c r="K2671" i="5"/>
  <c r="J2671" i="5"/>
  <c r="I2671" i="5"/>
  <c r="N2671" i="5" s="1"/>
  <c r="H2671" i="5"/>
  <c r="E2671" i="5"/>
  <c r="F2671" i="5" s="1"/>
  <c r="D2671" i="5"/>
  <c r="K2670" i="5"/>
  <c r="J2670" i="5"/>
  <c r="I2670" i="5"/>
  <c r="N2670" i="5" s="1"/>
  <c r="H2670" i="5"/>
  <c r="E2670" i="5"/>
  <c r="F2670" i="5" s="1"/>
  <c r="D2670" i="5"/>
  <c r="K2669" i="5"/>
  <c r="J2669" i="5"/>
  <c r="I2669" i="5"/>
  <c r="N2669" i="5" s="1"/>
  <c r="H2669" i="5"/>
  <c r="E2669" i="5"/>
  <c r="F2669" i="5" s="1"/>
  <c r="D2669" i="5"/>
  <c r="K2668" i="5"/>
  <c r="J2668" i="5"/>
  <c r="I2668" i="5"/>
  <c r="N2668" i="5" s="1"/>
  <c r="H2668" i="5"/>
  <c r="E2668" i="5"/>
  <c r="F2668" i="5" s="1"/>
  <c r="D2668" i="5"/>
  <c r="K2667" i="5"/>
  <c r="J2667" i="5"/>
  <c r="I2667" i="5"/>
  <c r="N2667" i="5" s="1"/>
  <c r="H2667" i="5"/>
  <c r="E2667" i="5"/>
  <c r="F2667" i="5" s="1"/>
  <c r="D2667" i="5"/>
  <c r="K2666" i="5"/>
  <c r="J2666" i="5"/>
  <c r="I2666" i="5"/>
  <c r="N2666" i="5" s="1"/>
  <c r="H2666" i="5"/>
  <c r="E2666" i="5"/>
  <c r="F2666" i="5" s="1"/>
  <c r="D2666" i="5"/>
  <c r="K2665" i="5"/>
  <c r="J2665" i="5"/>
  <c r="I2665" i="5"/>
  <c r="N2665" i="5" s="1"/>
  <c r="H2665" i="5"/>
  <c r="E2665" i="5"/>
  <c r="F2665" i="5" s="1"/>
  <c r="D2665" i="5"/>
  <c r="K2664" i="5"/>
  <c r="J2664" i="5"/>
  <c r="I2664" i="5"/>
  <c r="N2664" i="5" s="1"/>
  <c r="H2664" i="5"/>
  <c r="E2664" i="5"/>
  <c r="F2664" i="5" s="1"/>
  <c r="D2664" i="5"/>
  <c r="K2663" i="5"/>
  <c r="J2663" i="5"/>
  <c r="I2663" i="5"/>
  <c r="N2663" i="5" s="1"/>
  <c r="H2663" i="5"/>
  <c r="E2663" i="5"/>
  <c r="F2663" i="5" s="1"/>
  <c r="D2663" i="5"/>
  <c r="K2662" i="5"/>
  <c r="J2662" i="5"/>
  <c r="I2662" i="5"/>
  <c r="N2662" i="5" s="1"/>
  <c r="H2662" i="5"/>
  <c r="E2662" i="5"/>
  <c r="F2662" i="5" s="1"/>
  <c r="D2662" i="5"/>
  <c r="K2661" i="5"/>
  <c r="J2661" i="5"/>
  <c r="I2661" i="5"/>
  <c r="N2661" i="5" s="1"/>
  <c r="H2661" i="5"/>
  <c r="E2661" i="5"/>
  <c r="F2661" i="5" s="1"/>
  <c r="D2661" i="5"/>
  <c r="K2660" i="5"/>
  <c r="J2660" i="5"/>
  <c r="I2660" i="5"/>
  <c r="N2660" i="5" s="1"/>
  <c r="H2660" i="5"/>
  <c r="E2660" i="5"/>
  <c r="F2660" i="5" s="1"/>
  <c r="D2660" i="5"/>
  <c r="K2659" i="5"/>
  <c r="J2659" i="5"/>
  <c r="I2659" i="5"/>
  <c r="N2659" i="5" s="1"/>
  <c r="H2659" i="5"/>
  <c r="E2659" i="5"/>
  <c r="F2659" i="5" s="1"/>
  <c r="D2659" i="5"/>
  <c r="K2658" i="5"/>
  <c r="J2658" i="5"/>
  <c r="I2658" i="5"/>
  <c r="N2658" i="5" s="1"/>
  <c r="H2658" i="5"/>
  <c r="E2658" i="5"/>
  <c r="F2658" i="5" s="1"/>
  <c r="D2658" i="5"/>
  <c r="K2657" i="5"/>
  <c r="J2657" i="5"/>
  <c r="I2657" i="5"/>
  <c r="N2657" i="5" s="1"/>
  <c r="H2657" i="5"/>
  <c r="E2657" i="5"/>
  <c r="F2657" i="5" s="1"/>
  <c r="D2657" i="5"/>
  <c r="K2656" i="5"/>
  <c r="J2656" i="5"/>
  <c r="I2656" i="5"/>
  <c r="N2656" i="5" s="1"/>
  <c r="H2656" i="5"/>
  <c r="E2656" i="5"/>
  <c r="F2656" i="5" s="1"/>
  <c r="D2656" i="5"/>
  <c r="K2655" i="5"/>
  <c r="J2655" i="5"/>
  <c r="I2655" i="5"/>
  <c r="N2655" i="5" s="1"/>
  <c r="H2655" i="5"/>
  <c r="E2655" i="5"/>
  <c r="F2655" i="5" s="1"/>
  <c r="D2655" i="5"/>
  <c r="K2654" i="5"/>
  <c r="J2654" i="5"/>
  <c r="I2654" i="5"/>
  <c r="N2654" i="5" s="1"/>
  <c r="H2654" i="5"/>
  <c r="E2654" i="5"/>
  <c r="F2654" i="5" s="1"/>
  <c r="D2654" i="5"/>
  <c r="K2653" i="5"/>
  <c r="J2653" i="5"/>
  <c r="I2653" i="5"/>
  <c r="N2653" i="5" s="1"/>
  <c r="H2653" i="5"/>
  <c r="E2653" i="5"/>
  <c r="F2653" i="5" s="1"/>
  <c r="D2653" i="5"/>
  <c r="K2652" i="5"/>
  <c r="J2652" i="5"/>
  <c r="I2652" i="5"/>
  <c r="N2652" i="5" s="1"/>
  <c r="H2652" i="5"/>
  <c r="E2652" i="5"/>
  <c r="F2652" i="5" s="1"/>
  <c r="D2652" i="5"/>
  <c r="K2651" i="5"/>
  <c r="J2651" i="5"/>
  <c r="I2651" i="5"/>
  <c r="N2651" i="5" s="1"/>
  <c r="H2651" i="5"/>
  <c r="E2651" i="5"/>
  <c r="F2651" i="5" s="1"/>
  <c r="D2651" i="5"/>
  <c r="K2650" i="5"/>
  <c r="J2650" i="5"/>
  <c r="I2650" i="5"/>
  <c r="N2650" i="5" s="1"/>
  <c r="H2650" i="5"/>
  <c r="E2650" i="5"/>
  <c r="F2650" i="5" s="1"/>
  <c r="D2650" i="5"/>
  <c r="K2649" i="5"/>
  <c r="J2649" i="5"/>
  <c r="I2649" i="5"/>
  <c r="N2649" i="5" s="1"/>
  <c r="H2649" i="5"/>
  <c r="E2649" i="5"/>
  <c r="F2649" i="5" s="1"/>
  <c r="D2649" i="5"/>
  <c r="K2648" i="5"/>
  <c r="J2648" i="5"/>
  <c r="I2648" i="5"/>
  <c r="N2648" i="5" s="1"/>
  <c r="H2648" i="5"/>
  <c r="E2648" i="5"/>
  <c r="F2648" i="5" s="1"/>
  <c r="D2648" i="5"/>
  <c r="K2647" i="5"/>
  <c r="J2647" i="5"/>
  <c r="I2647" i="5"/>
  <c r="N2647" i="5" s="1"/>
  <c r="H2647" i="5"/>
  <c r="E2647" i="5"/>
  <c r="F2647" i="5" s="1"/>
  <c r="D2647" i="5"/>
  <c r="K2646" i="5"/>
  <c r="J2646" i="5"/>
  <c r="I2646" i="5"/>
  <c r="N2646" i="5" s="1"/>
  <c r="H2646" i="5"/>
  <c r="E2646" i="5"/>
  <c r="F2646" i="5" s="1"/>
  <c r="D2646" i="5"/>
  <c r="K2645" i="5"/>
  <c r="J2645" i="5"/>
  <c r="I2645" i="5"/>
  <c r="N2645" i="5" s="1"/>
  <c r="H2645" i="5"/>
  <c r="E2645" i="5"/>
  <c r="F2645" i="5" s="1"/>
  <c r="D2645" i="5"/>
  <c r="K2644" i="5"/>
  <c r="J2644" i="5"/>
  <c r="I2644" i="5"/>
  <c r="N2644" i="5" s="1"/>
  <c r="H2644" i="5"/>
  <c r="E2644" i="5"/>
  <c r="F2644" i="5" s="1"/>
  <c r="D2644" i="5"/>
  <c r="K2643" i="5"/>
  <c r="J2643" i="5"/>
  <c r="I2643" i="5"/>
  <c r="N2643" i="5" s="1"/>
  <c r="H2643" i="5"/>
  <c r="E2643" i="5"/>
  <c r="F2643" i="5" s="1"/>
  <c r="D2643" i="5"/>
  <c r="K2642" i="5"/>
  <c r="J2642" i="5"/>
  <c r="I2642" i="5"/>
  <c r="N2642" i="5" s="1"/>
  <c r="H2642" i="5"/>
  <c r="E2642" i="5"/>
  <c r="F2642" i="5" s="1"/>
  <c r="D2642" i="5"/>
  <c r="K2641" i="5"/>
  <c r="J2641" i="5"/>
  <c r="I2641" i="5"/>
  <c r="N2641" i="5" s="1"/>
  <c r="H2641" i="5"/>
  <c r="E2641" i="5"/>
  <c r="F2641" i="5" s="1"/>
  <c r="D2641" i="5"/>
  <c r="K2640" i="5"/>
  <c r="J2640" i="5"/>
  <c r="I2640" i="5"/>
  <c r="N2640" i="5" s="1"/>
  <c r="H2640" i="5"/>
  <c r="E2640" i="5"/>
  <c r="F2640" i="5" s="1"/>
  <c r="D2640" i="5"/>
  <c r="K2639" i="5"/>
  <c r="J2639" i="5"/>
  <c r="I2639" i="5"/>
  <c r="N2639" i="5" s="1"/>
  <c r="H2639" i="5"/>
  <c r="E2639" i="5"/>
  <c r="F2639" i="5" s="1"/>
  <c r="D2639" i="5"/>
  <c r="K2638" i="5"/>
  <c r="J2638" i="5"/>
  <c r="I2638" i="5"/>
  <c r="N2638" i="5" s="1"/>
  <c r="H2638" i="5"/>
  <c r="E2638" i="5"/>
  <c r="F2638" i="5" s="1"/>
  <c r="D2638" i="5"/>
  <c r="K2637" i="5"/>
  <c r="J2637" i="5"/>
  <c r="I2637" i="5"/>
  <c r="N2637" i="5" s="1"/>
  <c r="H2637" i="5"/>
  <c r="E2637" i="5"/>
  <c r="F2637" i="5" s="1"/>
  <c r="D2637" i="5"/>
  <c r="K2636" i="5"/>
  <c r="J2636" i="5"/>
  <c r="I2636" i="5"/>
  <c r="N2636" i="5" s="1"/>
  <c r="H2636" i="5"/>
  <c r="E2636" i="5"/>
  <c r="F2636" i="5" s="1"/>
  <c r="D2636" i="5"/>
  <c r="K2635" i="5"/>
  <c r="J2635" i="5"/>
  <c r="I2635" i="5"/>
  <c r="N2635" i="5" s="1"/>
  <c r="H2635" i="5"/>
  <c r="E2635" i="5"/>
  <c r="F2635" i="5" s="1"/>
  <c r="D2635" i="5"/>
  <c r="K2634" i="5"/>
  <c r="J2634" i="5"/>
  <c r="I2634" i="5"/>
  <c r="N2634" i="5" s="1"/>
  <c r="H2634" i="5"/>
  <c r="E2634" i="5"/>
  <c r="F2634" i="5" s="1"/>
  <c r="D2634" i="5"/>
  <c r="K2633" i="5"/>
  <c r="J2633" i="5"/>
  <c r="I2633" i="5"/>
  <c r="N2633" i="5" s="1"/>
  <c r="H2633" i="5"/>
  <c r="E2633" i="5"/>
  <c r="F2633" i="5" s="1"/>
  <c r="D2633" i="5"/>
  <c r="K2632" i="5"/>
  <c r="J2632" i="5"/>
  <c r="I2632" i="5"/>
  <c r="N2632" i="5" s="1"/>
  <c r="H2632" i="5"/>
  <c r="E2632" i="5"/>
  <c r="F2632" i="5" s="1"/>
  <c r="D2632" i="5"/>
  <c r="K2631" i="5"/>
  <c r="J2631" i="5"/>
  <c r="I2631" i="5"/>
  <c r="N2631" i="5" s="1"/>
  <c r="H2631" i="5"/>
  <c r="E2631" i="5"/>
  <c r="F2631" i="5" s="1"/>
  <c r="D2631" i="5"/>
  <c r="K2630" i="5"/>
  <c r="J2630" i="5"/>
  <c r="I2630" i="5"/>
  <c r="N2630" i="5" s="1"/>
  <c r="H2630" i="5"/>
  <c r="E2630" i="5"/>
  <c r="F2630" i="5" s="1"/>
  <c r="D2630" i="5"/>
  <c r="K2629" i="5"/>
  <c r="J2629" i="5"/>
  <c r="I2629" i="5"/>
  <c r="N2629" i="5" s="1"/>
  <c r="H2629" i="5"/>
  <c r="E2629" i="5"/>
  <c r="F2629" i="5" s="1"/>
  <c r="D2629" i="5"/>
  <c r="K2628" i="5"/>
  <c r="J2628" i="5"/>
  <c r="I2628" i="5"/>
  <c r="N2628" i="5" s="1"/>
  <c r="H2628" i="5"/>
  <c r="E2628" i="5"/>
  <c r="F2628" i="5" s="1"/>
  <c r="D2628" i="5"/>
  <c r="K2627" i="5"/>
  <c r="J2627" i="5"/>
  <c r="I2627" i="5"/>
  <c r="N2627" i="5" s="1"/>
  <c r="H2627" i="5"/>
  <c r="E2627" i="5"/>
  <c r="F2627" i="5" s="1"/>
  <c r="D2627" i="5"/>
  <c r="K2626" i="5"/>
  <c r="J2626" i="5"/>
  <c r="I2626" i="5"/>
  <c r="N2626" i="5" s="1"/>
  <c r="H2626" i="5"/>
  <c r="E2626" i="5"/>
  <c r="F2626" i="5" s="1"/>
  <c r="D2626" i="5"/>
  <c r="K2625" i="5"/>
  <c r="J2625" i="5"/>
  <c r="I2625" i="5"/>
  <c r="N2625" i="5" s="1"/>
  <c r="H2625" i="5"/>
  <c r="E2625" i="5"/>
  <c r="F2625" i="5" s="1"/>
  <c r="D2625" i="5"/>
  <c r="K2624" i="5"/>
  <c r="J2624" i="5"/>
  <c r="I2624" i="5"/>
  <c r="N2624" i="5" s="1"/>
  <c r="H2624" i="5"/>
  <c r="E2624" i="5"/>
  <c r="F2624" i="5" s="1"/>
  <c r="D2624" i="5"/>
  <c r="K2623" i="5"/>
  <c r="J2623" i="5"/>
  <c r="I2623" i="5"/>
  <c r="N2623" i="5" s="1"/>
  <c r="H2623" i="5"/>
  <c r="E2623" i="5"/>
  <c r="F2623" i="5" s="1"/>
  <c r="D2623" i="5"/>
  <c r="K2622" i="5"/>
  <c r="J2622" i="5"/>
  <c r="I2622" i="5"/>
  <c r="N2622" i="5" s="1"/>
  <c r="H2622" i="5"/>
  <c r="E2622" i="5"/>
  <c r="F2622" i="5" s="1"/>
  <c r="D2622" i="5"/>
  <c r="K2621" i="5"/>
  <c r="J2621" i="5"/>
  <c r="I2621" i="5"/>
  <c r="N2621" i="5" s="1"/>
  <c r="H2621" i="5"/>
  <c r="E2621" i="5"/>
  <c r="F2621" i="5" s="1"/>
  <c r="D2621" i="5"/>
  <c r="K2620" i="5"/>
  <c r="J2620" i="5"/>
  <c r="I2620" i="5"/>
  <c r="N2620" i="5" s="1"/>
  <c r="H2620" i="5"/>
  <c r="E2620" i="5"/>
  <c r="F2620" i="5" s="1"/>
  <c r="D2620" i="5"/>
  <c r="K2619" i="5"/>
  <c r="J2619" i="5"/>
  <c r="I2619" i="5"/>
  <c r="N2619" i="5" s="1"/>
  <c r="H2619" i="5"/>
  <c r="E2619" i="5"/>
  <c r="F2619" i="5" s="1"/>
  <c r="D2619" i="5"/>
  <c r="K2618" i="5"/>
  <c r="J2618" i="5"/>
  <c r="I2618" i="5"/>
  <c r="N2618" i="5" s="1"/>
  <c r="H2618" i="5"/>
  <c r="E2618" i="5"/>
  <c r="F2618" i="5" s="1"/>
  <c r="D2618" i="5"/>
  <c r="K2617" i="5"/>
  <c r="J2617" i="5"/>
  <c r="I2617" i="5"/>
  <c r="N2617" i="5" s="1"/>
  <c r="H2617" i="5"/>
  <c r="E2617" i="5"/>
  <c r="F2617" i="5" s="1"/>
  <c r="D2617" i="5"/>
  <c r="K2616" i="5"/>
  <c r="J2616" i="5"/>
  <c r="I2616" i="5"/>
  <c r="N2616" i="5" s="1"/>
  <c r="H2616" i="5"/>
  <c r="E2616" i="5"/>
  <c r="F2616" i="5" s="1"/>
  <c r="D2616" i="5"/>
  <c r="K2615" i="5"/>
  <c r="J2615" i="5"/>
  <c r="I2615" i="5"/>
  <c r="N2615" i="5" s="1"/>
  <c r="H2615" i="5"/>
  <c r="E2615" i="5"/>
  <c r="F2615" i="5" s="1"/>
  <c r="D2615" i="5"/>
  <c r="K2614" i="5"/>
  <c r="J2614" i="5"/>
  <c r="I2614" i="5"/>
  <c r="N2614" i="5" s="1"/>
  <c r="H2614" i="5"/>
  <c r="E2614" i="5"/>
  <c r="F2614" i="5" s="1"/>
  <c r="D2614" i="5"/>
  <c r="K2613" i="5"/>
  <c r="J2613" i="5"/>
  <c r="I2613" i="5"/>
  <c r="N2613" i="5" s="1"/>
  <c r="H2613" i="5"/>
  <c r="E2613" i="5"/>
  <c r="F2613" i="5" s="1"/>
  <c r="D2613" i="5"/>
  <c r="K2612" i="5"/>
  <c r="J2612" i="5"/>
  <c r="I2612" i="5"/>
  <c r="N2612" i="5" s="1"/>
  <c r="H2612" i="5"/>
  <c r="E2612" i="5"/>
  <c r="F2612" i="5" s="1"/>
  <c r="D2612" i="5"/>
  <c r="K2611" i="5"/>
  <c r="J2611" i="5"/>
  <c r="I2611" i="5"/>
  <c r="N2611" i="5" s="1"/>
  <c r="H2611" i="5"/>
  <c r="E2611" i="5"/>
  <c r="F2611" i="5" s="1"/>
  <c r="D2611" i="5"/>
  <c r="K2610" i="5"/>
  <c r="J2610" i="5"/>
  <c r="I2610" i="5"/>
  <c r="N2610" i="5" s="1"/>
  <c r="H2610" i="5"/>
  <c r="E2610" i="5"/>
  <c r="F2610" i="5" s="1"/>
  <c r="D2610" i="5"/>
  <c r="K2609" i="5"/>
  <c r="J2609" i="5"/>
  <c r="I2609" i="5"/>
  <c r="N2609" i="5" s="1"/>
  <c r="H2609" i="5"/>
  <c r="E2609" i="5"/>
  <c r="F2609" i="5" s="1"/>
  <c r="D2609" i="5"/>
  <c r="K2608" i="5"/>
  <c r="J2608" i="5"/>
  <c r="I2608" i="5"/>
  <c r="N2608" i="5" s="1"/>
  <c r="H2608" i="5"/>
  <c r="E2608" i="5"/>
  <c r="F2608" i="5" s="1"/>
  <c r="D2608" i="5"/>
  <c r="K2607" i="5"/>
  <c r="J2607" i="5"/>
  <c r="I2607" i="5"/>
  <c r="N2607" i="5" s="1"/>
  <c r="H2607" i="5"/>
  <c r="E2607" i="5"/>
  <c r="F2607" i="5" s="1"/>
  <c r="D2607" i="5"/>
  <c r="K2606" i="5"/>
  <c r="J2606" i="5"/>
  <c r="I2606" i="5"/>
  <c r="N2606" i="5" s="1"/>
  <c r="H2606" i="5"/>
  <c r="E2606" i="5"/>
  <c r="F2606" i="5" s="1"/>
  <c r="D2606" i="5"/>
  <c r="K2605" i="5"/>
  <c r="J2605" i="5"/>
  <c r="I2605" i="5"/>
  <c r="N2605" i="5" s="1"/>
  <c r="H2605" i="5"/>
  <c r="E2605" i="5"/>
  <c r="F2605" i="5" s="1"/>
  <c r="D2605" i="5"/>
  <c r="K2604" i="5"/>
  <c r="J2604" i="5"/>
  <c r="I2604" i="5"/>
  <c r="N2604" i="5" s="1"/>
  <c r="H2604" i="5"/>
  <c r="E2604" i="5"/>
  <c r="F2604" i="5" s="1"/>
  <c r="D2604" i="5"/>
  <c r="K2603" i="5"/>
  <c r="J2603" i="5"/>
  <c r="I2603" i="5"/>
  <c r="N2603" i="5" s="1"/>
  <c r="H2603" i="5"/>
  <c r="E2603" i="5"/>
  <c r="F2603" i="5" s="1"/>
  <c r="D2603" i="5"/>
  <c r="K2602" i="5"/>
  <c r="J2602" i="5"/>
  <c r="I2602" i="5"/>
  <c r="N2602" i="5" s="1"/>
  <c r="H2602" i="5"/>
  <c r="E2602" i="5"/>
  <c r="F2602" i="5" s="1"/>
  <c r="D2602" i="5"/>
  <c r="K2601" i="5"/>
  <c r="J2601" i="5"/>
  <c r="I2601" i="5"/>
  <c r="N2601" i="5" s="1"/>
  <c r="H2601" i="5"/>
  <c r="E2601" i="5"/>
  <c r="F2601" i="5" s="1"/>
  <c r="D2601" i="5"/>
  <c r="K2600" i="5"/>
  <c r="J2600" i="5"/>
  <c r="I2600" i="5"/>
  <c r="N2600" i="5" s="1"/>
  <c r="H2600" i="5"/>
  <c r="E2600" i="5"/>
  <c r="F2600" i="5" s="1"/>
  <c r="D2600" i="5"/>
  <c r="K2599" i="5"/>
  <c r="J2599" i="5"/>
  <c r="I2599" i="5"/>
  <c r="N2599" i="5" s="1"/>
  <c r="H2599" i="5"/>
  <c r="E2599" i="5"/>
  <c r="F2599" i="5" s="1"/>
  <c r="D2599" i="5"/>
  <c r="K2598" i="5"/>
  <c r="J2598" i="5"/>
  <c r="I2598" i="5"/>
  <c r="N2598" i="5" s="1"/>
  <c r="H2598" i="5"/>
  <c r="E2598" i="5"/>
  <c r="F2598" i="5" s="1"/>
  <c r="D2598" i="5"/>
  <c r="K2597" i="5"/>
  <c r="J2597" i="5"/>
  <c r="I2597" i="5"/>
  <c r="N2597" i="5" s="1"/>
  <c r="H2597" i="5"/>
  <c r="E2597" i="5"/>
  <c r="F2597" i="5" s="1"/>
  <c r="D2597" i="5"/>
  <c r="K2596" i="5"/>
  <c r="J2596" i="5"/>
  <c r="I2596" i="5"/>
  <c r="N2596" i="5" s="1"/>
  <c r="H2596" i="5"/>
  <c r="E2596" i="5"/>
  <c r="F2596" i="5" s="1"/>
  <c r="D2596" i="5"/>
  <c r="K2595" i="5"/>
  <c r="J2595" i="5"/>
  <c r="I2595" i="5"/>
  <c r="N2595" i="5" s="1"/>
  <c r="H2595" i="5"/>
  <c r="E2595" i="5"/>
  <c r="F2595" i="5" s="1"/>
  <c r="D2595" i="5"/>
  <c r="K2594" i="5"/>
  <c r="J2594" i="5"/>
  <c r="I2594" i="5"/>
  <c r="N2594" i="5" s="1"/>
  <c r="H2594" i="5"/>
  <c r="E2594" i="5"/>
  <c r="F2594" i="5" s="1"/>
  <c r="D2594" i="5"/>
  <c r="K2593" i="5"/>
  <c r="J2593" i="5"/>
  <c r="I2593" i="5"/>
  <c r="N2593" i="5" s="1"/>
  <c r="H2593" i="5"/>
  <c r="E2593" i="5"/>
  <c r="F2593" i="5" s="1"/>
  <c r="D2593" i="5"/>
  <c r="K2592" i="5"/>
  <c r="J2592" i="5"/>
  <c r="I2592" i="5"/>
  <c r="N2592" i="5" s="1"/>
  <c r="H2592" i="5"/>
  <c r="E2592" i="5"/>
  <c r="F2592" i="5" s="1"/>
  <c r="D2592" i="5"/>
  <c r="K2591" i="5"/>
  <c r="J2591" i="5"/>
  <c r="I2591" i="5"/>
  <c r="N2591" i="5" s="1"/>
  <c r="H2591" i="5"/>
  <c r="E2591" i="5"/>
  <c r="F2591" i="5" s="1"/>
  <c r="D2591" i="5"/>
  <c r="K2590" i="5"/>
  <c r="J2590" i="5"/>
  <c r="I2590" i="5"/>
  <c r="N2590" i="5" s="1"/>
  <c r="H2590" i="5"/>
  <c r="E2590" i="5"/>
  <c r="F2590" i="5" s="1"/>
  <c r="D2590" i="5"/>
  <c r="K2589" i="5"/>
  <c r="J2589" i="5"/>
  <c r="I2589" i="5"/>
  <c r="N2589" i="5" s="1"/>
  <c r="H2589" i="5"/>
  <c r="E2589" i="5"/>
  <c r="F2589" i="5" s="1"/>
  <c r="D2589" i="5"/>
  <c r="K2588" i="5"/>
  <c r="J2588" i="5"/>
  <c r="I2588" i="5"/>
  <c r="N2588" i="5" s="1"/>
  <c r="H2588" i="5"/>
  <c r="E2588" i="5"/>
  <c r="F2588" i="5" s="1"/>
  <c r="D2588" i="5"/>
  <c r="K2587" i="5"/>
  <c r="J2587" i="5"/>
  <c r="I2587" i="5"/>
  <c r="N2587" i="5" s="1"/>
  <c r="H2587" i="5"/>
  <c r="E2587" i="5"/>
  <c r="F2587" i="5" s="1"/>
  <c r="D2587" i="5"/>
  <c r="K2586" i="5"/>
  <c r="J2586" i="5"/>
  <c r="I2586" i="5"/>
  <c r="N2586" i="5" s="1"/>
  <c r="H2586" i="5"/>
  <c r="E2586" i="5"/>
  <c r="F2586" i="5" s="1"/>
  <c r="D2586" i="5"/>
  <c r="K2585" i="5"/>
  <c r="J2585" i="5"/>
  <c r="I2585" i="5"/>
  <c r="N2585" i="5" s="1"/>
  <c r="H2585" i="5"/>
  <c r="E2585" i="5"/>
  <c r="F2585" i="5" s="1"/>
  <c r="D2585" i="5"/>
  <c r="K2584" i="5"/>
  <c r="J2584" i="5"/>
  <c r="I2584" i="5"/>
  <c r="N2584" i="5" s="1"/>
  <c r="H2584" i="5"/>
  <c r="E2584" i="5"/>
  <c r="F2584" i="5" s="1"/>
  <c r="D2584" i="5"/>
  <c r="K2583" i="5"/>
  <c r="J2583" i="5"/>
  <c r="I2583" i="5"/>
  <c r="N2583" i="5" s="1"/>
  <c r="H2583" i="5"/>
  <c r="E2583" i="5"/>
  <c r="F2583" i="5" s="1"/>
  <c r="D2583" i="5"/>
  <c r="K2582" i="5"/>
  <c r="J2582" i="5"/>
  <c r="I2582" i="5"/>
  <c r="N2582" i="5" s="1"/>
  <c r="H2582" i="5"/>
  <c r="E2582" i="5"/>
  <c r="F2582" i="5" s="1"/>
  <c r="D2582" i="5"/>
  <c r="K2581" i="5"/>
  <c r="J2581" i="5"/>
  <c r="I2581" i="5"/>
  <c r="N2581" i="5" s="1"/>
  <c r="H2581" i="5"/>
  <c r="E2581" i="5"/>
  <c r="F2581" i="5" s="1"/>
  <c r="D2581" i="5"/>
  <c r="K2580" i="5"/>
  <c r="J2580" i="5"/>
  <c r="I2580" i="5"/>
  <c r="N2580" i="5" s="1"/>
  <c r="H2580" i="5"/>
  <c r="E2580" i="5"/>
  <c r="F2580" i="5" s="1"/>
  <c r="D2580" i="5"/>
  <c r="K2579" i="5"/>
  <c r="J2579" i="5"/>
  <c r="I2579" i="5"/>
  <c r="N2579" i="5" s="1"/>
  <c r="H2579" i="5"/>
  <c r="E2579" i="5"/>
  <c r="F2579" i="5" s="1"/>
  <c r="D2579" i="5"/>
  <c r="K2578" i="5"/>
  <c r="J2578" i="5"/>
  <c r="I2578" i="5"/>
  <c r="N2578" i="5" s="1"/>
  <c r="H2578" i="5"/>
  <c r="E2578" i="5"/>
  <c r="F2578" i="5" s="1"/>
  <c r="D2578" i="5"/>
  <c r="K2577" i="5"/>
  <c r="J2577" i="5"/>
  <c r="I2577" i="5"/>
  <c r="N2577" i="5" s="1"/>
  <c r="H2577" i="5"/>
  <c r="E2577" i="5"/>
  <c r="F2577" i="5" s="1"/>
  <c r="D2577" i="5"/>
  <c r="K2576" i="5"/>
  <c r="J2576" i="5"/>
  <c r="I2576" i="5"/>
  <c r="N2576" i="5" s="1"/>
  <c r="H2576" i="5"/>
  <c r="E2576" i="5"/>
  <c r="F2576" i="5" s="1"/>
  <c r="D2576" i="5"/>
  <c r="K2575" i="5"/>
  <c r="J2575" i="5"/>
  <c r="I2575" i="5"/>
  <c r="N2575" i="5" s="1"/>
  <c r="H2575" i="5"/>
  <c r="E2575" i="5"/>
  <c r="F2575" i="5" s="1"/>
  <c r="D2575" i="5"/>
  <c r="K2574" i="5"/>
  <c r="J2574" i="5"/>
  <c r="I2574" i="5"/>
  <c r="N2574" i="5" s="1"/>
  <c r="H2574" i="5"/>
  <c r="E2574" i="5"/>
  <c r="F2574" i="5" s="1"/>
  <c r="D2574" i="5"/>
  <c r="K2573" i="5"/>
  <c r="J2573" i="5"/>
  <c r="I2573" i="5"/>
  <c r="N2573" i="5" s="1"/>
  <c r="H2573" i="5"/>
  <c r="E2573" i="5"/>
  <c r="F2573" i="5" s="1"/>
  <c r="D2573" i="5"/>
  <c r="K2572" i="5"/>
  <c r="J2572" i="5"/>
  <c r="I2572" i="5"/>
  <c r="N2572" i="5" s="1"/>
  <c r="H2572" i="5"/>
  <c r="E2572" i="5"/>
  <c r="F2572" i="5" s="1"/>
  <c r="D2572" i="5"/>
  <c r="K2571" i="5"/>
  <c r="J2571" i="5"/>
  <c r="I2571" i="5"/>
  <c r="N2571" i="5" s="1"/>
  <c r="H2571" i="5"/>
  <c r="E2571" i="5"/>
  <c r="F2571" i="5" s="1"/>
  <c r="D2571" i="5"/>
  <c r="K2570" i="5"/>
  <c r="J2570" i="5"/>
  <c r="I2570" i="5"/>
  <c r="N2570" i="5" s="1"/>
  <c r="H2570" i="5"/>
  <c r="E2570" i="5"/>
  <c r="F2570" i="5" s="1"/>
  <c r="D2570" i="5"/>
  <c r="K2569" i="5"/>
  <c r="J2569" i="5"/>
  <c r="I2569" i="5"/>
  <c r="N2569" i="5" s="1"/>
  <c r="H2569" i="5"/>
  <c r="E2569" i="5"/>
  <c r="F2569" i="5" s="1"/>
  <c r="D2569" i="5"/>
  <c r="K2568" i="5"/>
  <c r="J2568" i="5"/>
  <c r="I2568" i="5"/>
  <c r="N2568" i="5" s="1"/>
  <c r="H2568" i="5"/>
  <c r="E2568" i="5"/>
  <c r="F2568" i="5" s="1"/>
  <c r="D2568" i="5"/>
  <c r="K2567" i="5"/>
  <c r="J2567" i="5"/>
  <c r="I2567" i="5"/>
  <c r="N2567" i="5" s="1"/>
  <c r="H2567" i="5"/>
  <c r="E2567" i="5"/>
  <c r="F2567" i="5" s="1"/>
  <c r="D2567" i="5"/>
  <c r="K2566" i="5"/>
  <c r="J2566" i="5"/>
  <c r="I2566" i="5"/>
  <c r="N2566" i="5" s="1"/>
  <c r="H2566" i="5"/>
  <c r="E2566" i="5"/>
  <c r="F2566" i="5" s="1"/>
  <c r="D2566" i="5"/>
  <c r="K2565" i="5"/>
  <c r="J2565" i="5"/>
  <c r="I2565" i="5"/>
  <c r="N2565" i="5" s="1"/>
  <c r="H2565" i="5"/>
  <c r="E2565" i="5"/>
  <c r="F2565" i="5" s="1"/>
  <c r="D2565" i="5"/>
  <c r="K2564" i="5"/>
  <c r="J2564" i="5"/>
  <c r="I2564" i="5"/>
  <c r="N2564" i="5" s="1"/>
  <c r="H2564" i="5"/>
  <c r="E2564" i="5"/>
  <c r="F2564" i="5" s="1"/>
  <c r="D2564" i="5"/>
  <c r="K2563" i="5"/>
  <c r="J2563" i="5"/>
  <c r="I2563" i="5"/>
  <c r="N2563" i="5" s="1"/>
  <c r="H2563" i="5"/>
  <c r="E2563" i="5"/>
  <c r="F2563" i="5" s="1"/>
  <c r="D2563" i="5"/>
  <c r="K2562" i="5"/>
  <c r="J2562" i="5"/>
  <c r="I2562" i="5"/>
  <c r="N2562" i="5" s="1"/>
  <c r="H2562" i="5"/>
  <c r="E2562" i="5"/>
  <c r="F2562" i="5" s="1"/>
  <c r="D2562" i="5"/>
  <c r="K2561" i="5"/>
  <c r="J2561" i="5"/>
  <c r="I2561" i="5"/>
  <c r="N2561" i="5" s="1"/>
  <c r="H2561" i="5"/>
  <c r="E2561" i="5"/>
  <c r="F2561" i="5" s="1"/>
  <c r="D2561" i="5"/>
  <c r="K2560" i="5"/>
  <c r="J2560" i="5"/>
  <c r="I2560" i="5"/>
  <c r="N2560" i="5" s="1"/>
  <c r="H2560" i="5"/>
  <c r="E2560" i="5"/>
  <c r="F2560" i="5" s="1"/>
  <c r="D2560" i="5"/>
  <c r="K2559" i="5"/>
  <c r="J2559" i="5"/>
  <c r="I2559" i="5"/>
  <c r="N2559" i="5" s="1"/>
  <c r="H2559" i="5"/>
  <c r="E2559" i="5"/>
  <c r="F2559" i="5" s="1"/>
  <c r="D2559" i="5"/>
  <c r="K2558" i="5"/>
  <c r="J2558" i="5"/>
  <c r="I2558" i="5"/>
  <c r="N2558" i="5" s="1"/>
  <c r="H2558" i="5"/>
  <c r="E2558" i="5"/>
  <c r="F2558" i="5" s="1"/>
  <c r="D2558" i="5"/>
  <c r="K2557" i="5"/>
  <c r="J2557" i="5"/>
  <c r="I2557" i="5"/>
  <c r="N2557" i="5" s="1"/>
  <c r="H2557" i="5"/>
  <c r="E2557" i="5"/>
  <c r="F2557" i="5" s="1"/>
  <c r="D2557" i="5"/>
  <c r="K2556" i="5"/>
  <c r="J2556" i="5"/>
  <c r="I2556" i="5"/>
  <c r="N2556" i="5" s="1"/>
  <c r="H2556" i="5"/>
  <c r="E2556" i="5"/>
  <c r="F2556" i="5" s="1"/>
  <c r="D2556" i="5"/>
  <c r="K2555" i="5"/>
  <c r="J2555" i="5"/>
  <c r="I2555" i="5"/>
  <c r="N2555" i="5" s="1"/>
  <c r="H2555" i="5"/>
  <c r="E2555" i="5"/>
  <c r="F2555" i="5" s="1"/>
  <c r="D2555" i="5"/>
  <c r="K2554" i="5"/>
  <c r="J2554" i="5"/>
  <c r="I2554" i="5"/>
  <c r="N2554" i="5" s="1"/>
  <c r="H2554" i="5"/>
  <c r="E2554" i="5"/>
  <c r="F2554" i="5" s="1"/>
  <c r="D2554" i="5"/>
  <c r="K2553" i="5"/>
  <c r="J2553" i="5"/>
  <c r="I2553" i="5"/>
  <c r="N2553" i="5" s="1"/>
  <c r="H2553" i="5"/>
  <c r="E2553" i="5"/>
  <c r="F2553" i="5" s="1"/>
  <c r="D2553" i="5"/>
  <c r="K2552" i="5"/>
  <c r="J2552" i="5"/>
  <c r="I2552" i="5"/>
  <c r="N2552" i="5" s="1"/>
  <c r="H2552" i="5"/>
  <c r="E2552" i="5"/>
  <c r="F2552" i="5" s="1"/>
  <c r="D2552" i="5"/>
  <c r="K2551" i="5"/>
  <c r="J2551" i="5"/>
  <c r="I2551" i="5"/>
  <c r="N2551" i="5" s="1"/>
  <c r="H2551" i="5"/>
  <c r="E2551" i="5"/>
  <c r="F2551" i="5" s="1"/>
  <c r="D2551" i="5"/>
  <c r="K2550" i="5"/>
  <c r="J2550" i="5"/>
  <c r="I2550" i="5"/>
  <c r="N2550" i="5" s="1"/>
  <c r="H2550" i="5"/>
  <c r="E2550" i="5"/>
  <c r="F2550" i="5" s="1"/>
  <c r="D2550" i="5"/>
  <c r="K2549" i="5"/>
  <c r="J2549" i="5"/>
  <c r="I2549" i="5"/>
  <c r="N2549" i="5" s="1"/>
  <c r="H2549" i="5"/>
  <c r="E2549" i="5"/>
  <c r="F2549" i="5" s="1"/>
  <c r="D2549" i="5"/>
  <c r="K2548" i="5"/>
  <c r="J2548" i="5"/>
  <c r="I2548" i="5"/>
  <c r="N2548" i="5" s="1"/>
  <c r="H2548" i="5"/>
  <c r="E2548" i="5"/>
  <c r="F2548" i="5" s="1"/>
  <c r="D2548" i="5"/>
  <c r="K2547" i="5"/>
  <c r="J2547" i="5"/>
  <c r="I2547" i="5"/>
  <c r="N2547" i="5" s="1"/>
  <c r="H2547" i="5"/>
  <c r="E2547" i="5"/>
  <c r="F2547" i="5" s="1"/>
  <c r="D2547" i="5"/>
  <c r="K2546" i="5"/>
  <c r="J2546" i="5"/>
  <c r="I2546" i="5"/>
  <c r="N2546" i="5" s="1"/>
  <c r="H2546" i="5"/>
  <c r="E2546" i="5"/>
  <c r="F2546" i="5" s="1"/>
  <c r="D2546" i="5"/>
  <c r="K2545" i="5"/>
  <c r="J2545" i="5"/>
  <c r="I2545" i="5"/>
  <c r="N2545" i="5" s="1"/>
  <c r="H2545" i="5"/>
  <c r="E2545" i="5"/>
  <c r="F2545" i="5" s="1"/>
  <c r="D2545" i="5"/>
  <c r="K2544" i="5"/>
  <c r="J2544" i="5"/>
  <c r="I2544" i="5"/>
  <c r="N2544" i="5" s="1"/>
  <c r="H2544" i="5"/>
  <c r="E2544" i="5"/>
  <c r="F2544" i="5" s="1"/>
  <c r="D2544" i="5"/>
  <c r="K2543" i="5"/>
  <c r="J2543" i="5"/>
  <c r="I2543" i="5"/>
  <c r="N2543" i="5" s="1"/>
  <c r="H2543" i="5"/>
  <c r="E2543" i="5"/>
  <c r="F2543" i="5" s="1"/>
  <c r="D2543" i="5"/>
  <c r="K2542" i="5"/>
  <c r="J2542" i="5"/>
  <c r="I2542" i="5"/>
  <c r="N2542" i="5" s="1"/>
  <c r="H2542" i="5"/>
  <c r="E2542" i="5"/>
  <c r="F2542" i="5" s="1"/>
  <c r="D2542" i="5"/>
  <c r="K2541" i="5"/>
  <c r="J2541" i="5"/>
  <c r="I2541" i="5"/>
  <c r="N2541" i="5" s="1"/>
  <c r="H2541" i="5"/>
  <c r="E2541" i="5"/>
  <c r="F2541" i="5" s="1"/>
  <c r="D2541" i="5"/>
  <c r="K2540" i="5"/>
  <c r="J2540" i="5"/>
  <c r="I2540" i="5"/>
  <c r="N2540" i="5" s="1"/>
  <c r="H2540" i="5"/>
  <c r="E2540" i="5"/>
  <c r="F2540" i="5" s="1"/>
  <c r="D2540" i="5"/>
  <c r="K2539" i="5"/>
  <c r="J2539" i="5"/>
  <c r="I2539" i="5"/>
  <c r="N2539" i="5" s="1"/>
  <c r="H2539" i="5"/>
  <c r="E2539" i="5"/>
  <c r="F2539" i="5" s="1"/>
  <c r="D2539" i="5"/>
  <c r="K2538" i="5"/>
  <c r="J2538" i="5"/>
  <c r="I2538" i="5"/>
  <c r="N2538" i="5" s="1"/>
  <c r="H2538" i="5"/>
  <c r="E2538" i="5"/>
  <c r="F2538" i="5" s="1"/>
  <c r="D2538" i="5"/>
  <c r="K2537" i="5"/>
  <c r="J2537" i="5"/>
  <c r="I2537" i="5"/>
  <c r="N2537" i="5" s="1"/>
  <c r="H2537" i="5"/>
  <c r="E2537" i="5"/>
  <c r="F2537" i="5" s="1"/>
  <c r="D2537" i="5"/>
  <c r="K2536" i="5"/>
  <c r="J2536" i="5"/>
  <c r="I2536" i="5"/>
  <c r="N2536" i="5" s="1"/>
  <c r="H2536" i="5"/>
  <c r="E2536" i="5"/>
  <c r="F2536" i="5" s="1"/>
  <c r="D2536" i="5"/>
  <c r="K2535" i="5"/>
  <c r="J2535" i="5"/>
  <c r="I2535" i="5"/>
  <c r="N2535" i="5" s="1"/>
  <c r="H2535" i="5"/>
  <c r="E2535" i="5"/>
  <c r="F2535" i="5" s="1"/>
  <c r="D2535" i="5"/>
  <c r="K2534" i="5"/>
  <c r="J2534" i="5"/>
  <c r="I2534" i="5"/>
  <c r="N2534" i="5" s="1"/>
  <c r="H2534" i="5"/>
  <c r="E2534" i="5"/>
  <c r="F2534" i="5" s="1"/>
  <c r="D2534" i="5"/>
  <c r="K2533" i="5"/>
  <c r="J2533" i="5"/>
  <c r="I2533" i="5"/>
  <c r="N2533" i="5" s="1"/>
  <c r="H2533" i="5"/>
  <c r="E2533" i="5"/>
  <c r="F2533" i="5" s="1"/>
  <c r="D2533" i="5"/>
  <c r="K2532" i="5"/>
  <c r="J2532" i="5"/>
  <c r="I2532" i="5"/>
  <c r="N2532" i="5" s="1"/>
  <c r="H2532" i="5"/>
  <c r="E2532" i="5"/>
  <c r="F2532" i="5" s="1"/>
  <c r="D2532" i="5"/>
  <c r="K2531" i="5"/>
  <c r="J2531" i="5"/>
  <c r="I2531" i="5"/>
  <c r="N2531" i="5" s="1"/>
  <c r="H2531" i="5"/>
  <c r="E2531" i="5"/>
  <c r="F2531" i="5" s="1"/>
  <c r="D2531" i="5"/>
  <c r="K2530" i="5"/>
  <c r="J2530" i="5"/>
  <c r="I2530" i="5"/>
  <c r="N2530" i="5" s="1"/>
  <c r="H2530" i="5"/>
  <c r="E2530" i="5"/>
  <c r="F2530" i="5" s="1"/>
  <c r="D2530" i="5"/>
  <c r="K2529" i="5"/>
  <c r="J2529" i="5"/>
  <c r="I2529" i="5"/>
  <c r="N2529" i="5" s="1"/>
  <c r="H2529" i="5"/>
  <c r="E2529" i="5"/>
  <c r="F2529" i="5" s="1"/>
  <c r="D2529" i="5"/>
  <c r="K2528" i="5"/>
  <c r="J2528" i="5"/>
  <c r="I2528" i="5"/>
  <c r="N2528" i="5" s="1"/>
  <c r="H2528" i="5"/>
  <c r="E2528" i="5"/>
  <c r="F2528" i="5" s="1"/>
  <c r="D2528" i="5"/>
  <c r="K2527" i="5"/>
  <c r="J2527" i="5"/>
  <c r="I2527" i="5"/>
  <c r="N2527" i="5" s="1"/>
  <c r="H2527" i="5"/>
  <c r="E2527" i="5"/>
  <c r="F2527" i="5" s="1"/>
  <c r="D2527" i="5"/>
  <c r="K2526" i="5"/>
  <c r="J2526" i="5"/>
  <c r="I2526" i="5"/>
  <c r="N2526" i="5" s="1"/>
  <c r="H2526" i="5"/>
  <c r="E2526" i="5"/>
  <c r="F2526" i="5" s="1"/>
  <c r="D2526" i="5"/>
  <c r="K2525" i="5"/>
  <c r="J2525" i="5"/>
  <c r="I2525" i="5"/>
  <c r="N2525" i="5" s="1"/>
  <c r="H2525" i="5"/>
  <c r="E2525" i="5"/>
  <c r="F2525" i="5" s="1"/>
  <c r="D2525" i="5"/>
  <c r="K2524" i="5"/>
  <c r="J2524" i="5"/>
  <c r="I2524" i="5"/>
  <c r="N2524" i="5" s="1"/>
  <c r="H2524" i="5"/>
  <c r="E2524" i="5"/>
  <c r="F2524" i="5" s="1"/>
  <c r="D2524" i="5"/>
  <c r="K2523" i="5"/>
  <c r="J2523" i="5"/>
  <c r="I2523" i="5"/>
  <c r="N2523" i="5" s="1"/>
  <c r="H2523" i="5"/>
  <c r="E2523" i="5"/>
  <c r="F2523" i="5" s="1"/>
  <c r="D2523" i="5"/>
  <c r="K2522" i="5"/>
  <c r="J2522" i="5"/>
  <c r="I2522" i="5"/>
  <c r="N2522" i="5" s="1"/>
  <c r="H2522" i="5"/>
  <c r="E2522" i="5"/>
  <c r="F2522" i="5" s="1"/>
  <c r="D2522" i="5"/>
  <c r="K2521" i="5"/>
  <c r="J2521" i="5"/>
  <c r="I2521" i="5"/>
  <c r="N2521" i="5" s="1"/>
  <c r="H2521" i="5"/>
  <c r="E2521" i="5"/>
  <c r="F2521" i="5" s="1"/>
  <c r="D2521" i="5"/>
  <c r="K2520" i="5"/>
  <c r="J2520" i="5"/>
  <c r="I2520" i="5"/>
  <c r="N2520" i="5" s="1"/>
  <c r="H2520" i="5"/>
  <c r="E2520" i="5"/>
  <c r="F2520" i="5" s="1"/>
  <c r="D2520" i="5"/>
  <c r="K2519" i="5"/>
  <c r="J2519" i="5"/>
  <c r="I2519" i="5"/>
  <c r="N2519" i="5" s="1"/>
  <c r="H2519" i="5"/>
  <c r="E2519" i="5"/>
  <c r="F2519" i="5" s="1"/>
  <c r="D2519" i="5"/>
  <c r="K2518" i="5"/>
  <c r="J2518" i="5"/>
  <c r="I2518" i="5"/>
  <c r="N2518" i="5" s="1"/>
  <c r="H2518" i="5"/>
  <c r="E2518" i="5"/>
  <c r="F2518" i="5" s="1"/>
  <c r="D2518" i="5"/>
  <c r="K2517" i="5"/>
  <c r="J2517" i="5"/>
  <c r="I2517" i="5"/>
  <c r="N2517" i="5" s="1"/>
  <c r="H2517" i="5"/>
  <c r="E2517" i="5"/>
  <c r="F2517" i="5" s="1"/>
  <c r="D2517" i="5"/>
  <c r="K2516" i="5"/>
  <c r="J2516" i="5"/>
  <c r="I2516" i="5"/>
  <c r="N2516" i="5" s="1"/>
  <c r="H2516" i="5"/>
  <c r="E2516" i="5"/>
  <c r="F2516" i="5" s="1"/>
  <c r="D2516" i="5"/>
  <c r="K2515" i="5"/>
  <c r="J2515" i="5"/>
  <c r="I2515" i="5"/>
  <c r="N2515" i="5" s="1"/>
  <c r="H2515" i="5"/>
  <c r="E2515" i="5"/>
  <c r="F2515" i="5" s="1"/>
  <c r="D2515" i="5"/>
  <c r="K2514" i="5"/>
  <c r="J2514" i="5"/>
  <c r="I2514" i="5"/>
  <c r="N2514" i="5" s="1"/>
  <c r="H2514" i="5"/>
  <c r="E2514" i="5"/>
  <c r="F2514" i="5" s="1"/>
  <c r="D2514" i="5"/>
  <c r="K2513" i="5"/>
  <c r="J2513" i="5"/>
  <c r="I2513" i="5"/>
  <c r="N2513" i="5" s="1"/>
  <c r="H2513" i="5"/>
  <c r="E2513" i="5"/>
  <c r="F2513" i="5" s="1"/>
  <c r="D2513" i="5"/>
  <c r="K2512" i="5"/>
  <c r="J2512" i="5"/>
  <c r="I2512" i="5"/>
  <c r="N2512" i="5" s="1"/>
  <c r="H2512" i="5"/>
  <c r="E2512" i="5"/>
  <c r="F2512" i="5" s="1"/>
  <c r="D2512" i="5"/>
  <c r="K2511" i="5"/>
  <c r="J2511" i="5"/>
  <c r="I2511" i="5"/>
  <c r="N2511" i="5" s="1"/>
  <c r="H2511" i="5"/>
  <c r="E2511" i="5"/>
  <c r="F2511" i="5" s="1"/>
  <c r="D2511" i="5"/>
  <c r="K2510" i="5"/>
  <c r="J2510" i="5"/>
  <c r="I2510" i="5"/>
  <c r="N2510" i="5" s="1"/>
  <c r="H2510" i="5"/>
  <c r="E2510" i="5"/>
  <c r="F2510" i="5" s="1"/>
  <c r="D2510" i="5"/>
  <c r="K2509" i="5"/>
  <c r="J2509" i="5"/>
  <c r="I2509" i="5"/>
  <c r="N2509" i="5" s="1"/>
  <c r="H2509" i="5"/>
  <c r="E2509" i="5"/>
  <c r="F2509" i="5" s="1"/>
  <c r="D2509" i="5"/>
  <c r="K2508" i="5"/>
  <c r="J2508" i="5"/>
  <c r="I2508" i="5"/>
  <c r="N2508" i="5" s="1"/>
  <c r="H2508" i="5"/>
  <c r="E2508" i="5"/>
  <c r="F2508" i="5" s="1"/>
  <c r="D2508" i="5"/>
  <c r="K2507" i="5"/>
  <c r="J2507" i="5"/>
  <c r="I2507" i="5"/>
  <c r="N2507" i="5" s="1"/>
  <c r="H2507" i="5"/>
  <c r="E2507" i="5"/>
  <c r="F2507" i="5" s="1"/>
  <c r="D2507" i="5"/>
  <c r="K2506" i="5"/>
  <c r="J2506" i="5"/>
  <c r="I2506" i="5"/>
  <c r="N2506" i="5" s="1"/>
  <c r="H2506" i="5"/>
  <c r="E2506" i="5"/>
  <c r="F2506" i="5" s="1"/>
  <c r="D2506" i="5"/>
  <c r="K2505" i="5"/>
  <c r="J2505" i="5"/>
  <c r="I2505" i="5"/>
  <c r="N2505" i="5" s="1"/>
  <c r="H2505" i="5"/>
  <c r="E2505" i="5"/>
  <c r="F2505" i="5" s="1"/>
  <c r="D2505" i="5"/>
  <c r="K2504" i="5"/>
  <c r="J2504" i="5"/>
  <c r="I2504" i="5"/>
  <c r="N2504" i="5" s="1"/>
  <c r="AE29" i="3" s="1"/>
  <c r="H2504" i="5"/>
  <c r="E2504" i="5"/>
  <c r="F2504" i="5" s="1"/>
  <c r="D2504" i="5"/>
  <c r="K2503" i="5"/>
  <c r="J2503" i="5"/>
  <c r="I2503" i="5"/>
  <c r="N2503" i="5" s="1"/>
  <c r="H2503" i="5"/>
  <c r="E2503" i="5"/>
  <c r="F2503" i="5" s="1"/>
  <c r="D2503" i="5"/>
  <c r="K2502" i="5"/>
  <c r="J2502" i="5"/>
  <c r="I2502" i="5"/>
  <c r="N2502" i="5" s="1"/>
  <c r="H2502" i="5"/>
  <c r="E2502" i="5"/>
  <c r="F2502" i="5" s="1"/>
  <c r="D2502" i="5"/>
  <c r="K2501" i="5"/>
  <c r="J2501" i="5"/>
  <c r="I2501" i="5"/>
  <c r="N2501" i="5" s="1"/>
  <c r="H2501" i="5"/>
  <c r="E2501" i="5"/>
  <c r="F2501" i="5" s="1"/>
  <c r="D2501" i="5"/>
  <c r="K2500" i="5"/>
  <c r="J2500" i="5"/>
  <c r="I2500" i="5"/>
  <c r="N2500" i="5" s="1"/>
  <c r="H2500" i="5"/>
  <c r="E2500" i="5"/>
  <c r="F2500" i="5" s="1"/>
  <c r="D2500" i="5"/>
  <c r="K2499" i="5"/>
  <c r="J2499" i="5"/>
  <c r="I2499" i="5"/>
  <c r="N2499" i="5" s="1"/>
  <c r="H2499" i="5"/>
  <c r="E2499" i="5"/>
  <c r="F2499" i="5" s="1"/>
  <c r="D2499" i="5"/>
  <c r="K2498" i="5"/>
  <c r="J2498" i="5"/>
  <c r="I2498" i="5"/>
  <c r="N2498" i="5" s="1"/>
  <c r="H2498" i="5"/>
  <c r="E2498" i="5"/>
  <c r="F2498" i="5" s="1"/>
  <c r="D2498" i="5"/>
  <c r="K2497" i="5"/>
  <c r="J2497" i="5"/>
  <c r="I2497" i="5"/>
  <c r="N2497" i="5" s="1"/>
  <c r="H2497" i="5"/>
  <c r="E2497" i="5"/>
  <c r="F2497" i="5" s="1"/>
  <c r="D2497" i="5"/>
  <c r="K2496" i="5"/>
  <c r="J2496" i="5"/>
  <c r="I2496" i="5"/>
  <c r="N2496" i="5" s="1"/>
  <c r="H2496" i="5"/>
  <c r="E2496" i="5"/>
  <c r="F2496" i="5" s="1"/>
  <c r="D2496" i="5"/>
  <c r="K2495" i="5"/>
  <c r="J2495" i="5"/>
  <c r="I2495" i="5"/>
  <c r="N2495" i="5" s="1"/>
  <c r="H2495" i="5"/>
  <c r="E2495" i="5"/>
  <c r="F2495" i="5" s="1"/>
  <c r="D2495" i="5"/>
  <c r="K2494" i="5"/>
  <c r="J2494" i="5"/>
  <c r="I2494" i="5"/>
  <c r="N2494" i="5" s="1"/>
  <c r="H2494" i="5"/>
  <c r="E2494" i="5"/>
  <c r="F2494" i="5" s="1"/>
  <c r="D2494" i="5"/>
  <c r="K2493" i="5"/>
  <c r="J2493" i="5"/>
  <c r="I2493" i="5"/>
  <c r="N2493" i="5" s="1"/>
  <c r="H2493" i="5"/>
  <c r="E2493" i="5"/>
  <c r="F2493" i="5" s="1"/>
  <c r="D2493" i="5"/>
  <c r="K2492" i="5"/>
  <c r="J2492" i="5"/>
  <c r="I2492" i="5"/>
  <c r="N2492" i="5" s="1"/>
  <c r="H2492" i="5"/>
  <c r="E2492" i="5"/>
  <c r="F2492" i="5" s="1"/>
  <c r="D2492" i="5"/>
  <c r="K2491" i="5"/>
  <c r="J2491" i="5"/>
  <c r="I2491" i="5"/>
  <c r="N2491" i="5" s="1"/>
  <c r="H2491" i="5"/>
  <c r="E2491" i="5"/>
  <c r="F2491" i="5" s="1"/>
  <c r="D2491" i="5"/>
  <c r="K2490" i="5"/>
  <c r="J2490" i="5"/>
  <c r="I2490" i="5"/>
  <c r="N2490" i="5" s="1"/>
  <c r="H2490" i="5"/>
  <c r="E2490" i="5"/>
  <c r="F2490" i="5" s="1"/>
  <c r="D2490" i="5"/>
  <c r="K2489" i="5"/>
  <c r="J2489" i="5"/>
  <c r="I2489" i="5"/>
  <c r="N2489" i="5" s="1"/>
  <c r="H2489" i="5"/>
  <c r="E2489" i="5"/>
  <c r="F2489" i="5" s="1"/>
  <c r="D2489" i="5"/>
  <c r="K2488" i="5"/>
  <c r="J2488" i="5"/>
  <c r="I2488" i="5"/>
  <c r="N2488" i="5" s="1"/>
  <c r="H2488" i="5"/>
  <c r="E2488" i="5"/>
  <c r="F2488" i="5" s="1"/>
  <c r="D2488" i="5"/>
  <c r="K2487" i="5"/>
  <c r="J2487" i="5"/>
  <c r="I2487" i="5"/>
  <c r="N2487" i="5" s="1"/>
  <c r="H2487" i="5"/>
  <c r="E2487" i="5"/>
  <c r="F2487" i="5" s="1"/>
  <c r="D2487" i="5"/>
  <c r="K2486" i="5"/>
  <c r="J2486" i="5"/>
  <c r="I2486" i="5"/>
  <c r="N2486" i="5" s="1"/>
  <c r="H2486" i="5"/>
  <c r="E2486" i="5"/>
  <c r="F2486" i="5" s="1"/>
  <c r="D2486" i="5"/>
  <c r="K2485" i="5"/>
  <c r="J2485" i="5"/>
  <c r="I2485" i="5"/>
  <c r="N2485" i="5" s="1"/>
  <c r="H2485" i="5"/>
  <c r="E2485" i="5"/>
  <c r="F2485" i="5" s="1"/>
  <c r="D2485" i="5"/>
  <c r="K2484" i="5"/>
  <c r="J2484" i="5"/>
  <c r="I2484" i="5"/>
  <c r="N2484" i="5" s="1"/>
  <c r="H2484" i="5"/>
  <c r="E2484" i="5"/>
  <c r="F2484" i="5" s="1"/>
  <c r="D2484" i="5"/>
  <c r="K2483" i="5"/>
  <c r="J2483" i="5"/>
  <c r="I2483" i="5"/>
  <c r="N2483" i="5" s="1"/>
  <c r="H2483" i="5"/>
  <c r="E2483" i="5"/>
  <c r="F2483" i="5" s="1"/>
  <c r="D2483" i="5"/>
  <c r="K2482" i="5"/>
  <c r="J2482" i="5"/>
  <c r="I2482" i="5"/>
  <c r="N2482" i="5" s="1"/>
  <c r="H2482" i="5"/>
  <c r="E2482" i="5"/>
  <c r="F2482" i="5" s="1"/>
  <c r="D2482" i="5"/>
  <c r="K2481" i="5"/>
  <c r="J2481" i="5"/>
  <c r="I2481" i="5"/>
  <c r="N2481" i="5" s="1"/>
  <c r="H2481" i="5"/>
  <c r="E2481" i="5"/>
  <c r="F2481" i="5" s="1"/>
  <c r="D2481" i="5"/>
  <c r="K2480" i="5"/>
  <c r="J2480" i="5"/>
  <c r="I2480" i="5"/>
  <c r="N2480" i="5" s="1"/>
  <c r="H2480" i="5"/>
  <c r="E2480" i="5"/>
  <c r="F2480" i="5" s="1"/>
  <c r="D2480" i="5"/>
  <c r="K2479" i="5"/>
  <c r="J2479" i="5"/>
  <c r="I2479" i="5"/>
  <c r="N2479" i="5" s="1"/>
  <c r="H2479" i="5"/>
  <c r="E2479" i="5"/>
  <c r="F2479" i="5" s="1"/>
  <c r="D2479" i="5"/>
  <c r="K2478" i="5"/>
  <c r="J2478" i="5"/>
  <c r="I2478" i="5"/>
  <c r="N2478" i="5" s="1"/>
  <c r="H2478" i="5"/>
  <c r="E2478" i="5"/>
  <c r="F2478" i="5" s="1"/>
  <c r="D2478" i="5"/>
  <c r="K2477" i="5"/>
  <c r="J2477" i="5"/>
  <c r="I2477" i="5"/>
  <c r="N2477" i="5" s="1"/>
  <c r="H2477" i="5"/>
  <c r="E2477" i="5"/>
  <c r="F2477" i="5" s="1"/>
  <c r="D2477" i="5"/>
  <c r="K2476" i="5"/>
  <c r="J2476" i="5"/>
  <c r="I2476" i="5"/>
  <c r="N2476" i="5" s="1"/>
  <c r="H2476" i="5"/>
  <c r="E2476" i="5"/>
  <c r="F2476" i="5" s="1"/>
  <c r="D2476" i="5"/>
  <c r="K2475" i="5"/>
  <c r="J2475" i="5"/>
  <c r="I2475" i="5"/>
  <c r="N2475" i="5" s="1"/>
  <c r="H2475" i="5"/>
  <c r="E2475" i="5"/>
  <c r="F2475" i="5" s="1"/>
  <c r="D2475" i="5"/>
  <c r="K2474" i="5"/>
  <c r="J2474" i="5"/>
  <c r="I2474" i="5"/>
  <c r="N2474" i="5" s="1"/>
  <c r="H2474" i="5"/>
  <c r="E2474" i="5"/>
  <c r="F2474" i="5" s="1"/>
  <c r="D2474" i="5"/>
  <c r="K2473" i="5"/>
  <c r="J2473" i="5"/>
  <c r="I2473" i="5"/>
  <c r="N2473" i="5" s="1"/>
  <c r="H2473" i="5"/>
  <c r="E2473" i="5"/>
  <c r="F2473" i="5" s="1"/>
  <c r="D2473" i="5"/>
  <c r="K2472" i="5"/>
  <c r="J2472" i="5"/>
  <c r="I2472" i="5"/>
  <c r="N2472" i="5" s="1"/>
  <c r="H2472" i="5"/>
  <c r="E2472" i="5"/>
  <c r="F2472" i="5" s="1"/>
  <c r="D2472" i="5"/>
  <c r="K2471" i="5"/>
  <c r="J2471" i="5"/>
  <c r="I2471" i="5"/>
  <c r="N2471" i="5" s="1"/>
  <c r="H2471" i="5"/>
  <c r="E2471" i="5"/>
  <c r="F2471" i="5" s="1"/>
  <c r="D2471" i="5"/>
  <c r="K2470" i="5"/>
  <c r="J2470" i="5"/>
  <c r="I2470" i="5"/>
  <c r="N2470" i="5" s="1"/>
  <c r="H2470" i="5"/>
  <c r="E2470" i="5"/>
  <c r="F2470" i="5" s="1"/>
  <c r="D2470" i="5"/>
  <c r="K2469" i="5"/>
  <c r="J2469" i="5"/>
  <c r="I2469" i="5"/>
  <c r="N2469" i="5" s="1"/>
  <c r="H2469" i="5"/>
  <c r="E2469" i="5"/>
  <c r="F2469" i="5" s="1"/>
  <c r="D2469" i="5"/>
  <c r="K2468" i="5"/>
  <c r="J2468" i="5"/>
  <c r="I2468" i="5"/>
  <c r="N2468" i="5" s="1"/>
  <c r="H2468" i="5"/>
  <c r="E2468" i="5"/>
  <c r="F2468" i="5" s="1"/>
  <c r="D2468" i="5"/>
  <c r="K2467" i="5"/>
  <c r="J2467" i="5"/>
  <c r="I2467" i="5"/>
  <c r="N2467" i="5" s="1"/>
  <c r="H2467" i="5"/>
  <c r="E2467" i="5"/>
  <c r="F2467" i="5" s="1"/>
  <c r="D2467" i="5"/>
  <c r="K2466" i="5"/>
  <c r="J2466" i="5"/>
  <c r="I2466" i="5"/>
  <c r="N2466" i="5" s="1"/>
  <c r="H2466" i="5"/>
  <c r="E2466" i="5"/>
  <c r="F2466" i="5" s="1"/>
  <c r="D2466" i="5"/>
  <c r="K2465" i="5"/>
  <c r="J2465" i="5"/>
  <c r="I2465" i="5"/>
  <c r="N2465" i="5" s="1"/>
  <c r="H2465" i="5"/>
  <c r="E2465" i="5"/>
  <c r="F2465" i="5" s="1"/>
  <c r="D2465" i="5"/>
  <c r="K2464" i="5"/>
  <c r="J2464" i="5"/>
  <c r="I2464" i="5"/>
  <c r="N2464" i="5" s="1"/>
  <c r="H2464" i="5"/>
  <c r="E2464" i="5"/>
  <c r="F2464" i="5" s="1"/>
  <c r="D2464" i="5"/>
  <c r="K2463" i="5"/>
  <c r="J2463" i="5"/>
  <c r="I2463" i="5"/>
  <c r="N2463" i="5" s="1"/>
  <c r="H2463" i="5"/>
  <c r="E2463" i="5"/>
  <c r="F2463" i="5" s="1"/>
  <c r="D2463" i="5"/>
  <c r="K2462" i="5"/>
  <c r="J2462" i="5"/>
  <c r="I2462" i="5"/>
  <c r="N2462" i="5" s="1"/>
  <c r="H2462" i="5"/>
  <c r="E2462" i="5"/>
  <c r="F2462" i="5" s="1"/>
  <c r="D2462" i="5"/>
  <c r="K2461" i="5"/>
  <c r="J2461" i="5"/>
  <c r="I2461" i="5"/>
  <c r="N2461" i="5" s="1"/>
  <c r="H2461" i="5"/>
  <c r="E2461" i="5"/>
  <c r="F2461" i="5" s="1"/>
  <c r="D2461" i="5"/>
  <c r="K2460" i="5"/>
  <c r="J2460" i="5"/>
  <c r="I2460" i="5"/>
  <c r="N2460" i="5" s="1"/>
  <c r="H2460" i="5"/>
  <c r="E2460" i="5"/>
  <c r="F2460" i="5" s="1"/>
  <c r="D2460" i="5"/>
  <c r="K2459" i="5"/>
  <c r="J2459" i="5"/>
  <c r="I2459" i="5"/>
  <c r="N2459" i="5" s="1"/>
  <c r="H2459" i="5"/>
  <c r="E2459" i="5"/>
  <c r="F2459" i="5" s="1"/>
  <c r="D2459" i="5"/>
  <c r="K2458" i="5"/>
  <c r="J2458" i="5"/>
  <c r="I2458" i="5"/>
  <c r="N2458" i="5" s="1"/>
  <c r="H2458" i="5"/>
  <c r="E2458" i="5"/>
  <c r="F2458" i="5" s="1"/>
  <c r="D2458" i="5"/>
  <c r="K2457" i="5"/>
  <c r="J2457" i="5"/>
  <c r="I2457" i="5"/>
  <c r="N2457" i="5" s="1"/>
  <c r="H2457" i="5"/>
  <c r="E2457" i="5"/>
  <c r="F2457" i="5" s="1"/>
  <c r="D2457" i="5"/>
  <c r="K2456" i="5"/>
  <c r="J2456" i="5"/>
  <c r="I2456" i="5"/>
  <c r="N2456" i="5" s="1"/>
  <c r="H2456" i="5"/>
  <c r="E2456" i="5"/>
  <c r="F2456" i="5" s="1"/>
  <c r="D2456" i="5"/>
  <c r="K2455" i="5"/>
  <c r="J2455" i="5"/>
  <c r="I2455" i="5"/>
  <c r="N2455" i="5" s="1"/>
  <c r="H2455" i="5"/>
  <c r="E2455" i="5"/>
  <c r="F2455" i="5" s="1"/>
  <c r="D2455" i="5"/>
  <c r="K2454" i="5"/>
  <c r="J2454" i="5"/>
  <c r="I2454" i="5"/>
  <c r="N2454" i="5" s="1"/>
  <c r="H2454" i="5"/>
  <c r="E2454" i="5"/>
  <c r="F2454" i="5" s="1"/>
  <c r="D2454" i="5"/>
  <c r="K2453" i="5"/>
  <c r="J2453" i="5"/>
  <c r="I2453" i="5"/>
  <c r="N2453" i="5" s="1"/>
  <c r="H2453" i="5"/>
  <c r="E2453" i="5"/>
  <c r="F2453" i="5" s="1"/>
  <c r="D2453" i="5"/>
  <c r="K2452" i="5"/>
  <c r="J2452" i="5"/>
  <c r="I2452" i="5"/>
  <c r="N2452" i="5" s="1"/>
  <c r="H2452" i="5"/>
  <c r="E2452" i="5"/>
  <c r="F2452" i="5" s="1"/>
  <c r="D2452" i="5"/>
  <c r="K2451" i="5"/>
  <c r="J2451" i="5"/>
  <c r="I2451" i="5"/>
  <c r="N2451" i="5" s="1"/>
  <c r="H2451" i="5"/>
  <c r="E2451" i="5"/>
  <c r="F2451" i="5" s="1"/>
  <c r="D2451" i="5"/>
  <c r="K2450" i="5"/>
  <c r="J2450" i="5"/>
  <c r="I2450" i="5"/>
  <c r="N2450" i="5" s="1"/>
  <c r="H2450" i="5"/>
  <c r="E2450" i="5"/>
  <c r="F2450" i="5" s="1"/>
  <c r="D2450" i="5"/>
  <c r="K2449" i="5"/>
  <c r="J2449" i="5"/>
  <c r="I2449" i="5"/>
  <c r="N2449" i="5" s="1"/>
  <c r="H2449" i="5"/>
  <c r="E2449" i="5"/>
  <c r="F2449" i="5" s="1"/>
  <c r="D2449" i="5"/>
  <c r="K2448" i="5"/>
  <c r="J2448" i="5"/>
  <c r="I2448" i="5"/>
  <c r="N2448" i="5" s="1"/>
  <c r="H2448" i="5"/>
  <c r="E2448" i="5"/>
  <c r="F2448" i="5" s="1"/>
  <c r="D2448" i="5"/>
  <c r="K2447" i="5"/>
  <c r="J2447" i="5"/>
  <c r="I2447" i="5"/>
  <c r="N2447" i="5" s="1"/>
  <c r="H2447" i="5"/>
  <c r="E2447" i="5"/>
  <c r="F2447" i="5" s="1"/>
  <c r="D2447" i="5"/>
  <c r="K2446" i="5"/>
  <c r="J2446" i="5"/>
  <c r="I2446" i="5"/>
  <c r="N2446" i="5" s="1"/>
  <c r="H2446" i="5"/>
  <c r="E2446" i="5"/>
  <c r="F2446" i="5" s="1"/>
  <c r="D2446" i="5"/>
  <c r="K2445" i="5"/>
  <c r="J2445" i="5"/>
  <c r="I2445" i="5"/>
  <c r="N2445" i="5" s="1"/>
  <c r="H2445" i="5"/>
  <c r="E2445" i="5"/>
  <c r="F2445" i="5" s="1"/>
  <c r="D2445" i="5"/>
  <c r="K2444" i="5"/>
  <c r="J2444" i="5"/>
  <c r="I2444" i="5"/>
  <c r="N2444" i="5" s="1"/>
  <c r="H2444" i="5"/>
  <c r="E2444" i="5"/>
  <c r="F2444" i="5" s="1"/>
  <c r="D2444" i="5"/>
  <c r="K2443" i="5"/>
  <c r="J2443" i="5"/>
  <c r="I2443" i="5"/>
  <c r="N2443" i="5" s="1"/>
  <c r="H2443" i="5"/>
  <c r="E2443" i="5"/>
  <c r="F2443" i="5" s="1"/>
  <c r="D2443" i="5"/>
  <c r="K2442" i="5"/>
  <c r="J2442" i="5"/>
  <c r="I2442" i="5"/>
  <c r="N2442" i="5" s="1"/>
  <c r="H2442" i="5"/>
  <c r="E2442" i="5"/>
  <c r="F2442" i="5" s="1"/>
  <c r="D2442" i="5"/>
  <c r="K2441" i="5"/>
  <c r="J2441" i="5"/>
  <c r="I2441" i="5"/>
  <c r="N2441" i="5" s="1"/>
  <c r="H2441" i="5"/>
  <c r="E2441" i="5"/>
  <c r="F2441" i="5" s="1"/>
  <c r="D2441" i="5"/>
  <c r="K2440" i="5"/>
  <c r="J2440" i="5"/>
  <c r="I2440" i="5"/>
  <c r="N2440" i="5" s="1"/>
  <c r="H2440" i="5"/>
  <c r="E2440" i="5"/>
  <c r="F2440" i="5" s="1"/>
  <c r="D2440" i="5"/>
  <c r="K2439" i="5"/>
  <c r="J2439" i="5"/>
  <c r="I2439" i="5"/>
  <c r="N2439" i="5" s="1"/>
  <c r="H2439" i="5"/>
  <c r="E2439" i="5"/>
  <c r="F2439" i="5" s="1"/>
  <c r="D2439" i="5"/>
  <c r="K2438" i="5"/>
  <c r="J2438" i="5"/>
  <c r="I2438" i="5"/>
  <c r="N2438" i="5" s="1"/>
  <c r="H2438" i="5"/>
  <c r="E2438" i="5"/>
  <c r="F2438" i="5" s="1"/>
  <c r="D2438" i="5"/>
  <c r="K2437" i="5"/>
  <c r="J2437" i="5"/>
  <c r="I2437" i="5"/>
  <c r="N2437" i="5" s="1"/>
  <c r="H2437" i="5"/>
  <c r="E2437" i="5"/>
  <c r="F2437" i="5" s="1"/>
  <c r="D2437" i="5"/>
  <c r="K2436" i="5"/>
  <c r="J2436" i="5"/>
  <c r="I2436" i="5"/>
  <c r="N2436" i="5" s="1"/>
  <c r="H2436" i="5"/>
  <c r="E2436" i="5"/>
  <c r="F2436" i="5" s="1"/>
  <c r="D2436" i="5"/>
  <c r="K2435" i="5"/>
  <c r="J2435" i="5"/>
  <c r="I2435" i="5"/>
  <c r="N2435" i="5" s="1"/>
  <c r="H2435" i="5"/>
  <c r="E2435" i="5"/>
  <c r="F2435" i="5" s="1"/>
  <c r="D2435" i="5"/>
  <c r="K2434" i="5"/>
  <c r="J2434" i="5"/>
  <c r="I2434" i="5"/>
  <c r="N2434" i="5" s="1"/>
  <c r="H2434" i="5"/>
  <c r="E2434" i="5"/>
  <c r="F2434" i="5" s="1"/>
  <c r="D2434" i="5"/>
  <c r="K2433" i="5"/>
  <c r="J2433" i="5"/>
  <c r="I2433" i="5"/>
  <c r="N2433" i="5" s="1"/>
  <c r="H2433" i="5"/>
  <c r="E2433" i="5"/>
  <c r="F2433" i="5" s="1"/>
  <c r="D2433" i="5"/>
  <c r="K2432" i="5"/>
  <c r="J2432" i="5"/>
  <c r="I2432" i="5"/>
  <c r="N2432" i="5" s="1"/>
  <c r="H2432" i="5"/>
  <c r="E2432" i="5"/>
  <c r="F2432" i="5" s="1"/>
  <c r="D2432" i="5"/>
  <c r="K2431" i="5"/>
  <c r="J2431" i="5"/>
  <c r="I2431" i="5"/>
  <c r="N2431" i="5" s="1"/>
  <c r="H2431" i="5"/>
  <c r="E2431" i="5"/>
  <c r="F2431" i="5" s="1"/>
  <c r="D2431" i="5"/>
  <c r="K2430" i="5"/>
  <c r="J2430" i="5"/>
  <c r="I2430" i="5"/>
  <c r="N2430" i="5" s="1"/>
  <c r="H2430" i="5"/>
  <c r="E2430" i="5"/>
  <c r="F2430" i="5" s="1"/>
  <c r="D2430" i="5"/>
  <c r="K2429" i="5"/>
  <c r="J2429" i="5"/>
  <c r="I2429" i="5"/>
  <c r="N2429" i="5" s="1"/>
  <c r="H2429" i="5"/>
  <c r="E2429" i="5"/>
  <c r="F2429" i="5" s="1"/>
  <c r="D2429" i="5"/>
  <c r="K2428" i="5"/>
  <c r="J2428" i="5"/>
  <c r="I2428" i="5"/>
  <c r="N2428" i="5" s="1"/>
  <c r="H2428" i="5"/>
  <c r="E2428" i="5"/>
  <c r="F2428" i="5" s="1"/>
  <c r="D2428" i="5"/>
  <c r="K2427" i="5"/>
  <c r="J2427" i="5"/>
  <c r="I2427" i="5"/>
  <c r="N2427" i="5" s="1"/>
  <c r="H2427" i="5"/>
  <c r="E2427" i="5"/>
  <c r="F2427" i="5" s="1"/>
  <c r="D2427" i="5"/>
  <c r="K2426" i="5"/>
  <c r="J2426" i="5"/>
  <c r="I2426" i="5"/>
  <c r="N2426" i="5" s="1"/>
  <c r="H2426" i="5"/>
  <c r="E2426" i="5"/>
  <c r="F2426" i="5" s="1"/>
  <c r="D2426" i="5"/>
  <c r="K2425" i="5"/>
  <c r="J2425" i="5"/>
  <c r="I2425" i="5"/>
  <c r="N2425" i="5" s="1"/>
  <c r="H2425" i="5"/>
  <c r="E2425" i="5"/>
  <c r="F2425" i="5" s="1"/>
  <c r="D2425" i="5"/>
  <c r="K2424" i="5"/>
  <c r="J2424" i="5"/>
  <c r="I2424" i="5"/>
  <c r="N2424" i="5" s="1"/>
  <c r="H2424" i="5"/>
  <c r="E2424" i="5"/>
  <c r="F2424" i="5" s="1"/>
  <c r="D2424" i="5"/>
  <c r="K2423" i="5"/>
  <c r="J2423" i="5"/>
  <c r="I2423" i="5"/>
  <c r="N2423" i="5" s="1"/>
  <c r="H2423" i="5"/>
  <c r="E2423" i="5"/>
  <c r="F2423" i="5" s="1"/>
  <c r="D2423" i="5"/>
  <c r="K2422" i="5"/>
  <c r="J2422" i="5"/>
  <c r="I2422" i="5"/>
  <c r="N2422" i="5" s="1"/>
  <c r="H2422" i="5"/>
  <c r="E2422" i="5"/>
  <c r="F2422" i="5" s="1"/>
  <c r="D2422" i="5"/>
  <c r="K2421" i="5"/>
  <c r="J2421" i="5"/>
  <c r="I2421" i="5"/>
  <c r="N2421" i="5" s="1"/>
  <c r="H2421" i="5"/>
  <c r="E2421" i="5"/>
  <c r="F2421" i="5" s="1"/>
  <c r="D2421" i="5"/>
  <c r="K2420" i="5"/>
  <c r="J2420" i="5"/>
  <c r="I2420" i="5"/>
  <c r="N2420" i="5" s="1"/>
  <c r="H2420" i="5"/>
  <c r="E2420" i="5"/>
  <c r="F2420" i="5" s="1"/>
  <c r="D2420" i="5"/>
  <c r="K2419" i="5"/>
  <c r="J2419" i="5"/>
  <c r="I2419" i="5"/>
  <c r="N2419" i="5" s="1"/>
  <c r="H2419" i="5"/>
  <c r="E2419" i="5"/>
  <c r="F2419" i="5" s="1"/>
  <c r="D2419" i="5"/>
  <c r="K2418" i="5"/>
  <c r="J2418" i="5"/>
  <c r="I2418" i="5"/>
  <c r="N2418" i="5" s="1"/>
  <c r="H2418" i="5"/>
  <c r="E2418" i="5"/>
  <c r="F2418" i="5" s="1"/>
  <c r="D2418" i="5"/>
  <c r="K2417" i="5"/>
  <c r="J2417" i="5"/>
  <c r="I2417" i="5"/>
  <c r="N2417" i="5" s="1"/>
  <c r="H2417" i="5"/>
  <c r="E2417" i="5"/>
  <c r="F2417" i="5" s="1"/>
  <c r="D2417" i="5"/>
  <c r="K2416" i="5"/>
  <c r="J2416" i="5"/>
  <c r="I2416" i="5"/>
  <c r="N2416" i="5" s="1"/>
  <c r="H2416" i="5"/>
  <c r="E2416" i="5"/>
  <c r="F2416" i="5" s="1"/>
  <c r="D2416" i="5"/>
  <c r="K2415" i="5"/>
  <c r="J2415" i="5"/>
  <c r="I2415" i="5"/>
  <c r="N2415" i="5" s="1"/>
  <c r="H2415" i="5"/>
  <c r="E2415" i="5"/>
  <c r="F2415" i="5" s="1"/>
  <c r="D2415" i="5"/>
  <c r="K2414" i="5"/>
  <c r="J2414" i="5"/>
  <c r="I2414" i="5"/>
  <c r="N2414" i="5" s="1"/>
  <c r="H2414" i="5"/>
  <c r="E2414" i="5"/>
  <c r="F2414" i="5" s="1"/>
  <c r="D2414" i="5"/>
  <c r="K2413" i="5"/>
  <c r="J2413" i="5"/>
  <c r="I2413" i="5"/>
  <c r="N2413" i="5" s="1"/>
  <c r="H2413" i="5"/>
  <c r="E2413" i="5"/>
  <c r="F2413" i="5" s="1"/>
  <c r="D2413" i="5"/>
  <c r="K2412" i="5"/>
  <c r="J2412" i="5"/>
  <c r="I2412" i="5"/>
  <c r="N2412" i="5" s="1"/>
  <c r="H2412" i="5"/>
  <c r="E2412" i="5"/>
  <c r="F2412" i="5" s="1"/>
  <c r="D2412" i="5"/>
  <c r="K2411" i="5"/>
  <c r="J2411" i="5"/>
  <c r="I2411" i="5"/>
  <c r="N2411" i="5" s="1"/>
  <c r="H2411" i="5"/>
  <c r="E2411" i="5"/>
  <c r="F2411" i="5" s="1"/>
  <c r="D2411" i="5"/>
  <c r="K2410" i="5"/>
  <c r="J2410" i="5"/>
  <c r="I2410" i="5"/>
  <c r="N2410" i="5" s="1"/>
  <c r="H2410" i="5"/>
  <c r="E2410" i="5"/>
  <c r="F2410" i="5" s="1"/>
  <c r="D2410" i="5"/>
  <c r="K2409" i="5"/>
  <c r="J2409" i="5"/>
  <c r="I2409" i="5"/>
  <c r="N2409" i="5" s="1"/>
  <c r="H2409" i="5"/>
  <c r="E2409" i="5"/>
  <c r="F2409" i="5" s="1"/>
  <c r="D2409" i="5"/>
  <c r="K2408" i="5"/>
  <c r="J2408" i="5"/>
  <c r="I2408" i="5"/>
  <c r="N2408" i="5" s="1"/>
  <c r="H2408" i="5"/>
  <c r="E2408" i="5"/>
  <c r="F2408" i="5" s="1"/>
  <c r="D2408" i="5"/>
  <c r="K2407" i="5"/>
  <c r="J2407" i="5"/>
  <c r="I2407" i="5"/>
  <c r="N2407" i="5" s="1"/>
  <c r="H2407" i="5"/>
  <c r="E2407" i="5"/>
  <c r="F2407" i="5" s="1"/>
  <c r="D2407" i="5"/>
  <c r="K2406" i="5"/>
  <c r="J2406" i="5"/>
  <c r="I2406" i="5"/>
  <c r="N2406" i="5" s="1"/>
  <c r="H2406" i="5"/>
  <c r="E2406" i="5"/>
  <c r="F2406" i="5" s="1"/>
  <c r="D2406" i="5"/>
  <c r="K2405" i="5"/>
  <c r="J2405" i="5"/>
  <c r="I2405" i="5"/>
  <c r="N2405" i="5" s="1"/>
  <c r="H2405" i="5"/>
  <c r="E2405" i="5"/>
  <c r="F2405" i="5" s="1"/>
  <c r="D2405" i="5"/>
  <c r="K2404" i="5"/>
  <c r="J2404" i="5"/>
  <c r="I2404" i="5"/>
  <c r="N2404" i="5" s="1"/>
  <c r="H2404" i="5"/>
  <c r="E2404" i="5"/>
  <c r="F2404" i="5" s="1"/>
  <c r="D2404" i="5"/>
  <c r="K2403" i="5"/>
  <c r="J2403" i="5"/>
  <c r="I2403" i="5"/>
  <c r="N2403" i="5" s="1"/>
  <c r="H2403" i="5"/>
  <c r="E2403" i="5"/>
  <c r="F2403" i="5" s="1"/>
  <c r="D2403" i="5"/>
  <c r="K2402" i="5"/>
  <c r="J2402" i="5"/>
  <c r="I2402" i="5"/>
  <c r="N2402" i="5" s="1"/>
  <c r="H2402" i="5"/>
  <c r="E2402" i="5"/>
  <c r="F2402" i="5" s="1"/>
  <c r="D2402" i="5"/>
  <c r="K2401" i="5"/>
  <c r="J2401" i="5"/>
  <c r="I2401" i="5"/>
  <c r="N2401" i="5" s="1"/>
  <c r="H2401" i="5"/>
  <c r="E2401" i="5"/>
  <c r="F2401" i="5" s="1"/>
  <c r="D2401" i="5"/>
  <c r="K2400" i="5"/>
  <c r="J2400" i="5"/>
  <c r="I2400" i="5"/>
  <c r="N2400" i="5" s="1"/>
  <c r="H2400" i="5"/>
  <c r="E2400" i="5"/>
  <c r="F2400" i="5" s="1"/>
  <c r="D2400" i="5"/>
  <c r="K2399" i="5"/>
  <c r="J2399" i="5"/>
  <c r="I2399" i="5"/>
  <c r="N2399" i="5" s="1"/>
  <c r="H2399" i="5"/>
  <c r="E2399" i="5"/>
  <c r="F2399" i="5" s="1"/>
  <c r="D2399" i="5"/>
  <c r="K2398" i="5"/>
  <c r="J2398" i="5"/>
  <c r="I2398" i="5"/>
  <c r="N2398" i="5" s="1"/>
  <c r="H2398" i="5"/>
  <c r="E2398" i="5"/>
  <c r="F2398" i="5" s="1"/>
  <c r="D2398" i="5"/>
  <c r="K2397" i="5"/>
  <c r="J2397" i="5"/>
  <c r="I2397" i="5"/>
  <c r="N2397" i="5" s="1"/>
  <c r="H2397" i="5"/>
  <c r="E2397" i="5"/>
  <c r="F2397" i="5" s="1"/>
  <c r="D2397" i="5"/>
  <c r="K2396" i="5"/>
  <c r="J2396" i="5"/>
  <c r="I2396" i="5"/>
  <c r="N2396" i="5" s="1"/>
  <c r="H2396" i="5"/>
  <c r="E2396" i="5"/>
  <c r="F2396" i="5" s="1"/>
  <c r="D2396" i="5"/>
  <c r="K2395" i="5"/>
  <c r="J2395" i="5"/>
  <c r="I2395" i="5"/>
  <c r="N2395" i="5" s="1"/>
  <c r="H2395" i="5"/>
  <c r="E2395" i="5"/>
  <c r="F2395" i="5" s="1"/>
  <c r="D2395" i="5"/>
  <c r="K2394" i="5"/>
  <c r="J2394" i="5"/>
  <c r="I2394" i="5"/>
  <c r="N2394" i="5" s="1"/>
  <c r="H2394" i="5"/>
  <c r="E2394" i="5"/>
  <c r="F2394" i="5" s="1"/>
  <c r="D2394" i="5"/>
  <c r="K2393" i="5"/>
  <c r="J2393" i="5"/>
  <c r="I2393" i="5"/>
  <c r="N2393" i="5" s="1"/>
  <c r="H2393" i="5"/>
  <c r="E2393" i="5"/>
  <c r="F2393" i="5" s="1"/>
  <c r="D2393" i="5"/>
  <c r="K2392" i="5"/>
  <c r="J2392" i="5"/>
  <c r="I2392" i="5"/>
  <c r="N2392" i="5" s="1"/>
  <c r="H2392" i="5"/>
  <c r="E2392" i="5"/>
  <c r="F2392" i="5" s="1"/>
  <c r="D2392" i="5"/>
  <c r="K2391" i="5"/>
  <c r="J2391" i="5"/>
  <c r="I2391" i="5"/>
  <c r="N2391" i="5" s="1"/>
  <c r="H2391" i="5"/>
  <c r="E2391" i="5"/>
  <c r="F2391" i="5" s="1"/>
  <c r="D2391" i="5"/>
  <c r="K2390" i="5"/>
  <c r="J2390" i="5"/>
  <c r="I2390" i="5"/>
  <c r="N2390" i="5" s="1"/>
  <c r="H2390" i="5"/>
  <c r="E2390" i="5"/>
  <c r="F2390" i="5" s="1"/>
  <c r="D2390" i="5"/>
  <c r="K2389" i="5"/>
  <c r="J2389" i="5"/>
  <c r="I2389" i="5"/>
  <c r="N2389" i="5" s="1"/>
  <c r="H2389" i="5"/>
  <c r="E2389" i="5"/>
  <c r="F2389" i="5" s="1"/>
  <c r="D2389" i="5"/>
  <c r="K2388" i="5"/>
  <c r="J2388" i="5"/>
  <c r="I2388" i="5"/>
  <c r="N2388" i="5" s="1"/>
  <c r="H2388" i="5"/>
  <c r="E2388" i="5"/>
  <c r="F2388" i="5" s="1"/>
  <c r="D2388" i="5"/>
  <c r="K2387" i="5"/>
  <c r="J2387" i="5"/>
  <c r="I2387" i="5"/>
  <c r="N2387" i="5" s="1"/>
  <c r="H2387" i="5"/>
  <c r="E2387" i="5"/>
  <c r="F2387" i="5" s="1"/>
  <c r="D2387" i="5"/>
  <c r="K2386" i="5"/>
  <c r="J2386" i="5"/>
  <c r="I2386" i="5"/>
  <c r="N2386" i="5" s="1"/>
  <c r="H2386" i="5"/>
  <c r="E2386" i="5"/>
  <c r="F2386" i="5" s="1"/>
  <c r="D2386" i="5"/>
  <c r="K2385" i="5"/>
  <c r="J2385" i="5"/>
  <c r="I2385" i="5"/>
  <c r="N2385" i="5" s="1"/>
  <c r="H2385" i="5"/>
  <c r="E2385" i="5"/>
  <c r="F2385" i="5" s="1"/>
  <c r="D2385" i="5"/>
  <c r="K2384" i="5"/>
  <c r="J2384" i="5"/>
  <c r="I2384" i="5"/>
  <c r="N2384" i="5" s="1"/>
  <c r="H2384" i="5"/>
  <c r="E2384" i="5"/>
  <c r="F2384" i="5" s="1"/>
  <c r="D2384" i="5"/>
  <c r="K2383" i="5"/>
  <c r="J2383" i="5"/>
  <c r="I2383" i="5"/>
  <c r="N2383" i="5" s="1"/>
  <c r="H2383" i="5"/>
  <c r="E2383" i="5"/>
  <c r="F2383" i="5" s="1"/>
  <c r="D2383" i="5"/>
  <c r="K2382" i="5"/>
  <c r="J2382" i="5"/>
  <c r="I2382" i="5"/>
  <c r="N2382" i="5" s="1"/>
  <c r="H2382" i="5"/>
  <c r="E2382" i="5"/>
  <c r="F2382" i="5" s="1"/>
  <c r="D2382" i="5"/>
  <c r="K2381" i="5"/>
  <c r="J2381" i="5"/>
  <c r="I2381" i="5"/>
  <c r="N2381" i="5" s="1"/>
  <c r="H2381" i="5"/>
  <c r="E2381" i="5"/>
  <c r="F2381" i="5" s="1"/>
  <c r="D2381" i="5"/>
  <c r="K2380" i="5"/>
  <c r="J2380" i="5"/>
  <c r="I2380" i="5"/>
  <c r="N2380" i="5" s="1"/>
  <c r="H2380" i="5"/>
  <c r="E2380" i="5"/>
  <c r="F2380" i="5" s="1"/>
  <c r="D2380" i="5"/>
  <c r="K2379" i="5"/>
  <c r="J2379" i="5"/>
  <c r="I2379" i="5"/>
  <c r="N2379" i="5" s="1"/>
  <c r="H2379" i="5"/>
  <c r="E2379" i="5"/>
  <c r="F2379" i="5" s="1"/>
  <c r="D2379" i="5"/>
  <c r="K2378" i="5"/>
  <c r="J2378" i="5"/>
  <c r="I2378" i="5"/>
  <c r="N2378" i="5" s="1"/>
  <c r="H2378" i="5"/>
  <c r="E2378" i="5"/>
  <c r="F2378" i="5" s="1"/>
  <c r="D2378" i="5"/>
  <c r="K2377" i="5"/>
  <c r="J2377" i="5"/>
  <c r="I2377" i="5"/>
  <c r="N2377" i="5" s="1"/>
  <c r="H2377" i="5"/>
  <c r="E2377" i="5"/>
  <c r="F2377" i="5" s="1"/>
  <c r="D2377" i="5"/>
  <c r="K2376" i="5"/>
  <c r="J2376" i="5"/>
  <c r="I2376" i="5"/>
  <c r="N2376" i="5" s="1"/>
  <c r="H2376" i="5"/>
  <c r="E2376" i="5"/>
  <c r="F2376" i="5" s="1"/>
  <c r="D2376" i="5"/>
  <c r="K2375" i="5"/>
  <c r="J2375" i="5"/>
  <c r="I2375" i="5"/>
  <c r="N2375" i="5" s="1"/>
  <c r="H2375" i="5"/>
  <c r="E2375" i="5"/>
  <c r="F2375" i="5" s="1"/>
  <c r="D2375" i="5"/>
  <c r="K2374" i="5"/>
  <c r="J2374" i="5"/>
  <c r="I2374" i="5"/>
  <c r="N2374" i="5" s="1"/>
  <c r="H2374" i="5"/>
  <c r="E2374" i="5"/>
  <c r="F2374" i="5" s="1"/>
  <c r="D2374" i="5"/>
  <c r="K2373" i="5"/>
  <c r="J2373" i="5"/>
  <c r="I2373" i="5"/>
  <c r="N2373" i="5" s="1"/>
  <c r="H2373" i="5"/>
  <c r="E2373" i="5"/>
  <c r="F2373" i="5" s="1"/>
  <c r="D2373" i="5"/>
  <c r="K2372" i="5"/>
  <c r="J2372" i="5"/>
  <c r="I2372" i="5"/>
  <c r="N2372" i="5" s="1"/>
  <c r="H2372" i="5"/>
  <c r="E2372" i="5"/>
  <c r="F2372" i="5" s="1"/>
  <c r="D2372" i="5"/>
  <c r="K2371" i="5"/>
  <c r="J2371" i="5"/>
  <c r="I2371" i="5"/>
  <c r="N2371" i="5" s="1"/>
  <c r="H2371" i="5"/>
  <c r="E2371" i="5"/>
  <c r="F2371" i="5" s="1"/>
  <c r="D2371" i="5"/>
  <c r="K2370" i="5"/>
  <c r="J2370" i="5"/>
  <c r="I2370" i="5"/>
  <c r="N2370" i="5" s="1"/>
  <c r="H2370" i="5"/>
  <c r="E2370" i="5"/>
  <c r="F2370" i="5" s="1"/>
  <c r="D2370" i="5"/>
  <c r="K2369" i="5"/>
  <c r="J2369" i="5"/>
  <c r="I2369" i="5"/>
  <c r="N2369" i="5" s="1"/>
  <c r="H2369" i="5"/>
  <c r="E2369" i="5"/>
  <c r="F2369" i="5" s="1"/>
  <c r="D2369" i="5"/>
  <c r="K2368" i="5"/>
  <c r="J2368" i="5"/>
  <c r="I2368" i="5"/>
  <c r="N2368" i="5" s="1"/>
  <c r="H2368" i="5"/>
  <c r="E2368" i="5"/>
  <c r="F2368" i="5" s="1"/>
  <c r="D2368" i="5"/>
  <c r="K2367" i="5"/>
  <c r="J2367" i="5"/>
  <c r="I2367" i="5"/>
  <c r="N2367" i="5" s="1"/>
  <c r="H2367" i="5"/>
  <c r="E2367" i="5"/>
  <c r="F2367" i="5" s="1"/>
  <c r="D2367" i="5"/>
  <c r="K2366" i="5"/>
  <c r="J2366" i="5"/>
  <c r="I2366" i="5"/>
  <c r="N2366" i="5" s="1"/>
  <c r="H2366" i="5"/>
  <c r="E2366" i="5"/>
  <c r="F2366" i="5" s="1"/>
  <c r="D2366" i="5"/>
  <c r="K2365" i="5"/>
  <c r="J2365" i="5"/>
  <c r="I2365" i="5"/>
  <c r="N2365" i="5" s="1"/>
  <c r="H2365" i="5"/>
  <c r="E2365" i="5"/>
  <c r="F2365" i="5" s="1"/>
  <c r="D2365" i="5"/>
  <c r="K2364" i="5"/>
  <c r="J2364" i="5"/>
  <c r="I2364" i="5"/>
  <c r="N2364" i="5" s="1"/>
  <c r="H2364" i="5"/>
  <c r="E2364" i="5"/>
  <c r="F2364" i="5" s="1"/>
  <c r="D2364" i="5"/>
  <c r="K2363" i="5"/>
  <c r="J2363" i="5"/>
  <c r="I2363" i="5"/>
  <c r="N2363" i="5" s="1"/>
  <c r="H2363" i="5"/>
  <c r="E2363" i="5"/>
  <c r="F2363" i="5" s="1"/>
  <c r="D2363" i="5"/>
  <c r="K2362" i="5"/>
  <c r="J2362" i="5"/>
  <c r="I2362" i="5"/>
  <c r="N2362" i="5" s="1"/>
  <c r="H2362" i="5"/>
  <c r="E2362" i="5"/>
  <c r="F2362" i="5" s="1"/>
  <c r="D2362" i="5"/>
  <c r="K2361" i="5"/>
  <c r="J2361" i="5"/>
  <c r="I2361" i="5"/>
  <c r="N2361" i="5" s="1"/>
  <c r="H2361" i="5"/>
  <c r="E2361" i="5"/>
  <c r="F2361" i="5" s="1"/>
  <c r="D2361" i="5"/>
  <c r="K2360" i="5"/>
  <c r="J2360" i="5"/>
  <c r="I2360" i="5"/>
  <c r="N2360" i="5" s="1"/>
  <c r="H2360" i="5"/>
  <c r="E2360" i="5"/>
  <c r="F2360" i="5" s="1"/>
  <c r="D2360" i="5"/>
  <c r="K2359" i="5"/>
  <c r="J2359" i="5"/>
  <c r="I2359" i="5"/>
  <c r="N2359" i="5" s="1"/>
  <c r="H2359" i="5"/>
  <c r="E2359" i="5"/>
  <c r="F2359" i="5" s="1"/>
  <c r="D2359" i="5"/>
  <c r="K2358" i="5"/>
  <c r="J2358" i="5"/>
  <c r="I2358" i="5"/>
  <c r="N2358" i="5" s="1"/>
  <c r="H2358" i="5"/>
  <c r="E2358" i="5"/>
  <c r="F2358" i="5" s="1"/>
  <c r="D2358" i="5"/>
  <c r="K2357" i="5"/>
  <c r="J2357" i="5"/>
  <c r="I2357" i="5"/>
  <c r="N2357" i="5" s="1"/>
  <c r="H2357" i="5"/>
  <c r="E2357" i="5"/>
  <c r="F2357" i="5" s="1"/>
  <c r="D2357" i="5"/>
  <c r="K2356" i="5"/>
  <c r="J2356" i="5"/>
  <c r="I2356" i="5"/>
  <c r="N2356" i="5" s="1"/>
  <c r="H2356" i="5"/>
  <c r="E2356" i="5"/>
  <c r="F2356" i="5" s="1"/>
  <c r="D2356" i="5"/>
  <c r="K2355" i="5"/>
  <c r="J2355" i="5"/>
  <c r="I2355" i="5"/>
  <c r="N2355" i="5" s="1"/>
  <c r="H2355" i="5"/>
  <c r="E2355" i="5"/>
  <c r="F2355" i="5" s="1"/>
  <c r="D2355" i="5"/>
  <c r="K2354" i="5"/>
  <c r="J2354" i="5"/>
  <c r="I2354" i="5"/>
  <c r="N2354" i="5" s="1"/>
  <c r="H2354" i="5"/>
  <c r="E2354" i="5"/>
  <c r="F2354" i="5" s="1"/>
  <c r="D2354" i="5"/>
  <c r="K2353" i="5"/>
  <c r="J2353" i="5"/>
  <c r="I2353" i="5"/>
  <c r="N2353" i="5" s="1"/>
  <c r="H2353" i="5"/>
  <c r="E2353" i="5"/>
  <c r="F2353" i="5" s="1"/>
  <c r="D2353" i="5"/>
  <c r="K2352" i="5"/>
  <c r="J2352" i="5"/>
  <c r="I2352" i="5"/>
  <c r="N2352" i="5" s="1"/>
  <c r="H2352" i="5"/>
  <c r="E2352" i="5"/>
  <c r="F2352" i="5" s="1"/>
  <c r="D2352" i="5"/>
  <c r="K2351" i="5"/>
  <c r="J2351" i="5"/>
  <c r="I2351" i="5"/>
  <c r="N2351" i="5" s="1"/>
  <c r="H2351" i="5"/>
  <c r="E2351" i="5"/>
  <c r="F2351" i="5" s="1"/>
  <c r="D2351" i="5"/>
  <c r="K2350" i="5"/>
  <c r="J2350" i="5"/>
  <c r="I2350" i="5"/>
  <c r="N2350" i="5" s="1"/>
  <c r="H2350" i="5"/>
  <c r="E2350" i="5"/>
  <c r="F2350" i="5" s="1"/>
  <c r="D2350" i="5"/>
  <c r="K2349" i="5"/>
  <c r="J2349" i="5"/>
  <c r="I2349" i="5"/>
  <c r="N2349" i="5" s="1"/>
  <c r="H2349" i="5"/>
  <c r="E2349" i="5"/>
  <c r="F2349" i="5" s="1"/>
  <c r="D2349" i="5"/>
  <c r="K2348" i="5"/>
  <c r="J2348" i="5"/>
  <c r="I2348" i="5"/>
  <c r="N2348" i="5" s="1"/>
  <c r="H2348" i="5"/>
  <c r="E2348" i="5"/>
  <c r="F2348" i="5" s="1"/>
  <c r="D2348" i="5"/>
  <c r="K2347" i="5"/>
  <c r="J2347" i="5"/>
  <c r="I2347" i="5"/>
  <c r="N2347" i="5" s="1"/>
  <c r="H2347" i="5"/>
  <c r="E2347" i="5"/>
  <c r="F2347" i="5" s="1"/>
  <c r="D2347" i="5"/>
  <c r="K2346" i="5"/>
  <c r="J2346" i="5"/>
  <c r="I2346" i="5"/>
  <c r="N2346" i="5" s="1"/>
  <c r="H2346" i="5"/>
  <c r="E2346" i="5"/>
  <c r="F2346" i="5" s="1"/>
  <c r="D2346" i="5"/>
  <c r="K2345" i="5"/>
  <c r="J2345" i="5"/>
  <c r="I2345" i="5"/>
  <c r="N2345" i="5" s="1"/>
  <c r="H2345" i="5"/>
  <c r="E2345" i="5"/>
  <c r="F2345" i="5" s="1"/>
  <c r="D2345" i="5"/>
  <c r="K2344" i="5"/>
  <c r="J2344" i="5"/>
  <c r="I2344" i="5"/>
  <c r="N2344" i="5" s="1"/>
  <c r="H2344" i="5"/>
  <c r="E2344" i="5"/>
  <c r="F2344" i="5" s="1"/>
  <c r="D2344" i="5"/>
  <c r="K2343" i="5"/>
  <c r="J2343" i="5"/>
  <c r="I2343" i="5"/>
  <c r="N2343" i="5" s="1"/>
  <c r="H2343" i="5"/>
  <c r="E2343" i="5"/>
  <c r="F2343" i="5" s="1"/>
  <c r="D2343" i="5"/>
  <c r="K2342" i="5"/>
  <c r="J2342" i="5"/>
  <c r="I2342" i="5"/>
  <c r="N2342" i="5" s="1"/>
  <c r="H2342" i="5"/>
  <c r="E2342" i="5"/>
  <c r="F2342" i="5" s="1"/>
  <c r="D2342" i="5"/>
  <c r="K2341" i="5"/>
  <c r="J2341" i="5"/>
  <c r="I2341" i="5"/>
  <c r="N2341" i="5" s="1"/>
  <c r="H2341" i="5"/>
  <c r="E2341" i="5"/>
  <c r="F2341" i="5" s="1"/>
  <c r="D2341" i="5"/>
  <c r="K2340" i="5"/>
  <c r="J2340" i="5"/>
  <c r="I2340" i="5"/>
  <c r="N2340" i="5" s="1"/>
  <c r="H2340" i="5"/>
  <c r="E2340" i="5"/>
  <c r="F2340" i="5" s="1"/>
  <c r="D2340" i="5"/>
  <c r="K2339" i="5"/>
  <c r="J2339" i="5"/>
  <c r="I2339" i="5"/>
  <c r="N2339" i="5" s="1"/>
  <c r="H2339" i="5"/>
  <c r="E2339" i="5"/>
  <c r="F2339" i="5" s="1"/>
  <c r="D2339" i="5"/>
  <c r="K2338" i="5"/>
  <c r="J2338" i="5"/>
  <c r="I2338" i="5"/>
  <c r="N2338" i="5" s="1"/>
  <c r="H2338" i="5"/>
  <c r="E2338" i="5"/>
  <c r="F2338" i="5" s="1"/>
  <c r="D2338" i="5"/>
  <c r="K2337" i="5"/>
  <c r="J2337" i="5"/>
  <c r="I2337" i="5"/>
  <c r="N2337" i="5" s="1"/>
  <c r="H2337" i="5"/>
  <c r="E2337" i="5"/>
  <c r="F2337" i="5" s="1"/>
  <c r="D2337" i="5"/>
  <c r="K2336" i="5"/>
  <c r="J2336" i="5"/>
  <c r="I2336" i="5"/>
  <c r="N2336" i="5" s="1"/>
  <c r="H2336" i="5"/>
  <c r="E2336" i="5"/>
  <c r="F2336" i="5" s="1"/>
  <c r="D2336" i="5"/>
  <c r="K2335" i="5"/>
  <c r="J2335" i="5"/>
  <c r="I2335" i="5"/>
  <c r="N2335" i="5" s="1"/>
  <c r="H2335" i="5"/>
  <c r="E2335" i="5"/>
  <c r="F2335" i="5" s="1"/>
  <c r="D2335" i="5"/>
  <c r="K2334" i="5"/>
  <c r="J2334" i="5"/>
  <c r="I2334" i="5"/>
  <c r="N2334" i="5" s="1"/>
  <c r="H2334" i="5"/>
  <c r="E2334" i="5"/>
  <c r="F2334" i="5" s="1"/>
  <c r="D2334" i="5"/>
  <c r="K2333" i="5"/>
  <c r="J2333" i="5"/>
  <c r="I2333" i="5"/>
  <c r="N2333" i="5" s="1"/>
  <c r="H2333" i="5"/>
  <c r="E2333" i="5"/>
  <c r="F2333" i="5" s="1"/>
  <c r="D2333" i="5"/>
  <c r="K2332" i="5"/>
  <c r="J2332" i="5"/>
  <c r="I2332" i="5"/>
  <c r="N2332" i="5" s="1"/>
  <c r="H2332" i="5"/>
  <c r="E2332" i="5"/>
  <c r="F2332" i="5" s="1"/>
  <c r="D2332" i="5"/>
  <c r="K2331" i="5"/>
  <c r="J2331" i="5"/>
  <c r="I2331" i="5"/>
  <c r="N2331" i="5" s="1"/>
  <c r="H2331" i="5"/>
  <c r="E2331" i="5"/>
  <c r="F2331" i="5" s="1"/>
  <c r="D2331" i="5"/>
  <c r="K2330" i="5"/>
  <c r="J2330" i="5"/>
  <c r="I2330" i="5"/>
  <c r="N2330" i="5" s="1"/>
  <c r="H2330" i="5"/>
  <c r="E2330" i="5"/>
  <c r="F2330" i="5" s="1"/>
  <c r="D2330" i="5"/>
  <c r="K2329" i="5"/>
  <c r="J2329" i="5"/>
  <c r="I2329" i="5"/>
  <c r="N2329" i="5" s="1"/>
  <c r="H2329" i="5"/>
  <c r="E2329" i="5"/>
  <c r="F2329" i="5" s="1"/>
  <c r="D2329" i="5"/>
  <c r="K2328" i="5"/>
  <c r="J2328" i="5"/>
  <c r="I2328" i="5"/>
  <c r="N2328" i="5" s="1"/>
  <c r="H2328" i="5"/>
  <c r="E2328" i="5"/>
  <c r="F2328" i="5" s="1"/>
  <c r="D2328" i="5"/>
  <c r="K2327" i="5"/>
  <c r="J2327" i="5"/>
  <c r="I2327" i="5"/>
  <c r="N2327" i="5" s="1"/>
  <c r="H2327" i="5"/>
  <c r="E2327" i="5"/>
  <c r="F2327" i="5" s="1"/>
  <c r="D2327" i="5"/>
  <c r="K2326" i="5"/>
  <c r="J2326" i="5"/>
  <c r="I2326" i="5"/>
  <c r="N2326" i="5" s="1"/>
  <c r="H2326" i="5"/>
  <c r="E2326" i="5"/>
  <c r="F2326" i="5" s="1"/>
  <c r="D2326" i="5"/>
  <c r="K2325" i="5"/>
  <c r="J2325" i="5"/>
  <c r="I2325" i="5"/>
  <c r="N2325" i="5" s="1"/>
  <c r="H2325" i="5"/>
  <c r="E2325" i="5"/>
  <c r="F2325" i="5" s="1"/>
  <c r="D2325" i="5"/>
  <c r="K2324" i="5"/>
  <c r="J2324" i="5"/>
  <c r="I2324" i="5"/>
  <c r="N2324" i="5" s="1"/>
  <c r="H2324" i="5"/>
  <c r="E2324" i="5"/>
  <c r="F2324" i="5" s="1"/>
  <c r="D2324" i="5"/>
  <c r="K2323" i="5"/>
  <c r="J2323" i="5"/>
  <c r="I2323" i="5"/>
  <c r="N2323" i="5" s="1"/>
  <c r="H2323" i="5"/>
  <c r="E2323" i="5"/>
  <c r="F2323" i="5" s="1"/>
  <c r="D2323" i="5"/>
  <c r="K2322" i="5"/>
  <c r="J2322" i="5"/>
  <c r="I2322" i="5"/>
  <c r="N2322" i="5" s="1"/>
  <c r="H2322" i="5"/>
  <c r="E2322" i="5"/>
  <c r="F2322" i="5" s="1"/>
  <c r="D2322" i="5"/>
  <c r="K2321" i="5"/>
  <c r="J2321" i="5"/>
  <c r="I2321" i="5"/>
  <c r="N2321" i="5" s="1"/>
  <c r="H2321" i="5"/>
  <c r="E2321" i="5"/>
  <c r="F2321" i="5" s="1"/>
  <c r="D2321" i="5"/>
  <c r="K2320" i="5"/>
  <c r="J2320" i="5"/>
  <c r="I2320" i="5"/>
  <c r="N2320" i="5" s="1"/>
  <c r="H2320" i="5"/>
  <c r="E2320" i="5"/>
  <c r="F2320" i="5" s="1"/>
  <c r="D2320" i="5"/>
  <c r="K2319" i="5"/>
  <c r="J2319" i="5"/>
  <c r="I2319" i="5"/>
  <c r="N2319" i="5" s="1"/>
  <c r="H2319" i="5"/>
  <c r="E2319" i="5"/>
  <c r="F2319" i="5" s="1"/>
  <c r="D2319" i="5"/>
  <c r="K2318" i="5"/>
  <c r="J2318" i="5"/>
  <c r="I2318" i="5"/>
  <c r="N2318" i="5" s="1"/>
  <c r="H2318" i="5"/>
  <c r="E2318" i="5"/>
  <c r="F2318" i="5" s="1"/>
  <c r="D2318" i="5"/>
  <c r="K2317" i="5"/>
  <c r="J2317" i="5"/>
  <c r="I2317" i="5"/>
  <c r="N2317" i="5" s="1"/>
  <c r="H2317" i="5"/>
  <c r="E2317" i="5"/>
  <c r="F2317" i="5" s="1"/>
  <c r="D2317" i="5"/>
  <c r="K2316" i="5"/>
  <c r="J2316" i="5"/>
  <c r="I2316" i="5"/>
  <c r="N2316" i="5" s="1"/>
  <c r="H2316" i="5"/>
  <c r="E2316" i="5"/>
  <c r="F2316" i="5" s="1"/>
  <c r="D2316" i="5"/>
  <c r="K2315" i="5"/>
  <c r="J2315" i="5"/>
  <c r="I2315" i="5"/>
  <c r="N2315" i="5" s="1"/>
  <c r="H2315" i="5"/>
  <c r="E2315" i="5"/>
  <c r="F2315" i="5" s="1"/>
  <c r="D2315" i="5"/>
  <c r="K2314" i="5"/>
  <c r="J2314" i="5"/>
  <c r="I2314" i="5"/>
  <c r="N2314" i="5" s="1"/>
  <c r="H2314" i="5"/>
  <c r="E2314" i="5"/>
  <c r="F2314" i="5" s="1"/>
  <c r="D2314" i="5"/>
  <c r="K2313" i="5"/>
  <c r="J2313" i="5"/>
  <c r="I2313" i="5"/>
  <c r="N2313" i="5" s="1"/>
  <c r="H2313" i="5"/>
  <c r="E2313" i="5"/>
  <c r="F2313" i="5" s="1"/>
  <c r="D2313" i="5"/>
  <c r="K2312" i="5"/>
  <c r="J2312" i="5"/>
  <c r="I2312" i="5"/>
  <c r="N2312" i="5" s="1"/>
  <c r="H2312" i="5"/>
  <c r="E2312" i="5"/>
  <c r="F2312" i="5" s="1"/>
  <c r="D2312" i="5"/>
  <c r="K2311" i="5"/>
  <c r="J2311" i="5"/>
  <c r="I2311" i="5"/>
  <c r="N2311" i="5" s="1"/>
  <c r="H2311" i="5"/>
  <c r="E2311" i="5"/>
  <c r="F2311" i="5" s="1"/>
  <c r="D2311" i="5"/>
  <c r="K2310" i="5"/>
  <c r="J2310" i="5"/>
  <c r="I2310" i="5"/>
  <c r="N2310" i="5" s="1"/>
  <c r="H2310" i="5"/>
  <c r="E2310" i="5"/>
  <c r="F2310" i="5" s="1"/>
  <c r="D2310" i="5"/>
  <c r="K2309" i="5"/>
  <c r="J2309" i="5"/>
  <c r="I2309" i="5"/>
  <c r="N2309" i="5" s="1"/>
  <c r="H2309" i="5"/>
  <c r="E2309" i="5"/>
  <c r="F2309" i="5" s="1"/>
  <c r="D2309" i="5"/>
  <c r="K2308" i="5"/>
  <c r="J2308" i="5"/>
  <c r="I2308" i="5"/>
  <c r="N2308" i="5" s="1"/>
  <c r="H2308" i="5"/>
  <c r="E2308" i="5"/>
  <c r="F2308" i="5" s="1"/>
  <c r="D2308" i="5"/>
  <c r="K2307" i="5"/>
  <c r="J2307" i="5"/>
  <c r="I2307" i="5"/>
  <c r="N2307" i="5" s="1"/>
  <c r="H2307" i="5"/>
  <c r="E2307" i="5"/>
  <c r="F2307" i="5" s="1"/>
  <c r="D2307" i="5"/>
  <c r="K2306" i="5"/>
  <c r="J2306" i="5"/>
  <c r="I2306" i="5"/>
  <c r="N2306" i="5" s="1"/>
  <c r="H2306" i="5"/>
  <c r="E2306" i="5"/>
  <c r="F2306" i="5" s="1"/>
  <c r="D2306" i="5"/>
  <c r="K2305" i="5"/>
  <c r="J2305" i="5"/>
  <c r="I2305" i="5"/>
  <c r="N2305" i="5" s="1"/>
  <c r="H2305" i="5"/>
  <c r="E2305" i="5"/>
  <c r="F2305" i="5" s="1"/>
  <c r="D2305" i="5"/>
  <c r="K2304" i="5"/>
  <c r="J2304" i="5"/>
  <c r="I2304" i="5"/>
  <c r="N2304" i="5" s="1"/>
  <c r="H2304" i="5"/>
  <c r="E2304" i="5"/>
  <c r="F2304" i="5" s="1"/>
  <c r="D2304" i="5"/>
  <c r="K2303" i="5"/>
  <c r="J2303" i="5"/>
  <c r="I2303" i="5"/>
  <c r="N2303" i="5" s="1"/>
  <c r="H2303" i="5"/>
  <c r="E2303" i="5"/>
  <c r="F2303" i="5" s="1"/>
  <c r="D2303" i="5"/>
  <c r="K2302" i="5"/>
  <c r="J2302" i="5"/>
  <c r="I2302" i="5"/>
  <c r="N2302" i="5" s="1"/>
  <c r="H2302" i="5"/>
  <c r="E2302" i="5"/>
  <c r="F2302" i="5" s="1"/>
  <c r="D2302" i="5"/>
  <c r="K2301" i="5"/>
  <c r="J2301" i="5"/>
  <c r="I2301" i="5"/>
  <c r="N2301" i="5" s="1"/>
  <c r="H2301" i="5"/>
  <c r="E2301" i="5"/>
  <c r="F2301" i="5" s="1"/>
  <c r="D2301" i="5"/>
  <c r="K2300" i="5"/>
  <c r="J2300" i="5"/>
  <c r="I2300" i="5"/>
  <c r="N2300" i="5" s="1"/>
  <c r="H2300" i="5"/>
  <c r="E2300" i="5"/>
  <c r="F2300" i="5" s="1"/>
  <c r="D2300" i="5"/>
  <c r="K2299" i="5"/>
  <c r="J2299" i="5"/>
  <c r="I2299" i="5"/>
  <c r="N2299" i="5" s="1"/>
  <c r="H2299" i="5"/>
  <c r="E2299" i="5"/>
  <c r="F2299" i="5" s="1"/>
  <c r="D2299" i="5"/>
  <c r="K2298" i="5"/>
  <c r="J2298" i="5"/>
  <c r="I2298" i="5"/>
  <c r="N2298" i="5" s="1"/>
  <c r="H2298" i="5"/>
  <c r="E2298" i="5"/>
  <c r="F2298" i="5" s="1"/>
  <c r="D2298" i="5"/>
  <c r="K2297" i="5"/>
  <c r="J2297" i="5"/>
  <c r="I2297" i="5"/>
  <c r="N2297" i="5" s="1"/>
  <c r="H2297" i="5"/>
  <c r="E2297" i="5"/>
  <c r="F2297" i="5" s="1"/>
  <c r="D2297" i="5"/>
  <c r="K2296" i="5"/>
  <c r="J2296" i="5"/>
  <c r="I2296" i="5"/>
  <c r="N2296" i="5" s="1"/>
  <c r="H2296" i="5"/>
  <c r="E2296" i="5"/>
  <c r="F2296" i="5" s="1"/>
  <c r="D2296" i="5"/>
  <c r="K2295" i="5"/>
  <c r="J2295" i="5"/>
  <c r="I2295" i="5"/>
  <c r="N2295" i="5" s="1"/>
  <c r="H2295" i="5"/>
  <c r="E2295" i="5"/>
  <c r="F2295" i="5" s="1"/>
  <c r="D2295" i="5"/>
  <c r="K2294" i="5"/>
  <c r="J2294" i="5"/>
  <c r="I2294" i="5"/>
  <c r="N2294" i="5" s="1"/>
  <c r="H2294" i="5"/>
  <c r="E2294" i="5"/>
  <c r="F2294" i="5" s="1"/>
  <c r="D2294" i="5"/>
  <c r="K2293" i="5"/>
  <c r="J2293" i="5"/>
  <c r="I2293" i="5"/>
  <c r="N2293" i="5" s="1"/>
  <c r="H2293" i="5"/>
  <c r="E2293" i="5"/>
  <c r="F2293" i="5" s="1"/>
  <c r="D2293" i="5"/>
  <c r="K2292" i="5"/>
  <c r="J2292" i="5"/>
  <c r="I2292" i="5"/>
  <c r="N2292" i="5" s="1"/>
  <c r="H2292" i="5"/>
  <c r="E2292" i="5"/>
  <c r="F2292" i="5" s="1"/>
  <c r="D2292" i="5"/>
  <c r="K2291" i="5"/>
  <c r="J2291" i="5"/>
  <c r="I2291" i="5"/>
  <c r="N2291" i="5" s="1"/>
  <c r="H2291" i="5"/>
  <c r="E2291" i="5"/>
  <c r="F2291" i="5" s="1"/>
  <c r="D2291" i="5"/>
  <c r="K2290" i="5"/>
  <c r="J2290" i="5"/>
  <c r="I2290" i="5"/>
  <c r="N2290" i="5" s="1"/>
  <c r="H2290" i="5"/>
  <c r="E2290" i="5"/>
  <c r="F2290" i="5" s="1"/>
  <c r="D2290" i="5"/>
  <c r="K2289" i="5"/>
  <c r="J2289" i="5"/>
  <c r="I2289" i="5"/>
  <c r="N2289" i="5" s="1"/>
  <c r="H2289" i="5"/>
  <c r="E2289" i="5"/>
  <c r="F2289" i="5" s="1"/>
  <c r="D2289" i="5"/>
  <c r="K2288" i="5"/>
  <c r="J2288" i="5"/>
  <c r="I2288" i="5"/>
  <c r="N2288" i="5" s="1"/>
  <c r="H2288" i="5"/>
  <c r="E2288" i="5"/>
  <c r="F2288" i="5" s="1"/>
  <c r="D2288" i="5"/>
  <c r="K2287" i="5"/>
  <c r="J2287" i="5"/>
  <c r="I2287" i="5"/>
  <c r="N2287" i="5" s="1"/>
  <c r="H2287" i="5"/>
  <c r="E2287" i="5"/>
  <c r="F2287" i="5" s="1"/>
  <c r="D2287" i="5"/>
  <c r="K2286" i="5"/>
  <c r="J2286" i="5"/>
  <c r="I2286" i="5"/>
  <c r="N2286" i="5" s="1"/>
  <c r="H2286" i="5"/>
  <c r="E2286" i="5"/>
  <c r="F2286" i="5" s="1"/>
  <c r="D2286" i="5"/>
  <c r="K2285" i="5"/>
  <c r="J2285" i="5"/>
  <c r="I2285" i="5"/>
  <c r="N2285" i="5" s="1"/>
  <c r="H2285" i="5"/>
  <c r="E2285" i="5"/>
  <c r="F2285" i="5" s="1"/>
  <c r="D2285" i="5"/>
  <c r="K2284" i="5"/>
  <c r="J2284" i="5"/>
  <c r="I2284" i="5"/>
  <c r="N2284" i="5" s="1"/>
  <c r="H2284" i="5"/>
  <c r="E2284" i="5"/>
  <c r="F2284" i="5" s="1"/>
  <c r="D2284" i="5"/>
  <c r="K2283" i="5"/>
  <c r="J2283" i="5"/>
  <c r="I2283" i="5"/>
  <c r="N2283" i="5" s="1"/>
  <c r="H2283" i="5"/>
  <c r="E2283" i="5"/>
  <c r="F2283" i="5" s="1"/>
  <c r="D2283" i="5"/>
  <c r="K2282" i="5"/>
  <c r="J2282" i="5"/>
  <c r="I2282" i="5"/>
  <c r="N2282" i="5" s="1"/>
  <c r="H2282" i="5"/>
  <c r="E2282" i="5"/>
  <c r="F2282" i="5" s="1"/>
  <c r="D2282" i="5"/>
  <c r="K2281" i="5"/>
  <c r="J2281" i="5"/>
  <c r="I2281" i="5"/>
  <c r="N2281" i="5" s="1"/>
  <c r="H2281" i="5"/>
  <c r="E2281" i="5"/>
  <c r="F2281" i="5" s="1"/>
  <c r="D2281" i="5"/>
  <c r="K2280" i="5"/>
  <c r="J2280" i="5"/>
  <c r="I2280" i="5"/>
  <c r="N2280" i="5" s="1"/>
  <c r="H2280" i="5"/>
  <c r="E2280" i="5"/>
  <c r="F2280" i="5" s="1"/>
  <c r="D2280" i="5"/>
  <c r="K2279" i="5"/>
  <c r="J2279" i="5"/>
  <c r="I2279" i="5"/>
  <c r="N2279" i="5" s="1"/>
  <c r="H2279" i="5"/>
  <c r="E2279" i="5"/>
  <c r="F2279" i="5" s="1"/>
  <c r="D2279" i="5"/>
  <c r="K2278" i="5"/>
  <c r="J2278" i="5"/>
  <c r="I2278" i="5"/>
  <c r="N2278" i="5" s="1"/>
  <c r="H2278" i="5"/>
  <c r="E2278" i="5"/>
  <c r="F2278" i="5" s="1"/>
  <c r="D2278" i="5"/>
  <c r="K2277" i="5"/>
  <c r="J2277" i="5"/>
  <c r="I2277" i="5"/>
  <c r="N2277" i="5" s="1"/>
  <c r="H2277" i="5"/>
  <c r="E2277" i="5"/>
  <c r="F2277" i="5" s="1"/>
  <c r="D2277" i="5"/>
  <c r="K2276" i="5"/>
  <c r="J2276" i="5"/>
  <c r="I2276" i="5"/>
  <c r="N2276" i="5" s="1"/>
  <c r="H2276" i="5"/>
  <c r="E2276" i="5"/>
  <c r="F2276" i="5" s="1"/>
  <c r="D2276" i="5"/>
  <c r="K2275" i="5"/>
  <c r="J2275" i="5"/>
  <c r="I2275" i="5"/>
  <c r="N2275" i="5" s="1"/>
  <c r="H2275" i="5"/>
  <c r="E2275" i="5"/>
  <c r="F2275" i="5" s="1"/>
  <c r="D2275" i="5"/>
  <c r="K2274" i="5"/>
  <c r="J2274" i="5"/>
  <c r="I2274" i="5"/>
  <c r="N2274" i="5" s="1"/>
  <c r="H2274" i="5"/>
  <c r="E2274" i="5"/>
  <c r="F2274" i="5" s="1"/>
  <c r="D2274" i="5"/>
  <c r="K2273" i="5"/>
  <c r="J2273" i="5"/>
  <c r="I2273" i="5"/>
  <c r="N2273" i="5" s="1"/>
  <c r="H2273" i="5"/>
  <c r="E2273" i="5"/>
  <c r="F2273" i="5" s="1"/>
  <c r="D2273" i="5"/>
  <c r="K2272" i="5"/>
  <c r="J2272" i="5"/>
  <c r="I2272" i="5"/>
  <c r="N2272" i="5" s="1"/>
  <c r="H2272" i="5"/>
  <c r="E2272" i="5"/>
  <c r="F2272" i="5" s="1"/>
  <c r="D2272" i="5"/>
  <c r="K2271" i="5"/>
  <c r="J2271" i="5"/>
  <c r="I2271" i="5"/>
  <c r="N2271" i="5" s="1"/>
  <c r="H2271" i="5"/>
  <c r="E2271" i="5"/>
  <c r="F2271" i="5" s="1"/>
  <c r="D2271" i="5"/>
  <c r="K2270" i="5"/>
  <c r="J2270" i="5"/>
  <c r="I2270" i="5"/>
  <c r="N2270" i="5" s="1"/>
  <c r="H2270" i="5"/>
  <c r="E2270" i="5"/>
  <c r="F2270" i="5" s="1"/>
  <c r="D2270" i="5"/>
  <c r="K2269" i="5"/>
  <c r="J2269" i="5"/>
  <c r="I2269" i="5"/>
  <c r="N2269" i="5" s="1"/>
  <c r="H2269" i="5"/>
  <c r="E2269" i="5"/>
  <c r="F2269" i="5" s="1"/>
  <c r="D2269" i="5"/>
  <c r="K2268" i="5"/>
  <c r="J2268" i="5"/>
  <c r="I2268" i="5"/>
  <c r="N2268" i="5" s="1"/>
  <c r="H2268" i="5"/>
  <c r="E2268" i="5"/>
  <c r="F2268" i="5" s="1"/>
  <c r="D2268" i="5"/>
  <c r="K2267" i="5"/>
  <c r="J2267" i="5"/>
  <c r="I2267" i="5"/>
  <c r="N2267" i="5" s="1"/>
  <c r="H2267" i="5"/>
  <c r="E2267" i="5"/>
  <c r="F2267" i="5" s="1"/>
  <c r="D2267" i="5"/>
  <c r="K2266" i="5"/>
  <c r="J2266" i="5"/>
  <c r="I2266" i="5"/>
  <c r="N2266" i="5" s="1"/>
  <c r="H2266" i="5"/>
  <c r="E2266" i="5"/>
  <c r="F2266" i="5" s="1"/>
  <c r="D2266" i="5"/>
  <c r="K2265" i="5"/>
  <c r="J2265" i="5"/>
  <c r="I2265" i="5"/>
  <c r="N2265" i="5" s="1"/>
  <c r="H2265" i="5"/>
  <c r="E2265" i="5"/>
  <c r="F2265" i="5" s="1"/>
  <c r="D2265" i="5"/>
  <c r="K2264" i="5"/>
  <c r="J2264" i="5"/>
  <c r="I2264" i="5"/>
  <c r="N2264" i="5" s="1"/>
  <c r="H2264" i="5"/>
  <c r="E2264" i="5"/>
  <c r="F2264" i="5" s="1"/>
  <c r="D2264" i="5"/>
  <c r="K2263" i="5"/>
  <c r="J2263" i="5"/>
  <c r="I2263" i="5"/>
  <c r="N2263" i="5" s="1"/>
  <c r="H2263" i="5"/>
  <c r="E2263" i="5"/>
  <c r="F2263" i="5" s="1"/>
  <c r="D2263" i="5"/>
  <c r="K2262" i="5"/>
  <c r="J2262" i="5"/>
  <c r="I2262" i="5"/>
  <c r="N2262" i="5" s="1"/>
  <c r="H2262" i="5"/>
  <c r="E2262" i="5"/>
  <c r="F2262" i="5" s="1"/>
  <c r="D2262" i="5"/>
  <c r="K2261" i="5"/>
  <c r="J2261" i="5"/>
  <c r="I2261" i="5"/>
  <c r="N2261" i="5" s="1"/>
  <c r="H2261" i="5"/>
  <c r="E2261" i="5"/>
  <c r="F2261" i="5" s="1"/>
  <c r="D2261" i="5"/>
  <c r="K2260" i="5"/>
  <c r="J2260" i="5"/>
  <c r="I2260" i="5"/>
  <c r="N2260" i="5" s="1"/>
  <c r="H2260" i="5"/>
  <c r="E2260" i="5"/>
  <c r="F2260" i="5" s="1"/>
  <c r="D2260" i="5"/>
  <c r="K2259" i="5"/>
  <c r="J2259" i="5"/>
  <c r="I2259" i="5"/>
  <c r="N2259" i="5" s="1"/>
  <c r="H2259" i="5"/>
  <c r="E2259" i="5"/>
  <c r="F2259" i="5" s="1"/>
  <c r="D2259" i="5"/>
  <c r="K2258" i="5"/>
  <c r="J2258" i="5"/>
  <c r="I2258" i="5"/>
  <c r="N2258" i="5" s="1"/>
  <c r="H2258" i="5"/>
  <c r="E2258" i="5"/>
  <c r="F2258" i="5" s="1"/>
  <c r="D2258" i="5"/>
  <c r="K2257" i="5"/>
  <c r="J2257" i="5"/>
  <c r="I2257" i="5"/>
  <c r="N2257" i="5" s="1"/>
  <c r="H2257" i="5"/>
  <c r="E2257" i="5"/>
  <c r="F2257" i="5" s="1"/>
  <c r="D2257" i="5"/>
  <c r="K2256" i="5"/>
  <c r="J2256" i="5"/>
  <c r="I2256" i="5"/>
  <c r="N2256" i="5" s="1"/>
  <c r="H2256" i="5"/>
  <c r="E2256" i="5"/>
  <c r="F2256" i="5" s="1"/>
  <c r="D2256" i="5"/>
  <c r="K2255" i="5"/>
  <c r="J2255" i="5"/>
  <c r="I2255" i="5"/>
  <c r="N2255" i="5" s="1"/>
  <c r="H2255" i="5"/>
  <c r="E2255" i="5"/>
  <c r="F2255" i="5" s="1"/>
  <c r="D2255" i="5"/>
  <c r="K2254" i="5"/>
  <c r="J2254" i="5"/>
  <c r="I2254" i="5"/>
  <c r="N2254" i="5" s="1"/>
  <c r="H2254" i="5"/>
  <c r="E2254" i="5"/>
  <c r="F2254" i="5" s="1"/>
  <c r="D2254" i="5"/>
  <c r="K2253" i="5"/>
  <c r="J2253" i="5"/>
  <c r="I2253" i="5"/>
  <c r="N2253" i="5" s="1"/>
  <c r="H2253" i="5"/>
  <c r="E2253" i="5"/>
  <c r="F2253" i="5" s="1"/>
  <c r="D2253" i="5"/>
  <c r="K2252" i="5"/>
  <c r="J2252" i="5"/>
  <c r="I2252" i="5"/>
  <c r="N2252" i="5" s="1"/>
  <c r="H2252" i="5"/>
  <c r="E2252" i="5"/>
  <c r="F2252" i="5" s="1"/>
  <c r="D2252" i="5"/>
  <c r="K2251" i="5"/>
  <c r="J2251" i="5"/>
  <c r="I2251" i="5"/>
  <c r="N2251" i="5" s="1"/>
  <c r="H2251" i="5"/>
  <c r="E2251" i="5"/>
  <c r="F2251" i="5" s="1"/>
  <c r="D2251" i="5"/>
  <c r="K2250" i="5"/>
  <c r="J2250" i="5"/>
  <c r="I2250" i="5"/>
  <c r="N2250" i="5" s="1"/>
  <c r="H2250" i="5"/>
  <c r="E2250" i="5"/>
  <c r="F2250" i="5" s="1"/>
  <c r="D2250" i="5"/>
  <c r="K2249" i="5"/>
  <c r="J2249" i="5"/>
  <c r="I2249" i="5"/>
  <c r="N2249" i="5" s="1"/>
  <c r="H2249" i="5"/>
  <c r="E2249" i="5"/>
  <c r="F2249" i="5" s="1"/>
  <c r="D2249" i="5"/>
  <c r="K2248" i="5"/>
  <c r="J2248" i="5"/>
  <c r="I2248" i="5"/>
  <c r="N2248" i="5" s="1"/>
  <c r="H2248" i="5"/>
  <c r="E2248" i="5"/>
  <c r="F2248" i="5" s="1"/>
  <c r="D2248" i="5"/>
  <c r="K2247" i="5"/>
  <c r="J2247" i="5"/>
  <c r="I2247" i="5"/>
  <c r="N2247" i="5" s="1"/>
  <c r="H2247" i="5"/>
  <c r="E2247" i="5"/>
  <c r="F2247" i="5" s="1"/>
  <c r="D2247" i="5"/>
  <c r="K2246" i="5"/>
  <c r="J2246" i="5"/>
  <c r="I2246" i="5"/>
  <c r="N2246" i="5" s="1"/>
  <c r="H2246" i="5"/>
  <c r="E2246" i="5"/>
  <c r="F2246" i="5" s="1"/>
  <c r="D2246" i="5"/>
  <c r="K2245" i="5"/>
  <c r="J2245" i="5"/>
  <c r="I2245" i="5"/>
  <c r="N2245" i="5" s="1"/>
  <c r="H2245" i="5"/>
  <c r="E2245" i="5"/>
  <c r="F2245" i="5" s="1"/>
  <c r="D2245" i="5"/>
  <c r="K2244" i="5"/>
  <c r="J2244" i="5"/>
  <c r="I2244" i="5"/>
  <c r="N2244" i="5" s="1"/>
  <c r="H2244" i="5"/>
  <c r="E2244" i="5"/>
  <c r="F2244" i="5" s="1"/>
  <c r="D2244" i="5"/>
  <c r="K2243" i="5"/>
  <c r="J2243" i="5"/>
  <c r="I2243" i="5"/>
  <c r="N2243" i="5" s="1"/>
  <c r="H2243" i="5"/>
  <c r="E2243" i="5"/>
  <c r="F2243" i="5" s="1"/>
  <c r="D2243" i="5"/>
  <c r="K2242" i="5"/>
  <c r="J2242" i="5"/>
  <c r="I2242" i="5"/>
  <c r="N2242" i="5" s="1"/>
  <c r="H2242" i="5"/>
  <c r="E2242" i="5"/>
  <c r="F2242" i="5" s="1"/>
  <c r="D2242" i="5"/>
  <c r="K2241" i="5"/>
  <c r="J2241" i="5"/>
  <c r="I2241" i="5"/>
  <c r="N2241" i="5" s="1"/>
  <c r="H2241" i="5"/>
  <c r="E2241" i="5"/>
  <c r="F2241" i="5" s="1"/>
  <c r="D2241" i="5"/>
  <c r="K2240" i="5"/>
  <c r="J2240" i="5"/>
  <c r="I2240" i="5"/>
  <c r="N2240" i="5" s="1"/>
  <c r="H2240" i="5"/>
  <c r="E2240" i="5"/>
  <c r="F2240" i="5" s="1"/>
  <c r="D2240" i="5"/>
  <c r="K2239" i="5"/>
  <c r="J2239" i="5"/>
  <c r="I2239" i="5"/>
  <c r="N2239" i="5" s="1"/>
  <c r="H2239" i="5"/>
  <c r="E2239" i="5"/>
  <c r="F2239" i="5" s="1"/>
  <c r="D2239" i="5"/>
  <c r="K2238" i="5"/>
  <c r="J2238" i="5"/>
  <c r="I2238" i="5"/>
  <c r="N2238" i="5" s="1"/>
  <c r="H2238" i="5"/>
  <c r="E2238" i="5"/>
  <c r="F2238" i="5" s="1"/>
  <c r="D2238" i="5"/>
  <c r="K2237" i="5"/>
  <c r="J2237" i="5"/>
  <c r="I2237" i="5"/>
  <c r="N2237" i="5" s="1"/>
  <c r="H2237" i="5"/>
  <c r="E2237" i="5"/>
  <c r="F2237" i="5" s="1"/>
  <c r="D2237" i="5"/>
  <c r="K2236" i="5"/>
  <c r="J2236" i="5"/>
  <c r="I2236" i="5"/>
  <c r="N2236" i="5" s="1"/>
  <c r="H2236" i="5"/>
  <c r="E2236" i="5"/>
  <c r="F2236" i="5" s="1"/>
  <c r="D2236" i="5"/>
  <c r="K2235" i="5"/>
  <c r="J2235" i="5"/>
  <c r="I2235" i="5"/>
  <c r="N2235" i="5" s="1"/>
  <c r="H2235" i="5"/>
  <c r="E2235" i="5"/>
  <c r="F2235" i="5" s="1"/>
  <c r="D2235" i="5"/>
  <c r="K2234" i="5"/>
  <c r="J2234" i="5"/>
  <c r="I2234" i="5"/>
  <c r="N2234" i="5" s="1"/>
  <c r="H2234" i="5"/>
  <c r="E2234" i="5"/>
  <c r="F2234" i="5" s="1"/>
  <c r="D2234" i="5"/>
  <c r="K2233" i="5"/>
  <c r="J2233" i="5"/>
  <c r="I2233" i="5"/>
  <c r="N2233" i="5" s="1"/>
  <c r="H2233" i="5"/>
  <c r="E2233" i="5"/>
  <c r="F2233" i="5" s="1"/>
  <c r="D2233" i="5"/>
  <c r="K2232" i="5"/>
  <c r="J2232" i="5"/>
  <c r="I2232" i="5"/>
  <c r="N2232" i="5" s="1"/>
  <c r="H2232" i="5"/>
  <c r="E2232" i="5"/>
  <c r="F2232" i="5" s="1"/>
  <c r="D2232" i="5"/>
  <c r="K2231" i="5"/>
  <c r="J2231" i="5"/>
  <c r="I2231" i="5"/>
  <c r="N2231" i="5" s="1"/>
  <c r="H2231" i="5"/>
  <c r="E2231" i="5"/>
  <c r="F2231" i="5" s="1"/>
  <c r="D2231" i="5"/>
  <c r="K2230" i="5"/>
  <c r="J2230" i="5"/>
  <c r="I2230" i="5"/>
  <c r="N2230" i="5" s="1"/>
  <c r="H2230" i="5"/>
  <c r="E2230" i="5"/>
  <c r="F2230" i="5" s="1"/>
  <c r="D2230" i="5"/>
  <c r="K2229" i="5"/>
  <c r="J2229" i="5"/>
  <c r="I2229" i="5"/>
  <c r="N2229" i="5" s="1"/>
  <c r="H2229" i="5"/>
  <c r="E2229" i="5"/>
  <c r="F2229" i="5" s="1"/>
  <c r="D2229" i="5"/>
  <c r="K2228" i="5"/>
  <c r="J2228" i="5"/>
  <c r="I2228" i="5"/>
  <c r="N2228" i="5" s="1"/>
  <c r="H2228" i="5"/>
  <c r="E2228" i="5"/>
  <c r="F2228" i="5" s="1"/>
  <c r="D2228" i="5"/>
  <c r="K2227" i="5"/>
  <c r="J2227" i="5"/>
  <c r="I2227" i="5"/>
  <c r="N2227" i="5" s="1"/>
  <c r="H2227" i="5"/>
  <c r="E2227" i="5"/>
  <c r="F2227" i="5" s="1"/>
  <c r="D2227" i="5"/>
  <c r="K2226" i="5"/>
  <c r="J2226" i="5"/>
  <c r="I2226" i="5"/>
  <c r="N2226" i="5" s="1"/>
  <c r="H2226" i="5"/>
  <c r="E2226" i="5"/>
  <c r="F2226" i="5" s="1"/>
  <c r="D2226" i="5"/>
  <c r="K2225" i="5"/>
  <c r="J2225" i="5"/>
  <c r="I2225" i="5"/>
  <c r="N2225" i="5" s="1"/>
  <c r="H2225" i="5"/>
  <c r="E2225" i="5"/>
  <c r="F2225" i="5" s="1"/>
  <c r="D2225" i="5"/>
  <c r="K2224" i="5"/>
  <c r="J2224" i="5"/>
  <c r="I2224" i="5"/>
  <c r="N2224" i="5" s="1"/>
  <c r="H2224" i="5"/>
  <c r="E2224" i="5"/>
  <c r="F2224" i="5" s="1"/>
  <c r="D2224" i="5"/>
  <c r="K2223" i="5"/>
  <c r="J2223" i="5"/>
  <c r="I2223" i="5"/>
  <c r="N2223" i="5" s="1"/>
  <c r="H2223" i="5"/>
  <c r="E2223" i="5"/>
  <c r="F2223" i="5" s="1"/>
  <c r="D2223" i="5"/>
  <c r="K2222" i="5"/>
  <c r="J2222" i="5"/>
  <c r="I2222" i="5"/>
  <c r="N2222" i="5" s="1"/>
  <c r="H2222" i="5"/>
  <c r="E2222" i="5"/>
  <c r="F2222" i="5" s="1"/>
  <c r="D2222" i="5"/>
  <c r="K2221" i="5"/>
  <c r="J2221" i="5"/>
  <c r="I2221" i="5"/>
  <c r="N2221" i="5" s="1"/>
  <c r="H2221" i="5"/>
  <c r="E2221" i="5"/>
  <c r="F2221" i="5" s="1"/>
  <c r="D2221" i="5"/>
  <c r="K2220" i="5"/>
  <c r="J2220" i="5"/>
  <c r="I2220" i="5"/>
  <c r="N2220" i="5" s="1"/>
  <c r="H2220" i="5"/>
  <c r="E2220" i="5"/>
  <c r="F2220" i="5" s="1"/>
  <c r="D2220" i="5"/>
  <c r="K2219" i="5"/>
  <c r="J2219" i="5"/>
  <c r="I2219" i="5"/>
  <c r="N2219" i="5" s="1"/>
  <c r="H2219" i="5"/>
  <c r="E2219" i="5"/>
  <c r="F2219" i="5" s="1"/>
  <c r="D2219" i="5"/>
  <c r="K2218" i="5"/>
  <c r="J2218" i="5"/>
  <c r="I2218" i="5"/>
  <c r="N2218" i="5" s="1"/>
  <c r="H2218" i="5"/>
  <c r="E2218" i="5"/>
  <c r="F2218" i="5" s="1"/>
  <c r="D2218" i="5"/>
  <c r="K2217" i="5"/>
  <c r="J2217" i="5"/>
  <c r="I2217" i="5"/>
  <c r="N2217" i="5" s="1"/>
  <c r="H2217" i="5"/>
  <c r="E2217" i="5"/>
  <c r="F2217" i="5" s="1"/>
  <c r="D2217" i="5"/>
  <c r="K2216" i="5"/>
  <c r="J2216" i="5"/>
  <c r="I2216" i="5"/>
  <c r="N2216" i="5" s="1"/>
  <c r="H2216" i="5"/>
  <c r="E2216" i="5"/>
  <c r="F2216" i="5" s="1"/>
  <c r="D2216" i="5"/>
  <c r="K2215" i="5"/>
  <c r="J2215" i="5"/>
  <c r="I2215" i="5"/>
  <c r="N2215" i="5" s="1"/>
  <c r="H2215" i="5"/>
  <c r="E2215" i="5"/>
  <c r="F2215" i="5" s="1"/>
  <c r="D2215" i="5"/>
  <c r="K2214" i="5"/>
  <c r="J2214" i="5"/>
  <c r="I2214" i="5"/>
  <c r="N2214" i="5" s="1"/>
  <c r="H2214" i="5"/>
  <c r="E2214" i="5"/>
  <c r="F2214" i="5" s="1"/>
  <c r="D2214" i="5"/>
  <c r="K2213" i="5"/>
  <c r="J2213" i="5"/>
  <c r="I2213" i="5"/>
  <c r="N2213" i="5" s="1"/>
  <c r="H2213" i="5"/>
  <c r="E2213" i="5"/>
  <c r="F2213" i="5" s="1"/>
  <c r="D2213" i="5"/>
  <c r="K2212" i="5"/>
  <c r="J2212" i="5"/>
  <c r="I2212" i="5"/>
  <c r="N2212" i="5" s="1"/>
  <c r="H2212" i="5"/>
  <c r="E2212" i="5"/>
  <c r="F2212" i="5" s="1"/>
  <c r="D2212" i="5"/>
  <c r="K2211" i="5"/>
  <c r="J2211" i="5"/>
  <c r="I2211" i="5"/>
  <c r="N2211" i="5" s="1"/>
  <c r="H2211" i="5"/>
  <c r="E2211" i="5"/>
  <c r="F2211" i="5" s="1"/>
  <c r="D2211" i="5"/>
  <c r="K2210" i="5"/>
  <c r="J2210" i="5"/>
  <c r="I2210" i="5"/>
  <c r="N2210" i="5" s="1"/>
  <c r="H2210" i="5"/>
  <c r="E2210" i="5"/>
  <c r="F2210" i="5" s="1"/>
  <c r="D2210" i="5"/>
  <c r="K2209" i="5"/>
  <c r="J2209" i="5"/>
  <c r="I2209" i="5"/>
  <c r="N2209" i="5" s="1"/>
  <c r="H2209" i="5"/>
  <c r="E2209" i="5"/>
  <c r="F2209" i="5" s="1"/>
  <c r="D2209" i="5"/>
  <c r="K2208" i="5"/>
  <c r="J2208" i="5"/>
  <c r="I2208" i="5"/>
  <c r="N2208" i="5" s="1"/>
  <c r="H2208" i="5"/>
  <c r="E2208" i="5"/>
  <c r="F2208" i="5" s="1"/>
  <c r="D2208" i="5"/>
  <c r="K2207" i="5"/>
  <c r="J2207" i="5"/>
  <c r="I2207" i="5"/>
  <c r="N2207" i="5" s="1"/>
  <c r="H2207" i="5"/>
  <c r="E2207" i="5"/>
  <c r="F2207" i="5" s="1"/>
  <c r="D2207" i="5"/>
  <c r="K2206" i="5"/>
  <c r="J2206" i="5"/>
  <c r="I2206" i="5"/>
  <c r="N2206" i="5" s="1"/>
  <c r="H2206" i="5"/>
  <c r="E2206" i="5"/>
  <c r="F2206" i="5" s="1"/>
  <c r="D2206" i="5"/>
  <c r="K2205" i="5"/>
  <c r="J2205" i="5"/>
  <c r="I2205" i="5"/>
  <c r="N2205" i="5" s="1"/>
  <c r="H2205" i="5"/>
  <c r="E2205" i="5"/>
  <c r="F2205" i="5" s="1"/>
  <c r="D2205" i="5"/>
  <c r="K2204" i="5"/>
  <c r="J2204" i="5"/>
  <c r="I2204" i="5"/>
  <c r="N2204" i="5" s="1"/>
  <c r="H2204" i="5"/>
  <c r="E2204" i="5"/>
  <c r="F2204" i="5" s="1"/>
  <c r="D2204" i="5"/>
  <c r="K2203" i="5"/>
  <c r="J2203" i="5"/>
  <c r="I2203" i="5"/>
  <c r="N2203" i="5" s="1"/>
  <c r="H2203" i="5"/>
  <c r="E2203" i="5"/>
  <c r="F2203" i="5" s="1"/>
  <c r="D2203" i="5"/>
  <c r="K2202" i="5"/>
  <c r="J2202" i="5"/>
  <c r="I2202" i="5"/>
  <c r="N2202" i="5" s="1"/>
  <c r="H2202" i="5"/>
  <c r="E2202" i="5"/>
  <c r="F2202" i="5" s="1"/>
  <c r="D2202" i="5"/>
  <c r="K2201" i="5"/>
  <c r="J2201" i="5"/>
  <c r="I2201" i="5"/>
  <c r="N2201" i="5" s="1"/>
  <c r="H2201" i="5"/>
  <c r="E2201" i="5"/>
  <c r="F2201" i="5" s="1"/>
  <c r="D2201" i="5"/>
  <c r="K2200" i="5"/>
  <c r="J2200" i="5"/>
  <c r="I2200" i="5"/>
  <c r="N2200" i="5" s="1"/>
  <c r="H2200" i="5"/>
  <c r="E2200" i="5"/>
  <c r="F2200" i="5" s="1"/>
  <c r="D2200" i="5"/>
  <c r="K2199" i="5"/>
  <c r="J2199" i="5"/>
  <c r="I2199" i="5"/>
  <c r="N2199" i="5" s="1"/>
  <c r="H2199" i="5"/>
  <c r="E2199" i="5"/>
  <c r="F2199" i="5" s="1"/>
  <c r="D2199" i="5"/>
  <c r="K2198" i="5"/>
  <c r="J2198" i="5"/>
  <c r="I2198" i="5"/>
  <c r="N2198" i="5" s="1"/>
  <c r="H2198" i="5"/>
  <c r="E2198" i="5"/>
  <c r="F2198" i="5" s="1"/>
  <c r="D2198" i="5"/>
  <c r="K2197" i="5"/>
  <c r="J2197" i="5"/>
  <c r="I2197" i="5"/>
  <c r="N2197" i="5" s="1"/>
  <c r="H2197" i="5"/>
  <c r="E2197" i="5"/>
  <c r="F2197" i="5" s="1"/>
  <c r="D2197" i="5"/>
  <c r="K2196" i="5"/>
  <c r="J2196" i="5"/>
  <c r="I2196" i="5"/>
  <c r="N2196" i="5" s="1"/>
  <c r="H2196" i="5"/>
  <c r="E2196" i="5"/>
  <c r="F2196" i="5" s="1"/>
  <c r="D2196" i="5"/>
  <c r="K2195" i="5"/>
  <c r="J2195" i="5"/>
  <c r="I2195" i="5"/>
  <c r="N2195" i="5" s="1"/>
  <c r="H2195" i="5"/>
  <c r="E2195" i="5"/>
  <c r="F2195" i="5" s="1"/>
  <c r="D2195" i="5"/>
  <c r="K2194" i="5"/>
  <c r="J2194" i="5"/>
  <c r="I2194" i="5"/>
  <c r="N2194" i="5" s="1"/>
  <c r="H2194" i="5"/>
  <c r="E2194" i="5"/>
  <c r="F2194" i="5" s="1"/>
  <c r="D2194" i="5"/>
  <c r="K2193" i="5"/>
  <c r="J2193" i="5"/>
  <c r="I2193" i="5"/>
  <c r="N2193" i="5" s="1"/>
  <c r="H2193" i="5"/>
  <c r="E2193" i="5"/>
  <c r="F2193" i="5" s="1"/>
  <c r="D2193" i="5"/>
  <c r="K2192" i="5"/>
  <c r="J2192" i="5"/>
  <c r="I2192" i="5"/>
  <c r="N2192" i="5" s="1"/>
  <c r="H2192" i="5"/>
  <c r="E2192" i="5"/>
  <c r="F2192" i="5" s="1"/>
  <c r="D2192" i="5"/>
  <c r="K2191" i="5"/>
  <c r="J2191" i="5"/>
  <c r="I2191" i="5"/>
  <c r="N2191" i="5" s="1"/>
  <c r="H2191" i="5"/>
  <c r="E2191" i="5"/>
  <c r="F2191" i="5" s="1"/>
  <c r="D2191" i="5"/>
  <c r="K2190" i="5"/>
  <c r="J2190" i="5"/>
  <c r="I2190" i="5"/>
  <c r="N2190" i="5" s="1"/>
  <c r="H2190" i="5"/>
  <c r="E2190" i="5"/>
  <c r="F2190" i="5" s="1"/>
  <c r="D2190" i="5"/>
  <c r="K2189" i="5"/>
  <c r="J2189" i="5"/>
  <c r="I2189" i="5"/>
  <c r="N2189" i="5" s="1"/>
  <c r="H2189" i="5"/>
  <c r="E2189" i="5"/>
  <c r="F2189" i="5" s="1"/>
  <c r="D2189" i="5"/>
  <c r="K2188" i="5"/>
  <c r="J2188" i="5"/>
  <c r="I2188" i="5"/>
  <c r="N2188" i="5" s="1"/>
  <c r="H2188" i="5"/>
  <c r="E2188" i="5"/>
  <c r="F2188" i="5" s="1"/>
  <c r="D2188" i="5"/>
  <c r="K2187" i="5"/>
  <c r="J2187" i="5"/>
  <c r="I2187" i="5"/>
  <c r="N2187" i="5" s="1"/>
  <c r="H2187" i="5"/>
  <c r="E2187" i="5"/>
  <c r="F2187" i="5" s="1"/>
  <c r="D2187" i="5"/>
  <c r="K2186" i="5"/>
  <c r="J2186" i="5"/>
  <c r="I2186" i="5"/>
  <c r="N2186" i="5" s="1"/>
  <c r="H2186" i="5"/>
  <c r="E2186" i="5"/>
  <c r="F2186" i="5" s="1"/>
  <c r="D2186" i="5"/>
  <c r="K2185" i="5"/>
  <c r="J2185" i="5"/>
  <c r="I2185" i="5"/>
  <c r="N2185" i="5" s="1"/>
  <c r="H2185" i="5"/>
  <c r="E2185" i="5"/>
  <c r="F2185" i="5" s="1"/>
  <c r="D2185" i="5"/>
  <c r="K2184" i="5"/>
  <c r="J2184" i="5"/>
  <c r="I2184" i="5"/>
  <c r="N2184" i="5" s="1"/>
  <c r="H2184" i="5"/>
  <c r="E2184" i="5"/>
  <c r="F2184" i="5" s="1"/>
  <c r="D2184" i="5"/>
  <c r="K2183" i="5"/>
  <c r="J2183" i="5"/>
  <c r="I2183" i="5"/>
  <c r="N2183" i="5" s="1"/>
  <c r="H2183" i="5"/>
  <c r="E2183" i="5"/>
  <c r="F2183" i="5" s="1"/>
  <c r="D2183" i="5"/>
  <c r="K2182" i="5"/>
  <c r="J2182" i="5"/>
  <c r="I2182" i="5"/>
  <c r="N2182" i="5" s="1"/>
  <c r="H2182" i="5"/>
  <c r="E2182" i="5"/>
  <c r="F2182" i="5" s="1"/>
  <c r="D2182" i="5"/>
  <c r="K2181" i="5"/>
  <c r="J2181" i="5"/>
  <c r="I2181" i="5"/>
  <c r="N2181" i="5" s="1"/>
  <c r="H2181" i="5"/>
  <c r="E2181" i="5"/>
  <c r="F2181" i="5" s="1"/>
  <c r="D2181" i="5"/>
  <c r="K2180" i="5"/>
  <c r="J2180" i="5"/>
  <c r="I2180" i="5"/>
  <c r="N2180" i="5" s="1"/>
  <c r="H2180" i="5"/>
  <c r="E2180" i="5"/>
  <c r="F2180" i="5" s="1"/>
  <c r="D2180" i="5"/>
  <c r="K2179" i="5"/>
  <c r="J2179" i="5"/>
  <c r="I2179" i="5"/>
  <c r="N2179" i="5" s="1"/>
  <c r="H2179" i="5"/>
  <c r="E2179" i="5"/>
  <c r="F2179" i="5" s="1"/>
  <c r="D2179" i="5"/>
  <c r="K2178" i="5"/>
  <c r="J2178" i="5"/>
  <c r="I2178" i="5"/>
  <c r="N2178" i="5" s="1"/>
  <c r="H2178" i="5"/>
  <c r="E2178" i="5"/>
  <c r="F2178" i="5" s="1"/>
  <c r="D2178" i="5"/>
  <c r="K2177" i="5"/>
  <c r="J2177" i="5"/>
  <c r="I2177" i="5"/>
  <c r="N2177" i="5" s="1"/>
  <c r="H2177" i="5"/>
  <c r="E2177" i="5"/>
  <c r="F2177" i="5" s="1"/>
  <c r="D2177" i="5"/>
  <c r="K2176" i="5"/>
  <c r="J2176" i="5"/>
  <c r="I2176" i="5"/>
  <c r="N2176" i="5" s="1"/>
  <c r="H2176" i="5"/>
  <c r="E2176" i="5"/>
  <c r="F2176" i="5" s="1"/>
  <c r="D2176" i="5"/>
  <c r="K2175" i="5"/>
  <c r="J2175" i="5"/>
  <c r="I2175" i="5"/>
  <c r="N2175" i="5" s="1"/>
  <c r="H2175" i="5"/>
  <c r="E2175" i="5"/>
  <c r="F2175" i="5" s="1"/>
  <c r="D2175" i="5"/>
  <c r="K2174" i="5"/>
  <c r="J2174" i="5"/>
  <c r="I2174" i="5"/>
  <c r="N2174" i="5" s="1"/>
  <c r="H2174" i="5"/>
  <c r="E2174" i="5"/>
  <c r="F2174" i="5" s="1"/>
  <c r="D2174" i="5"/>
  <c r="K2173" i="5"/>
  <c r="J2173" i="5"/>
  <c r="I2173" i="5"/>
  <c r="N2173" i="5" s="1"/>
  <c r="H2173" i="5"/>
  <c r="E2173" i="5"/>
  <c r="F2173" i="5" s="1"/>
  <c r="D2173" i="5"/>
  <c r="K2172" i="5"/>
  <c r="J2172" i="5"/>
  <c r="I2172" i="5"/>
  <c r="N2172" i="5" s="1"/>
  <c r="H2172" i="5"/>
  <c r="E2172" i="5"/>
  <c r="F2172" i="5" s="1"/>
  <c r="D2172" i="5"/>
  <c r="K2171" i="5"/>
  <c r="J2171" i="5"/>
  <c r="I2171" i="5"/>
  <c r="N2171" i="5" s="1"/>
  <c r="H2171" i="5"/>
  <c r="E2171" i="5"/>
  <c r="F2171" i="5" s="1"/>
  <c r="D2171" i="5"/>
  <c r="K2170" i="5"/>
  <c r="J2170" i="5"/>
  <c r="I2170" i="5"/>
  <c r="N2170" i="5" s="1"/>
  <c r="H2170" i="5"/>
  <c r="E2170" i="5"/>
  <c r="F2170" i="5" s="1"/>
  <c r="D2170" i="5"/>
  <c r="K2169" i="5"/>
  <c r="J2169" i="5"/>
  <c r="I2169" i="5"/>
  <c r="N2169" i="5" s="1"/>
  <c r="H2169" i="5"/>
  <c r="E2169" i="5"/>
  <c r="F2169" i="5" s="1"/>
  <c r="D2169" i="5"/>
  <c r="K2168" i="5"/>
  <c r="J2168" i="5"/>
  <c r="I2168" i="5"/>
  <c r="N2168" i="5" s="1"/>
  <c r="H2168" i="5"/>
  <c r="E2168" i="5"/>
  <c r="F2168" i="5" s="1"/>
  <c r="D2168" i="5"/>
  <c r="K2167" i="5"/>
  <c r="J2167" i="5"/>
  <c r="I2167" i="5"/>
  <c r="N2167" i="5" s="1"/>
  <c r="H2167" i="5"/>
  <c r="E2167" i="5"/>
  <c r="F2167" i="5" s="1"/>
  <c r="D2167" i="5"/>
  <c r="K2166" i="5"/>
  <c r="J2166" i="5"/>
  <c r="I2166" i="5"/>
  <c r="N2166" i="5" s="1"/>
  <c r="H2166" i="5"/>
  <c r="E2166" i="5"/>
  <c r="F2166" i="5" s="1"/>
  <c r="D2166" i="5"/>
  <c r="K2165" i="5"/>
  <c r="J2165" i="5"/>
  <c r="I2165" i="5"/>
  <c r="N2165" i="5" s="1"/>
  <c r="H2165" i="5"/>
  <c r="E2165" i="5"/>
  <c r="F2165" i="5" s="1"/>
  <c r="D2165" i="5"/>
  <c r="K2164" i="5"/>
  <c r="J2164" i="5"/>
  <c r="I2164" i="5"/>
  <c r="N2164" i="5" s="1"/>
  <c r="H2164" i="5"/>
  <c r="E2164" i="5"/>
  <c r="F2164" i="5" s="1"/>
  <c r="D2164" i="5"/>
  <c r="K2163" i="5"/>
  <c r="J2163" i="5"/>
  <c r="I2163" i="5"/>
  <c r="N2163" i="5" s="1"/>
  <c r="H2163" i="5"/>
  <c r="E2163" i="5"/>
  <c r="F2163" i="5" s="1"/>
  <c r="D2163" i="5"/>
  <c r="K2162" i="5"/>
  <c r="J2162" i="5"/>
  <c r="I2162" i="5"/>
  <c r="N2162" i="5" s="1"/>
  <c r="H2162" i="5"/>
  <c r="E2162" i="5"/>
  <c r="F2162" i="5" s="1"/>
  <c r="D2162" i="5"/>
  <c r="K2161" i="5"/>
  <c r="J2161" i="5"/>
  <c r="I2161" i="5"/>
  <c r="N2161" i="5" s="1"/>
  <c r="H2161" i="5"/>
  <c r="E2161" i="5"/>
  <c r="F2161" i="5" s="1"/>
  <c r="D2161" i="5"/>
  <c r="K2160" i="5"/>
  <c r="J2160" i="5"/>
  <c r="I2160" i="5"/>
  <c r="N2160" i="5" s="1"/>
  <c r="H2160" i="5"/>
  <c r="E2160" i="5"/>
  <c r="F2160" i="5" s="1"/>
  <c r="D2160" i="5"/>
  <c r="K2159" i="5"/>
  <c r="J2159" i="5"/>
  <c r="I2159" i="5"/>
  <c r="N2159" i="5" s="1"/>
  <c r="H2159" i="5"/>
  <c r="E2159" i="5"/>
  <c r="F2159" i="5" s="1"/>
  <c r="D2159" i="5"/>
  <c r="K2158" i="5"/>
  <c r="J2158" i="5"/>
  <c r="I2158" i="5"/>
  <c r="N2158" i="5" s="1"/>
  <c r="H2158" i="5"/>
  <c r="E2158" i="5"/>
  <c r="F2158" i="5" s="1"/>
  <c r="D2158" i="5"/>
  <c r="K2157" i="5"/>
  <c r="J2157" i="5"/>
  <c r="I2157" i="5"/>
  <c r="N2157" i="5" s="1"/>
  <c r="H2157" i="5"/>
  <c r="E2157" i="5"/>
  <c r="F2157" i="5" s="1"/>
  <c r="D2157" i="5"/>
  <c r="K2156" i="5"/>
  <c r="J2156" i="5"/>
  <c r="I2156" i="5"/>
  <c r="N2156" i="5" s="1"/>
  <c r="H2156" i="5"/>
  <c r="E2156" i="5"/>
  <c r="F2156" i="5" s="1"/>
  <c r="D2156" i="5"/>
  <c r="K2155" i="5"/>
  <c r="J2155" i="5"/>
  <c r="I2155" i="5"/>
  <c r="N2155" i="5" s="1"/>
  <c r="H2155" i="5"/>
  <c r="E2155" i="5"/>
  <c r="F2155" i="5" s="1"/>
  <c r="D2155" i="5"/>
  <c r="K2154" i="5"/>
  <c r="J2154" i="5"/>
  <c r="I2154" i="5"/>
  <c r="N2154" i="5" s="1"/>
  <c r="H2154" i="5"/>
  <c r="E2154" i="5"/>
  <c r="F2154" i="5" s="1"/>
  <c r="D2154" i="5"/>
  <c r="K2153" i="5"/>
  <c r="J2153" i="5"/>
  <c r="I2153" i="5"/>
  <c r="N2153" i="5" s="1"/>
  <c r="H2153" i="5"/>
  <c r="E2153" i="5"/>
  <c r="F2153" i="5" s="1"/>
  <c r="D2153" i="5"/>
  <c r="K2152" i="5"/>
  <c r="J2152" i="5"/>
  <c r="I2152" i="5"/>
  <c r="N2152" i="5" s="1"/>
  <c r="H2152" i="5"/>
  <c r="E2152" i="5"/>
  <c r="F2152" i="5" s="1"/>
  <c r="D2152" i="5"/>
  <c r="K2151" i="5"/>
  <c r="J2151" i="5"/>
  <c r="I2151" i="5"/>
  <c r="N2151" i="5" s="1"/>
  <c r="H2151" i="5"/>
  <c r="E2151" i="5"/>
  <c r="F2151" i="5" s="1"/>
  <c r="D2151" i="5"/>
  <c r="K2150" i="5"/>
  <c r="J2150" i="5"/>
  <c r="I2150" i="5"/>
  <c r="N2150" i="5" s="1"/>
  <c r="H2150" i="5"/>
  <c r="E2150" i="5"/>
  <c r="F2150" i="5" s="1"/>
  <c r="D2150" i="5"/>
  <c r="K2149" i="5"/>
  <c r="J2149" i="5"/>
  <c r="I2149" i="5"/>
  <c r="N2149" i="5" s="1"/>
  <c r="H2149" i="5"/>
  <c r="E2149" i="5"/>
  <c r="F2149" i="5" s="1"/>
  <c r="D2149" i="5"/>
  <c r="K2148" i="5"/>
  <c r="J2148" i="5"/>
  <c r="I2148" i="5"/>
  <c r="N2148" i="5" s="1"/>
  <c r="H2148" i="5"/>
  <c r="E2148" i="5"/>
  <c r="F2148" i="5" s="1"/>
  <c r="D2148" i="5"/>
  <c r="K2147" i="5"/>
  <c r="J2147" i="5"/>
  <c r="I2147" i="5"/>
  <c r="N2147" i="5" s="1"/>
  <c r="H2147" i="5"/>
  <c r="E2147" i="5"/>
  <c r="F2147" i="5" s="1"/>
  <c r="D2147" i="5"/>
  <c r="K2146" i="5"/>
  <c r="J2146" i="5"/>
  <c r="I2146" i="5"/>
  <c r="N2146" i="5" s="1"/>
  <c r="H2146" i="5"/>
  <c r="E2146" i="5"/>
  <c r="F2146" i="5" s="1"/>
  <c r="D2146" i="5"/>
  <c r="K2145" i="5"/>
  <c r="J2145" i="5"/>
  <c r="I2145" i="5"/>
  <c r="N2145" i="5" s="1"/>
  <c r="H2145" i="5"/>
  <c r="E2145" i="5"/>
  <c r="F2145" i="5" s="1"/>
  <c r="D2145" i="5"/>
  <c r="K2144" i="5"/>
  <c r="J2144" i="5"/>
  <c r="I2144" i="5"/>
  <c r="N2144" i="5" s="1"/>
  <c r="H2144" i="5"/>
  <c r="E2144" i="5"/>
  <c r="F2144" i="5" s="1"/>
  <c r="D2144" i="5"/>
  <c r="K2143" i="5"/>
  <c r="J2143" i="5"/>
  <c r="I2143" i="5"/>
  <c r="N2143" i="5" s="1"/>
  <c r="H2143" i="5"/>
  <c r="E2143" i="5"/>
  <c r="F2143" i="5" s="1"/>
  <c r="D2143" i="5"/>
  <c r="K2142" i="5"/>
  <c r="J2142" i="5"/>
  <c r="I2142" i="5"/>
  <c r="N2142" i="5" s="1"/>
  <c r="H2142" i="5"/>
  <c r="E2142" i="5"/>
  <c r="F2142" i="5" s="1"/>
  <c r="D2142" i="5"/>
  <c r="K2141" i="5"/>
  <c r="J2141" i="5"/>
  <c r="I2141" i="5"/>
  <c r="N2141" i="5" s="1"/>
  <c r="H2141" i="5"/>
  <c r="E2141" i="5"/>
  <c r="F2141" i="5" s="1"/>
  <c r="D2141" i="5"/>
  <c r="K2140" i="5"/>
  <c r="J2140" i="5"/>
  <c r="I2140" i="5"/>
  <c r="N2140" i="5" s="1"/>
  <c r="H2140" i="5"/>
  <c r="E2140" i="5"/>
  <c r="F2140" i="5" s="1"/>
  <c r="D2140" i="5"/>
  <c r="K2139" i="5"/>
  <c r="J2139" i="5"/>
  <c r="I2139" i="5"/>
  <c r="N2139" i="5" s="1"/>
  <c r="H2139" i="5"/>
  <c r="E2139" i="5"/>
  <c r="F2139" i="5" s="1"/>
  <c r="D2139" i="5"/>
  <c r="K2138" i="5"/>
  <c r="J2138" i="5"/>
  <c r="I2138" i="5"/>
  <c r="N2138" i="5" s="1"/>
  <c r="H2138" i="5"/>
  <c r="E2138" i="5"/>
  <c r="F2138" i="5" s="1"/>
  <c r="D2138" i="5"/>
  <c r="K2137" i="5"/>
  <c r="J2137" i="5"/>
  <c r="I2137" i="5"/>
  <c r="N2137" i="5" s="1"/>
  <c r="H2137" i="5"/>
  <c r="E2137" i="5"/>
  <c r="F2137" i="5" s="1"/>
  <c r="D2137" i="5"/>
  <c r="K2136" i="5"/>
  <c r="J2136" i="5"/>
  <c r="I2136" i="5"/>
  <c r="N2136" i="5" s="1"/>
  <c r="H2136" i="5"/>
  <c r="E2136" i="5"/>
  <c r="F2136" i="5" s="1"/>
  <c r="D2136" i="5"/>
  <c r="K2135" i="5"/>
  <c r="J2135" i="5"/>
  <c r="I2135" i="5"/>
  <c r="N2135" i="5" s="1"/>
  <c r="H2135" i="5"/>
  <c r="E2135" i="5"/>
  <c r="F2135" i="5" s="1"/>
  <c r="D2135" i="5"/>
  <c r="K2134" i="5"/>
  <c r="J2134" i="5"/>
  <c r="I2134" i="5"/>
  <c r="N2134" i="5" s="1"/>
  <c r="H2134" i="5"/>
  <c r="E2134" i="5"/>
  <c r="F2134" i="5" s="1"/>
  <c r="D2134" i="5"/>
  <c r="K2133" i="5"/>
  <c r="J2133" i="5"/>
  <c r="I2133" i="5"/>
  <c r="N2133" i="5" s="1"/>
  <c r="H2133" i="5"/>
  <c r="E2133" i="5"/>
  <c r="F2133" i="5" s="1"/>
  <c r="D2133" i="5"/>
  <c r="K2132" i="5"/>
  <c r="J2132" i="5"/>
  <c r="I2132" i="5"/>
  <c r="N2132" i="5" s="1"/>
  <c r="H2132" i="5"/>
  <c r="E2132" i="5"/>
  <c r="F2132" i="5" s="1"/>
  <c r="D2132" i="5"/>
  <c r="K2131" i="5"/>
  <c r="J2131" i="5"/>
  <c r="I2131" i="5"/>
  <c r="N2131" i="5" s="1"/>
  <c r="H2131" i="5"/>
  <c r="E2131" i="5"/>
  <c r="F2131" i="5" s="1"/>
  <c r="D2131" i="5"/>
  <c r="K2130" i="5"/>
  <c r="J2130" i="5"/>
  <c r="I2130" i="5"/>
  <c r="N2130" i="5" s="1"/>
  <c r="H2130" i="5"/>
  <c r="E2130" i="5"/>
  <c r="F2130" i="5" s="1"/>
  <c r="D2130" i="5"/>
  <c r="K2129" i="5"/>
  <c r="J2129" i="5"/>
  <c r="I2129" i="5"/>
  <c r="N2129" i="5" s="1"/>
  <c r="H2129" i="5"/>
  <c r="E2129" i="5"/>
  <c r="F2129" i="5" s="1"/>
  <c r="D2129" i="5"/>
  <c r="K2128" i="5"/>
  <c r="J2128" i="5"/>
  <c r="I2128" i="5"/>
  <c r="N2128" i="5" s="1"/>
  <c r="H2128" i="5"/>
  <c r="E2128" i="5"/>
  <c r="F2128" i="5" s="1"/>
  <c r="D2128" i="5"/>
  <c r="K2127" i="5"/>
  <c r="J2127" i="5"/>
  <c r="I2127" i="5"/>
  <c r="N2127" i="5" s="1"/>
  <c r="H2127" i="5"/>
  <c r="E2127" i="5"/>
  <c r="F2127" i="5" s="1"/>
  <c r="D2127" i="5"/>
  <c r="K2126" i="5"/>
  <c r="J2126" i="5"/>
  <c r="I2126" i="5"/>
  <c r="N2126" i="5" s="1"/>
  <c r="H2126" i="5"/>
  <c r="E2126" i="5"/>
  <c r="F2126" i="5" s="1"/>
  <c r="D2126" i="5"/>
  <c r="K2125" i="5"/>
  <c r="J2125" i="5"/>
  <c r="I2125" i="5"/>
  <c r="N2125" i="5" s="1"/>
  <c r="H2125" i="5"/>
  <c r="E2125" i="5"/>
  <c r="F2125" i="5" s="1"/>
  <c r="D2125" i="5"/>
  <c r="K2124" i="5"/>
  <c r="J2124" i="5"/>
  <c r="I2124" i="5"/>
  <c r="N2124" i="5" s="1"/>
  <c r="H2124" i="5"/>
  <c r="E2124" i="5"/>
  <c r="F2124" i="5" s="1"/>
  <c r="D2124" i="5"/>
  <c r="K2123" i="5"/>
  <c r="J2123" i="5"/>
  <c r="I2123" i="5"/>
  <c r="N2123" i="5" s="1"/>
  <c r="H2123" i="5"/>
  <c r="E2123" i="5"/>
  <c r="F2123" i="5" s="1"/>
  <c r="D2123" i="5"/>
  <c r="K2122" i="5"/>
  <c r="J2122" i="5"/>
  <c r="I2122" i="5"/>
  <c r="N2122" i="5" s="1"/>
  <c r="H2122" i="5"/>
  <c r="E2122" i="5"/>
  <c r="F2122" i="5" s="1"/>
  <c r="D2122" i="5"/>
  <c r="K2121" i="5"/>
  <c r="J2121" i="5"/>
  <c r="I2121" i="5"/>
  <c r="N2121" i="5" s="1"/>
  <c r="H2121" i="5"/>
  <c r="E2121" i="5"/>
  <c r="F2121" i="5" s="1"/>
  <c r="D2121" i="5"/>
  <c r="K2120" i="5"/>
  <c r="J2120" i="5"/>
  <c r="I2120" i="5"/>
  <c r="N2120" i="5" s="1"/>
  <c r="H2120" i="5"/>
  <c r="E2120" i="5"/>
  <c r="F2120" i="5" s="1"/>
  <c r="D2120" i="5"/>
  <c r="K2119" i="5"/>
  <c r="J2119" i="5"/>
  <c r="I2119" i="5"/>
  <c r="N2119" i="5" s="1"/>
  <c r="H2119" i="5"/>
  <c r="E2119" i="5"/>
  <c r="F2119" i="5" s="1"/>
  <c r="D2119" i="5"/>
  <c r="K2118" i="5"/>
  <c r="J2118" i="5"/>
  <c r="I2118" i="5"/>
  <c r="N2118" i="5" s="1"/>
  <c r="H2118" i="5"/>
  <c r="E2118" i="5"/>
  <c r="F2118" i="5" s="1"/>
  <c r="D2118" i="5"/>
  <c r="K2117" i="5"/>
  <c r="J2117" i="5"/>
  <c r="I2117" i="5"/>
  <c r="N2117" i="5" s="1"/>
  <c r="H2117" i="5"/>
  <c r="E2117" i="5"/>
  <c r="F2117" i="5" s="1"/>
  <c r="D2117" i="5"/>
  <c r="K2116" i="5"/>
  <c r="J2116" i="5"/>
  <c r="I2116" i="5"/>
  <c r="N2116" i="5" s="1"/>
  <c r="H2116" i="5"/>
  <c r="E2116" i="5"/>
  <c r="F2116" i="5" s="1"/>
  <c r="D2116" i="5"/>
  <c r="K2115" i="5"/>
  <c r="J2115" i="5"/>
  <c r="I2115" i="5"/>
  <c r="N2115" i="5" s="1"/>
  <c r="H2115" i="5"/>
  <c r="E2115" i="5"/>
  <c r="F2115" i="5" s="1"/>
  <c r="D2115" i="5"/>
  <c r="K2114" i="5"/>
  <c r="J2114" i="5"/>
  <c r="I2114" i="5"/>
  <c r="N2114" i="5" s="1"/>
  <c r="H2114" i="5"/>
  <c r="E2114" i="5"/>
  <c r="F2114" i="5" s="1"/>
  <c r="D2114" i="5"/>
  <c r="K2113" i="5"/>
  <c r="J2113" i="5"/>
  <c r="I2113" i="5"/>
  <c r="N2113" i="5" s="1"/>
  <c r="H2113" i="5"/>
  <c r="E2113" i="5"/>
  <c r="F2113" i="5" s="1"/>
  <c r="D2113" i="5"/>
  <c r="K2112" i="5"/>
  <c r="J2112" i="5"/>
  <c r="I2112" i="5"/>
  <c r="N2112" i="5" s="1"/>
  <c r="AC12" i="3" s="1"/>
  <c r="H2112" i="5"/>
  <c r="E2112" i="5"/>
  <c r="F2112" i="5" s="1"/>
  <c r="D2112" i="5"/>
  <c r="K2111" i="5"/>
  <c r="J2111" i="5"/>
  <c r="I2111" i="5"/>
  <c r="N2111" i="5" s="1"/>
  <c r="H2111" i="5"/>
  <c r="E2111" i="5"/>
  <c r="F2111" i="5" s="1"/>
  <c r="D2111" i="5"/>
  <c r="K2110" i="5"/>
  <c r="J2110" i="5"/>
  <c r="I2110" i="5"/>
  <c r="N2110" i="5" s="1"/>
  <c r="H2110" i="5"/>
  <c r="E2110" i="5"/>
  <c r="F2110" i="5" s="1"/>
  <c r="D2110" i="5"/>
  <c r="K2109" i="5"/>
  <c r="J2109" i="5"/>
  <c r="I2109" i="5"/>
  <c r="N2109" i="5" s="1"/>
  <c r="H2109" i="5"/>
  <c r="E2109" i="5"/>
  <c r="F2109" i="5" s="1"/>
  <c r="D2109" i="5"/>
  <c r="K2108" i="5"/>
  <c r="J2108" i="5"/>
  <c r="I2108" i="5"/>
  <c r="N2108" i="5" s="1"/>
  <c r="H2108" i="5"/>
  <c r="E2108" i="5"/>
  <c r="F2108" i="5" s="1"/>
  <c r="D2108" i="5"/>
  <c r="K2107" i="5"/>
  <c r="J2107" i="5"/>
  <c r="I2107" i="5"/>
  <c r="N2107" i="5" s="1"/>
  <c r="H2107" i="5"/>
  <c r="E2107" i="5"/>
  <c r="F2107" i="5" s="1"/>
  <c r="D2107" i="5"/>
  <c r="K2106" i="5"/>
  <c r="J2106" i="5"/>
  <c r="I2106" i="5"/>
  <c r="N2106" i="5" s="1"/>
  <c r="H2106" i="5"/>
  <c r="E2106" i="5"/>
  <c r="F2106" i="5" s="1"/>
  <c r="D2106" i="5"/>
  <c r="K2105" i="5"/>
  <c r="J2105" i="5"/>
  <c r="I2105" i="5"/>
  <c r="N2105" i="5" s="1"/>
  <c r="H2105" i="5"/>
  <c r="E2105" i="5"/>
  <c r="F2105" i="5" s="1"/>
  <c r="D2105" i="5"/>
  <c r="K2104" i="5"/>
  <c r="J2104" i="5"/>
  <c r="I2104" i="5"/>
  <c r="N2104" i="5" s="1"/>
  <c r="H2104" i="5"/>
  <c r="E2104" i="5"/>
  <c r="F2104" i="5" s="1"/>
  <c r="D2104" i="5"/>
  <c r="K2103" i="5"/>
  <c r="J2103" i="5"/>
  <c r="I2103" i="5"/>
  <c r="N2103" i="5" s="1"/>
  <c r="H2103" i="5"/>
  <c r="E2103" i="5"/>
  <c r="F2103" i="5" s="1"/>
  <c r="D2103" i="5"/>
  <c r="K2102" i="5"/>
  <c r="J2102" i="5"/>
  <c r="I2102" i="5"/>
  <c r="N2102" i="5" s="1"/>
  <c r="H2102" i="5"/>
  <c r="E2102" i="5"/>
  <c r="F2102" i="5" s="1"/>
  <c r="D2102" i="5"/>
  <c r="K2101" i="5"/>
  <c r="J2101" i="5"/>
  <c r="I2101" i="5"/>
  <c r="N2101" i="5" s="1"/>
  <c r="H2101" i="5"/>
  <c r="E2101" i="5"/>
  <c r="F2101" i="5" s="1"/>
  <c r="D2101" i="5"/>
  <c r="K2100" i="5"/>
  <c r="J2100" i="5"/>
  <c r="I2100" i="5"/>
  <c r="N2100" i="5" s="1"/>
  <c r="H2100" i="5"/>
  <c r="E2100" i="5"/>
  <c r="F2100" i="5" s="1"/>
  <c r="D2100" i="5"/>
  <c r="K2099" i="5"/>
  <c r="J2099" i="5"/>
  <c r="I2099" i="5"/>
  <c r="N2099" i="5" s="1"/>
  <c r="H2099" i="5"/>
  <c r="E2099" i="5"/>
  <c r="F2099" i="5" s="1"/>
  <c r="D2099" i="5"/>
  <c r="K2098" i="5"/>
  <c r="J2098" i="5"/>
  <c r="I2098" i="5"/>
  <c r="N2098" i="5" s="1"/>
  <c r="H2098" i="5"/>
  <c r="E2098" i="5"/>
  <c r="F2098" i="5" s="1"/>
  <c r="D2098" i="5"/>
  <c r="K2097" i="5"/>
  <c r="J2097" i="5"/>
  <c r="I2097" i="5"/>
  <c r="N2097" i="5" s="1"/>
  <c r="H2097" i="5"/>
  <c r="E2097" i="5"/>
  <c r="F2097" i="5" s="1"/>
  <c r="D2097" i="5"/>
  <c r="K2096" i="5"/>
  <c r="J2096" i="5"/>
  <c r="I2096" i="5"/>
  <c r="N2096" i="5" s="1"/>
  <c r="H2096" i="5"/>
  <c r="E2096" i="5"/>
  <c r="F2096" i="5" s="1"/>
  <c r="D2096" i="5"/>
  <c r="K2095" i="5"/>
  <c r="J2095" i="5"/>
  <c r="I2095" i="5"/>
  <c r="N2095" i="5" s="1"/>
  <c r="H2095" i="5"/>
  <c r="E2095" i="5"/>
  <c r="F2095" i="5" s="1"/>
  <c r="D2095" i="5"/>
  <c r="K2094" i="5"/>
  <c r="J2094" i="5"/>
  <c r="I2094" i="5"/>
  <c r="N2094" i="5" s="1"/>
  <c r="H2094" i="5"/>
  <c r="E2094" i="5"/>
  <c r="F2094" i="5" s="1"/>
  <c r="D2094" i="5"/>
  <c r="K2093" i="5"/>
  <c r="J2093" i="5"/>
  <c r="I2093" i="5"/>
  <c r="N2093" i="5" s="1"/>
  <c r="H2093" i="5"/>
  <c r="E2093" i="5"/>
  <c r="F2093" i="5" s="1"/>
  <c r="D2093" i="5"/>
  <c r="K2092" i="5"/>
  <c r="J2092" i="5"/>
  <c r="I2092" i="5"/>
  <c r="N2092" i="5" s="1"/>
  <c r="H2092" i="5"/>
  <c r="E2092" i="5"/>
  <c r="F2092" i="5" s="1"/>
  <c r="D2092" i="5"/>
  <c r="K2091" i="5"/>
  <c r="J2091" i="5"/>
  <c r="I2091" i="5"/>
  <c r="N2091" i="5" s="1"/>
  <c r="H2091" i="5"/>
  <c r="E2091" i="5"/>
  <c r="F2091" i="5" s="1"/>
  <c r="D2091" i="5"/>
  <c r="K2090" i="5"/>
  <c r="J2090" i="5"/>
  <c r="I2090" i="5"/>
  <c r="N2090" i="5" s="1"/>
  <c r="H2090" i="5"/>
  <c r="E2090" i="5"/>
  <c r="F2090" i="5" s="1"/>
  <c r="D2090" i="5"/>
  <c r="K2089" i="5"/>
  <c r="J2089" i="5"/>
  <c r="I2089" i="5"/>
  <c r="N2089" i="5" s="1"/>
  <c r="H2089" i="5"/>
  <c r="E2089" i="5"/>
  <c r="F2089" i="5" s="1"/>
  <c r="D2089" i="5"/>
  <c r="K2088" i="5"/>
  <c r="J2088" i="5"/>
  <c r="I2088" i="5"/>
  <c r="N2088" i="5" s="1"/>
  <c r="H2088" i="5"/>
  <c r="E2088" i="5"/>
  <c r="F2088" i="5" s="1"/>
  <c r="D2088" i="5"/>
  <c r="K2087" i="5"/>
  <c r="J2087" i="5"/>
  <c r="I2087" i="5"/>
  <c r="N2087" i="5" s="1"/>
  <c r="H2087" i="5"/>
  <c r="E2087" i="5"/>
  <c r="F2087" i="5" s="1"/>
  <c r="D2087" i="5"/>
  <c r="K2086" i="5"/>
  <c r="J2086" i="5"/>
  <c r="I2086" i="5"/>
  <c r="N2086" i="5" s="1"/>
  <c r="H2086" i="5"/>
  <c r="E2086" i="5"/>
  <c r="F2086" i="5" s="1"/>
  <c r="D2086" i="5"/>
  <c r="K2085" i="5"/>
  <c r="J2085" i="5"/>
  <c r="I2085" i="5"/>
  <c r="N2085" i="5" s="1"/>
  <c r="H2085" i="5"/>
  <c r="E2085" i="5"/>
  <c r="F2085" i="5" s="1"/>
  <c r="D2085" i="5"/>
  <c r="K2084" i="5"/>
  <c r="J2084" i="5"/>
  <c r="I2084" i="5"/>
  <c r="N2084" i="5" s="1"/>
  <c r="H2084" i="5"/>
  <c r="E2084" i="5"/>
  <c r="F2084" i="5" s="1"/>
  <c r="D2084" i="5"/>
  <c r="K2083" i="5"/>
  <c r="J2083" i="5"/>
  <c r="I2083" i="5"/>
  <c r="N2083" i="5" s="1"/>
  <c r="H2083" i="5"/>
  <c r="E2083" i="5"/>
  <c r="F2083" i="5" s="1"/>
  <c r="D2083" i="5"/>
  <c r="K2082" i="5"/>
  <c r="J2082" i="5"/>
  <c r="I2082" i="5"/>
  <c r="N2082" i="5" s="1"/>
  <c r="H2082" i="5"/>
  <c r="E2082" i="5"/>
  <c r="F2082" i="5" s="1"/>
  <c r="D2082" i="5"/>
  <c r="K2081" i="5"/>
  <c r="J2081" i="5"/>
  <c r="I2081" i="5"/>
  <c r="N2081" i="5" s="1"/>
  <c r="H2081" i="5"/>
  <c r="E2081" i="5"/>
  <c r="F2081" i="5" s="1"/>
  <c r="D2081" i="5"/>
  <c r="K2080" i="5"/>
  <c r="J2080" i="5"/>
  <c r="I2080" i="5"/>
  <c r="N2080" i="5" s="1"/>
  <c r="H2080" i="5"/>
  <c r="E2080" i="5"/>
  <c r="F2080" i="5" s="1"/>
  <c r="D2080" i="5"/>
  <c r="K2079" i="5"/>
  <c r="J2079" i="5"/>
  <c r="I2079" i="5"/>
  <c r="N2079" i="5" s="1"/>
  <c r="H2079" i="5"/>
  <c r="E2079" i="5"/>
  <c r="F2079" i="5" s="1"/>
  <c r="D2079" i="5"/>
  <c r="K2078" i="5"/>
  <c r="J2078" i="5"/>
  <c r="I2078" i="5"/>
  <c r="N2078" i="5" s="1"/>
  <c r="H2078" i="5"/>
  <c r="E2078" i="5"/>
  <c r="F2078" i="5" s="1"/>
  <c r="D2078" i="5"/>
  <c r="K2077" i="5"/>
  <c r="J2077" i="5"/>
  <c r="I2077" i="5"/>
  <c r="N2077" i="5" s="1"/>
  <c r="H2077" i="5"/>
  <c r="E2077" i="5"/>
  <c r="F2077" i="5" s="1"/>
  <c r="D2077" i="5"/>
  <c r="K2076" i="5"/>
  <c r="J2076" i="5"/>
  <c r="I2076" i="5"/>
  <c r="N2076" i="5" s="1"/>
  <c r="H2076" i="5"/>
  <c r="E2076" i="5"/>
  <c r="F2076" i="5" s="1"/>
  <c r="D2076" i="5"/>
  <c r="K2075" i="5"/>
  <c r="J2075" i="5"/>
  <c r="I2075" i="5"/>
  <c r="N2075" i="5" s="1"/>
  <c r="H2075" i="5"/>
  <c r="E2075" i="5"/>
  <c r="F2075" i="5" s="1"/>
  <c r="D2075" i="5"/>
  <c r="K2074" i="5"/>
  <c r="J2074" i="5"/>
  <c r="I2074" i="5"/>
  <c r="N2074" i="5" s="1"/>
  <c r="H2074" i="5"/>
  <c r="E2074" i="5"/>
  <c r="F2074" i="5" s="1"/>
  <c r="D2074" i="5"/>
  <c r="K2073" i="5"/>
  <c r="J2073" i="5"/>
  <c r="I2073" i="5"/>
  <c r="N2073" i="5" s="1"/>
  <c r="H2073" i="5"/>
  <c r="E2073" i="5"/>
  <c r="F2073" i="5" s="1"/>
  <c r="D2073" i="5"/>
  <c r="K2072" i="5"/>
  <c r="J2072" i="5"/>
  <c r="I2072" i="5"/>
  <c r="N2072" i="5" s="1"/>
  <c r="H2072" i="5"/>
  <c r="E2072" i="5"/>
  <c r="F2072" i="5" s="1"/>
  <c r="D2072" i="5"/>
  <c r="K2071" i="5"/>
  <c r="J2071" i="5"/>
  <c r="I2071" i="5"/>
  <c r="N2071" i="5" s="1"/>
  <c r="H2071" i="5"/>
  <c r="E2071" i="5"/>
  <c r="F2071" i="5" s="1"/>
  <c r="D2071" i="5"/>
  <c r="K2070" i="5"/>
  <c r="J2070" i="5"/>
  <c r="I2070" i="5"/>
  <c r="N2070" i="5" s="1"/>
  <c r="H2070" i="5"/>
  <c r="E2070" i="5"/>
  <c r="F2070" i="5" s="1"/>
  <c r="D2070" i="5"/>
  <c r="K2069" i="5"/>
  <c r="J2069" i="5"/>
  <c r="I2069" i="5"/>
  <c r="N2069" i="5" s="1"/>
  <c r="H2069" i="5"/>
  <c r="E2069" i="5"/>
  <c r="F2069" i="5" s="1"/>
  <c r="D2069" i="5"/>
  <c r="K2068" i="5"/>
  <c r="J2068" i="5"/>
  <c r="I2068" i="5"/>
  <c r="N2068" i="5" s="1"/>
  <c r="H2068" i="5"/>
  <c r="E2068" i="5"/>
  <c r="F2068" i="5" s="1"/>
  <c r="D2068" i="5"/>
  <c r="K2067" i="5"/>
  <c r="J2067" i="5"/>
  <c r="I2067" i="5"/>
  <c r="N2067" i="5" s="1"/>
  <c r="H2067" i="5"/>
  <c r="E2067" i="5"/>
  <c r="F2067" i="5" s="1"/>
  <c r="D2067" i="5"/>
  <c r="K2066" i="5"/>
  <c r="J2066" i="5"/>
  <c r="I2066" i="5"/>
  <c r="N2066" i="5" s="1"/>
  <c r="H2066" i="5"/>
  <c r="E2066" i="5"/>
  <c r="F2066" i="5" s="1"/>
  <c r="D2066" i="5"/>
  <c r="K2065" i="5"/>
  <c r="J2065" i="5"/>
  <c r="I2065" i="5"/>
  <c r="N2065" i="5" s="1"/>
  <c r="H2065" i="5"/>
  <c r="E2065" i="5"/>
  <c r="F2065" i="5" s="1"/>
  <c r="D2065" i="5"/>
  <c r="K2064" i="5"/>
  <c r="J2064" i="5"/>
  <c r="I2064" i="5"/>
  <c r="N2064" i="5" s="1"/>
  <c r="H2064" i="5"/>
  <c r="E2064" i="5"/>
  <c r="F2064" i="5" s="1"/>
  <c r="D2064" i="5"/>
  <c r="K2063" i="5"/>
  <c r="J2063" i="5"/>
  <c r="I2063" i="5"/>
  <c r="N2063" i="5" s="1"/>
  <c r="H2063" i="5"/>
  <c r="E2063" i="5"/>
  <c r="F2063" i="5" s="1"/>
  <c r="D2063" i="5"/>
  <c r="K2062" i="5"/>
  <c r="J2062" i="5"/>
  <c r="I2062" i="5"/>
  <c r="N2062" i="5" s="1"/>
  <c r="H2062" i="5"/>
  <c r="E2062" i="5"/>
  <c r="F2062" i="5" s="1"/>
  <c r="D2062" i="5"/>
  <c r="K2061" i="5"/>
  <c r="J2061" i="5"/>
  <c r="I2061" i="5"/>
  <c r="N2061" i="5" s="1"/>
  <c r="H2061" i="5"/>
  <c r="E2061" i="5"/>
  <c r="F2061" i="5" s="1"/>
  <c r="D2061" i="5"/>
  <c r="K2060" i="5"/>
  <c r="J2060" i="5"/>
  <c r="I2060" i="5"/>
  <c r="N2060" i="5" s="1"/>
  <c r="H2060" i="5"/>
  <c r="E2060" i="5"/>
  <c r="F2060" i="5" s="1"/>
  <c r="D2060" i="5"/>
  <c r="K2059" i="5"/>
  <c r="J2059" i="5"/>
  <c r="I2059" i="5"/>
  <c r="N2059" i="5" s="1"/>
  <c r="H2059" i="5"/>
  <c r="E2059" i="5"/>
  <c r="F2059" i="5" s="1"/>
  <c r="D2059" i="5"/>
  <c r="K2058" i="5"/>
  <c r="J2058" i="5"/>
  <c r="I2058" i="5"/>
  <c r="N2058" i="5" s="1"/>
  <c r="H2058" i="5"/>
  <c r="E2058" i="5"/>
  <c r="F2058" i="5" s="1"/>
  <c r="D2058" i="5"/>
  <c r="K2057" i="5"/>
  <c r="J2057" i="5"/>
  <c r="I2057" i="5"/>
  <c r="N2057" i="5" s="1"/>
  <c r="H2057" i="5"/>
  <c r="E2057" i="5"/>
  <c r="F2057" i="5" s="1"/>
  <c r="D2057" i="5"/>
  <c r="K2056" i="5"/>
  <c r="J2056" i="5"/>
  <c r="I2056" i="5"/>
  <c r="N2056" i="5" s="1"/>
  <c r="H2056" i="5"/>
  <c r="E2056" i="5"/>
  <c r="F2056" i="5" s="1"/>
  <c r="D2056" i="5"/>
  <c r="K2055" i="5"/>
  <c r="J2055" i="5"/>
  <c r="I2055" i="5"/>
  <c r="N2055" i="5" s="1"/>
  <c r="H2055" i="5"/>
  <c r="E2055" i="5"/>
  <c r="F2055" i="5" s="1"/>
  <c r="D2055" i="5"/>
  <c r="K2054" i="5"/>
  <c r="J2054" i="5"/>
  <c r="I2054" i="5"/>
  <c r="N2054" i="5" s="1"/>
  <c r="H2054" i="5"/>
  <c r="E2054" i="5"/>
  <c r="F2054" i="5" s="1"/>
  <c r="D2054" i="5"/>
  <c r="K2053" i="5"/>
  <c r="J2053" i="5"/>
  <c r="I2053" i="5"/>
  <c r="N2053" i="5" s="1"/>
  <c r="H2053" i="5"/>
  <c r="E2053" i="5"/>
  <c r="F2053" i="5" s="1"/>
  <c r="D2053" i="5"/>
  <c r="K2052" i="5"/>
  <c r="J2052" i="5"/>
  <c r="I2052" i="5"/>
  <c r="N2052" i="5" s="1"/>
  <c r="H2052" i="5"/>
  <c r="E2052" i="5"/>
  <c r="F2052" i="5" s="1"/>
  <c r="D2052" i="5"/>
  <c r="K2051" i="5"/>
  <c r="J2051" i="5"/>
  <c r="I2051" i="5"/>
  <c r="N2051" i="5" s="1"/>
  <c r="H2051" i="5"/>
  <c r="E2051" i="5"/>
  <c r="F2051" i="5" s="1"/>
  <c r="D2051" i="5"/>
  <c r="K2050" i="5"/>
  <c r="J2050" i="5"/>
  <c r="I2050" i="5"/>
  <c r="N2050" i="5" s="1"/>
  <c r="H2050" i="5"/>
  <c r="E2050" i="5"/>
  <c r="F2050" i="5" s="1"/>
  <c r="D2050" i="5"/>
  <c r="K2049" i="5"/>
  <c r="J2049" i="5"/>
  <c r="I2049" i="5"/>
  <c r="N2049" i="5" s="1"/>
  <c r="H2049" i="5"/>
  <c r="E2049" i="5"/>
  <c r="F2049" i="5" s="1"/>
  <c r="D2049" i="5"/>
  <c r="K2048" i="5"/>
  <c r="J2048" i="5"/>
  <c r="I2048" i="5"/>
  <c r="N2048" i="5" s="1"/>
  <c r="H2048" i="5"/>
  <c r="E2048" i="5"/>
  <c r="F2048" i="5" s="1"/>
  <c r="D2048" i="5"/>
  <c r="K2047" i="5"/>
  <c r="J2047" i="5"/>
  <c r="I2047" i="5"/>
  <c r="N2047" i="5" s="1"/>
  <c r="H2047" i="5"/>
  <c r="E2047" i="5"/>
  <c r="F2047" i="5" s="1"/>
  <c r="D2047" i="5"/>
  <c r="K2046" i="5"/>
  <c r="J2046" i="5"/>
  <c r="I2046" i="5"/>
  <c r="N2046" i="5" s="1"/>
  <c r="H2046" i="5"/>
  <c r="E2046" i="5"/>
  <c r="F2046" i="5" s="1"/>
  <c r="D2046" i="5"/>
  <c r="K2045" i="5"/>
  <c r="J2045" i="5"/>
  <c r="I2045" i="5"/>
  <c r="N2045" i="5" s="1"/>
  <c r="H2045" i="5"/>
  <c r="E2045" i="5"/>
  <c r="F2045" i="5" s="1"/>
  <c r="D2045" i="5"/>
  <c r="K2044" i="5"/>
  <c r="J2044" i="5"/>
  <c r="I2044" i="5"/>
  <c r="N2044" i="5" s="1"/>
  <c r="H2044" i="5"/>
  <c r="E2044" i="5"/>
  <c r="F2044" i="5" s="1"/>
  <c r="D2044" i="5"/>
  <c r="K2043" i="5"/>
  <c r="J2043" i="5"/>
  <c r="I2043" i="5"/>
  <c r="N2043" i="5" s="1"/>
  <c r="H2043" i="5"/>
  <c r="E2043" i="5"/>
  <c r="F2043" i="5" s="1"/>
  <c r="D2043" i="5"/>
  <c r="K2042" i="5"/>
  <c r="J2042" i="5"/>
  <c r="I2042" i="5"/>
  <c r="N2042" i="5" s="1"/>
  <c r="H2042" i="5"/>
  <c r="E2042" i="5"/>
  <c r="F2042" i="5" s="1"/>
  <c r="D2042" i="5"/>
  <c r="K2041" i="5"/>
  <c r="J2041" i="5"/>
  <c r="I2041" i="5"/>
  <c r="N2041" i="5" s="1"/>
  <c r="H2041" i="5"/>
  <c r="E2041" i="5"/>
  <c r="F2041" i="5" s="1"/>
  <c r="D2041" i="5"/>
  <c r="K2040" i="5"/>
  <c r="J2040" i="5"/>
  <c r="I2040" i="5"/>
  <c r="N2040" i="5" s="1"/>
  <c r="H2040" i="5"/>
  <c r="E2040" i="5"/>
  <c r="F2040" i="5" s="1"/>
  <c r="D2040" i="5"/>
  <c r="K2039" i="5"/>
  <c r="J2039" i="5"/>
  <c r="I2039" i="5"/>
  <c r="N2039" i="5" s="1"/>
  <c r="H2039" i="5"/>
  <c r="E2039" i="5"/>
  <c r="F2039" i="5" s="1"/>
  <c r="D2039" i="5"/>
  <c r="K2038" i="5"/>
  <c r="J2038" i="5"/>
  <c r="I2038" i="5"/>
  <c r="N2038" i="5" s="1"/>
  <c r="H2038" i="5"/>
  <c r="E2038" i="5"/>
  <c r="F2038" i="5" s="1"/>
  <c r="D2038" i="5"/>
  <c r="K2037" i="5"/>
  <c r="J2037" i="5"/>
  <c r="I2037" i="5"/>
  <c r="N2037" i="5" s="1"/>
  <c r="H2037" i="5"/>
  <c r="E2037" i="5"/>
  <c r="F2037" i="5" s="1"/>
  <c r="D2037" i="5"/>
  <c r="K2036" i="5"/>
  <c r="J2036" i="5"/>
  <c r="I2036" i="5"/>
  <c r="N2036" i="5" s="1"/>
  <c r="H2036" i="5"/>
  <c r="E2036" i="5"/>
  <c r="F2036" i="5" s="1"/>
  <c r="D2036" i="5"/>
  <c r="K2035" i="5"/>
  <c r="J2035" i="5"/>
  <c r="I2035" i="5"/>
  <c r="N2035" i="5" s="1"/>
  <c r="H2035" i="5"/>
  <c r="E2035" i="5"/>
  <c r="F2035" i="5" s="1"/>
  <c r="D2035" i="5"/>
  <c r="K2034" i="5"/>
  <c r="J2034" i="5"/>
  <c r="I2034" i="5"/>
  <c r="N2034" i="5" s="1"/>
  <c r="H2034" i="5"/>
  <c r="E2034" i="5"/>
  <c r="F2034" i="5" s="1"/>
  <c r="D2034" i="5"/>
  <c r="K2033" i="5"/>
  <c r="J2033" i="5"/>
  <c r="I2033" i="5"/>
  <c r="N2033" i="5" s="1"/>
  <c r="H2033" i="5"/>
  <c r="E2033" i="5"/>
  <c r="F2033" i="5" s="1"/>
  <c r="D2033" i="5"/>
  <c r="K2032" i="5"/>
  <c r="J2032" i="5"/>
  <c r="I2032" i="5"/>
  <c r="N2032" i="5" s="1"/>
  <c r="H2032" i="5"/>
  <c r="E2032" i="5"/>
  <c r="F2032" i="5" s="1"/>
  <c r="D2032" i="5"/>
  <c r="K2031" i="5"/>
  <c r="J2031" i="5"/>
  <c r="I2031" i="5"/>
  <c r="N2031" i="5" s="1"/>
  <c r="H2031" i="5"/>
  <c r="E2031" i="5"/>
  <c r="F2031" i="5" s="1"/>
  <c r="D2031" i="5"/>
  <c r="K2030" i="5"/>
  <c r="J2030" i="5"/>
  <c r="I2030" i="5"/>
  <c r="N2030" i="5" s="1"/>
  <c r="H2030" i="5"/>
  <c r="E2030" i="5"/>
  <c r="F2030" i="5" s="1"/>
  <c r="D2030" i="5"/>
  <c r="K2029" i="5"/>
  <c r="J2029" i="5"/>
  <c r="I2029" i="5"/>
  <c r="N2029" i="5" s="1"/>
  <c r="H2029" i="5"/>
  <c r="E2029" i="5"/>
  <c r="F2029" i="5" s="1"/>
  <c r="D2029" i="5"/>
  <c r="K2028" i="5"/>
  <c r="J2028" i="5"/>
  <c r="I2028" i="5"/>
  <c r="N2028" i="5" s="1"/>
  <c r="H2028" i="5"/>
  <c r="E2028" i="5"/>
  <c r="F2028" i="5" s="1"/>
  <c r="D2028" i="5"/>
  <c r="K2027" i="5"/>
  <c r="J2027" i="5"/>
  <c r="I2027" i="5"/>
  <c r="N2027" i="5" s="1"/>
  <c r="H2027" i="5"/>
  <c r="E2027" i="5"/>
  <c r="F2027" i="5" s="1"/>
  <c r="D2027" i="5"/>
  <c r="K2026" i="5"/>
  <c r="J2026" i="5"/>
  <c r="I2026" i="5"/>
  <c r="N2026" i="5" s="1"/>
  <c r="H2026" i="5"/>
  <c r="E2026" i="5"/>
  <c r="F2026" i="5" s="1"/>
  <c r="D2026" i="5"/>
  <c r="K2025" i="5"/>
  <c r="J2025" i="5"/>
  <c r="I2025" i="5"/>
  <c r="N2025" i="5" s="1"/>
  <c r="H2025" i="5"/>
  <c r="E2025" i="5"/>
  <c r="F2025" i="5" s="1"/>
  <c r="D2025" i="5"/>
  <c r="K2024" i="5"/>
  <c r="J2024" i="5"/>
  <c r="I2024" i="5"/>
  <c r="N2024" i="5" s="1"/>
  <c r="H2024" i="5"/>
  <c r="E2024" i="5"/>
  <c r="F2024" i="5" s="1"/>
  <c r="D2024" i="5"/>
  <c r="K2023" i="5"/>
  <c r="J2023" i="5"/>
  <c r="I2023" i="5"/>
  <c r="N2023" i="5" s="1"/>
  <c r="H2023" i="5"/>
  <c r="E2023" i="5"/>
  <c r="F2023" i="5" s="1"/>
  <c r="D2023" i="5"/>
  <c r="K2022" i="5"/>
  <c r="J2022" i="5"/>
  <c r="I2022" i="5"/>
  <c r="N2022" i="5" s="1"/>
  <c r="H2022" i="5"/>
  <c r="E2022" i="5"/>
  <c r="F2022" i="5" s="1"/>
  <c r="D2022" i="5"/>
  <c r="K2021" i="5"/>
  <c r="J2021" i="5"/>
  <c r="I2021" i="5"/>
  <c r="N2021" i="5" s="1"/>
  <c r="H2021" i="5"/>
  <c r="E2021" i="5"/>
  <c r="F2021" i="5" s="1"/>
  <c r="D2021" i="5"/>
  <c r="K2020" i="5"/>
  <c r="J2020" i="5"/>
  <c r="I2020" i="5"/>
  <c r="N2020" i="5" s="1"/>
  <c r="H2020" i="5"/>
  <c r="E2020" i="5"/>
  <c r="F2020" i="5" s="1"/>
  <c r="D2020" i="5"/>
  <c r="K2019" i="5"/>
  <c r="J2019" i="5"/>
  <c r="I2019" i="5"/>
  <c r="N2019" i="5" s="1"/>
  <c r="H2019" i="5"/>
  <c r="E2019" i="5"/>
  <c r="F2019" i="5" s="1"/>
  <c r="D2019" i="5"/>
  <c r="K2018" i="5"/>
  <c r="J2018" i="5"/>
  <c r="I2018" i="5"/>
  <c r="N2018" i="5" s="1"/>
  <c r="H2018" i="5"/>
  <c r="E2018" i="5"/>
  <c r="F2018" i="5" s="1"/>
  <c r="D2018" i="5"/>
  <c r="K2017" i="5"/>
  <c r="J2017" i="5"/>
  <c r="I2017" i="5"/>
  <c r="N2017" i="5" s="1"/>
  <c r="H2017" i="5"/>
  <c r="E2017" i="5"/>
  <c r="F2017" i="5" s="1"/>
  <c r="D2017" i="5"/>
  <c r="K2016" i="5"/>
  <c r="J2016" i="5"/>
  <c r="I2016" i="5"/>
  <c r="N2016" i="5" s="1"/>
  <c r="H2016" i="5"/>
  <c r="E2016" i="5"/>
  <c r="F2016" i="5" s="1"/>
  <c r="D2016" i="5"/>
  <c r="K2015" i="5"/>
  <c r="J2015" i="5"/>
  <c r="I2015" i="5"/>
  <c r="N2015" i="5" s="1"/>
  <c r="H2015" i="5"/>
  <c r="E2015" i="5"/>
  <c r="F2015" i="5" s="1"/>
  <c r="D2015" i="5"/>
  <c r="K2014" i="5"/>
  <c r="J2014" i="5"/>
  <c r="I2014" i="5"/>
  <c r="N2014" i="5" s="1"/>
  <c r="H2014" i="5"/>
  <c r="E2014" i="5"/>
  <c r="F2014" i="5" s="1"/>
  <c r="D2014" i="5"/>
  <c r="K2013" i="5"/>
  <c r="J2013" i="5"/>
  <c r="I2013" i="5"/>
  <c r="N2013" i="5" s="1"/>
  <c r="H2013" i="5"/>
  <c r="E2013" i="5"/>
  <c r="F2013" i="5" s="1"/>
  <c r="D2013" i="5"/>
  <c r="K2012" i="5"/>
  <c r="J2012" i="5"/>
  <c r="I2012" i="5"/>
  <c r="N2012" i="5" s="1"/>
  <c r="H2012" i="5"/>
  <c r="E2012" i="5"/>
  <c r="F2012" i="5" s="1"/>
  <c r="D2012" i="5"/>
  <c r="K2011" i="5"/>
  <c r="J2011" i="5"/>
  <c r="I2011" i="5"/>
  <c r="N2011" i="5" s="1"/>
  <c r="H2011" i="5"/>
  <c r="E2011" i="5"/>
  <c r="F2011" i="5" s="1"/>
  <c r="D2011" i="5"/>
  <c r="K2010" i="5"/>
  <c r="J2010" i="5"/>
  <c r="I2010" i="5"/>
  <c r="N2010" i="5" s="1"/>
  <c r="H2010" i="5"/>
  <c r="E2010" i="5"/>
  <c r="F2010" i="5" s="1"/>
  <c r="D2010" i="5"/>
  <c r="K2009" i="5"/>
  <c r="J2009" i="5"/>
  <c r="I2009" i="5"/>
  <c r="N2009" i="5" s="1"/>
  <c r="H2009" i="5"/>
  <c r="E2009" i="5"/>
  <c r="F2009" i="5" s="1"/>
  <c r="D2009" i="5"/>
  <c r="K2008" i="5"/>
  <c r="J2008" i="5"/>
  <c r="I2008" i="5"/>
  <c r="N2008" i="5" s="1"/>
  <c r="H2008" i="5"/>
  <c r="E2008" i="5"/>
  <c r="F2008" i="5" s="1"/>
  <c r="D2008" i="5"/>
  <c r="K2007" i="5"/>
  <c r="J2007" i="5"/>
  <c r="I2007" i="5"/>
  <c r="N2007" i="5" s="1"/>
  <c r="H2007" i="5"/>
  <c r="E2007" i="5"/>
  <c r="F2007" i="5" s="1"/>
  <c r="D2007" i="5"/>
  <c r="K2006" i="5"/>
  <c r="J2006" i="5"/>
  <c r="I2006" i="5"/>
  <c r="N2006" i="5" s="1"/>
  <c r="H2006" i="5"/>
  <c r="E2006" i="5"/>
  <c r="F2006" i="5" s="1"/>
  <c r="D2006" i="5"/>
  <c r="K2005" i="5"/>
  <c r="J2005" i="5"/>
  <c r="I2005" i="5"/>
  <c r="N2005" i="5" s="1"/>
  <c r="H2005" i="5"/>
  <c r="E2005" i="5"/>
  <c r="F2005" i="5" s="1"/>
  <c r="D2005" i="5"/>
  <c r="K2004" i="5"/>
  <c r="J2004" i="5"/>
  <c r="I2004" i="5"/>
  <c r="N2004" i="5" s="1"/>
  <c r="H2004" i="5"/>
  <c r="E2004" i="5"/>
  <c r="F2004" i="5" s="1"/>
  <c r="D2004" i="5"/>
  <c r="K2003" i="5"/>
  <c r="J2003" i="5"/>
  <c r="I2003" i="5"/>
  <c r="N2003" i="5" s="1"/>
  <c r="H2003" i="5"/>
  <c r="E2003" i="5"/>
  <c r="F2003" i="5" s="1"/>
  <c r="D2003" i="5"/>
  <c r="K2002" i="5"/>
  <c r="J2002" i="5"/>
  <c r="I2002" i="5"/>
  <c r="N2002" i="5" s="1"/>
  <c r="H2002" i="5"/>
  <c r="E2002" i="5"/>
  <c r="F2002" i="5" s="1"/>
  <c r="D2002" i="5"/>
  <c r="K2001" i="5"/>
  <c r="J2001" i="5"/>
  <c r="I2001" i="5"/>
  <c r="N2001" i="5" s="1"/>
  <c r="H2001" i="5"/>
  <c r="E2001" i="5"/>
  <c r="F2001" i="5" s="1"/>
  <c r="D2001" i="5"/>
  <c r="K2000" i="5"/>
  <c r="J2000" i="5"/>
  <c r="I2000" i="5"/>
  <c r="N2000" i="5" s="1"/>
  <c r="H2000" i="5"/>
  <c r="E2000" i="5"/>
  <c r="F2000" i="5" s="1"/>
  <c r="D2000" i="5"/>
  <c r="K1999" i="5"/>
  <c r="J1999" i="5"/>
  <c r="I1999" i="5"/>
  <c r="N1999" i="5" s="1"/>
  <c r="H1999" i="5"/>
  <c r="E1999" i="5"/>
  <c r="F1999" i="5" s="1"/>
  <c r="D1999" i="5"/>
  <c r="K1998" i="5"/>
  <c r="J1998" i="5"/>
  <c r="I1998" i="5"/>
  <c r="N1998" i="5" s="1"/>
  <c r="H1998" i="5"/>
  <c r="E1998" i="5"/>
  <c r="F1998" i="5" s="1"/>
  <c r="D1998" i="5"/>
  <c r="K1997" i="5"/>
  <c r="J1997" i="5"/>
  <c r="I1997" i="5"/>
  <c r="N1997" i="5" s="1"/>
  <c r="H1997" i="5"/>
  <c r="E1997" i="5"/>
  <c r="F1997" i="5" s="1"/>
  <c r="D1997" i="5"/>
  <c r="K1996" i="5"/>
  <c r="J1996" i="5"/>
  <c r="I1996" i="5"/>
  <c r="N1996" i="5" s="1"/>
  <c r="H1996" i="5"/>
  <c r="E1996" i="5"/>
  <c r="F1996" i="5" s="1"/>
  <c r="D1996" i="5"/>
  <c r="K1995" i="5"/>
  <c r="J1995" i="5"/>
  <c r="I1995" i="5"/>
  <c r="N1995" i="5" s="1"/>
  <c r="H1995" i="5"/>
  <c r="E1995" i="5"/>
  <c r="F1995" i="5" s="1"/>
  <c r="D1995" i="5"/>
  <c r="K1994" i="5"/>
  <c r="J1994" i="5"/>
  <c r="I1994" i="5"/>
  <c r="N1994" i="5" s="1"/>
  <c r="H1994" i="5"/>
  <c r="E1994" i="5"/>
  <c r="F1994" i="5" s="1"/>
  <c r="D1994" i="5"/>
  <c r="K1993" i="5"/>
  <c r="J1993" i="5"/>
  <c r="I1993" i="5"/>
  <c r="N1993" i="5" s="1"/>
  <c r="H1993" i="5"/>
  <c r="E1993" i="5"/>
  <c r="F1993" i="5" s="1"/>
  <c r="D1993" i="5"/>
  <c r="K1992" i="5"/>
  <c r="J1992" i="5"/>
  <c r="I1992" i="5"/>
  <c r="N1992" i="5" s="1"/>
  <c r="H1992" i="5"/>
  <c r="E1992" i="5"/>
  <c r="F1992" i="5" s="1"/>
  <c r="D1992" i="5"/>
  <c r="K1991" i="5"/>
  <c r="J1991" i="5"/>
  <c r="I1991" i="5"/>
  <c r="N1991" i="5" s="1"/>
  <c r="H1991" i="5"/>
  <c r="E1991" i="5"/>
  <c r="F1991" i="5" s="1"/>
  <c r="D1991" i="5"/>
  <c r="K1990" i="5"/>
  <c r="J1990" i="5"/>
  <c r="I1990" i="5"/>
  <c r="N1990" i="5" s="1"/>
  <c r="H1990" i="5"/>
  <c r="E1990" i="5"/>
  <c r="F1990" i="5" s="1"/>
  <c r="D1990" i="5"/>
  <c r="K1989" i="5"/>
  <c r="J1989" i="5"/>
  <c r="I1989" i="5"/>
  <c r="N1989" i="5" s="1"/>
  <c r="H1989" i="5"/>
  <c r="E1989" i="5"/>
  <c r="F1989" i="5" s="1"/>
  <c r="D1989" i="5"/>
  <c r="K1988" i="5"/>
  <c r="J1988" i="5"/>
  <c r="I1988" i="5"/>
  <c r="N1988" i="5" s="1"/>
  <c r="H1988" i="5"/>
  <c r="E1988" i="5"/>
  <c r="F1988" i="5" s="1"/>
  <c r="D1988" i="5"/>
  <c r="K1987" i="5"/>
  <c r="J1987" i="5"/>
  <c r="I1987" i="5"/>
  <c r="N1987" i="5" s="1"/>
  <c r="H1987" i="5"/>
  <c r="E1987" i="5"/>
  <c r="F1987" i="5" s="1"/>
  <c r="D1987" i="5"/>
  <c r="K1986" i="5"/>
  <c r="J1986" i="5"/>
  <c r="I1986" i="5"/>
  <c r="N1986" i="5" s="1"/>
  <c r="H1986" i="5"/>
  <c r="E1986" i="5"/>
  <c r="F1986" i="5" s="1"/>
  <c r="D1986" i="5"/>
  <c r="K1985" i="5"/>
  <c r="J1985" i="5"/>
  <c r="I1985" i="5"/>
  <c r="N1985" i="5" s="1"/>
  <c r="H1985" i="5"/>
  <c r="E1985" i="5"/>
  <c r="F1985" i="5" s="1"/>
  <c r="D1985" i="5"/>
  <c r="K1984" i="5"/>
  <c r="J1984" i="5"/>
  <c r="I1984" i="5"/>
  <c r="N1984" i="5" s="1"/>
  <c r="H1984" i="5"/>
  <c r="E1984" i="5"/>
  <c r="F1984" i="5" s="1"/>
  <c r="D1984" i="5"/>
  <c r="K1983" i="5"/>
  <c r="J1983" i="5"/>
  <c r="I1983" i="5"/>
  <c r="N1983" i="5" s="1"/>
  <c r="H1983" i="5"/>
  <c r="E1983" i="5"/>
  <c r="F1983" i="5" s="1"/>
  <c r="D1983" i="5"/>
  <c r="K1982" i="5"/>
  <c r="J1982" i="5"/>
  <c r="I1982" i="5"/>
  <c r="N1982" i="5" s="1"/>
  <c r="H1982" i="5"/>
  <c r="E1982" i="5"/>
  <c r="F1982" i="5" s="1"/>
  <c r="D1982" i="5"/>
  <c r="K1981" i="5"/>
  <c r="J1981" i="5"/>
  <c r="I1981" i="5"/>
  <c r="N1981" i="5" s="1"/>
  <c r="H1981" i="5"/>
  <c r="E1981" i="5"/>
  <c r="F1981" i="5" s="1"/>
  <c r="D1981" i="5"/>
  <c r="K1980" i="5"/>
  <c r="J1980" i="5"/>
  <c r="I1980" i="5"/>
  <c r="N1980" i="5" s="1"/>
  <c r="H1980" i="5"/>
  <c r="E1980" i="5"/>
  <c r="F1980" i="5" s="1"/>
  <c r="D1980" i="5"/>
  <c r="K1979" i="5"/>
  <c r="J1979" i="5"/>
  <c r="I1979" i="5"/>
  <c r="N1979" i="5" s="1"/>
  <c r="H1979" i="5"/>
  <c r="E1979" i="5"/>
  <c r="F1979" i="5" s="1"/>
  <c r="D1979" i="5"/>
  <c r="K1978" i="5"/>
  <c r="J1978" i="5"/>
  <c r="I1978" i="5"/>
  <c r="N1978" i="5" s="1"/>
  <c r="H1978" i="5"/>
  <c r="E1978" i="5"/>
  <c r="F1978" i="5" s="1"/>
  <c r="D1978" i="5"/>
  <c r="K1977" i="5"/>
  <c r="J1977" i="5"/>
  <c r="I1977" i="5"/>
  <c r="N1977" i="5" s="1"/>
  <c r="H1977" i="5"/>
  <c r="E1977" i="5"/>
  <c r="F1977" i="5" s="1"/>
  <c r="D1977" i="5"/>
  <c r="K1976" i="5"/>
  <c r="J1976" i="5"/>
  <c r="I1976" i="5"/>
  <c r="N1976" i="5" s="1"/>
  <c r="H1976" i="5"/>
  <c r="E1976" i="5"/>
  <c r="F1976" i="5" s="1"/>
  <c r="D1976" i="5"/>
  <c r="K1975" i="5"/>
  <c r="J1975" i="5"/>
  <c r="I1975" i="5"/>
  <c r="N1975" i="5" s="1"/>
  <c r="H1975" i="5"/>
  <c r="E1975" i="5"/>
  <c r="F1975" i="5" s="1"/>
  <c r="D1975" i="5"/>
  <c r="K1974" i="5"/>
  <c r="J1974" i="5"/>
  <c r="I1974" i="5"/>
  <c r="N1974" i="5" s="1"/>
  <c r="H1974" i="5"/>
  <c r="E1974" i="5"/>
  <c r="F1974" i="5" s="1"/>
  <c r="D1974" i="5"/>
  <c r="K1973" i="5"/>
  <c r="J1973" i="5"/>
  <c r="I1973" i="5"/>
  <c r="N1973" i="5" s="1"/>
  <c r="H1973" i="5"/>
  <c r="E1973" i="5"/>
  <c r="F1973" i="5" s="1"/>
  <c r="D1973" i="5"/>
  <c r="K1972" i="5"/>
  <c r="J1972" i="5"/>
  <c r="I1972" i="5"/>
  <c r="N1972" i="5" s="1"/>
  <c r="H1972" i="5"/>
  <c r="E1972" i="5"/>
  <c r="F1972" i="5" s="1"/>
  <c r="D1972" i="5"/>
  <c r="K1971" i="5"/>
  <c r="J1971" i="5"/>
  <c r="I1971" i="5"/>
  <c r="N1971" i="5" s="1"/>
  <c r="H1971" i="5"/>
  <c r="E1971" i="5"/>
  <c r="F1971" i="5" s="1"/>
  <c r="D1971" i="5"/>
  <c r="K1970" i="5"/>
  <c r="J1970" i="5"/>
  <c r="I1970" i="5"/>
  <c r="N1970" i="5" s="1"/>
  <c r="H1970" i="5"/>
  <c r="E1970" i="5"/>
  <c r="F1970" i="5" s="1"/>
  <c r="D1970" i="5"/>
  <c r="K1969" i="5"/>
  <c r="J1969" i="5"/>
  <c r="I1969" i="5"/>
  <c r="N1969" i="5" s="1"/>
  <c r="H1969" i="5"/>
  <c r="E1969" i="5"/>
  <c r="F1969" i="5" s="1"/>
  <c r="D1969" i="5"/>
  <c r="K1968" i="5"/>
  <c r="J1968" i="5"/>
  <c r="I1968" i="5"/>
  <c r="N1968" i="5" s="1"/>
  <c r="H1968" i="5"/>
  <c r="E1968" i="5"/>
  <c r="F1968" i="5" s="1"/>
  <c r="D1968" i="5"/>
  <c r="K1967" i="5"/>
  <c r="J1967" i="5"/>
  <c r="I1967" i="5"/>
  <c r="N1967" i="5" s="1"/>
  <c r="H1967" i="5"/>
  <c r="E1967" i="5"/>
  <c r="F1967" i="5" s="1"/>
  <c r="D1967" i="5"/>
  <c r="K1966" i="5"/>
  <c r="J1966" i="5"/>
  <c r="I1966" i="5"/>
  <c r="N1966" i="5" s="1"/>
  <c r="H1966" i="5"/>
  <c r="E1966" i="5"/>
  <c r="F1966" i="5" s="1"/>
  <c r="D1966" i="5"/>
  <c r="K1965" i="5"/>
  <c r="J1965" i="5"/>
  <c r="I1965" i="5"/>
  <c r="N1965" i="5" s="1"/>
  <c r="H1965" i="5"/>
  <c r="E1965" i="5"/>
  <c r="F1965" i="5" s="1"/>
  <c r="D1965" i="5"/>
  <c r="K1964" i="5"/>
  <c r="J1964" i="5"/>
  <c r="I1964" i="5"/>
  <c r="N1964" i="5" s="1"/>
  <c r="H1964" i="5"/>
  <c r="E1964" i="5"/>
  <c r="F1964" i="5" s="1"/>
  <c r="D1964" i="5"/>
  <c r="K1963" i="5"/>
  <c r="J1963" i="5"/>
  <c r="I1963" i="5"/>
  <c r="N1963" i="5" s="1"/>
  <c r="H1963" i="5"/>
  <c r="E1963" i="5"/>
  <c r="F1963" i="5" s="1"/>
  <c r="D1963" i="5"/>
  <c r="K1962" i="5"/>
  <c r="J1962" i="5"/>
  <c r="I1962" i="5"/>
  <c r="N1962" i="5" s="1"/>
  <c r="H1962" i="5"/>
  <c r="E1962" i="5"/>
  <c r="F1962" i="5" s="1"/>
  <c r="D1962" i="5"/>
  <c r="K1961" i="5"/>
  <c r="J1961" i="5"/>
  <c r="I1961" i="5"/>
  <c r="N1961" i="5" s="1"/>
  <c r="H1961" i="5"/>
  <c r="E1961" i="5"/>
  <c r="F1961" i="5" s="1"/>
  <c r="D1961" i="5"/>
  <c r="K1960" i="5"/>
  <c r="J1960" i="5"/>
  <c r="I1960" i="5"/>
  <c r="N1960" i="5" s="1"/>
  <c r="H1960" i="5"/>
  <c r="E1960" i="5"/>
  <c r="F1960" i="5" s="1"/>
  <c r="D1960" i="5"/>
  <c r="K1959" i="5"/>
  <c r="J1959" i="5"/>
  <c r="I1959" i="5"/>
  <c r="N1959" i="5" s="1"/>
  <c r="H1959" i="5"/>
  <c r="E1959" i="5"/>
  <c r="F1959" i="5" s="1"/>
  <c r="D1959" i="5"/>
  <c r="K1958" i="5"/>
  <c r="J1958" i="5"/>
  <c r="I1958" i="5"/>
  <c r="N1958" i="5" s="1"/>
  <c r="H1958" i="5"/>
  <c r="E1958" i="5"/>
  <c r="F1958" i="5" s="1"/>
  <c r="D1958" i="5"/>
  <c r="K1957" i="5"/>
  <c r="J1957" i="5"/>
  <c r="I1957" i="5"/>
  <c r="N1957" i="5" s="1"/>
  <c r="H1957" i="5"/>
  <c r="E1957" i="5"/>
  <c r="F1957" i="5" s="1"/>
  <c r="D1957" i="5"/>
  <c r="K1956" i="5"/>
  <c r="J1956" i="5"/>
  <c r="I1956" i="5"/>
  <c r="N1956" i="5" s="1"/>
  <c r="H1956" i="5"/>
  <c r="E1956" i="5"/>
  <c r="F1956" i="5" s="1"/>
  <c r="D1956" i="5"/>
  <c r="K1955" i="5"/>
  <c r="J1955" i="5"/>
  <c r="I1955" i="5"/>
  <c r="N1955" i="5" s="1"/>
  <c r="H1955" i="5"/>
  <c r="E1955" i="5"/>
  <c r="F1955" i="5" s="1"/>
  <c r="D1955" i="5"/>
  <c r="K1954" i="5"/>
  <c r="J1954" i="5"/>
  <c r="I1954" i="5"/>
  <c r="N1954" i="5" s="1"/>
  <c r="H1954" i="5"/>
  <c r="E1954" i="5"/>
  <c r="F1954" i="5" s="1"/>
  <c r="D1954" i="5"/>
  <c r="K1953" i="5"/>
  <c r="J1953" i="5"/>
  <c r="I1953" i="5"/>
  <c r="N1953" i="5" s="1"/>
  <c r="H1953" i="5"/>
  <c r="E1953" i="5"/>
  <c r="F1953" i="5" s="1"/>
  <c r="D1953" i="5"/>
  <c r="K1952" i="5"/>
  <c r="J1952" i="5"/>
  <c r="I1952" i="5"/>
  <c r="N1952" i="5" s="1"/>
  <c r="H1952" i="5"/>
  <c r="E1952" i="5"/>
  <c r="F1952" i="5" s="1"/>
  <c r="D1952" i="5"/>
  <c r="K1951" i="5"/>
  <c r="J1951" i="5"/>
  <c r="I1951" i="5"/>
  <c r="N1951" i="5" s="1"/>
  <c r="H1951" i="5"/>
  <c r="E1951" i="5"/>
  <c r="F1951" i="5" s="1"/>
  <c r="D1951" i="5"/>
  <c r="K1950" i="5"/>
  <c r="J1950" i="5"/>
  <c r="I1950" i="5"/>
  <c r="N1950" i="5" s="1"/>
  <c r="H1950" i="5"/>
  <c r="E1950" i="5"/>
  <c r="F1950" i="5" s="1"/>
  <c r="D1950" i="5"/>
  <c r="K1949" i="5"/>
  <c r="J1949" i="5"/>
  <c r="I1949" i="5"/>
  <c r="N1949" i="5" s="1"/>
  <c r="H1949" i="5"/>
  <c r="E1949" i="5"/>
  <c r="F1949" i="5" s="1"/>
  <c r="D1949" i="5"/>
  <c r="K1948" i="5"/>
  <c r="J1948" i="5"/>
  <c r="I1948" i="5"/>
  <c r="N1948" i="5" s="1"/>
  <c r="H1948" i="5"/>
  <c r="E1948" i="5"/>
  <c r="F1948" i="5" s="1"/>
  <c r="D1948" i="5"/>
  <c r="K1947" i="5"/>
  <c r="J1947" i="5"/>
  <c r="I1947" i="5"/>
  <c r="N1947" i="5" s="1"/>
  <c r="H1947" i="5"/>
  <c r="E1947" i="5"/>
  <c r="F1947" i="5" s="1"/>
  <c r="D1947" i="5"/>
  <c r="K1946" i="5"/>
  <c r="J1946" i="5"/>
  <c r="I1946" i="5"/>
  <c r="N1946" i="5" s="1"/>
  <c r="H1946" i="5"/>
  <c r="E1946" i="5"/>
  <c r="F1946" i="5" s="1"/>
  <c r="D1946" i="5"/>
  <c r="K1945" i="5"/>
  <c r="J1945" i="5"/>
  <c r="I1945" i="5"/>
  <c r="N1945" i="5" s="1"/>
  <c r="H1945" i="5"/>
  <c r="E1945" i="5"/>
  <c r="F1945" i="5" s="1"/>
  <c r="D1945" i="5"/>
  <c r="K1944" i="5"/>
  <c r="J1944" i="5"/>
  <c r="I1944" i="5"/>
  <c r="N1944" i="5" s="1"/>
  <c r="H1944" i="5"/>
  <c r="E1944" i="5"/>
  <c r="F1944" i="5" s="1"/>
  <c r="D1944" i="5"/>
  <c r="K1943" i="5"/>
  <c r="J1943" i="5"/>
  <c r="I1943" i="5"/>
  <c r="N1943" i="5" s="1"/>
  <c r="H1943" i="5"/>
  <c r="E1943" i="5"/>
  <c r="F1943" i="5" s="1"/>
  <c r="D1943" i="5"/>
  <c r="K1942" i="5"/>
  <c r="J1942" i="5"/>
  <c r="I1942" i="5"/>
  <c r="N1942" i="5" s="1"/>
  <c r="H1942" i="5"/>
  <c r="E1942" i="5"/>
  <c r="F1942" i="5" s="1"/>
  <c r="D1942" i="5"/>
  <c r="K1941" i="5"/>
  <c r="J1941" i="5"/>
  <c r="I1941" i="5"/>
  <c r="N1941" i="5" s="1"/>
  <c r="H1941" i="5"/>
  <c r="E1941" i="5"/>
  <c r="F1941" i="5" s="1"/>
  <c r="D1941" i="5"/>
  <c r="K1940" i="5"/>
  <c r="J1940" i="5"/>
  <c r="I1940" i="5"/>
  <c r="N1940" i="5" s="1"/>
  <c r="H1940" i="5"/>
  <c r="E1940" i="5"/>
  <c r="F1940" i="5" s="1"/>
  <c r="D1940" i="5"/>
  <c r="K1939" i="5"/>
  <c r="J1939" i="5"/>
  <c r="I1939" i="5"/>
  <c r="N1939" i="5" s="1"/>
  <c r="H1939" i="5"/>
  <c r="E1939" i="5"/>
  <c r="F1939" i="5" s="1"/>
  <c r="D1939" i="5"/>
  <c r="K1938" i="5"/>
  <c r="J1938" i="5"/>
  <c r="I1938" i="5"/>
  <c r="N1938" i="5" s="1"/>
  <c r="H1938" i="5"/>
  <c r="E1938" i="5"/>
  <c r="F1938" i="5" s="1"/>
  <c r="D1938" i="5"/>
  <c r="K1937" i="5"/>
  <c r="J1937" i="5"/>
  <c r="I1937" i="5"/>
  <c r="N1937" i="5" s="1"/>
  <c r="H1937" i="5"/>
  <c r="E1937" i="5"/>
  <c r="F1937" i="5" s="1"/>
  <c r="D1937" i="5"/>
  <c r="K1936" i="5"/>
  <c r="J1936" i="5"/>
  <c r="I1936" i="5"/>
  <c r="N1936" i="5" s="1"/>
  <c r="H1936" i="5"/>
  <c r="E1936" i="5"/>
  <c r="F1936" i="5" s="1"/>
  <c r="D1936" i="5"/>
  <c r="K1935" i="5"/>
  <c r="J1935" i="5"/>
  <c r="I1935" i="5"/>
  <c r="N1935" i="5" s="1"/>
  <c r="H1935" i="5"/>
  <c r="E1935" i="5"/>
  <c r="F1935" i="5" s="1"/>
  <c r="D1935" i="5"/>
  <c r="K1934" i="5"/>
  <c r="J1934" i="5"/>
  <c r="I1934" i="5"/>
  <c r="N1934" i="5" s="1"/>
  <c r="H1934" i="5"/>
  <c r="E1934" i="5"/>
  <c r="F1934" i="5" s="1"/>
  <c r="D1934" i="5"/>
  <c r="K1933" i="5"/>
  <c r="J1933" i="5"/>
  <c r="I1933" i="5"/>
  <c r="N1933" i="5" s="1"/>
  <c r="H1933" i="5"/>
  <c r="E1933" i="5"/>
  <c r="F1933" i="5" s="1"/>
  <c r="D1933" i="5"/>
  <c r="K1932" i="5"/>
  <c r="J1932" i="5"/>
  <c r="I1932" i="5"/>
  <c r="N1932" i="5" s="1"/>
  <c r="H1932" i="5"/>
  <c r="E1932" i="5"/>
  <c r="F1932" i="5" s="1"/>
  <c r="D1932" i="5"/>
  <c r="K1931" i="5"/>
  <c r="J1931" i="5"/>
  <c r="I1931" i="5"/>
  <c r="N1931" i="5" s="1"/>
  <c r="H1931" i="5"/>
  <c r="E1931" i="5"/>
  <c r="F1931" i="5" s="1"/>
  <c r="D1931" i="5"/>
  <c r="K1930" i="5"/>
  <c r="J1930" i="5"/>
  <c r="I1930" i="5"/>
  <c r="N1930" i="5" s="1"/>
  <c r="H1930" i="5"/>
  <c r="E1930" i="5"/>
  <c r="F1930" i="5" s="1"/>
  <c r="D1930" i="5"/>
  <c r="K1929" i="5"/>
  <c r="J1929" i="5"/>
  <c r="I1929" i="5"/>
  <c r="N1929" i="5" s="1"/>
  <c r="H1929" i="5"/>
  <c r="E1929" i="5"/>
  <c r="F1929" i="5" s="1"/>
  <c r="D1929" i="5"/>
  <c r="K1928" i="5"/>
  <c r="J1928" i="5"/>
  <c r="I1928" i="5"/>
  <c r="N1928" i="5" s="1"/>
  <c r="H1928" i="5"/>
  <c r="E1928" i="5"/>
  <c r="F1928" i="5" s="1"/>
  <c r="D1928" i="5"/>
  <c r="K1927" i="5"/>
  <c r="J1927" i="5"/>
  <c r="I1927" i="5"/>
  <c r="N1927" i="5" s="1"/>
  <c r="H1927" i="5"/>
  <c r="E1927" i="5"/>
  <c r="F1927" i="5" s="1"/>
  <c r="D1927" i="5"/>
  <c r="K1926" i="5"/>
  <c r="J1926" i="5"/>
  <c r="I1926" i="5"/>
  <c r="N1926" i="5" s="1"/>
  <c r="H1926" i="5"/>
  <c r="E1926" i="5"/>
  <c r="F1926" i="5" s="1"/>
  <c r="D1926" i="5"/>
  <c r="K1925" i="5"/>
  <c r="J1925" i="5"/>
  <c r="I1925" i="5"/>
  <c r="N1925" i="5" s="1"/>
  <c r="H1925" i="5"/>
  <c r="E1925" i="5"/>
  <c r="F1925" i="5" s="1"/>
  <c r="D1925" i="5"/>
  <c r="K1924" i="5"/>
  <c r="J1924" i="5"/>
  <c r="I1924" i="5"/>
  <c r="N1924" i="5" s="1"/>
  <c r="H1924" i="5"/>
  <c r="E1924" i="5"/>
  <c r="F1924" i="5" s="1"/>
  <c r="D1924" i="5"/>
  <c r="K1923" i="5"/>
  <c r="J1923" i="5"/>
  <c r="I1923" i="5"/>
  <c r="N1923" i="5" s="1"/>
  <c r="H1923" i="5"/>
  <c r="E1923" i="5"/>
  <c r="F1923" i="5" s="1"/>
  <c r="D1923" i="5"/>
  <c r="K1922" i="5"/>
  <c r="J1922" i="5"/>
  <c r="I1922" i="5"/>
  <c r="N1922" i="5" s="1"/>
  <c r="H1922" i="5"/>
  <c r="E1922" i="5"/>
  <c r="F1922" i="5" s="1"/>
  <c r="D1922" i="5"/>
  <c r="K1921" i="5"/>
  <c r="J1921" i="5"/>
  <c r="I1921" i="5"/>
  <c r="N1921" i="5" s="1"/>
  <c r="H1921" i="5"/>
  <c r="E1921" i="5"/>
  <c r="F1921" i="5" s="1"/>
  <c r="D1921" i="5"/>
  <c r="K1920" i="5"/>
  <c r="J1920" i="5"/>
  <c r="I1920" i="5"/>
  <c r="N1920" i="5" s="1"/>
  <c r="H1920" i="5"/>
  <c r="E1920" i="5"/>
  <c r="F1920" i="5" s="1"/>
  <c r="D1920" i="5"/>
  <c r="K1919" i="5"/>
  <c r="J1919" i="5"/>
  <c r="I1919" i="5"/>
  <c r="N1919" i="5" s="1"/>
  <c r="H1919" i="5"/>
  <c r="E1919" i="5"/>
  <c r="F1919" i="5" s="1"/>
  <c r="D1919" i="5"/>
  <c r="K1918" i="5"/>
  <c r="J1918" i="5"/>
  <c r="I1918" i="5"/>
  <c r="N1918" i="5" s="1"/>
  <c r="H1918" i="5"/>
  <c r="E1918" i="5"/>
  <c r="F1918" i="5" s="1"/>
  <c r="D1918" i="5"/>
  <c r="K1917" i="5"/>
  <c r="J1917" i="5"/>
  <c r="I1917" i="5"/>
  <c r="N1917" i="5" s="1"/>
  <c r="H1917" i="5"/>
  <c r="E1917" i="5"/>
  <c r="F1917" i="5" s="1"/>
  <c r="D1917" i="5"/>
  <c r="K1916" i="5"/>
  <c r="J1916" i="5"/>
  <c r="I1916" i="5"/>
  <c r="N1916" i="5" s="1"/>
  <c r="H1916" i="5"/>
  <c r="E1916" i="5"/>
  <c r="F1916" i="5" s="1"/>
  <c r="D1916" i="5"/>
  <c r="K1915" i="5"/>
  <c r="J1915" i="5"/>
  <c r="I1915" i="5"/>
  <c r="N1915" i="5" s="1"/>
  <c r="H1915" i="5"/>
  <c r="E1915" i="5"/>
  <c r="F1915" i="5" s="1"/>
  <c r="D1915" i="5"/>
  <c r="K1914" i="5"/>
  <c r="J1914" i="5"/>
  <c r="I1914" i="5"/>
  <c r="N1914" i="5" s="1"/>
  <c r="H1914" i="5"/>
  <c r="E1914" i="5"/>
  <c r="F1914" i="5" s="1"/>
  <c r="D1914" i="5"/>
  <c r="K1913" i="5"/>
  <c r="J1913" i="5"/>
  <c r="I1913" i="5"/>
  <c r="N1913" i="5" s="1"/>
  <c r="H1913" i="5"/>
  <c r="E1913" i="5"/>
  <c r="F1913" i="5" s="1"/>
  <c r="D1913" i="5"/>
  <c r="K1912" i="5"/>
  <c r="J1912" i="5"/>
  <c r="I1912" i="5"/>
  <c r="N1912" i="5" s="1"/>
  <c r="H1912" i="5"/>
  <c r="E1912" i="5"/>
  <c r="F1912" i="5" s="1"/>
  <c r="D1912" i="5"/>
  <c r="K1911" i="5"/>
  <c r="J1911" i="5"/>
  <c r="I1911" i="5"/>
  <c r="N1911" i="5" s="1"/>
  <c r="H1911" i="5"/>
  <c r="E1911" i="5"/>
  <c r="F1911" i="5" s="1"/>
  <c r="D1911" i="5"/>
  <c r="K1910" i="5"/>
  <c r="J1910" i="5"/>
  <c r="I1910" i="5"/>
  <c r="N1910" i="5" s="1"/>
  <c r="H1910" i="5"/>
  <c r="E1910" i="5"/>
  <c r="F1910" i="5" s="1"/>
  <c r="D1910" i="5"/>
  <c r="K1909" i="5"/>
  <c r="J1909" i="5"/>
  <c r="I1909" i="5"/>
  <c r="N1909" i="5" s="1"/>
  <c r="H1909" i="5"/>
  <c r="E1909" i="5"/>
  <c r="F1909" i="5" s="1"/>
  <c r="D1909" i="5"/>
  <c r="K1908" i="5"/>
  <c r="J1908" i="5"/>
  <c r="I1908" i="5"/>
  <c r="N1908" i="5" s="1"/>
  <c r="H1908" i="5"/>
  <c r="E1908" i="5"/>
  <c r="F1908" i="5" s="1"/>
  <c r="D1908" i="5"/>
  <c r="K1907" i="5"/>
  <c r="J1907" i="5"/>
  <c r="I1907" i="5"/>
  <c r="N1907" i="5" s="1"/>
  <c r="H1907" i="5"/>
  <c r="E1907" i="5"/>
  <c r="F1907" i="5" s="1"/>
  <c r="D1907" i="5"/>
  <c r="K1906" i="5"/>
  <c r="J1906" i="5"/>
  <c r="I1906" i="5"/>
  <c r="N1906" i="5" s="1"/>
  <c r="H1906" i="5"/>
  <c r="E1906" i="5"/>
  <c r="F1906" i="5" s="1"/>
  <c r="D1906" i="5"/>
  <c r="K1905" i="5"/>
  <c r="J1905" i="5"/>
  <c r="I1905" i="5"/>
  <c r="N1905" i="5" s="1"/>
  <c r="H1905" i="5"/>
  <c r="E1905" i="5"/>
  <c r="F1905" i="5" s="1"/>
  <c r="D1905" i="5"/>
  <c r="K1904" i="5"/>
  <c r="J1904" i="5"/>
  <c r="I1904" i="5"/>
  <c r="N1904" i="5" s="1"/>
  <c r="H1904" i="5"/>
  <c r="E1904" i="5"/>
  <c r="F1904" i="5" s="1"/>
  <c r="D1904" i="5"/>
  <c r="K1903" i="5"/>
  <c r="J1903" i="5"/>
  <c r="I1903" i="5"/>
  <c r="N1903" i="5" s="1"/>
  <c r="H1903" i="5"/>
  <c r="E1903" i="5"/>
  <c r="F1903" i="5" s="1"/>
  <c r="D1903" i="5"/>
  <c r="K1902" i="5"/>
  <c r="J1902" i="5"/>
  <c r="I1902" i="5"/>
  <c r="N1902" i="5" s="1"/>
  <c r="H1902" i="5"/>
  <c r="E1902" i="5"/>
  <c r="F1902" i="5" s="1"/>
  <c r="D1902" i="5"/>
  <c r="K1901" i="5"/>
  <c r="J1901" i="5"/>
  <c r="I1901" i="5"/>
  <c r="N1901" i="5" s="1"/>
  <c r="H1901" i="5"/>
  <c r="E1901" i="5"/>
  <c r="F1901" i="5" s="1"/>
  <c r="D1901" i="5"/>
  <c r="K1900" i="5"/>
  <c r="J1900" i="5"/>
  <c r="I1900" i="5"/>
  <c r="N1900" i="5" s="1"/>
  <c r="H1900" i="5"/>
  <c r="E1900" i="5"/>
  <c r="F1900" i="5" s="1"/>
  <c r="D1900" i="5"/>
  <c r="K1899" i="5"/>
  <c r="J1899" i="5"/>
  <c r="I1899" i="5"/>
  <c r="N1899" i="5" s="1"/>
  <c r="H1899" i="5"/>
  <c r="E1899" i="5"/>
  <c r="F1899" i="5" s="1"/>
  <c r="D1899" i="5"/>
  <c r="K1898" i="5"/>
  <c r="J1898" i="5"/>
  <c r="I1898" i="5"/>
  <c r="N1898" i="5" s="1"/>
  <c r="H1898" i="5"/>
  <c r="E1898" i="5"/>
  <c r="F1898" i="5" s="1"/>
  <c r="D1898" i="5"/>
  <c r="K1897" i="5"/>
  <c r="J1897" i="5"/>
  <c r="I1897" i="5"/>
  <c r="N1897" i="5" s="1"/>
  <c r="H1897" i="5"/>
  <c r="E1897" i="5"/>
  <c r="F1897" i="5" s="1"/>
  <c r="D1897" i="5"/>
  <c r="K1896" i="5"/>
  <c r="J1896" i="5"/>
  <c r="I1896" i="5"/>
  <c r="N1896" i="5" s="1"/>
  <c r="H1896" i="5"/>
  <c r="E1896" i="5"/>
  <c r="F1896" i="5" s="1"/>
  <c r="D1896" i="5"/>
  <c r="K1895" i="5"/>
  <c r="J1895" i="5"/>
  <c r="I1895" i="5"/>
  <c r="N1895" i="5" s="1"/>
  <c r="H1895" i="5"/>
  <c r="E1895" i="5"/>
  <c r="F1895" i="5" s="1"/>
  <c r="D1895" i="5"/>
  <c r="K1894" i="5"/>
  <c r="J1894" i="5"/>
  <c r="I1894" i="5"/>
  <c r="N1894" i="5" s="1"/>
  <c r="H1894" i="5"/>
  <c r="E1894" i="5"/>
  <c r="F1894" i="5" s="1"/>
  <c r="D1894" i="5"/>
  <c r="K1893" i="5"/>
  <c r="J1893" i="5"/>
  <c r="I1893" i="5"/>
  <c r="N1893" i="5" s="1"/>
  <c r="H1893" i="5"/>
  <c r="E1893" i="5"/>
  <c r="F1893" i="5" s="1"/>
  <c r="D1893" i="5"/>
  <c r="K1892" i="5"/>
  <c r="J1892" i="5"/>
  <c r="I1892" i="5"/>
  <c r="N1892" i="5" s="1"/>
  <c r="H1892" i="5"/>
  <c r="E1892" i="5"/>
  <c r="F1892" i="5" s="1"/>
  <c r="D1892" i="5"/>
  <c r="K1891" i="5"/>
  <c r="J1891" i="5"/>
  <c r="I1891" i="5"/>
  <c r="N1891" i="5" s="1"/>
  <c r="H1891" i="5"/>
  <c r="E1891" i="5"/>
  <c r="F1891" i="5" s="1"/>
  <c r="D1891" i="5"/>
  <c r="K1890" i="5"/>
  <c r="J1890" i="5"/>
  <c r="I1890" i="5"/>
  <c r="N1890" i="5" s="1"/>
  <c r="H1890" i="5"/>
  <c r="E1890" i="5"/>
  <c r="F1890" i="5" s="1"/>
  <c r="D1890" i="5"/>
  <c r="K1889" i="5"/>
  <c r="J1889" i="5"/>
  <c r="I1889" i="5"/>
  <c r="N1889" i="5" s="1"/>
  <c r="H1889" i="5"/>
  <c r="E1889" i="5"/>
  <c r="F1889" i="5" s="1"/>
  <c r="D1889" i="5"/>
  <c r="K1888" i="5"/>
  <c r="J1888" i="5"/>
  <c r="I1888" i="5"/>
  <c r="N1888" i="5" s="1"/>
  <c r="H1888" i="5"/>
  <c r="E1888" i="5"/>
  <c r="F1888" i="5" s="1"/>
  <c r="D1888" i="5"/>
  <c r="K1887" i="5"/>
  <c r="J1887" i="5"/>
  <c r="I1887" i="5"/>
  <c r="N1887" i="5" s="1"/>
  <c r="H1887" i="5"/>
  <c r="E1887" i="5"/>
  <c r="F1887" i="5" s="1"/>
  <c r="D1887" i="5"/>
  <c r="K1886" i="5"/>
  <c r="J1886" i="5"/>
  <c r="I1886" i="5"/>
  <c r="N1886" i="5" s="1"/>
  <c r="H1886" i="5"/>
  <c r="E1886" i="5"/>
  <c r="F1886" i="5" s="1"/>
  <c r="D1886" i="5"/>
  <c r="K1885" i="5"/>
  <c r="J1885" i="5"/>
  <c r="I1885" i="5"/>
  <c r="N1885" i="5" s="1"/>
  <c r="H1885" i="5"/>
  <c r="E1885" i="5"/>
  <c r="F1885" i="5" s="1"/>
  <c r="D1885" i="5"/>
  <c r="K1884" i="5"/>
  <c r="J1884" i="5"/>
  <c r="I1884" i="5"/>
  <c r="N1884" i="5" s="1"/>
  <c r="H1884" i="5"/>
  <c r="E1884" i="5"/>
  <c r="F1884" i="5" s="1"/>
  <c r="D1884" i="5"/>
  <c r="K1883" i="5"/>
  <c r="J1883" i="5"/>
  <c r="I1883" i="5"/>
  <c r="N1883" i="5" s="1"/>
  <c r="H1883" i="5"/>
  <c r="E1883" i="5"/>
  <c r="F1883" i="5" s="1"/>
  <c r="D1883" i="5"/>
  <c r="K1882" i="5"/>
  <c r="J1882" i="5"/>
  <c r="I1882" i="5"/>
  <c r="N1882" i="5" s="1"/>
  <c r="H1882" i="5"/>
  <c r="E1882" i="5"/>
  <c r="F1882" i="5" s="1"/>
  <c r="D1882" i="5"/>
  <c r="K1881" i="5"/>
  <c r="J1881" i="5"/>
  <c r="I1881" i="5"/>
  <c r="N1881" i="5" s="1"/>
  <c r="H1881" i="5"/>
  <c r="E1881" i="5"/>
  <c r="F1881" i="5" s="1"/>
  <c r="D1881" i="5"/>
  <c r="K1880" i="5"/>
  <c r="J1880" i="5"/>
  <c r="I1880" i="5"/>
  <c r="N1880" i="5" s="1"/>
  <c r="H1880" i="5"/>
  <c r="E1880" i="5"/>
  <c r="F1880" i="5" s="1"/>
  <c r="D1880" i="5"/>
  <c r="K1879" i="5"/>
  <c r="J1879" i="5"/>
  <c r="I1879" i="5"/>
  <c r="N1879" i="5" s="1"/>
  <c r="H1879" i="5"/>
  <c r="E1879" i="5"/>
  <c r="F1879" i="5" s="1"/>
  <c r="D1879" i="5"/>
  <c r="K1878" i="5"/>
  <c r="J1878" i="5"/>
  <c r="I1878" i="5"/>
  <c r="N1878" i="5" s="1"/>
  <c r="H1878" i="5"/>
  <c r="E1878" i="5"/>
  <c r="F1878" i="5" s="1"/>
  <c r="D1878" i="5"/>
  <c r="K1877" i="5"/>
  <c r="J1877" i="5"/>
  <c r="I1877" i="5"/>
  <c r="N1877" i="5" s="1"/>
  <c r="H1877" i="5"/>
  <c r="E1877" i="5"/>
  <c r="F1877" i="5" s="1"/>
  <c r="D1877" i="5"/>
  <c r="K1876" i="5"/>
  <c r="J1876" i="5"/>
  <c r="I1876" i="5"/>
  <c r="N1876" i="5" s="1"/>
  <c r="H1876" i="5"/>
  <c r="E1876" i="5"/>
  <c r="F1876" i="5" s="1"/>
  <c r="D1876" i="5"/>
  <c r="K1875" i="5"/>
  <c r="J1875" i="5"/>
  <c r="I1875" i="5"/>
  <c r="N1875" i="5" s="1"/>
  <c r="H1875" i="5"/>
  <c r="E1875" i="5"/>
  <c r="F1875" i="5" s="1"/>
  <c r="D1875" i="5"/>
  <c r="K1874" i="5"/>
  <c r="J1874" i="5"/>
  <c r="I1874" i="5"/>
  <c r="N1874" i="5" s="1"/>
  <c r="H1874" i="5"/>
  <c r="E1874" i="5"/>
  <c r="F1874" i="5" s="1"/>
  <c r="D1874" i="5"/>
  <c r="K1873" i="5"/>
  <c r="J1873" i="5"/>
  <c r="I1873" i="5"/>
  <c r="N1873" i="5" s="1"/>
  <c r="H1873" i="5"/>
  <c r="E1873" i="5"/>
  <c r="F1873" i="5" s="1"/>
  <c r="D1873" i="5"/>
  <c r="K1872" i="5"/>
  <c r="J1872" i="5"/>
  <c r="I1872" i="5"/>
  <c r="N1872" i="5" s="1"/>
  <c r="H1872" i="5"/>
  <c r="E1872" i="5"/>
  <c r="F1872" i="5" s="1"/>
  <c r="D1872" i="5"/>
  <c r="K1871" i="5"/>
  <c r="J1871" i="5"/>
  <c r="I1871" i="5"/>
  <c r="N1871" i="5" s="1"/>
  <c r="H1871" i="5"/>
  <c r="E1871" i="5"/>
  <c r="F1871" i="5" s="1"/>
  <c r="D1871" i="5"/>
  <c r="K1870" i="5"/>
  <c r="J1870" i="5"/>
  <c r="I1870" i="5"/>
  <c r="N1870" i="5" s="1"/>
  <c r="H1870" i="5"/>
  <c r="E1870" i="5"/>
  <c r="F1870" i="5" s="1"/>
  <c r="D1870" i="5"/>
  <c r="K1869" i="5"/>
  <c r="J1869" i="5"/>
  <c r="I1869" i="5"/>
  <c r="N1869" i="5" s="1"/>
  <c r="H1869" i="5"/>
  <c r="E1869" i="5"/>
  <c r="F1869" i="5" s="1"/>
  <c r="D1869" i="5"/>
  <c r="K1868" i="5"/>
  <c r="J1868" i="5"/>
  <c r="I1868" i="5"/>
  <c r="N1868" i="5" s="1"/>
  <c r="H1868" i="5"/>
  <c r="E1868" i="5"/>
  <c r="F1868" i="5" s="1"/>
  <c r="D1868" i="5"/>
  <c r="K1867" i="5"/>
  <c r="J1867" i="5"/>
  <c r="I1867" i="5"/>
  <c r="N1867" i="5" s="1"/>
  <c r="H1867" i="5"/>
  <c r="E1867" i="5"/>
  <c r="F1867" i="5" s="1"/>
  <c r="D1867" i="5"/>
  <c r="K1866" i="5"/>
  <c r="J1866" i="5"/>
  <c r="I1866" i="5"/>
  <c r="N1866" i="5" s="1"/>
  <c r="H1866" i="5"/>
  <c r="E1866" i="5"/>
  <c r="F1866" i="5" s="1"/>
  <c r="D1866" i="5"/>
  <c r="K1865" i="5"/>
  <c r="J1865" i="5"/>
  <c r="I1865" i="5"/>
  <c r="N1865" i="5" s="1"/>
  <c r="H1865" i="5"/>
  <c r="E1865" i="5"/>
  <c r="F1865" i="5" s="1"/>
  <c r="D1865" i="5"/>
  <c r="K1864" i="5"/>
  <c r="J1864" i="5"/>
  <c r="I1864" i="5"/>
  <c r="N1864" i="5" s="1"/>
  <c r="H1864" i="5"/>
  <c r="E1864" i="5"/>
  <c r="F1864" i="5" s="1"/>
  <c r="D1864" i="5"/>
  <c r="K1863" i="5"/>
  <c r="J1863" i="5"/>
  <c r="I1863" i="5"/>
  <c r="N1863" i="5" s="1"/>
  <c r="H1863" i="5"/>
  <c r="E1863" i="5"/>
  <c r="F1863" i="5" s="1"/>
  <c r="D1863" i="5"/>
  <c r="K1862" i="5"/>
  <c r="J1862" i="5"/>
  <c r="I1862" i="5"/>
  <c r="N1862" i="5" s="1"/>
  <c r="H1862" i="5"/>
  <c r="E1862" i="5"/>
  <c r="F1862" i="5" s="1"/>
  <c r="D1862" i="5"/>
  <c r="K1861" i="5"/>
  <c r="J1861" i="5"/>
  <c r="I1861" i="5"/>
  <c r="N1861" i="5" s="1"/>
  <c r="H1861" i="5"/>
  <c r="E1861" i="5"/>
  <c r="F1861" i="5" s="1"/>
  <c r="D1861" i="5"/>
  <c r="K1860" i="5"/>
  <c r="J1860" i="5"/>
  <c r="I1860" i="5"/>
  <c r="N1860" i="5" s="1"/>
  <c r="H1860" i="5"/>
  <c r="E1860" i="5"/>
  <c r="F1860" i="5" s="1"/>
  <c r="D1860" i="5"/>
  <c r="K1859" i="5"/>
  <c r="J1859" i="5"/>
  <c r="I1859" i="5"/>
  <c r="N1859" i="5" s="1"/>
  <c r="H1859" i="5"/>
  <c r="E1859" i="5"/>
  <c r="F1859" i="5" s="1"/>
  <c r="D1859" i="5"/>
  <c r="K1858" i="5"/>
  <c r="J1858" i="5"/>
  <c r="I1858" i="5"/>
  <c r="N1858" i="5" s="1"/>
  <c r="H1858" i="5"/>
  <c r="E1858" i="5"/>
  <c r="F1858" i="5" s="1"/>
  <c r="D1858" i="5"/>
  <c r="K1857" i="5"/>
  <c r="J1857" i="5"/>
  <c r="I1857" i="5"/>
  <c r="N1857" i="5" s="1"/>
  <c r="H1857" i="5"/>
  <c r="E1857" i="5"/>
  <c r="F1857" i="5" s="1"/>
  <c r="D1857" i="5"/>
  <c r="K1856" i="5"/>
  <c r="J1856" i="5"/>
  <c r="I1856" i="5"/>
  <c r="N1856" i="5" s="1"/>
  <c r="H1856" i="5"/>
  <c r="E1856" i="5"/>
  <c r="F1856" i="5" s="1"/>
  <c r="D1856" i="5"/>
  <c r="K1855" i="5"/>
  <c r="J1855" i="5"/>
  <c r="I1855" i="5"/>
  <c r="N1855" i="5" s="1"/>
  <c r="H1855" i="5"/>
  <c r="E1855" i="5"/>
  <c r="F1855" i="5" s="1"/>
  <c r="D1855" i="5"/>
  <c r="K1854" i="5"/>
  <c r="J1854" i="5"/>
  <c r="I1854" i="5"/>
  <c r="N1854" i="5" s="1"/>
  <c r="H1854" i="5"/>
  <c r="E1854" i="5"/>
  <c r="F1854" i="5" s="1"/>
  <c r="D1854" i="5"/>
  <c r="K1853" i="5"/>
  <c r="J1853" i="5"/>
  <c r="I1853" i="5"/>
  <c r="N1853" i="5" s="1"/>
  <c r="H1853" i="5"/>
  <c r="E1853" i="5"/>
  <c r="F1853" i="5" s="1"/>
  <c r="D1853" i="5"/>
  <c r="K1852" i="5"/>
  <c r="J1852" i="5"/>
  <c r="I1852" i="5"/>
  <c r="N1852" i="5" s="1"/>
  <c r="H1852" i="5"/>
  <c r="E1852" i="5"/>
  <c r="F1852" i="5" s="1"/>
  <c r="D1852" i="5"/>
  <c r="K1851" i="5"/>
  <c r="J1851" i="5"/>
  <c r="I1851" i="5"/>
  <c r="N1851" i="5" s="1"/>
  <c r="H1851" i="5"/>
  <c r="E1851" i="5"/>
  <c r="F1851" i="5" s="1"/>
  <c r="D1851" i="5"/>
  <c r="K1850" i="5"/>
  <c r="J1850" i="5"/>
  <c r="I1850" i="5"/>
  <c r="N1850" i="5" s="1"/>
  <c r="H1850" i="5"/>
  <c r="E1850" i="5"/>
  <c r="F1850" i="5" s="1"/>
  <c r="D1850" i="5"/>
  <c r="K1849" i="5"/>
  <c r="J1849" i="5"/>
  <c r="I1849" i="5"/>
  <c r="N1849" i="5" s="1"/>
  <c r="H1849" i="5"/>
  <c r="E1849" i="5"/>
  <c r="F1849" i="5" s="1"/>
  <c r="D1849" i="5"/>
  <c r="K1848" i="5"/>
  <c r="J1848" i="5"/>
  <c r="I1848" i="5"/>
  <c r="N1848" i="5" s="1"/>
  <c r="H1848" i="5"/>
  <c r="E1848" i="5"/>
  <c r="F1848" i="5" s="1"/>
  <c r="D1848" i="5"/>
  <c r="K1847" i="5"/>
  <c r="J1847" i="5"/>
  <c r="I1847" i="5"/>
  <c r="N1847" i="5" s="1"/>
  <c r="H1847" i="5"/>
  <c r="E1847" i="5"/>
  <c r="F1847" i="5" s="1"/>
  <c r="D1847" i="5"/>
  <c r="K1846" i="5"/>
  <c r="J1846" i="5"/>
  <c r="I1846" i="5"/>
  <c r="N1846" i="5" s="1"/>
  <c r="H1846" i="5"/>
  <c r="E1846" i="5"/>
  <c r="F1846" i="5" s="1"/>
  <c r="D1846" i="5"/>
  <c r="K1845" i="5"/>
  <c r="J1845" i="5"/>
  <c r="I1845" i="5"/>
  <c r="N1845" i="5" s="1"/>
  <c r="H1845" i="5"/>
  <c r="E1845" i="5"/>
  <c r="F1845" i="5" s="1"/>
  <c r="D1845" i="5"/>
  <c r="K1844" i="5"/>
  <c r="J1844" i="5"/>
  <c r="I1844" i="5"/>
  <c r="N1844" i="5" s="1"/>
  <c r="H1844" i="5"/>
  <c r="E1844" i="5"/>
  <c r="F1844" i="5" s="1"/>
  <c r="D1844" i="5"/>
  <c r="K1843" i="5"/>
  <c r="J1843" i="5"/>
  <c r="I1843" i="5"/>
  <c r="N1843" i="5" s="1"/>
  <c r="H1843" i="5"/>
  <c r="E1843" i="5"/>
  <c r="F1843" i="5" s="1"/>
  <c r="D1843" i="5"/>
  <c r="K1842" i="5"/>
  <c r="J1842" i="5"/>
  <c r="I1842" i="5"/>
  <c r="N1842" i="5" s="1"/>
  <c r="H1842" i="5"/>
  <c r="E1842" i="5"/>
  <c r="F1842" i="5" s="1"/>
  <c r="D1842" i="5"/>
  <c r="K1841" i="5"/>
  <c r="J1841" i="5"/>
  <c r="I1841" i="5"/>
  <c r="N1841" i="5" s="1"/>
  <c r="H1841" i="5"/>
  <c r="E1841" i="5"/>
  <c r="F1841" i="5" s="1"/>
  <c r="D1841" i="5"/>
  <c r="K1840" i="5"/>
  <c r="J1840" i="5"/>
  <c r="I1840" i="5"/>
  <c r="N1840" i="5" s="1"/>
  <c r="H1840" i="5"/>
  <c r="E1840" i="5"/>
  <c r="F1840" i="5" s="1"/>
  <c r="D1840" i="5"/>
  <c r="K1839" i="5"/>
  <c r="J1839" i="5"/>
  <c r="I1839" i="5"/>
  <c r="N1839" i="5" s="1"/>
  <c r="H1839" i="5"/>
  <c r="E1839" i="5"/>
  <c r="F1839" i="5" s="1"/>
  <c r="D1839" i="5"/>
  <c r="K1838" i="5"/>
  <c r="J1838" i="5"/>
  <c r="I1838" i="5"/>
  <c r="N1838" i="5" s="1"/>
  <c r="H1838" i="5"/>
  <c r="E1838" i="5"/>
  <c r="F1838" i="5" s="1"/>
  <c r="D1838" i="5"/>
  <c r="K1837" i="5"/>
  <c r="J1837" i="5"/>
  <c r="I1837" i="5"/>
  <c r="N1837" i="5" s="1"/>
  <c r="H1837" i="5"/>
  <c r="E1837" i="5"/>
  <c r="F1837" i="5" s="1"/>
  <c r="D1837" i="5"/>
  <c r="K1836" i="5"/>
  <c r="J1836" i="5"/>
  <c r="I1836" i="5"/>
  <c r="N1836" i="5" s="1"/>
  <c r="H1836" i="5"/>
  <c r="E1836" i="5"/>
  <c r="F1836" i="5" s="1"/>
  <c r="D1836" i="5"/>
  <c r="K1835" i="5"/>
  <c r="J1835" i="5"/>
  <c r="I1835" i="5"/>
  <c r="N1835" i="5" s="1"/>
  <c r="H1835" i="5"/>
  <c r="E1835" i="5"/>
  <c r="F1835" i="5" s="1"/>
  <c r="D1835" i="5"/>
  <c r="K1834" i="5"/>
  <c r="J1834" i="5"/>
  <c r="I1834" i="5"/>
  <c r="N1834" i="5" s="1"/>
  <c r="H1834" i="5"/>
  <c r="E1834" i="5"/>
  <c r="F1834" i="5" s="1"/>
  <c r="D1834" i="5"/>
  <c r="K1833" i="5"/>
  <c r="J1833" i="5"/>
  <c r="I1833" i="5"/>
  <c r="N1833" i="5" s="1"/>
  <c r="H1833" i="5"/>
  <c r="E1833" i="5"/>
  <c r="F1833" i="5" s="1"/>
  <c r="D1833" i="5"/>
  <c r="K1832" i="5"/>
  <c r="J1832" i="5"/>
  <c r="I1832" i="5"/>
  <c r="N1832" i="5" s="1"/>
  <c r="H1832" i="5"/>
  <c r="E1832" i="5"/>
  <c r="F1832" i="5" s="1"/>
  <c r="D1832" i="5"/>
  <c r="K1831" i="5"/>
  <c r="J1831" i="5"/>
  <c r="I1831" i="5"/>
  <c r="N1831" i="5" s="1"/>
  <c r="H1831" i="5"/>
  <c r="E1831" i="5"/>
  <c r="F1831" i="5" s="1"/>
  <c r="D1831" i="5"/>
  <c r="K1830" i="5"/>
  <c r="J1830" i="5"/>
  <c r="I1830" i="5"/>
  <c r="N1830" i="5" s="1"/>
  <c r="H1830" i="5"/>
  <c r="E1830" i="5"/>
  <c r="F1830" i="5" s="1"/>
  <c r="D1830" i="5"/>
  <c r="K1829" i="5"/>
  <c r="J1829" i="5"/>
  <c r="I1829" i="5"/>
  <c r="N1829" i="5" s="1"/>
  <c r="H1829" i="5"/>
  <c r="E1829" i="5"/>
  <c r="F1829" i="5" s="1"/>
  <c r="D1829" i="5"/>
  <c r="K1828" i="5"/>
  <c r="J1828" i="5"/>
  <c r="I1828" i="5"/>
  <c r="N1828" i="5" s="1"/>
  <c r="H1828" i="5"/>
  <c r="E1828" i="5"/>
  <c r="F1828" i="5" s="1"/>
  <c r="D1828" i="5"/>
  <c r="K1827" i="5"/>
  <c r="J1827" i="5"/>
  <c r="I1827" i="5"/>
  <c r="N1827" i="5" s="1"/>
  <c r="H1827" i="5"/>
  <c r="E1827" i="5"/>
  <c r="F1827" i="5" s="1"/>
  <c r="D1827" i="5"/>
  <c r="K1826" i="5"/>
  <c r="J1826" i="5"/>
  <c r="I1826" i="5"/>
  <c r="N1826" i="5" s="1"/>
  <c r="H1826" i="5"/>
  <c r="E1826" i="5"/>
  <c r="F1826" i="5" s="1"/>
  <c r="D1826" i="5"/>
  <c r="K1825" i="5"/>
  <c r="J1825" i="5"/>
  <c r="I1825" i="5"/>
  <c r="N1825" i="5" s="1"/>
  <c r="H1825" i="5"/>
  <c r="E1825" i="5"/>
  <c r="F1825" i="5" s="1"/>
  <c r="D1825" i="5"/>
  <c r="K1824" i="5"/>
  <c r="J1824" i="5"/>
  <c r="I1824" i="5"/>
  <c r="N1824" i="5" s="1"/>
  <c r="H1824" i="5"/>
  <c r="E1824" i="5"/>
  <c r="F1824" i="5" s="1"/>
  <c r="D1824" i="5"/>
  <c r="K1823" i="5"/>
  <c r="J1823" i="5"/>
  <c r="I1823" i="5"/>
  <c r="N1823" i="5" s="1"/>
  <c r="H1823" i="5"/>
  <c r="E1823" i="5"/>
  <c r="F1823" i="5" s="1"/>
  <c r="D1823" i="5"/>
  <c r="K1822" i="5"/>
  <c r="J1822" i="5"/>
  <c r="I1822" i="5"/>
  <c r="N1822" i="5" s="1"/>
  <c r="H1822" i="5"/>
  <c r="E1822" i="5"/>
  <c r="F1822" i="5" s="1"/>
  <c r="D1822" i="5"/>
  <c r="K1821" i="5"/>
  <c r="J1821" i="5"/>
  <c r="I1821" i="5"/>
  <c r="N1821" i="5" s="1"/>
  <c r="H1821" i="5"/>
  <c r="E1821" i="5"/>
  <c r="F1821" i="5" s="1"/>
  <c r="D1821" i="5"/>
  <c r="K1820" i="5"/>
  <c r="J1820" i="5"/>
  <c r="I1820" i="5"/>
  <c r="N1820" i="5" s="1"/>
  <c r="H1820" i="5"/>
  <c r="E1820" i="5"/>
  <c r="F1820" i="5" s="1"/>
  <c r="D1820" i="5"/>
  <c r="K1819" i="5"/>
  <c r="J1819" i="5"/>
  <c r="I1819" i="5"/>
  <c r="N1819" i="5" s="1"/>
  <c r="H1819" i="5"/>
  <c r="E1819" i="5"/>
  <c r="F1819" i="5" s="1"/>
  <c r="D1819" i="5"/>
  <c r="K1818" i="5"/>
  <c r="J1818" i="5"/>
  <c r="I1818" i="5"/>
  <c r="N1818" i="5" s="1"/>
  <c r="H1818" i="5"/>
  <c r="E1818" i="5"/>
  <c r="F1818" i="5" s="1"/>
  <c r="D1818" i="5"/>
  <c r="K1817" i="5"/>
  <c r="J1817" i="5"/>
  <c r="I1817" i="5"/>
  <c r="N1817" i="5" s="1"/>
  <c r="H1817" i="5"/>
  <c r="E1817" i="5"/>
  <c r="F1817" i="5" s="1"/>
  <c r="D1817" i="5"/>
  <c r="K1816" i="5"/>
  <c r="J1816" i="5"/>
  <c r="I1816" i="5"/>
  <c r="N1816" i="5" s="1"/>
  <c r="H1816" i="5"/>
  <c r="E1816" i="5"/>
  <c r="F1816" i="5" s="1"/>
  <c r="D1816" i="5"/>
  <c r="K1815" i="5"/>
  <c r="J1815" i="5"/>
  <c r="I1815" i="5"/>
  <c r="N1815" i="5" s="1"/>
  <c r="H1815" i="5"/>
  <c r="E1815" i="5"/>
  <c r="F1815" i="5" s="1"/>
  <c r="D1815" i="5"/>
  <c r="K1814" i="5"/>
  <c r="J1814" i="5"/>
  <c r="I1814" i="5"/>
  <c r="N1814" i="5" s="1"/>
  <c r="H1814" i="5"/>
  <c r="E1814" i="5"/>
  <c r="F1814" i="5" s="1"/>
  <c r="D1814" i="5"/>
  <c r="K1813" i="5"/>
  <c r="J1813" i="5"/>
  <c r="I1813" i="5"/>
  <c r="N1813" i="5" s="1"/>
  <c r="H1813" i="5"/>
  <c r="E1813" i="5"/>
  <c r="F1813" i="5" s="1"/>
  <c r="D1813" i="5"/>
  <c r="K1812" i="5"/>
  <c r="J1812" i="5"/>
  <c r="I1812" i="5"/>
  <c r="N1812" i="5" s="1"/>
  <c r="H1812" i="5"/>
  <c r="E1812" i="5"/>
  <c r="F1812" i="5" s="1"/>
  <c r="D1812" i="5"/>
  <c r="K1811" i="5"/>
  <c r="J1811" i="5"/>
  <c r="I1811" i="5"/>
  <c r="N1811" i="5" s="1"/>
  <c r="H1811" i="5"/>
  <c r="E1811" i="5"/>
  <c r="F1811" i="5" s="1"/>
  <c r="D1811" i="5"/>
  <c r="K1810" i="5"/>
  <c r="J1810" i="5"/>
  <c r="I1810" i="5"/>
  <c r="N1810" i="5" s="1"/>
  <c r="H1810" i="5"/>
  <c r="E1810" i="5"/>
  <c r="F1810" i="5" s="1"/>
  <c r="D1810" i="5"/>
  <c r="K1809" i="5"/>
  <c r="J1809" i="5"/>
  <c r="I1809" i="5"/>
  <c r="N1809" i="5" s="1"/>
  <c r="H1809" i="5"/>
  <c r="E1809" i="5"/>
  <c r="F1809" i="5" s="1"/>
  <c r="D1809" i="5"/>
  <c r="K1808" i="5"/>
  <c r="J1808" i="5"/>
  <c r="I1808" i="5"/>
  <c r="N1808" i="5" s="1"/>
  <c r="H1808" i="5"/>
  <c r="E1808" i="5"/>
  <c r="F1808" i="5" s="1"/>
  <c r="D1808" i="5"/>
  <c r="K1807" i="5"/>
  <c r="J1807" i="5"/>
  <c r="I1807" i="5"/>
  <c r="N1807" i="5" s="1"/>
  <c r="H1807" i="5"/>
  <c r="E1807" i="5"/>
  <c r="F1807" i="5" s="1"/>
  <c r="D1807" i="5"/>
  <c r="K1806" i="5"/>
  <c r="J1806" i="5"/>
  <c r="I1806" i="5"/>
  <c r="N1806" i="5" s="1"/>
  <c r="H1806" i="5"/>
  <c r="E1806" i="5"/>
  <c r="F1806" i="5" s="1"/>
  <c r="D1806" i="5"/>
  <c r="K1805" i="5"/>
  <c r="J1805" i="5"/>
  <c r="I1805" i="5"/>
  <c r="N1805" i="5" s="1"/>
  <c r="H1805" i="5"/>
  <c r="E1805" i="5"/>
  <c r="F1805" i="5" s="1"/>
  <c r="D1805" i="5"/>
  <c r="K1804" i="5"/>
  <c r="J1804" i="5"/>
  <c r="I1804" i="5"/>
  <c r="N1804" i="5" s="1"/>
  <c r="H1804" i="5"/>
  <c r="E1804" i="5"/>
  <c r="F1804" i="5" s="1"/>
  <c r="D1804" i="5"/>
  <c r="K1803" i="5"/>
  <c r="J1803" i="5"/>
  <c r="I1803" i="5"/>
  <c r="N1803" i="5" s="1"/>
  <c r="H1803" i="5"/>
  <c r="E1803" i="5"/>
  <c r="F1803" i="5" s="1"/>
  <c r="D1803" i="5"/>
  <c r="K1802" i="5"/>
  <c r="J1802" i="5"/>
  <c r="I1802" i="5"/>
  <c r="N1802" i="5" s="1"/>
  <c r="H1802" i="5"/>
  <c r="E1802" i="5"/>
  <c r="F1802" i="5" s="1"/>
  <c r="D1802" i="5"/>
  <c r="K1801" i="5"/>
  <c r="J1801" i="5"/>
  <c r="I1801" i="5"/>
  <c r="N1801" i="5" s="1"/>
  <c r="H1801" i="5"/>
  <c r="E1801" i="5"/>
  <c r="F1801" i="5" s="1"/>
  <c r="D1801" i="5"/>
  <c r="K1800" i="5"/>
  <c r="J1800" i="5"/>
  <c r="I1800" i="5"/>
  <c r="N1800" i="5" s="1"/>
  <c r="H1800" i="5"/>
  <c r="E1800" i="5"/>
  <c r="F1800" i="5" s="1"/>
  <c r="D1800" i="5"/>
  <c r="K1799" i="5"/>
  <c r="J1799" i="5"/>
  <c r="I1799" i="5"/>
  <c r="N1799" i="5" s="1"/>
  <c r="H1799" i="5"/>
  <c r="E1799" i="5"/>
  <c r="F1799" i="5" s="1"/>
  <c r="D1799" i="5"/>
  <c r="K1798" i="5"/>
  <c r="J1798" i="5"/>
  <c r="I1798" i="5"/>
  <c r="N1798" i="5" s="1"/>
  <c r="H1798" i="5"/>
  <c r="E1798" i="5"/>
  <c r="F1798" i="5" s="1"/>
  <c r="D1798" i="5"/>
  <c r="K1797" i="5"/>
  <c r="J1797" i="5"/>
  <c r="I1797" i="5"/>
  <c r="N1797" i="5" s="1"/>
  <c r="H1797" i="5"/>
  <c r="E1797" i="5"/>
  <c r="F1797" i="5" s="1"/>
  <c r="D1797" i="5"/>
  <c r="K1796" i="5"/>
  <c r="J1796" i="5"/>
  <c r="I1796" i="5"/>
  <c r="N1796" i="5" s="1"/>
  <c r="H1796" i="5"/>
  <c r="E1796" i="5"/>
  <c r="F1796" i="5" s="1"/>
  <c r="D1796" i="5"/>
  <c r="K1795" i="5"/>
  <c r="J1795" i="5"/>
  <c r="I1795" i="5"/>
  <c r="N1795" i="5" s="1"/>
  <c r="H1795" i="5"/>
  <c r="E1795" i="5"/>
  <c r="F1795" i="5" s="1"/>
  <c r="D1795" i="5"/>
  <c r="K1794" i="5"/>
  <c r="J1794" i="5"/>
  <c r="I1794" i="5"/>
  <c r="N1794" i="5" s="1"/>
  <c r="H1794" i="5"/>
  <c r="E1794" i="5"/>
  <c r="F1794" i="5" s="1"/>
  <c r="D1794" i="5"/>
  <c r="K1793" i="5"/>
  <c r="J1793" i="5"/>
  <c r="I1793" i="5"/>
  <c r="N1793" i="5" s="1"/>
  <c r="H1793" i="5"/>
  <c r="E1793" i="5"/>
  <c r="F1793" i="5" s="1"/>
  <c r="D1793" i="5"/>
  <c r="K1792" i="5"/>
  <c r="J1792" i="5"/>
  <c r="I1792" i="5"/>
  <c r="N1792" i="5" s="1"/>
  <c r="H1792" i="5"/>
  <c r="E1792" i="5"/>
  <c r="F1792" i="5" s="1"/>
  <c r="D1792" i="5"/>
  <c r="K1791" i="5"/>
  <c r="J1791" i="5"/>
  <c r="I1791" i="5"/>
  <c r="N1791" i="5" s="1"/>
  <c r="H1791" i="5"/>
  <c r="E1791" i="5"/>
  <c r="F1791" i="5" s="1"/>
  <c r="D1791" i="5"/>
  <c r="K1790" i="5"/>
  <c r="J1790" i="5"/>
  <c r="I1790" i="5"/>
  <c r="N1790" i="5" s="1"/>
  <c r="H1790" i="5"/>
  <c r="E1790" i="5"/>
  <c r="F1790" i="5" s="1"/>
  <c r="D1790" i="5"/>
  <c r="K1789" i="5"/>
  <c r="J1789" i="5"/>
  <c r="I1789" i="5"/>
  <c r="N1789" i="5" s="1"/>
  <c r="H1789" i="5"/>
  <c r="E1789" i="5"/>
  <c r="F1789" i="5" s="1"/>
  <c r="D1789" i="5"/>
  <c r="K1788" i="5"/>
  <c r="J1788" i="5"/>
  <c r="I1788" i="5"/>
  <c r="N1788" i="5" s="1"/>
  <c r="H1788" i="5"/>
  <c r="E1788" i="5"/>
  <c r="F1788" i="5" s="1"/>
  <c r="D1788" i="5"/>
  <c r="K1787" i="5"/>
  <c r="J1787" i="5"/>
  <c r="I1787" i="5"/>
  <c r="N1787" i="5" s="1"/>
  <c r="H1787" i="5"/>
  <c r="E1787" i="5"/>
  <c r="F1787" i="5" s="1"/>
  <c r="D1787" i="5"/>
  <c r="K1786" i="5"/>
  <c r="J1786" i="5"/>
  <c r="I1786" i="5"/>
  <c r="N1786" i="5" s="1"/>
  <c r="H1786" i="5"/>
  <c r="E1786" i="5"/>
  <c r="F1786" i="5" s="1"/>
  <c r="D1786" i="5"/>
  <c r="K1785" i="5"/>
  <c r="J1785" i="5"/>
  <c r="I1785" i="5"/>
  <c r="N1785" i="5" s="1"/>
  <c r="H1785" i="5"/>
  <c r="E1785" i="5"/>
  <c r="F1785" i="5" s="1"/>
  <c r="D1785" i="5"/>
  <c r="K1784" i="5"/>
  <c r="J1784" i="5"/>
  <c r="I1784" i="5"/>
  <c r="N1784" i="5" s="1"/>
  <c r="H1784" i="5"/>
  <c r="E1784" i="5"/>
  <c r="F1784" i="5" s="1"/>
  <c r="D1784" i="5"/>
  <c r="K1783" i="5"/>
  <c r="J1783" i="5"/>
  <c r="I1783" i="5"/>
  <c r="N1783" i="5" s="1"/>
  <c r="H1783" i="5"/>
  <c r="E1783" i="5"/>
  <c r="F1783" i="5" s="1"/>
  <c r="D1783" i="5"/>
  <c r="K1782" i="5"/>
  <c r="J1782" i="5"/>
  <c r="I1782" i="5"/>
  <c r="N1782" i="5" s="1"/>
  <c r="H1782" i="5"/>
  <c r="E1782" i="5"/>
  <c r="F1782" i="5" s="1"/>
  <c r="D1782" i="5"/>
  <c r="K1781" i="5"/>
  <c r="J1781" i="5"/>
  <c r="I1781" i="5"/>
  <c r="N1781" i="5" s="1"/>
  <c r="H1781" i="5"/>
  <c r="E1781" i="5"/>
  <c r="F1781" i="5" s="1"/>
  <c r="D1781" i="5"/>
  <c r="K1780" i="5"/>
  <c r="J1780" i="5"/>
  <c r="I1780" i="5"/>
  <c r="N1780" i="5" s="1"/>
  <c r="H1780" i="5"/>
  <c r="E1780" i="5"/>
  <c r="F1780" i="5" s="1"/>
  <c r="D1780" i="5"/>
  <c r="K1779" i="5"/>
  <c r="J1779" i="5"/>
  <c r="I1779" i="5"/>
  <c r="N1779" i="5" s="1"/>
  <c r="H1779" i="5"/>
  <c r="E1779" i="5"/>
  <c r="F1779" i="5" s="1"/>
  <c r="D1779" i="5"/>
  <c r="K1778" i="5"/>
  <c r="J1778" i="5"/>
  <c r="I1778" i="5"/>
  <c r="N1778" i="5" s="1"/>
  <c r="H1778" i="5"/>
  <c r="E1778" i="5"/>
  <c r="F1778" i="5" s="1"/>
  <c r="D1778" i="5"/>
  <c r="K1777" i="5"/>
  <c r="J1777" i="5"/>
  <c r="I1777" i="5"/>
  <c r="N1777" i="5" s="1"/>
  <c r="H1777" i="5"/>
  <c r="E1777" i="5"/>
  <c r="F1777" i="5" s="1"/>
  <c r="D1777" i="5"/>
  <c r="K1776" i="5"/>
  <c r="J1776" i="5"/>
  <c r="I1776" i="5"/>
  <c r="N1776" i="5" s="1"/>
  <c r="H1776" i="5"/>
  <c r="E1776" i="5"/>
  <c r="F1776" i="5" s="1"/>
  <c r="D1776" i="5"/>
  <c r="K1775" i="5"/>
  <c r="J1775" i="5"/>
  <c r="I1775" i="5"/>
  <c r="N1775" i="5" s="1"/>
  <c r="H1775" i="5"/>
  <c r="E1775" i="5"/>
  <c r="F1775" i="5" s="1"/>
  <c r="D1775" i="5"/>
  <c r="K1774" i="5"/>
  <c r="J1774" i="5"/>
  <c r="I1774" i="5"/>
  <c r="N1774" i="5" s="1"/>
  <c r="H1774" i="5"/>
  <c r="E1774" i="5"/>
  <c r="F1774" i="5" s="1"/>
  <c r="D1774" i="5"/>
  <c r="K1773" i="5"/>
  <c r="J1773" i="5"/>
  <c r="I1773" i="5"/>
  <c r="N1773" i="5" s="1"/>
  <c r="H1773" i="5"/>
  <c r="E1773" i="5"/>
  <c r="F1773" i="5" s="1"/>
  <c r="D1773" i="5"/>
  <c r="K1772" i="5"/>
  <c r="J1772" i="5"/>
  <c r="I1772" i="5"/>
  <c r="N1772" i="5" s="1"/>
  <c r="H1772" i="5"/>
  <c r="E1772" i="5"/>
  <c r="F1772" i="5" s="1"/>
  <c r="D1772" i="5"/>
  <c r="K1771" i="5"/>
  <c r="J1771" i="5"/>
  <c r="I1771" i="5"/>
  <c r="N1771" i="5" s="1"/>
  <c r="H1771" i="5"/>
  <c r="E1771" i="5"/>
  <c r="F1771" i="5" s="1"/>
  <c r="D1771" i="5"/>
  <c r="K1770" i="5"/>
  <c r="J1770" i="5"/>
  <c r="I1770" i="5"/>
  <c r="N1770" i="5" s="1"/>
  <c r="H1770" i="5"/>
  <c r="E1770" i="5"/>
  <c r="F1770" i="5" s="1"/>
  <c r="D1770" i="5"/>
  <c r="K1769" i="5"/>
  <c r="J1769" i="5"/>
  <c r="I1769" i="5"/>
  <c r="N1769" i="5" s="1"/>
  <c r="H1769" i="5"/>
  <c r="E1769" i="5"/>
  <c r="F1769" i="5" s="1"/>
  <c r="D1769" i="5"/>
  <c r="K1768" i="5"/>
  <c r="J1768" i="5"/>
  <c r="I1768" i="5"/>
  <c r="N1768" i="5" s="1"/>
  <c r="H1768" i="5"/>
  <c r="E1768" i="5"/>
  <c r="F1768" i="5" s="1"/>
  <c r="D1768" i="5"/>
  <c r="K1767" i="5"/>
  <c r="J1767" i="5"/>
  <c r="I1767" i="5"/>
  <c r="N1767" i="5" s="1"/>
  <c r="H1767" i="5"/>
  <c r="E1767" i="5"/>
  <c r="F1767" i="5" s="1"/>
  <c r="D1767" i="5"/>
  <c r="K1766" i="5"/>
  <c r="J1766" i="5"/>
  <c r="I1766" i="5"/>
  <c r="N1766" i="5" s="1"/>
  <c r="H1766" i="5"/>
  <c r="E1766" i="5"/>
  <c r="F1766" i="5" s="1"/>
  <c r="D1766" i="5"/>
  <c r="K1765" i="5"/>
  <c r="J1765" i="5"/>
  <c r="I1765" i="5"/>
  <c r="N1765" i="5" s="1"/>
  <c r="H1765" i="5"/>
  <c r="E1765" i="5"/>
  <c r="F1765" i="5" s="1"/>
  <c r="D1765" i="5"/>
  <c r="K1764" i="5"/>
  <c r="J1764" i="5"/>
  <c r="I1764" i="5"/>
  <c r="N1764" i="5" s="1"/>
  <c r="H1764" i="5"/>
  <c r="E1764" i="5"/>
  <c r="F1764" i="5" s="1"/>
  <c r="D1764" i="5"/>
  <c r="K1763" i="5"/>
  <c r="J1763" i="5"/>
  <c r="I1763" i="5"/>
  <c r="N1763" i="5" s="1"/>
  <c r="H1763" i="5"/>
  <c r="E1763" i="5"/>
  <c r="F1763" i="5" s="1"/>
  <c r="D1763" i="5"/>
  <c r="K1762" i="5"/>
  <c r="J1762" i="5"/>
  <c r="I1762" i="5"/>
  <c r="N1762" i="5" s="1"/>
  <c r="H1762" i="5"/>
  <c r="E1762" i="5"/>
  <c r="F1762" i="5" s="1"/>
  <c r="D1762" i="5"/>
  <c r="K1761" i="5"/>
  <c r="J1761" i="5"/>
  <c r="I1761" i="5"/>
  <c r="N1761" i="5" s="1"/>
  <c r="H1761" i="5"/>
  <c r="E1761" i="5"/>
  <c r="F1761" i="5" s="1"/>
  <c r="D1761" i="5"/>
  <c r="K1760" i="5"/>
  <c r="J1760" i="5"/>
  <c r="I1760" i="5"/>
  <c r="N1760" i="5" s="1"/>
  <c r="H1760" i="5"/>
  <c r="E1760" i="5"/>
  <c r="F1760" i="5" s="1"/>
  <c r="D1760" i="5"/>
  <c r="K1759" i="5"/>
  <c r="J1759" i="5"/>
  <c r="I1759" i="5"/>
  <c r="N1759" i="5" s="1"/>
  <c r="H1759" i="5"/>
  <c r="E1759" i="5"/>
  <c r="F1759" i="5" s="1"/>
  <c r="D1759" i="5"/>
  <c r="K1758" i="5"/>
  <c r="J1758" i="5"/>
  <c r="I1758" i="5"/>
  <c r="N1758" i="5" s="1"/>
  <c r="H1758" i="5"/>
  <c r="E1758" i="5"/>
  <c r="F1758" i="5" s="1"/>
  <c r="D1758" i="5"/>
  <c r="K1757" i="5"/>
  <c r="J1757" i="5"/>
  <c r="I1757" i="5"/>
  <c r="N1757" i="5" s="1"/>
  <c r="H1757" i="5"/>
  <c r="E1757" i="5"/>
  <c r="F1757" i="5" s="1"/>
  <c r="D1757" i="5"/>
  <c r="K1756" i="5"/>
  <c r="J1756" i="5"/>
  <c r="I1756" i="5"/>
  <c r="N1756" i="5" s="1"/>
  <c r="H1756" i="5"/>
  <c r="E1756" i="5"/>
  <c r="F1756" i="5" s="1"/>
  <c r="D1756" i="5"/>
  <c r="K1755" i="5"/>
  <c r="J1755" i="5"/>
  <c r="I1755" i="5"/>
  <c r="N1755" i="5" s="1"/>
  <c r="H1755" i="5"/>
  <c r="E1755" i="5"/>
  <c r="F1755" i="5" s="1"/>
  <c r="D1755" i="5"/>
  <c r="K1754" i="5"/>
  <c r="J1754" i="5"/>
  <c r="I1754" i="5"/>
  <c r="N1754" i="5" s="1"/>
  <c r="H1754" i="5"/>
  <c r="E1754" i="5"/>
  <c r="F1754" i="5" s="1"/>
  <c r="D1754" i="5"/>
  <c r="K1753" i="5"/>
  <c r="J1753" i="5"/>
  <c r="I1753" i="5"/>
  <c r="N1753" i="5" s="1"/>
  <c r="H1753" i="5"/>
  <c r="E1753" i="5"/>
  <c r="F1753" i="5" s="1"/>
  <c r="D1753" i="5"/>
  <c r="K1752" i="5"/>
  <c r="J1752" i="5"/>
  <c r="I1752" i="5"/>
  <c r="N1752" i="5" s="1"/>
  <c r="H1752" i="5"/>
  <c r="E1752" i="5"/>
  <c r="F1752" i="5" s="1"/>
  <c r="D1752" i="5"/>
  <c r="K1751" i="5"/>
  <c r="J1751" i="5"/>
  <c r="I1751" i="5"/>
  <c r="N1751" i="5" s="1"/>
  <c r="H1751" i="5"/>
  <c r="E1751" i="5"/>
  <c r="F1751" i="5" s="1"/>
  <c r="D1751" i="5"/>
  <c r="K1750" i="5"/>
  <c r="J1750" i="5"/>
  <c r="I1750" i="5"/>
  <c r="N1750" i="5" s="1"/>
  <c r="H1750" i="5"/>
  <c r="E1750" i="5"/>
  <c r="F1750" i="5" s="1"/>
  <c r="D1750" i="5"/>
  <c r="K1749" i="5"/>
  <c r="J1749" i="5"/>
  <c r="I1749" i="5"/>
  <c r="N1749" i="5" s="1"/>
  <c r="H1749" i="5"/>
  <c r="E1749" i="5"/>
  <c r="F1749" i="5" s="1"/>
  <c r="D1749" i="5"/>
  <c r="K1748" i="5"/>
  <c r="J1748" i="5"/>
  <c r="I1748" i="5"/>
  <c r="N1748" i="5" s="1"/>
  <c r="H1748" i="5"/>
  <c r="E1748" i="5"/>
  <c r="F1748" i="5" s="1"/>
  <c r="D1748" i="5"/>
  <c r="K1747" i="5"/>
  <c r="J1747" i="5"/>
  <c r="I1747" i="5"/>
  <c r="N1747" i="5" s="1"/>
  <c r="H1747" i="5"/>
  <c r="E1747" i="5"/>
  <c r="F1747" i="5" s="1"/>
  <c r="D1747" i="5"/>
  <c r="K1746" i="5"/>
  <c r="J1746" i="5"/>
  <c r="I1746" i="5"/>
  <c r="N1746" i="5" s="1"/>
  <c r="H1746" i="5"/>
  <c r="E1746" i="5"/>
  <c r="F1746" i="5" s="1"/>
  <c r="D1746" i="5"/>
  <c r="K1745" i="5"/>
  <c r="J1745" i="5"/>
  <c r="I1745" i="5"/>
  <c r="N1745" i="5" s="1"/>
  <c r="H1745" i="5"/>
  <c r="E1745" i="5"/>
  <c r="F1745" i="5" s="1"/>
  <c r="D1745" i="5"/>
  <c r="K1744" i="5"/>
  <c r="J1744" i="5"/>
  <c r="I1744" i="5"/>
  <c r="N1744" i="5" s="1"/>
  <c r="H1744" i="5"/>
  <c r="E1744" i="5"/>
  <c r="F1744" i="5" s="1"/>
  <c r="D1744" i="5"/>
  <c r="K1743" i="5"/>
  <c r="J1743" i="5"/>
  <c r="I1743" i="5"/>
  <c r="N1743" i="5" s="1"/>
  <c r="H1743" i="5"/>
  <c r="E1743" i="5"/>
  <c r="F1743" i="5" s="1"/>
  <c r="D1743" i="5"/>
  <c r="K1742" i="5"/>
  <c r="J1742" i="5"/>
  <c r="I1742" i="5"/>
  <c r="N1742" i="5" s="1"/>
  <c r="H1742" i="5"/>
  <c r="E1742" i="5"/>
  <c r="F1742" i="5" s="1"/>
  <c r="D1742" i="5"/>
  <c r="K1741" i="5"/>
  <c r="J1741" i="5"/>
  <c r="I1741" i="5"/>
  <c r="N1741" i="5" s="1"/>
  <c r="H1741" i="5"/>
  <c r="E1741" i="5"/>
  <c r="F1741" i="5" s="1"/>
  <c r="D1741" i="5"/>
  <c r="K1740" i="5"/>
  <c r="J1740" i="5"/>
  <c r="I1740" i="5"/>
  <c r="N1740" i="5" s="1"/>
  <c r="H1740" i="5"/>
  <c r="E1740" i="5"/>
  <c r="F1740" i="5" s="1"/>
  <c r="D1740" i="5"/>
  <c r="K1739" i="5"/>
  <c r="J1739" i="5"/>
  <c r="I1739" i="5"/>
  <c r="N1739" i="5" s="1"/>
  <c r="H1739" i="5"/>
  <c r="E1739" i="5"/>
  <c r="F1739" i="5" s="1"/>
  <c r="D1739" i="5"/>
  <c r="K1738" i="5"/>
  <c r="J1738" i="5"/>
  <c r="I1738" i="5"/>
  <c r="N1738" i="5" s="1"/>
  <c r="H1738" i="5"/>
  <c r="E1738" i="5"/>
  <c r="F1738" i="5" s="1"/>
  <c r="D1738" i="5"/>
  <c r="K1737" i="5"/>
  <c r="J1737" i="5"/>
  <c r="I1737" i="5"/>
  <c r="N1737" i="5" s="1"/>
  <c r="H1737" i="5"/>
  <c r="E1737" i="5"/>
  <c r="F1737" i="5" s="1"/>
  <c r="D1737" i="5"/>
  <c r="K1736" i="5"/>
  <c r="J1736" i="5"/>
  <c r="I1736" i="5"/>
  <c r="N1736" i="5" s="1"/>
  <c r="H1736" i="5"/>
  <c r="E1736" i="5"/>
  <c r="F1736" i="5" s="1"/>
  <c r="D1736" i="5"/>
  <c r="K1735" i="5"/>
  <c r="J1735" i="5"/>
  <c r="I1735" i="5"/>
  <c r="N1735" i="5" s="1"/>
  <c r="H1735" i="5"/>
  <c r="E1735" i="5"/>
  <c r="F1735" i="5" s="1"/>
  <c r="D1735" i="5"/>
  <c r="K1734" i="5"/>
  <c r="J1734" i="5"/>
  <c r="I1734" i="5"/>
  <c r="N1734" i="5" s="1"/>
  <c r="H1734" i="5"/>
  <c r="E1734" i="5"/>
  <c r="F1734" i="5" s="1"/>
  <c r="D1734" i="5"/>
  <c r="K1733" i="5"/>
  <c r="J1733" i="5"/>
  <c r="I1733" i="5"/>
  <c r="N1733" i="5" s="1"/>
  <c r="H1733" i="5"/>
  <c r="E1733" i="5"/>
  <c r="F1733" i="5" s="1"/>
  <c r="D1733" i="5"/>
  <c r="K1732" i="5"/>
  <c r="J1732" i="5"/>
  <c r="I1732" i="5"/>
  <c r="N1732" i="5" s="1"/>
  <c r="H1732" i="5"/>
  <c r="E1732" i="5"/>
  <c r="F1732" i="5" s="1"/>
  <c r="D1732" i="5"/>
  <c r="K1731" i="5"/>
  <c r="J1731" i="5"/>
  <c r="I1731" i="5"/>
  <c r="N1731" i="5" s="1"/>
  <c r="H1731" i="5"/>
  <c r="E1731" i="5"/>
  <c r="F1731" i="5" s="1"/>
  <c r="D1731" i="5"/>
  <c r="K1730" i="5"/>
  <c r="J1730" i="5"/>
  <c r="I1730" i="5"/>
  <c r="N1730" i="5" s="1"/>
  <c r="H1730" i="5"/>
  <c r="E1730" i="5"/>
  <c r="F1730" i="5" s="1"/>
  <c r="D1730" i="5"/>
  <c r="K1729" i="5"/>
  <c r="J1729" i="5"/>
  <c r="I1729" i="5"/>
  <c r="N1729" i="5" s="1"/>
  <c r="H1729" i="5"/>
  <c r="E1729" i="5"/>
  <c r="F1729" i="5" s="1"/>
  <c r="D1729" i="5"/>
  <c r="K1728" i="5"/>
  <c r="J1728" i="5"/>
  <c r="I1728" i="5"/>
  <c r="N1728" i="5" s="1"/>
  <c r="H1728" i="5"/>
  <c r="E1728" i="5"/>
  <c r="F1728" i="5" s="1"/>
  <c r="D1728" i="5"/>
  <c r="K1727" i="5"/>
  <c r="J1727" i="5"/>
  <c r="I1727" i="5"/>
  <c r="N1727" i="5" s="1"/>
  <c r="H1727" i="5"/>
  <c r="E1727" i="5"/>
  <c r="F1727" i="5" s="1"/>
  <c r="D1727" i="5"/>
  <c r="K1726" i="5"/>
  <c r="J1726" i="5"/>
  <c r="I1726" i="5"/>
  <c r="N1726" i="5" s="1"/>
  <c r="H1726" i="5"/>
  <c r="E1726" i="5"/>
  <c r="F1726" i="5" s="1"/>
  <c r="D1726" i="5"/>
  <c r="K1725" i="5"/>
  <c r="J1725" i="5"/>
  <c r="I1725" i="5"/>
  <c r="N1725" i="5" s="1"/>
  <c r="H1725" i="5"/>
  <c r="E1725" i="5"/>
  <c r="F1725" i="5" s="1"/>
  <c r="D1725" i="5"/>
  <c r="K1724" i="5"/>
  <c r="J1724" i="5"/>
  <c r="I1724" i="5"/>
  <c r="N1724" i="5" s="1"/>
  <c r="H1724" i="5"/>
  <c r="E1724" i="5"/>
  <c r="F1724" i="5" s="1"/>
  <c r="D1724" i="5"/>
  <c r="K1723" i="5"/>
  <c r="J1723" i="5"/>
  <c r="I1723" i="5"/>
  <c r="N1723" i="5" s="1"/>
  <c r="H1723" i="5"/>
  <c r="E1723" i="5"/>
  <c r="F1723" i="5" s="1"/>
  <c r="D1723" i="5"/>
  <c r="K1722" i="5"/>
  <c r="J1722" i="5"/>
  <c r="I1722" i="5"/>
  <c r="N1722" i="5" s="1"/>
  <c r="H1722" i="5"/>
  <c r="E1722" i="5"/>
  <c r="F1722" i="5" s="1"/>
  <c r="D1722" i="5"/>
  <c r="K1721" i="5"/>
  <c r="J1721" i="5"/>
  <c r="I1721" i="5"/>
  <c r="N1721" i="5" s="1"/>
  <c r="H1721" i="5"/>
  <c r="E1721" i="5"/>
  <c r="F1721" i="5" s="1"/>
  <c r="D1721" i="5"/>
  <c r="K1720" i="5"/>
  <c r="J1720" i="5"/>
  <c r="I1720" i="5"/>
  <c r="N1720" i="5" s="1"/>
  <c r="H1720" i="5"/>
  <c r="E1720" i="5"/>
  <c r="F1720" i="5" s="1"/>
  <c r="D1720" i="5"/>
  <c r="K1719" i="5"/>
  <c r="J1719" i="5"/>
  <c r="I1719" i="5"/>
  <c r="N1719" i="5" s="1"/>
  <c r="H1719" i="5"/>
  <c r="E1719" i="5"/>
  <c r="F1719" i="5" s="1"/>
  <c r="D1719" i="5"/>
  <c r="K1718" i="5"/>
  <c r="J1718" i="5"/>
  <c r="I1718" i="5"/>
  <c r="N1718" i="5" s="1"/>
  <c r="H1718" i="5"/>
  <c r="E1718" i="5"/>
  <c r="F1718" i="5" s="1"/>
  <c r="D1718" i="5"/>
  <c r="K1717" i="5"/>
  <c r="J1717" i="5"/>
  <c r="I1717" i="5"/>
  <c r="N1717" i="5" s="1"/>
  <c r="H1717" i="5"/>
  <c r="E1717" i="5"/>
  <c r="F1717" i="5" s="1"/>
  <c r="D1717" i="5"/>
  <c r="K1716" i="5"/>
  <c r="J1716" i="5"/>
  <c r="I1716" i="5"/>
  <c r="N1716" i="5" s="1"/>
  <c r="H1716" i="5"/>
  <c r="E1716" i="5"/>
  <c r="F1716" i="5" s="1"/>
  <c r="D1716" i="5"/>
  <c r="K1715" i="5"/>
  <c r="J1715" i="5"/>
  <c r="I1715" i="5"/>
  <c r="N1715" i="5" s="1"/>
  <c r="H1715" i="5"/>
  <c r="E1715" i="5"/>
  <c r="F1715" i="5" s="1"/>
  <c r="D1715" i="5"/>
  <c r="K1714" i="5"/>
  <c r="J1714" i="5"/>
  <c r="I1714" i="5"/>
  <c r="N1714" i="5" s="1"/>
  <c r="H1714" i="5"/>
  <c r="E1714" i="5"/>
  <c r="F1714" i="5" s="1"/>
  <c r="D1714" i="5"/>
  <c r="K1713" i="5"/>
  <c r="J1713" i="5"/>
  <c r="I1713" i="5"/>
  <c r="N1713" i="5" s="1"/>
  <c r="H1713" i="5"/>
  <c r="E1713" i="5"/>
  <c r="F1713" i="5" s="1"/>
  <c r="D1713" i="5"/>
  <c r="K1712" i="5"/>
  <c r="J1712" i="5"/>
  <c r="I1712" i="5"/>
  <c r="N1712" i="5" s="1"/>
  <c r="H1712" i="5"/>
  <c r="E1712" i="5"/>
  <c r="F1712" i="5" s="1"/>
  <c r="D1712" i="5"/>
  <c r="K1711" i="5"/>
  <c r="J1711" i="5"/>
  <c r="I1711" i="5"/>
  <c r="N1711" i="5" s="1"/>
  <c r="H1711" i="5"/>
  <c r="E1711" i="5"/>
  <c r="F1711" i="5" s="1"/>
  <c r="D1711" i="5"/>
  <c r="K1710" i="5"/>
  <c r="J1710" i="5"/>
  <c r="I1710" i="5"/>
  <c r="N1710" i="5" s="1"/>
  <c r="H1710" i="5"/>
  <c r="E1710" i="5"/>
  <c r="F1710" i="5" s="1"/>
  <c r="D1710" i="5"/>
  <c r="K1709" i="5"/>
  <c r="J1709" i="5"/>
  <c r="I1709" i="5"/>
  <c r="N1709" i="5" s="1"/>
  <c r="H1709" i="5"/>
  <c r="E1709" i="5"/>
  <c r="F1709" i="5" s="1"/>
  <c r="D1709" i="5"/>
  <c r="K1708" i="5"/>
  <c r="J1708" i="5"/>
  <c r="I1708" i="5"/>
  <c r="N1708" i="5" s="1"/>
  <c r="H1708" i="5"/>
  <c r="E1708" i="5"/>
  <c r="F1708" i="5" s="1"/>
  <c r="D1708" i="5"/>
  <c r="K1707" i="5"/>
  <c r="J1707" i="5"/>
  <c r="I1707" i="5"/>
  <c r="N1707" i="5" s="1"/>
  <c r="H1707" i="5"/>
  <c r="E1707" i="5"/>
  <c r="F1707" i="5" s="1"/>
  <c r="D1707" i="5"/>
  <c r="K1706" i="5"/>
  <c r="J1706" i="5"/>
  <c r="I1706" i="5"/>
  <c r="N1706" i="5" s="1"/>
  <c r="H1706" i="5"/>
  <c r="E1706" i="5"/>
  <c r="F1706" i="5" s="1"/>
  <c r="D1706" i="5"/>
  <c r="K1705" i="5"/>
  <c r="J1705" i="5"/>
  <c r="I1705" i="5"/>
  <c r="N1705" i="5" s="1"/>
  <c r="H1705" i="5"/>
  <c r="E1705" i="5"/>
  <c r="F1705" i="5" s="1"/>
  <c r="D1705" i="5"/>
  <c r="K1704" i="5"/>
  <c r="J1704" i="5"/>
  <c r="I1704" i="5"/>
  <c r="N1704" i="5" s="1"/>
  <c r="H1704" i="5"/>
  <c r="E1704" i="5"/>
  <c r="F1704" i="5" s="1"/>
  <c r="D1704" i="5"/>
  <c r="K1703" i="5"/>
  <c r="J1703" i="5"/>
  <c r="I1703" i="5"/>
  <c r="N1703" i="5" s="1"/>
  <c r="H1703" i="5"/>
  <c r="E1703" i="5"/>
  <c r="F1703" i="5" s="1"/>
  <c r="D1703" i="5"/>
  <c r="K1702" i="5"/>
  <c r="J1702" i="5"/>
  <c r="I1702" i="5"/>
  <c r="N1702" i="5" s="1"/>
  <c r="H1702" i="5"/>
  <c r="E1702" i="5"/>
  <c r="F1702" i="5" s="1"/>
  <c r="D1702" i="5"/>
  <c r="K1701" i="5"/>
  <c r="J1701" i="5"/>
  <c r="I1701" i="5"/>
  <c r="N1701" i="5" s="1"/>
  <c r="H1701" i="5"/>
  <c r="E1701" i="5"/>
  <c r="F1701" i="5" s="1"/>
  <c r="D1701" i="5"/>
  <c r="K1700" i="5"/>
  <c r="J1700" i="5"/>
  <c r="I1700" i="5"/>
  <c r="N1700" i="5" s="1"/>
  <c r="H1700" i="5"/>
  <c r="E1700" i="5"/>
  <c r="F1700" i="5" s="1"/>
  <c r="D1700" i="5"/>
  <c r="K1699" i="5"/>
  <c r="J1699" i="5"/>
  <c r="I1699" i="5"/>
  <c r="N1699" i="5" s="1"/>
  <c r="H1699" i="5"/>
  <c r="E1699" i="5"/>
  <c r="F1699" i="5" s="1"/>
  <c r="D1699" i="5"/>
  <c r="K1698" i="5"/>
  <c r="J1698" i="5"/>
  <c r="I1698" i="5"/>
  <c r="N1698" i="5" s="1"/>
  <c r="H1698" i="5"/>
  <c r="E1698" i="5"/>
  <c r="F1698" i="5" s="1"/>
  <c r="D1698" i="5"/>
  <c r="K1697" i="5"/>
  <c r="J1697" i="5"/>
  <c r="I1697" i="5"/>
  <c r="N1697" i="5" s="1"/>
  <c r="H1697" i="5"/>
  <c r="E1697" i="5"/>
  <c r="F1697" i="5" s="1"/>
  <c r="D1697" i="5"/>
  <c r="K1696" i="5"/>
  <c r="J1696" i="5"/>
  <c r="I1696" i="5"/>
  <c r="N1696" i="5" s="1"/>
  <c r="H1696" i="5"/>
  <c r="E1696" i="5"/>
  <c r="F1696" i="5" s="1"/>
  <c r="D1696" i="5"/>
  <c r="K1695" i="5"/>
  <c r="J1695" i="5"/>
  <c r="I1695" i="5"/>
  <c r="N1695" i="5" s="1"/>
  <c r="H1695" i="5"/>
  <c r="E1695" i="5"/>
  <c r="F1695" i="5" s="1"/>
  <c r="D1695" i="5"/>
  <c r="K1694" i="5"/>
  <c r="J1694" i="5"/>
  <c r="I1694" i="5"/>
  <c r="N1694" i="5" s="1"/>
  <c r="H1694" i="5"/>
  <c r="E1694" i="5"/>
  <c r="F1694" i="5" s="1"/>
  <c r="D1694" i="5"/>
  <c r="K1693" i="5"/>
  <c r="J1693" i="5"/>
  <c r="I1693" i="5"/>
  <c r="N1693" i="5" s="1"/>
  <c r="H1693" i="5"/>
  <c r="E1693" i="5"/>
  <c r="F1693" i="5" s="1"/>
  <c r="D1693" i="5"/>
  <c r="K1692" i="5"/>
  <c r="J1692" i="5"/>
  <c r="I1692" i="5"/>
  <c r="N1692" i="5" s="1"/>
  <c r="H1692" i="5"/>
  <c r="E1692" i="5"/>
  <c r="F1692" i="5" s="1"/>
  <c r="D1692" i="5"/>
  <c r="K1691" i="5"/>
  <c r="J1691" i="5"/>
  <c r="I1691" i="5"/>
  <c r="N1691" i="5" s="1"/>
  <c r="H1691" i="5"/>
  <c r="E1691" i="5"/>
  <c r="F1691" i="5" s="1"/>
  <c r="D1691" i="5"/>
  <c r="K1690" i="5"/>
  <c r="J1690" i="5"/>
  <c r="I1690" i="5"/>
  <c r="N1690" i="5" s="1"/>
  <c r="H1690" i="5"/>
  <c r="E1690" i="5"/>
  <c r="F1690" i="5" s="1"/>
  <c r="D1690" i="5"/>
  <c r="K1689" i="5"/>
  <c r="J1689" i="5"/>
  <c r="I1689" i="5"/>
  <c r="N1689" i="5" s="1"/>
  <c r="H1689" i="5"/>
  <c r="E1689" i="5"/>
  <c r="F1689" i="5" s="1"/>
  <c r="D1689" i="5"/>
  <c r="K1688" i="5"/>
  <c r="J1688" i="5"/>
  <c r="I1688" i="5"/>
  <c r="N1688" i="5" s="1"/>
  <c r="H1688" i="5"/>
  <c r="E1688" i="5"/>
  <c r="F1688" i="5" s="1"/>
  <c r="D1688" i="5"/>
  <c r="K1687" i="5"/>
  <c r="J1687" i="5"/>
  <c r="I1687" i="5"/>
  <c r="N1687" i="5" s="1"/>
  <c r="H1687" i="5"/>
  <c r="E1687" i="5"/>
  <c r="F1687" i="5" s="1"/>
  <c r="D1687" i="5"/>
  <c r="K1686" i="5"/>
  <c r="J1686" i="5"/>
  <c r="I1686" i="5"/>
  <c r="N1686" i="5" s="1"/>
  <c r="H1686" i="5"/>
  <c r="E1686" i="5"/>
  <c r="F1686" i="5" s="1"/>
  <c r="D1686" i="5"/>
  <c r="K1685" i="5"/>
  <c r="J1685" i="5"/>
  <c r="I1685" i="5"/>
  <c r="N1685" i="5" s="1"/>
  <c r="H1685" i="5"/>
  <c r="E1685" i="5"/>
  <c r="F1685" i="5" s="1"/>
  <c r="D1685" i="5"/>
  <c r="K1684" i="5"/>
  <c r="J1684" i="5"/>
  <c r="I1684" i="5"/>
  <c r="N1684" i="5" s="1"/>
  <c r="H1684" i="5"/>
  <c r="E1684" i="5"/>
  <c r="F1684" i="5" s="1"/>
  <c r="D1684" i="5"/>
  <c r="K1683" i="5"/>
  <c r="J1683" i="5"/>
  <c r="I1683" i="5"/>
  <c r="N1683" i="5" s="1"/>
  <c r="H1683" i="5"/>
  <c r="E1683" i="5"/>
  <c r="F1683" i="5" s="1"/>
  <c r="D1683" i="5"/>
  <c r="K1682" i="5"/>
  <c r="J1682" i="5"/>
  <c r="I1682" i="5"/>
  <c r="N1682" i="5" s="1"/>
  <c r="H1682" i="5"/>
  <c r="E1682" i="5"/>
  <c r="F1682" i="5" s="1"/>
  <c r="D1682" i="5"/>
  <c r="K1681" i="5"/>
  <c r="J1681" i="5"/>
  <c r="I1681" i="5"/>
  <c r="N1681" i="5" s="1"/>
  <c r="H1681" i="5"/>
  <c r="E1681" i="5"/>
  <c r="F1681" i="5" s="1"/>
  <c r="D1681" i="5"/>
  <c r="K1680" i="5"/>
  <c r="J1680" i="5"/>
  <c r="I1680" i="5"/>
  <c r="N1680" i="5" s="1"/>
  <c r="H1680" i="5"/>
  <c r="E1680" i="5"/>
  <c r="F1680" i="5" s="1"/>
  <c r="D1680" i="5"/>
  <c r="K1679" i="5"/>
  <c r="J1679" i="5"/>
  <c r="I1679" i="5"/>
  <c r="N1679" i="5" s="1"/>
  <c r="H1679" i="5"/>
  <c r="E1679" i="5"/>
  <c r="F1679" i="5" s="1"/>
  <c r="D1679" i="5"/>
  <c r="K1678" i="5"/>
  <c r="J1678" i="5"/>
  <c r="I1678" i="5"/>
  <c r="N1678" i="5" s="1"/>
  <c r="H1678" i="5"/>
  <c r="E1678" i="5"/>
  <c r="F1678" i="5" s="1"/>
  <c r="D1678" i="5"/>
  <c r="K1677" i="5"/>
  <c r="J1677" i="5"/>
  <c r="I1677" i="5"/>
  <c r="N1677" i="5" s="1"/>
  <c r="H1677" i="5"/>
  <c r="E1677" i="5"/>
  <c r="F1677" i="5" s="1"/>
  <c r="D1677" i="5"/>
  <c r="K1676" i="5"/>
  <c r="J1676" i="5"/>
  <c r="I1676" i="5"/>
  <c r="N1676" i="5" s="1"/>
  <c r="H1676" i="5"/>
  <c r="E1676" i="5"/>
  <c r="F1676" i="5" s="1"/>
  <c r="D1676" i="5"/>
  <c r="K1675" i="5"/>
  <c r="J1675" i="5"/>
  <c r="I1675" i="5"/>
  <c r="N1675" i="5" s="1"/>
  <c r="H1675" i="5"/>
  <c r="E1675" i="5"/>
  <c r="F1675" i="5" s="1"/>
  <c r="D1675" i="5"/>
  <c r="K1674" i="5"/>
  <c r="J1674" i="5"/>
  <c r="I1674" i="5"/>
  <c r="N1674" i="5" s="1"/>
  <c r="H1674" i="5"/>
  <c r="E1674" i="5"/>
  <c r="F1674" i="5" s="1"/>
  <c r="D1674" i="5"/>
  <c r="K1673" i="5"/>
  <c r="J1673" i="5"/>
  <c r="I1673" i="5"/>
  <c r="N1673" i="5" s="1"/>
  <c r="H1673" i="5"/>
  <c r="E1673" i="5"/>
  <c r="F1673" i="5" s="1"/>
  <c r="D1673" i="5"/>
  <c r="K1672" i="5"/>
  <c r="J1672" i="5"/>
  <c r="I1672" i="5"/>
  <c r="N1672" i="5" s="1"/>
  <c r="H1672" i="5"/>
  <c r="E1672" i="5"/>
  <c r="F1672" i="5" s="1"/>
  <c r="D1672" i="5"/>
  <c r="K1671" i="5"/>
  <c r="J1671" i="5"/>
  <c r="I1671" i="5"/>
  <c r="N1671" i="5" s="1"/>
  <c r="H1671" i="5"/>
  <c r="E1671" i="5"/>
  <c r="F1671" i="5" s="1"/>
  <c r="D1671" i="5"/>
  <c r="K1670" i="5"/>
  <c r="J1670" i="5"/>
  <c r="I1670" i="5"/>
  <c r="N1670" i="5" s="1"/>
  <c r="H1670" i="5"/>
  <c r="E1670" i="5"/>
  <c r="F1670" i="5" s="1"/>
  <c r="D1670" i="5"/>
  <c r="K1669" i="5"/>
  <c r="J1669" i="5"/>
  <c r="I1669" i="5"/>
  <c r="N1669" i="5" s="1"/>
  <c r="H1669" i="5"/>
  <c r="E1669" i="5"/>
  <c r="F1669" i="5" s="1"/>
  <c r="D1669" i="5"/>
  <c r="K1668" i="5"/>
  <c r="J1668" i="5"/>
  <c r="I1668" i="5"/>
  <c r="N1668" i="5" s="1"/>
  <c r="H1668" i="5"/>
  <c r="E1668" i="5"/>
  <c r="F1668" i="5" s="1"/>
  <c r="D1668" i="5"/>
  <c r="K1667" i="5"/>
  <c r="J1667" i="5"/>
  <c r="I1667" i="5"/>
  <c r="N1667" i="5" s="1"/>
  <c r="H1667" i="5"/>
  <c r="E1667" i="5"/>
  <c r="F1667" i="5" s="1"/>
  <c r="D1667" i="5"/>
  <c r="K1666" i="5"/>
  <c r="J1666" i="5"/>
  <c r="I1666" i="5"/>
  <c r="N1666" i="5" s="1"/>
  <c r="H1666" i="5"/>
  <c r="E1666" i="5"/>
  <c r="F1666" i="5" s="1"/>
  <c r="D1666" i="5"/>
  <c r="K1665" i="5"/>
  <c r="J1665" i="5"/>
  <c r="I1665" i="5"/>
  <c r="N1665" i="5" s="1"/>
  <c r="H1665" i="5"/>
  <c r="E1665" i="5"/>
  <c r="F1665" i="5" s="1"/>
  <c r="D1665" i="5"/>
  <c r="K1664" i="5"/>
  <c r="J1664" i="5"/>
  <c r="I1664" i="5"/>
  <c r="N1664" i="5" s="1"/>
  <c r="H1664" i="5"/>
  <c r="E1664" i="5"/>
  <c r="F1664" i="5" s="1"/>
  <c r="D1664" i="5"/>
  <c r="K1663" i="5"/>
  <c r="J1663" i="5"/>
  <c r="I1663" i="5"/>
  <c r="N1663" i="5" s="1"/>
  <c r="H1663" i="5"/>
  <c r="E1663" i="5"/>
  <c r="F1663" i="5" s="1"/>
  <c r="D1663" i="5"/>
  <c r="K1662" i="5"/>
  <c r="J1662" i="5"/>
  <c r="I1662" i="5"/>
  <c r="N1662" i="5" s="1"/>
  <c r="H1662" i="5"/>
  <c r="E1662" i="5"/>
  <c r="F1662" i="5" s="1"/>
  <c r="D1662" i="5"/>
  <c r="K1661" i="5"/>
  <c r="J1661" i="5"/>
  <c r="I1661" i="5"/>
  <c r="N1661" i="5" s="1"/>
  <c r="H1661" i="5"/>
  <c r="E1661" i="5"/>
  <c r="F1661" i="5" s="1"/>
  <c r="D1661" i="5"/>
  <c r="K1660" i="5"/>
  <c r="J1660" i="5"/>
  <c r="I1660" i="5"/>
  <c r="N1660" i="5" s="1"/>
  <c r="H1660" i="5"/>
  <c r="E1660" i="5"/>
  <c r="F1660" i="5" s="1"/>
  <c r="D1660" i="5"/>
  <c r="K1659" i="5"/>
  <c r="J1659" i="5"/>
  <c r="I1659" i="5"/>
  <c r="N1659" i="5" s="1"/>
  <c r="H1659" i="5"/>
  <c r="E1659" i="5"/>
  <c r="F1659" i="5" s="1"/>
  <c r="D1659" i="5"/>
  <c r="K1658" i="5"/>
  <c r="J1658" i="5"/>
  <c r="I1658" i="5"/>
  <c r="N1658" i="5" s="1"/>
  <c r="H1658" i="5"/>
  <c r="E1658" i="5"/>
  <c r="F1658" i="5" s="1"/>
  <c r="D1658" i="5"/>
  <c r="K1657" i="5"/>
  <c r="J1657" i="5"/>
  <c r="I1657" i="5"/>
  <c r="N1657" i="5" s="1"/>
  <c r="H1657" i="5"/>
  <c r="E1657" i="5"/>
  <c r="F1657" i="5" s="1"/>
  <c r="D1657" i="5"/>
  <c r="K1656" i="5"/>
  <c r="J1656" i="5"/>
  <c r="I1656" i="5"/>
  <c r="N1656" i="5" s="1"/>
  <c r="H1656" i="5"/>
  <c r="E1656" i="5"/>
  <c r="F1656" i="5" s="1"/>
  <c r="D1656" i="5"/>
  <c r="K1655" i="5"/>
  <c r="J1655" i="5"/>
  <c r="I1655" i="5"/>
  <c r="N1655" i="5" s="1"/>
  <c r="H1655" i="5"/>
  <c r="E1655" i="5"/>
  <c r="F1655" i="5" s="1"/>
  <c r="D1655" i="5"/>
  <c r="K1654" i="5"/>
  <c r="J1654" i="5"/>
  <c r="I1654" i="5"/>
  <c r="N1654" i="5" s="1"/>
  <c r="H1654" i="5"/>
  <c r="E1654" i="5"/>
  <c r="F1654" i="5" s="1"/>
  <c r="D1654" i="5"/>
  <c r="K1653" i="5"/>
  <c r="J1653" i="5"/>
  <c r="I1653" i="5"/>
  <c r="N1653" i="5" s="1"/>
  <c r="H1653" i="5"/>
  <c r="E1653" i="5"/>
  <c r="F1653" i="5" s="1"/>
  <c r="D1653" i="5"/>
  <c r="K1652" i="5"/>
  <c r="J1652" i="5"/>
  <c r="I1652" i="5"/>
  <c r="N1652" i="5" s="1"/>
  <c r="H1652" i="5"/>
  <c r="E1652" i="5"/>
  <c r="F1652" i="5" s="1"/>
  <c r="D1652" i="5"/>
  <c r="K1651" i="5"/>
  <c r="J1651" i="5"/>
  <c r="I1651" i="5"/>
  <c r="N1651" i="5" s="1"/>
  <c r="H1651" i="5"/>
  <c r="E1651" i="5"/>
  <c r="F1651" i="5" s="1"/>
  <c r="D1651" i="5"/>
  <c r="K1650" i="5"/>
  <c r="J1650" i="5"/>
  <c r="I1650" i="5"/>
  <c r="N1650" i="5" s="1"/>
  <c r="H1650" i="5"/>
  <c r="E1650" i="5"/>
  <c r="F1650" i="5" s="1"/>
  <c r="D1650" i="5"/>
  <c r="K1649" i="5"/>
  <c r="J1649" i="5"/>
  <c r="I1649" i="5"/>
  <c r="N1649" i="5" s="1"/>
  <c r="H1649" i="5"/>
  <c r="E1649" i="5"/>
  <c r="F1649" i="5" s="1"/>
  <c r="D1649" i="5"/>
  <c r="K1648" i="5"/>
  <c r="J1648" i="5"/>
  <c r="I1648" i="5"/>
  <c r="N1648" i="5" s="1"/>
  <c r="H1648" i="5"/>
  <c r="E1648" i="5"/>
  <c r="F1648" i="5" s="1"/>
  <c r="D1648" i="5"/>
  <c r="K1647" i="5"/>
  <c r="J1647" i="5"/>
  <c r="I1647" i="5"/>
  <c r="N1647" i="5" s="1"/>
  <c r="H1647" i="5"/>
  <c r="E1647" i="5"/>
  <c r="F1647" i="5" s="1"/>
  <c r="D1647" i="5"/>
  <c r="K1646" i="5"/>
  <c r="J1646" i="5"/>
  <c r="I1646" i="5"/>
  <c r="N1646" i="5" s="1"/>
  <c r="H1646" i="5"/>
  <c r="E1646" i="5"/>
  <c r="F1646" i="5" s="1"/>
  <c r="D1646" i="5"/>
  <c r="K1645" i="5"/>
  <c r="J1645" i="5"/>
  <c r="I1645" i="5"/>
  <c r="N1645" i="5" s="1"/>
  <c r="H1645" i="5"/>
  <c r="E1645" i="5"/>
  <c r="F1645" i="5" s="1"/>
  <c r="D1645" i="5"/>
  <c r="K1644" i="5"/>
  <c r="J1644" i="5"/>
  <c r="I1644" i="5"/>
  <c r="N1644" i="5" s="1"/>
  <c r="H1644" i="5"/>
  <c r="E1644" i="5"/>
  <c r="F1644" i="5" s="1"/>
  <c r="D1644" i="5"/>
  <c r="K1643" i="5"/>
  <c r="J1643" i="5"/>
  <c r="I1643" i="5"/>
  <c r="N1643" i="5" s="1"/>
  <c r="H1643" i="5"/>
  <c r="E1643" i="5"/>
  <c r="F1643" i="5" s="1"/>
  <c r="D1643" i="5"/>
  <c r="K1642" i="5"/>
  <c r="J1642" i="5"/>
  <c r="I1642" i="5"/>
  <c r="N1642" i="5" s="1"/>
  <c r="H1642" i="5"/>
  <c r="E1642" i="5"/>
  <c r="F1642" i="5" s="1"/>
  <c r="D1642" i="5"/>
  <c r="K1641" i="5"/>
  <c r="J1641" i="5"/>
  <c r="I1641" i="5"/>
  <c r="N1641" i="5" s="1"/>
  <c r="H1641" i="5"/>
  <c r="E1641" i="5"/>
  <c r="F1641" i="5" s="1"/>
  <c r="D1641" i="5"/>
  <c r="K1640" i="5"/>
  <c r="J1640" i="5"/>
  <c r="I1640" i="5"/>
  <c r="N1640" i="5" s="1"/>
  <c r="H1640" i="5"/>
  <c r="E1640" i="5"/>
  <c r="F1640" i="5" s="1"/>
  <c r="D1640" i="5"/>
  <c r="K1639" i="5"/>
  <c r="J1639" i="5"/>
  <c r="I1639" i="5"/>
  <c r="N1639" i="5" s="1"/>
  <c r="H1639" i="5"/>
  <c r="E1639" i="5"/>
  <c r="F1639" i="5" s="1"/>
  <c r="D1639" i="5"/>
  <c r="K1638" i="5"/>
  <c r="J1638" i="5"/>
  <c r="I1638" i="5"/>
  <c r="N1638" i="5" s="1"/>
  <c r="H1638" i="5"/>
  <c r="E1638" i="5"/>
  <c r="F1638" i="5" s="1"/>
  <c r="D1638" i="5"/>
  <c r="K1637" i="5"/>
  <c r="J1637" i="5"/>
  <c r="I1637" i="5"/>
  <c r="N1637" i="5" s="1"/>
  <c r="H1637" i="5"/>
  <c r="E1637" i="5"/>
  <c r="F1637" i="5" s="1"/>
  <c r="D1637" i="5"/>
  <c r="K1636" i="5"/>
  <c r="J1636" i="5"/>
  <c r="I1636" i="5"/>
  <c r="N1636" i="5" s="1"/>
  <c r="H1636" i="5"/>
  <c r="E1636" i="5"/>
  <c r="F1636" i="5" s="1"/>
  <c r="D1636" i="5"/>
  <c r="K1635" i="5"/>
  <c r="J1635" i="5"/>
  <c r="I1635" i="5"/>
  <c r="N1635" i="5" s="1"/>
  <c r="H1635" i="5"/>
  <c r="E1635" i="5"/>
  <c r="F1635" i="5" s="1"/>
  <c r="D1635" i="5"/>
  <c r="K1634" i="5"/>
  <c r="J1634" i="5"/>
  <c r="I1634" i="5"/>
  <c r="N1634" i="5" s="1"/>
  <c r="H1634" i="5"/>
  <c r="E1634" i="5"/>
  <c r="F1634" i="5" s="1"/>
  <c r="D1634" i="5"/>
  <c r="K1633" i="5"/>
  <c r="J1633" i="5"/>
  <c r="I1633" i="5"/>
  <c r="N1633" i="5" s="1"/>
  <c r="H1633" i="5"/>
  <c r="E1633" i="5"/>
  <c r="F1633" i="5" s="1"/>
  <c r="D1633" i="5"/>
  <c r="K1632" i="5"/>
  <c r="J1632" i="5"/>
  <c r="I1632" i="5"/>
  <c r="N1632" i="5" s="1"/>
  <c r="H1632" i="5"/>
  <c r="E1632" i="5"/>
  <c r="F1632" i="5" s="1"/>
  <c r="D1632" i="5"/>
  <c r="K1631" i="5"/>
  <c r="J1631" i="5"/>
  <c r="I1631" i="5"/>
  <c r="N1631" i="5" s="1"/>
  <c r="H1631" i="5"/>
  <c r="E1631" i="5"/>
  <c r="F1631" i="5" s="1"/>
  <c r="D1631" i="5"/>
  <c r="K1630" i="5"/>
  <c r="J1630" i="5"/>
  <c r="I1630" i="5"/>
  <c r="N1630" i="5" s="1"/>
  <c r="H1630" i="5"/>
  <c r="E1630" i="5"/>
  <c r="F1630" i="5" s="1"/>
  <c r="D1630" i="5"/>
  <c r="K1629" i="5"/>
  <c r="J1629" i="5"/>
  <c r="I1629" i="5"/>
  <c r="N1629" i="5" s="1"/>
  <c r="H1629" i="5"/>
  <c r="E1629" i="5"/>
  <c r="F1629" i="5" s="1"/>
  <c r="D1629" i="5"/>
  <c r="K1628" i="5"/>
  <c r="J1628" i="5"/>
  <c r="I1628" i="5"/>
  <c r="N1628" i="5" s="1"/>
  <c r="H1628" i="5"/>
  <c r="E1628" i="5"/>
  <c r="F1628" i="5" s="1"/>
  <c r="D1628" i="5"/>
  <c r="K1627" i="5"/>
  <c r="J1627" i="5"/>
  <c r="I1627" i="5"/>
  <c r="N1627" i="5" s="1"/>
  <c r="H1627" i="5"/>
  <c r="E1627" i="5"/>
  <c r="F1627" i="5" s="1"/>
  <c r="D1627" i="5"/>
  <c r="K1626" i="5"/>
  <c r="J1626" i="5"/>
  <c r="I1626" i="5"/>
  <c r="N1626" i="5" s="1"/>
  <c r="H1626" i="5"/>
  <c r="E1626" i="5"/>
  <c r="F1626" i="5" s="1"/>
  <c r="D1626" i="5"/>
  <c r="K1625" i="5"/>
  <c r="J1625" i="5"/>
  <c r="I1625" i="5"/>
  <c r="N1625" i="5" s="1"/>
  <c r="H1625" i="5"/>
  <c r="E1625" i="5"/>
  <c r="F1625" i="5" s="1"/>
  <c r="D1625" i="5"/>
  <c r="K1624" i="5"/>
  <c r="J1624" i="5"/>
  <c r="I1624" i="5"/>
  <c r="N1624" i="5" s="1"/>
  <c r="H1624" i="5"/>
  <c r="E1624" i="5"/>
  <c r="F1624" i="5" s="1"/>
  <c r="D1624" i="5"/>
  <c r="K1623" i="5"/>
  <c r="J1623" i="5"/>
  <c r="I1623" i="5"/>
  <c r="N1623" i="5" s="1"/>
  <c r="H1623" i="5"/>
  <c r="E1623" i="5"/>
  <c r="F1623" i="5" s="1"/>
  <c r="D1623" i="5"/>
  <c r="K1622" i="5"/>
  <c r="J1622" i="5"/>
  <c r="I1622" i="5"/>
  <c r="N1622" i="5" s="1"/>
  <c r="H1622" i="5"/>
  <c r="E1622" i="5"/>
  <c r="F1622" i="5" s="1"/>
  <c r="D1622" i="5"/>
  <c r="K1621" i="5"/>
  <c r="J1621" i="5"/>
  <c r="I1621" i="5"/>
  <c r="N1621" i="5" s="1"/>
  <c r="H1621" i="5"/>
  <c r="E1621" i="5"/>
  <c r="F1621" i="5" s="1"/>
  <c r="D1621" i="5"/>
  <c r="K1620" i="5"/>
  <c r="J1620" i="5"/>
  <c r="I1620" i="5"/>
  <c r="N1620" i="5" s="1"/>
  <c r="H1620" i="5"/>
  <c r="E1620" i="5"/>
  <c r="F1620" i="5" s="1"/>
  <c r="D1620" i="5"/>
  <c r="K1619" i="5"/>
  <c r="J1619" i="5"/>
  <c r="I1619" i="5"/>
  <c r="N1619" i="5" s="1"/>
  <c r="H1619" i="5"/>
  <c r="E1619" i="5"/>
  <c r="F1619" i="5" s="1"/>
  <c r="D1619" i="5"/>
  <c r="K1618" i="5"/>
  <c r="J1618" i="5"/>
  <c r="I1618" i="5"/>
  <c r="N1618" i="5" s="1"/>
  <c r="H1618" i="5"/>
  <c r="E1618" i="5"/>
  <c r="F1618" i="5" s="1"/>
  <c r="D1618" i="5"/>
  <c r="K1617" i="5"/>
  <c r="J1617" i="5"/>
  <c r="I1617" i="5"/>
  <c r="N1617" i="5" s="1"/>
  <c r="H1617" i="5"/>
  <c r="E1617" i="5"/>
  <c r="F1617" i="5" s="1"/>
  <c r="D1617" i="5"/>
  <c r="K1616" i="5"/>
  <c r="J1616" i="5"/>
  <c r="I1616" i="5"/>
  <c r="N1616" i="5" s="1"/>
  <c r="H1616" i="5"/>
  <c r="E1616" i="5"/>
  <c r="F1616" i="5" s="1"/>
  <c r="D1616" i="5"/>
  <c r="K1615" i="5"/>
  <c r="J1615" i="5"/>
  <c r="I1615" i="5"/>
  <c r="N1615" i="5" s="1"/>
  <c r="H1615" i="5"/>
  <c r="E1615" i="5"/>
  <c r="F1615" i="5" s="1"/>
  <c r="D1615" i="5"/>
  <c r="K1614" i="5"/>
  <c r="J1614" i="5"/>
  <c r="I1614" i="5"/>
  <c r="N1614" i="5" s="1"/>
  <c r="H1614" i="5"/>
  <c r="E1614" i="5"/>
  <c r="F1614" i="5" s="1"/>
  <c r="D1614" i="5"/>
  <c r="K1613" i="5"/>
  <c r="J1613" i="5"/>
  <c r="I1613" i="5"/>
  <c r="N1613" i="5" s="1"/>
  <c r="H1613" i="5"/>
  <c r="E1613" i="5"/>
  <c r="F1613" i="5" s="1"/>
  <c r="D1613" i="5"/>
  <c r="K1612" i="5"/>
  <c r="J1612" i="5"/>
  <c r="I1612" i="5"/>
  <c r="N1612" i="5" s="1"/>
  <c r="H1612" i="5"/>
  <c r="E1612" i="5"/>
  <c r="F1612" i="5" s="1"/>
  <c r="D1612" i="5"/>
  <c r="K1611" i="5"/>
  <c r="J1611" i="5"/>
  <c r="I1611" i="5"/>
  <c r="N1611" i="5" s="1"/>
  <c r="H1611" i="5"/>
  <c r="E1611" i="5"/>
  <c r="F1611" i="5" s="1"/>
  <c r="D1611" i="5"/>
  <c r="K1610" i="5"/>
  <c r="J1610" i="5"/>
  <c r="I1610" i="5"/>
  <c r="N1610" i="5" s="1"/>
  <c r="H1610" i="5"/>
  <c r="E1610" i="5"/>
  <c r="F1610" i="5" s="1"/>
  <c r="D1610" i="5"/>
  <c r="K1609" i="5"/>
  <c r="J1609" i="5"/>
  <c r="I1609" i="5"/>
  <c r="N1609" i="5" s="1"/>
  <c r="H1609" i="5"/>
  <c r="E1609" i="5"/>
  <c r="F1609" i="5" s="1"/>
  <c r="D1609" i="5"/>
  <c r="K1608" i="5"/>
  <c r="J1608" i="5"/>
  <c r="I1608" i="5"/>
  <c r="N1608" i="5" s="1"/>
  <c r="H1608" i="5"/>
  <c r="E1608" i="5"/>
  <c r="F1608" i="5" s="1"/>
  <c r="D1608" i="5"/>
  <c r="K1607" i="5"/>
  <c r="J1607" i="5"/>
  <c r="I1607" i="5"/>
  <c r="N1607" i="5" s="1"/>
  <c r="H1607" i="5"/>
  <c r="E1607" i="5"/>
  <c r="F1607" i="5" s="1"/>
  <c r="D1607" i="5"/>
  <c r="K1606" i="5"/>
  <c r="J1606" i="5"/>
  <c r="I1606" i="5"/>
  <c r="N1606" i="5" s="1"/>
  <c r="H1606" i="5"/>
  <c r="E1606" i="5"/>
  <c r="F1606" i="5" s="1"/>
  <c r="D1606" i="5"/>
  <c r="K1605" i="5"/>
  <c r="J1605" i="5"/>
  <c r="I1605" i="5"/>
  <c r="N1605" i="5" s="1"/>
  <c r="H1605" i="5"/>
  <c r="E1605" i="5"/>
  <c r="F1605" i="5" s="1"/>
  <c r="D1605" i="5"/>
  <c r="K1604" i="5"/>
  <c r="J1604" i="5"/>
  <c r="I1604" i="5"/>
  <c r="N1604" i="5" s="1"/>
  <c r="H1604" i="5"/>
  <c r="E1604" i="5"/>
  <c r="F1604" i="5" s="1"/>
  <c r="D1604" i="5"/>
  <c r="K1603" i="5"/>
  <c r="J1603" i="5"/>
  <c r="I1603" i="5"/>
  <c r="N1603" i="5" s="1"/>
  <c r="H1603" i="5"/>
  <c r="E1603" i="5"/>
  <c r="F1603" i="5" s="1"/>
  <c r="D1603" i="5"/>
  <c r="K1602" i="5"/>
  <c r="J1602" i="5"/>
  <c r="I1602" i="5"/>
  <c r="N1602" i="5" s="1"/>
  <c r="H1602" i="5"/>
  <c r="E1602" i="5"/>
  <c r="F1602" i="5" s="1"/>
  <c r="D1602" i="5"/>
  <c r="K1601" i="5"/>
  <c r="J1601" i="5"/>
  <c r="I1601" i="5"/>
  <c r="N1601" i="5" s="1"/>
  <c r="H1601" i="5"/>
  <c r="E1601" i="5"/>
  <c r="F1601" i="5" s="1"/>
  <c r="D1601" i="5"/>
  <c r="K1600" i="5"/>
  <c r="J1600" i="5"/>
  <c r="I1600" i="5"/>
  <c r="N1600" i="5" s="1"/>
  <c r="H1600" i="5"/>
  <c r="E1600" i="5"/>
  <c r="F1600" i="5" s="1"/>
  <c r="D1600" i="5"/>
  <c r="K1599" i="5"/>
  <c r="J1599" i="5"/>
  <c r="I1599" i="5"/>
  <c r="N1599" i="5" s="1"/>
  <c r="H1599" i="5"/>
  <c r="E1599" i="5"/>
  <c r="F1599" i="5" s="1"/>
  <c r="D1599" i="5"/>
  <c r="K1598" i="5"/>
  <c r="J1598" i="5"/>
  <c r="I1598" i="5"/>
  <c r="N1598" i="5" s="1"/>
  <c r="H1598" i="5"/>
  <c r="E1598" i="5"/>
  <c r="F1598" i="5" s="1"/>
  <c r="D1598" i="5"/>
  <c r="K1597" i="5"/>
  <c r="J1597" i="5"/>
  <c r="I1597" i="5"/>
  <c r="N1597" i="5" s="1"/>
  <c r="H1597" i="5"/>
  <c r="E1597" i="5"/>
  <c r="F1597" i="5" s="1"/>
  <c r="D1597" i="5"/>
  <c r="K1596" i="5"/>
  <c r="J1596" i="5"/>
  <c r="I1596" i="5"/>
  <c r="N1596" i="5" s="1"/>
  <c r="H1596" i="5"/>
  <c r="E1596" i="5"/>
  <c r="F1596" i="5" s="1"/>
  <c r="D1596" i="5"/>
  <c r="K1595" i="5"/>
  <c r="J1595" i="5"/>
  <c r="I1595" i="5"/>
  <c r="N1595" i="5" s="1"/>
  <c r="H1595" i="5"/>
  <c r="E1595" i="5"/>
  <c r="F1595" i="5" s="1"/>
  <c r="D1595" i="5"/>
  <c r="K1594" i="5"/>
  <c r="J1594" i="5"/>
  <c r="I1594" i="5"/>
  <c r="N1594" i="5" s="1"/>
  <c r="H1594" i="5"/>
  <c r="E1594" i="5"/>
  <c r="F1594" i="5" s="1"/>
  <c r="D1594" i="5"/>
  <c r="K1593" i="5"/>
  <c r="J1593" i="5"/>
  <c r="I1593" i="5"/>
  <c r="N1593" i="5" s="1"/>
  <c r="H1593" i="5"/>
  <c r="E1593" i="5"/>
  <c r="F1593" i="5" s="1"/>
  <c r="D1593" i="5"/>
  <c r="K1592" i="5"/>
  <c r="J1592" i="5"/>
  <c r="I1592" i="5"/>
  <c r="N1592" i="5" s="1"/>
  <c r="H1592" i="5"/>
  <c r="E1592" i="5"/>
  <c r="F1592" i="5" s="1"/>
  <c r="D1592" i="5"/>
  <c r="K1591" i="5"/>
  <c r="J1591" i="5"/>
  <c r="I1591" i="5"/>
  <c r="N1591" i="5" s="1"/>
  <c r="H1591" i="5"/>
  <c r="E1591" i="5"/>
  <c r="F1591" i="5" s="1"/>
  <c r="D1591" i="5"/>
  <c r="K1590" i="5"/>
  <c r="J1590" i="5"/>
  <c r="I1590" i="5"/>
  <c r="N1590" i="5" s="1"/>
  <c r="H1590" i="5"/>
  <c r="E1590" i="5"/>
  <c r="F1590" i="5" s="1"/>
  <c r="D1590" i="5"/>
  <c r="K1589" i="5"/>
  <c r="J1589" i="5"/>
  <c r="I1589" i="5"/>
  <c r="N1589" i="5" s="1"/>
  <c r="H1589" i="5"/>
  <c r="E1589" i="5"/>
  <c r="F1589" i="5" s="1"/>
  <c r="D1589" i="5"/>
  <c r="K1588" i="5"/>
  <c r="J1588" i="5"/>
  <c r="I1588" i="5"/>
  <c r="N1588" i="5" s="1"/>
  <c r="H1588" i="5"/>
  <c r="E1588" i="5"/>
  <c r="F1588" i="5" s="1"/>
  <c r="D1588" i="5"/>
  <c r="K1587" i="5"/>
  <c r="J1587" i="5"/>
  <c r="I1587" i="5"/>
  <c r="N1587" i="5" s="1"/>
  <c r="H1587" i="5"/>
  <c r="E1587" i="5"/>
  <c r="F1587" i="5" s="1"/>
  <c r="D1587" i="5"/>
  <c r="K1586" i="5"/>
  <c r="J1586" i="5"/>
  <c r="I1586" i="5"/>
  <c r="N1586" i="5" s="1"/>
  <c r="H1586" i="5"/>
  <c r="E1586" i="5"/>
  <c r="F1586" i="5" s="1"/>
  <c r="D1586" i="5"/>
  <c r="K1585" i="5"/>
  <c r="J1585" i="5"/>
  <c r="I1585" i="5"/>
  <c r="N1585" i="5" s="1"/>
  <c r="H1585" i="5"/>
  <c r="E1585" i="5"/>
  <c r="F1585" i="5" s="1"/>
  <c r="D1585" i="5"/>
  <c r="K1584" i="5"/>
  <c r="J1584" i="5"/>
  <c r="I1584" i="5"/>
  <c r="N1584" i="5" s="1"/>
  <c r="H1584" i="5"/>
  <c r="E1584" i="5"/>
  <c r="F1584" i="5" s="1"/>
  <c r="D1584" i="5"/>
  <c r="K1583" i="5"/>
  <c r="J1583" i="5"/>
  <c r="I1583" i="5"/>
  <c r="N1583" i="5" s="1"/>
  <c r="H1583" i="5"/>
  <c r="E1583" i="5"/>
  <c r="F1583" i="5" s="1"/>
  <c r="D1583" i="5"/>
  <c r="K1582" i="5"/>
  <c r="J1582" i="5"/>
  <c r="I1582" i="5"/>
  <c r="N1582" i="5" s="1"/>
  <c r="H1582" i="5"/>
  <c r="E1582" i="5"/>
  <c r="F1582" i="5" s="1"/>
  <c r="D1582" i="5"/>
  <c r="K1581" i="5"/>
  <c r="J1581" i="5"/>
  <c r="I1581" i="5"/>
  <c r="N1581" i="5" s="1"/>
  <c r="H1581" i="5"/>
  <c r="E1581" i="5"/>
  <c r="F1581" i="5" s="1"/>
  <c r="D1581" i="5"/>
  <c r="K1580" i="5"/>
  <c r="J1580" i="5"/>
  <c r="I1580" i="5"/>
  <c r="N1580" i="5" s="1"/>
  <c r="H1580" i="5"/>
  <c r="E1580" i="5"/>
  <c r="F1580" i="5" s="1"/>
  <c r="D1580" i="5"/>
  <c r="K1579" i="5"/>
  <c r="J1579" i="5"/>
  <c r="I1579" i="5"/>
  <c r="N1579" i="5" s="1"/>
  <c r="H1579" i="5"/>
  <c r="E1579" i="5"/>
  <c r="F1579" i="5" s="1"/>
  <c r="D1579" i="5"/>
  <c r="K1578" i="5"/>
  <c r="J1578" i="5"/>
  <c r="I1578" i="5"/>
  <c r="N1578" i="5" s="1"/>
  <c r="H1578" i="5"/>
  <c r="E1578" i="5"/>
  <c r="F1578" i="5" s="1"/>
  <c r="D1578" i="5"/>
  <c r="K1577" i="5"/>
  <c r="J1577" i="5"/>
  <c r="I1577" i="5"/>
  <c r="N1577" i="5" s="1"/>
  <c r="H1577" i="5"/>
  <c r="E1577" i="5"/>
  <c r="F1577" i="5" s="1"/>
  <c r="D1577" i="5"/>
  <c r="K1576" i="5"/>
  <c r="J1576" i="5"/>
  <c r="I1576" i="5"/>
  <c r="N1576" i="5" s="1"/>
  <c r="H1576" i="5"/>
  <c r="E1576" i="5"/>
  <c r="F1576" i="5" s="1"/>
  <c r="D1576" i="5"/>
  <c r="K1575" i="5"/>
  <c r="J1575" i="5"/>
  <c r="I1575" i="5"/>
  <c r="N1575" i="5" s="1"/>
  <c r="H1575" i="5"/>
  <c r="E1575" i="5"/>
  <c r="F1575" i="5" s="1"/>
  <c r="D1575" i="5"/>
  <c r="K1574" i="5"/>
  <c r="J1574" i="5"/>
  <c r="I1574" i="5"/>
  <c r="N1574" i="5" s="1"/>
  <c r="H1574" i="5"/>
  <c r="E1574" i="5"/>
  <c r="F1574" i="5" s="1"/>
  <c r="D1574" i="5"/>
  <c r="K1573" i="5"/>
  <c r="J1573" i="5"/>
  <c r="I1573" i="5"/>
  <c r="N1573" i="5" s="1"/>
  <c r="H1573" i="5"/>
  <c r="E1573" i="5"/>
  <c r="F1573" i="5" s="1"/>
  <c r="D1573" i="5"/>
  <c r="K1572" i="5"/>
  <c r="J1572" i="5"/>
  <c r="I1572" i="5"/>
  <c r="N1572" i="5" s="1"/>
  <c r="H1572" i="5"/>
  <c r="E1572" i="5"/>
  <c r="F1572" i="5" s="1"/>
  <c r="D1572" i="5"/>
  <c r="K1571" i="5"/>
  <c r="J1571" i="5"/>
  <c r="I1571" i="5"/>
  <c r="N1571" i="5" s="1"/>
  <c r="H1571" i="5"/>
  <c r="E1571" i="5"/>
  <c r="F1571" i="5" s="1"/>
  <c r="D1571" i="5"/>
  <c r="K1570" i="5"/>
  <c r="J1570" i="5"/>
  <c r="I1570" i="5"/>
  <c r="N1570" i="5" s="1"/>
  <c r="H1570" i="5"/>
  <c r="E1570" i="5"/>
  <c r="F1570" i="5" s="1"/>
  <c r="D1570" i="5"/>
  <c r="K1569" i="5"/>
  <c r="J1569" i="5"/>
  <c r="I1569" i="5"/>
  <c r="N1569" i="5" s="1"/>
  <c r="H1569" i="5"/>
  <c r="E1569" i="5"/>
  <c r="F1569" i="5" s="1"/>
  <c r="D1569" i="5"/>
  <c r="K1568" i="5"/>
  <c r="J1568" i="5"/>
  <c r="I1568" i="5"/>
  <c r="N1568" i="5" s="1"/>
  <c r="H1568" i="5"/>
  <c r="E1568" i="5"/>
  <c r="F1568" i="5" s="1"/>
  <c r="D1568" i="5"/>
  <c r="K1567" i="5"/>
  <c r="J1567" i="5"/>
  <c r="I1567" i="5"/>
  <c r="N1567" i="5" s="1"/>
  <c r="H1567" i="5"/>
  <c r="E1567" i="5"/>
  <c r="F1567" i="5" s="1"/>
  <c r="D1567" i="5"/>
  <c r="K1566" i="5"/>
  <c r="J1566" i="5"/>
  <c r="I1566" i="5"/>
  <c r="N1566" i="5" s="1"/>
  <c r="H1566" i="5"/>
  <c r="E1566" i="5"/>
  <c r="F1566" i="5" s="1"/>
  <c r="D1566" i="5"/>
  <c r="K1565" i="5"/>
  <c r="J1565" i="5"/>
  <c r="I1565" i="5"/>
  <c r="N1565" i="5" s="1"/>
  <c r="H1565" i="5"/>
  <c r="E1565" i="5"/>
  <c r="F1565" i="5" s="1"/>
  <c r="D1565" i="5"/>
  <c r="K1564" i="5"/>
  <c r="J1564" i="5"/>
  <c r="I1564" i="5"/>
  <c r="N1564" i="5" s="1"/>
  <c r="H1564" i="5"/>
  <c r="E1564" i="5"/>
  <c r="F1564" i="5" s="1"/>
  <c r="D1564" i="5"/>
  <c r="K1563" i="5"/>
  <c r="J1563" i="5"/>
  <c r="I1563" i="5"/>
  <c r="N1563" i="5" s="1"/>
  <c r="H1563" i="5"/>
  <c r="E1563" i="5"/>
  <c r="F1563" i="5" s="1"/>
  <c r="D1563" i="5"/>
  <c r="K1562" i="5"/>
  <c r="J1562" i="5"/>
  <c r="I1562" i="5"/>
  <c r="N1562" i="5" s="1"/>
  <c r="H1562" i="5"/>
  <c r="E1562" i="5"/>
  <c r="F1562" i="5" s="1"/>
  <c r="D1562" i="5"/>
  <c r="K1561" i="5"/>
  <c r="J1561" i="5"/>
  <c r="I1561" i="5"/>
  <c r="N1561" i="5" s="1"/>
  <c r="H1561" i="5"/>
  <c r="E1561" i="5"/>
  <c r="F1561" i="5" s="1"/>
  <c r="D1561" i="5"/>
  <c r="K1560" i="5"/>
  <c r="J1560" i="5"/>
  <c r="I1560" i="5"/>
  <c r="N1560" i="5" s="1"/>
  <c r="H1560" i="5"/>
  <c r="E1560" i="5"/>
  <c r="F1560" i="5" s="1"/>
  <c r="D1560" i="5"/>
  <c r="K1559" i="5"/>
  <c r="J1559" i="5"/>
  <c r="I1559" i="5"/>
  <c r="N1559" i="5" s="1"/>
  <c r="H1559" i="5"/>
  <c r="E1559" i="5"/>
  <c r="F1559" i="5" s="1"/>
  <c r="D1559" i="5"/>
  <c r="K1558" i="5"/>
  <c r="J1558" i="5"/>
  <c r="I1558" i="5"/>
  <c r="N1558" i="5" s="1"/>
  <c r="H1558" i="5"/>
  <c r="E1558" i="5"/>
  <c r="F1558" i="5" s="1"/>
  <c r="D1558" i="5"/>
  <c r="K1557" i="5"/>
  <c r="J1557" i="5"/>
  <c r="I1557" i="5"/>
  <c r="N1557" i="5" s="1"/>
  <c r="H1557" i="5"/>
  <c r="E1557" i="5"/>
  <c r="F1557" i="5" s="1"/>
  <c r="D1557" i="5"/>
  <c r="K1556" i="5"/>
  <c r="J1556" i="5"/>
  <c r="I1556" i="5"/>
  <c r="N1556" i="5" s="1"/>
  <c r="H1556" i="5"/>
  <c r="E1556" i="5"/>
  <c r="F1556" i="5" s="1"/>
  <c r="D1556" i="5"/>
  <c r="K1555" i="5"/>
  <c r="J1555" i="5"/>
  <c r="I1555" i="5"/>
  <c r="N1555" i="5" s="1"/>
  <c r="H1555" i="5"/>
  <c r="E1555" i="5"/>
  <c r="F1555" i="5" s="1"/>
  <c r="D1555" i="5"/>
  <c r="K1554" i="5"/>
  <c r="J1554" i="5"/>
  <c r="I1554" i="5"/>
  <c r="N1554" i="5" s="1"/>
  <c r="H1554" i="5"/>
  <c r="E1554" i="5"/>
  <c r="F1554" i="5" s="1"/>
  <c r="D1554" i="5"/>
  <c r="K1553" i="5"/>
  <c r="J1553" i="5"/>
  <c r="I1553" i="5"/>
  <c r="N1553" i="5" s="1"/>
  <c r="H1553" i="5"/>
  <c r="E1553" i="5"/>
  <c r="F1553" i="5" s="1"/>
  <c r="D1553" i="5"/>
  <c r="K1552" i="5"/>
  <c r="J1552" i="5"/>
  <c r="I1552" i="5"/>
  <c r="N1552" i="5" s="1"/>
  <c r="H1552" i="5"/>
  <c r="E1552" i="5"/>
  <c r="F1552" i="5" s="1"/>
  <c r="D1552" i="5"/>
  <c r="K1551" i="5"/>
  <c r="J1551" i="5"/>
  <c r="I1551" i="5"/>
  <c r="N1551" i="5" s="1"/>
  <c r="H1551" i="5"/>
  <c r="E1551" i="5"/>
  <c r="F1551" i="5" s="1"/>
  <c r="D1551" i="5"/>
  <c r="K1550" i="5"/>
  <c r="J1550" i="5"/>
  <c r="I1550" i="5"/>
  <c r="N1550" i="5" s="1"/>
  <c r="H1550" i="5"/>
  <c r="E1550" i="5"/>
  <c r="F1550" i="5" s="1"/>
  <c r="D1550" i="5"/>
  <c r="K1549" i="5"/>
  <c r="J1549" i="5"/>
  <c r="I1549" i="5"/>
  <c r="N1549" i="5" s="1"/>
  <c r="H1549" i="5"/>
  <c r="E1549" i="5"/>
  <c r="F1549" i="5" s="1"/>
  <c r="D1549" i="5"/>
  <c r="K1548" i="5"/>
  <c r="J1548" i="5"/>
  <c r="I1548" i="5"/>
  <c r="N1548" i="5" s="1"/>
  <c r="H1548" i="5"/>
  <c r="E1548" i="5"/>
  <c r="F1548" i="5" s="1"/>
  <c r="D1548" i="5"/>
  <c r="K1547" i="5"/>
  <c r="J1547" i="5"/>
  <c r="I1547" i="5"/>
  <c r="N1547" i="5" s="1"/>
  <c r="H1547" i="5"/>
  <c r="E1547" i="5"/>
  <c r="F1547" i="5" s="1"/>
  <c r="D1547" i="5"/>
  <c r="K1546" i="5"/>
  <c r="J1546" i="5"/>
  <c r="I1546" i="5"/>
  <c r="N1546" i="5" s="1"/>
  <c r="H1546" i="5"/>
  <c r="E1546" i="5"/>
  <c r="F1546" i="5" s="1"/>
  <c r="D1546" i="5"/>
  <c r="K1545" i="5"/>
  <c r="J1545" i="5"/>
  <c r="I1545" i="5"/>
  <c r="N1545" i="5" s="1"/>
  <c r="H1545" i="5"/>
  <c r="E1545" i="5"/>
  <c r="F1545" i="5" s="1"/>
  <c r="D1545" i="5"/>
  <c r="K1544" i="5"/>
  <c r="J1544" i="5"/>
  <c r="I1544" i="5"/>
  <c r="N1544" i="5" s="1"/>
  <c r="H1544" i="5"/>
  <c r="E1544" i="5"/>
  <c r="F1544" i="5" s="1"/>
  <c r="D1544" i="5"/>
  <c r="K1543" i="5"/>
  <c r="J1543" i="5"/>
  <c r="I1543" i="5"/>
  <c r="N1543" i="5" s="1"/>
  <c r="H1543" i="5"/>
  <c r="E1543" i="5"/>
  <c r="F1543" i="5" s="1"/>
  <c r="D1543" i="5"/>
  <c r="K1542" i="5"/>
  <c r="J1542" i="5"/>
  <c r="I1542" i="5"/>
  <c r="N1542" i="5" s="1"/>
  <c r="H1542" i="5"/>
  <c r="E1542" i="5"/>
  <c r="F1542" i="5" s="1"/>
  <c r="D1542" i="5"/>
  <c r="K1541" i="5"/>
  <c r="J1541" i="5"/>
  <c r="I1541" i="5"/>
  <c r="N1541" i="5" s="1"/>
  <c r="H1541" i="5"/>
  <c r="E1541" i="5"/>
  <c r="F1541" i="5" s="1"/>
  <c r="D1541" i="5"/>
  <c r="K1540" i="5"/>
  <c r="J1540" i="5"/>
  <c r="I1540" i="5"/>
  <c r="N1540" i="5" s="1"/>
  <c r="H1540" i="5"/>
  <c r="E1540" i="5"/>
  <c r="F1540" i="5" s="1"/>
  <c r="D1540" i="5"/>
  <c r="K1539" i="5"/>
  <c r="J1539" i="5"/>
  <c r="I1539" i="5"/>
  <c r="N1539" i="5" s="1"/>
  <c r="H1539" i="5"/>
  <c r="E1539" i="5"/>
  <c r="F1539" i="5" s="1"/>
  <c r="D1539" i="5"/>
  <c r="K1538" i="5"/>
  <c r="J1538" i="5"/>
  <c r="I1538" i="5"/>
  <c r="N1538" i="5" s="1"/>
  <c r="H1538" i="5"/>
  <c r="E1538" i="5"/>
  <c r="F1538" i="5" s="1"/>
  <c r="D1538" i="5"/>
  <c r="K1537" i="5"/>
  <c r="J1537" i="5"/>
  <c r="I1537" i="5"/>
  <c r="N1537" i="5" s="1"/>
  <c r="H1537" i="5"/>
  <c r="E1537" i="5"/>
  <c r="F1537" i="5" s="1"/>
  <c r="D1537" i="5"/>
  <c r="K1536" i="5"/>
  <c r="J1536" i="5"/>
  <c r="I1536" i="5"/>
  <c r="N1536" i="5" s="1"/>
  <c r="H1536" i="5"/>
  <c r="E1536" i="5"/>
  <c r="F1536" i="5" s="1"/>
  <c r="D1536" i="5"/>
  <c r="K1535" i="5"/>
  <c r="J1535" i="5"/>
  <c r="I1535" i="5"/>
  <c r="N1535" i="5" s="1"/>
  <c r="H1535" i="5"/>
  <c r="E1535" i="5"/>
  <c r="F1535" i="5" s="1"/>
  <c r="D1535" i="5"/>
  <c r="K1534" i="5"/>
  <c r="J1534" i="5"/>
  <c r="I1534" i="5"/>
  <c r="N1534" i="5" s="1"/>
  <c r="H1534" i="5"/>
  <c r="E1534" i="5"/>
  <c r="F1534" i="5" s="1"/>
  <c r="D1534" i="5"/>
  <c r="K1533" i="5"/>
  <c r="J1533" i="5"/>
  <c r="I1533" i="5"/>
  <c r="N1533" i="5" s="1"/>
  <c r="H1533" i="5"/>
  <c r="E1533" i="5"/>
  <c r="F1533" i="5" s="1"/>
  <c r="D1533" i="5"/>
  <c r="K1532" i="5"/>
  <c r="J1532" i="5"/>
  <c r="I1532" i="5"/>
  <c r="N1532" i="5" s="1"/>
  <c r="H1532" i="5"/>
  <c r="E1532" i="5"/>
  <c r="F1532" i="5" s="1"/>
  <c r="D1532" i="5"/>
  <c r="K1531" i="5"/>
  <c r="J1531" i="5"/>
  <c r="I1531" i="5"/>
  <c r="N1531" i="5" s="1"/>
  <c r="H1531" i="5"/>
  <c r="E1531" i="5"/>
  <c r="F1531" i="5" s="1"/>
  <c r="D1531" i="5"/>
  <c r="K1530" i="5"/>
  <c r="J1530" i="5"/>
  <c r="I1530" i="5"/>
  <c r="N1530" i="5" s="1"/>
  <c r="H1530" i="5"/>
  <c r="E1530" i="5"/>
  <c r="F1530" i="5" s="1"/>
  <c r="D1530" i="5"/>
  <c r="K1529" i="5"/>
  <c r="J1529" i="5"/>
  <c r="I1529" i="5"/>
  <c r="N1529" i="5" s="1"/>
  <c r="H1529" i="5"/>
  <c r="E1529" i="5"/>
  <c r="F1529" i="5" s="1"/>
  <c r="D1529" i="5"/>
  <c r="K1528" i="5"/>
  <c r="J1528" i="5"/>
  <c r="I1528" i="5"/>
  <c r="N1528" i="5" s="1"/>
  <c r="H1528" i="5"/>
  <c r="E1528" i="5"/>
  <c r="F1528" i="5" s="1"/>
  <c r="D1528" i="5"/>
  <c r="K1527" i="5"/>
  <c r="J1527" i="5"/>
  <c r="I1527" i="5"/>
  <c r="N1527" i="5" s="1"/>
  <c r="H1527" i="5"/>
  <c r="E1527" i="5"/>
  <c r="F1527" i="5" s="1"/>
  <c r="D1527" i="5"/>
  <c r="K1526" i="5"/>
  <c r="J1526" i="5"/>
  <c r="I1526" i="5"/>
  <c r="N1526" i="5" s="1"/>
  <c r="H1526" i="5"/>
  <c r="E1526" i="5"/>
  <c r="F1526" i="5" s="1"/>
  <c r="D1526" i="5"/>
  <c r="K1525" i="5"/>
  <c r="J1525" i="5"/>
  <c r="I1525" i="5"/>
  <c r="N1525" i="5" s="1"/>
  <c r="H1525" i="5"/>
  <c r="E1525" i="5"/>
  <c r="F1525" i="5" s="1"/>
  <c r="D1525" i="5"/>
  <c r="K1524" i="5"/>
  <c r="J1524" i="5"/>
  <c r="I1524" i="5"/>
  <c r="N1524" i="5" s="1"/>
  <c r="H1524" i="5"/>
  <c r="E1524" i="5"/>
  <c r="F1524" i="5" s="1"/>
  <c r="D1524" i="5"/>
  <c r="K1523" i="5"/>
  <c r="J1523" i="5"/>
  <c r="I1523" i="5"/>
  <c r="N1523" i="5" s="1"/>
  <c r="H1523" i="5"/>
  <c r="E1523" i="5"/>
  <c r="F1523" i="5" s="1"/>
  <c r="D1523" i="5"/>
  <c r="K1522" i="5"/>
  <c r="J1522" i="5"/>
  <c r="I1522" i="5"/>
  <c r="N1522" i="5" s="1"/>
  <c r="H1522" i="5"/>
  <c r="E1522" i="5"/>
  <c r="F1522" i="5" s="1"/>
  <c r="D1522" i="5"/>
  <c r="K1521" i="5"/>
  <c r="J1521" i="5"/>
  <c r="I1521" i="5"/>
  <c r="N1521" i="5" s="1"/>
  <c r="H1521" i="5"/>
  <c r="E1521" i="5"/>
  <c r="F1521" i="5" s="1"/>
  <c r="D1521" i="5"/>
  <c r="K1520" i="5"/>
  <c r="J1520" i="5"/>
  <c r="I1520" i="5"/>
  <c r="N1520" i="5" s="1"/>
  <c r="H1520" i="5"/>
  <c r="E1520" i="5"/>
  <c r="F1520" i="5" s="1"/>
  <c r="D1520" i="5"/>
  <c r="K1519" i="5"/>
  <c r="J1519" i="5"/>
  <c r="I1519" i="5"/>
  <c r="N1519" i="5" s="1"/>
  <c r="H1519" i="5"/>
  <c r="E1519" i="5"/>
  <c r="F1519" i="5" s="1"/>
  <c r="D1519" i="5"/>
  <c r="K1518" i="5"/>
  <c r="J1518" i="5"/>
  <c r="I1518" i="5"/>
  <c r="N1518" i="5" s="1"/>
  <c r="H1518" i="5"/>
  <c r="E1518" i="5"/>
  <c r="F1518" i="5" s="1"/>
  <c r="D1518" i="5"/>
  <c r="K1517" i="5"/>
  <c r="J1517" i="5"/>
  <c r="I1517" i="5"/>
  <c r="N1517" i="5" s="1"/>
  <c r="H1517" i="5"/>
  <c r="E1517" i="5"/>
  <c r="F1517" i="5" s="1"/>
  <c r="D1517" i="5"/>
  <c r="K1516" i="5"/>
  <c r="J1516" i="5"/>
  <c r="I1516" i="5"/>
  <c r="N1516" i="5" s="1"/>
  <c r="H1516" i="5"/>
  <c r="E1516" i="5"/>
  <c r="F1516" i="5" s="1"/>
  <c r="D1516" i="5"/>
  <c r="K1515" i="5"/>
  <c r="J1515" i="5"/>
  <c r="I1515" i="5"/>
  <c r="N1515" i="5" s="1"/>
  <c r="H1515" i="5"/>
  <c r="E1515" i="5"/>
  <c r="F1515" i="5" s="1"/>
  <c r="D1515" i="5"/>
  <c r="K1514" i="5"/>
  <c r="J1514" i="5"/>
  <c r="I1514" i="5"/>
  <c r="N1514" i="5" s="1"/>
  <c r="H1514" i="5"/>
  <c r="E1514" i="5"/>
  <c r="F1514" i="5" s="1"/>
  <c r="D1514" i="5"/>
  <c r="K1513" i="5"/>
  <c r="J1513" i="5"/>
  <c r="I1513" i="5"/>
  <c r="N1513" i="5" s="1"/>
  <c r="H1513" i="5"/>
  <c r="E1513" i="5"/>
  <c r="F1513" i="5" s="1"/>
  <c r="D1513" i="5"/>
  <c r="K1512" i="5"/>
  <c r="J1512" i="5"/>
  <c r="I1512" i="5"/>
  <c r="N1512" i="5" s="1"/>
  <c r="H1512" i="5"/>
  <c r="E1512" i="5"/>
  <c r="F1512" i="5" s="1"/>
  <c r="D1512" i="5"/>
  <c r="K1511" i="5"/>
  <c r="J1511" i="5"/>
  <c r="I1511" i="5"/>
  <c r="N1511" i="5" s="1"/>
  <c r="H1511" i="5"/>
  <c r="E1511" i="5"/>
  <c r="F1511" i="5" s="1"/>
  <c r="D1511" i="5"/>
  <c r="K1510" i="5"/>
  <c r="J1510" i="5"/>
  <c r="I1510" i="5"/>
  <c r="N1510" i="5" s="1"/>
  <c r="H1510" i="5"/>
  <c r="E1510" i="5"/>
  <c r="F1510" i="5" s="1"/>
  <c r="D1510" i="5"/>
  <c r="K1509" i="5"/>
  <c r="J1509" i="5"/>
  <c r="I1509" i="5"/>
  <c r="N1509" i="5" s="1"/>
  <c r="H1509" i="5"/>
  <c r="E1509" i="5"/>
  <c r="F1509" i="5" s="1"/>
  <c r="D1509" i="5"/>
  <c r="K1508" i="5"/>
  <c r="J1508" i="5"/>
  <c r="I1508" i="5"/>
  <c r="N1508" i="5" s="1"/>
  <c r="H1508" i="5"/>
  <c r="E1508" i="5"/>
  <c r="F1508" i="5" s="1"/>
  <c r="D1508" i="5"/>
  <c r="K1507" i="5"/>
  <c r="J1507" i="5"/>
  <c r="I1507" i="5"/>
  <c r="N1507" i="5" s="1"/>
  <c r="H1507" i="5"/>
  <c r="E1507" i="5"/>
  <c r="F1507" i="5" s="1"/>
  <c r="D1507" i="5"/>
  <c r="K1506" i="5"/>
  <c r="J1506" i="5"/>
  <c r="I1506" i="5"/>
  <c r="N1506" i="5" s="1"/>
  <c r="H1506" i="5"/>
  <c r="E1506" i="5"/>
  <c r="F1506" i="5" s="1"/>
  <c r="D1506" i="5"/>
  <c r="K1505" i="5"/>
  <c r="J1505" i="5"/>
  <c r="I1505" i="5"/>
  <c r="N1505" i="5" s="1"/>
  <c r="H1505" i="5"/>
  <c r="E1505" i="5"/>
  <c r="F1505" i="5" s="1"/>
  <c r="D1505" i="5"/>
  <c r="K1504" i="5"/>
  <c r="J1504" i="5"/>
  <c r="I1504" i="5"/>
  <c r="N1504" i="5" s="1"/>
  <c r="H1504" i="5"/>
  <c r="E1504" i="5"/>
  <c r="F1504" i="5" s="1"/>
  <c r="D1504" i="5"/>
  <c r="K1503" i="5"/>
  <c r="J1503" i="5"/>
  <c r="I1503" i="5"/>
  <c r="N1503" i="5" s="1"/>
  <c r="H1503" i="5"/>
  <c r="E1503" i="5"/>
  <c r="F1503" i="5" s="1"/>
  <c r="D1503" i="5"/>
  <c r="K1502" i="5"/>
  <c r="J1502" i="5"/>
  <c r="I1502" i="5"/>
  <c r="N1502" i="5" s="1"/>
  <c r="H1502" i="5"/>
  <c r="E1502" i="5"/>
  <c r="F1502" i="5" s="1"/>
  <c r="D1502" i="5"/>
  <c r="K1501" i="5"/>
  <c r="J1501" i="5"/>
  <c r="I1501" i="5"/>
  <c r="N1501" i="5" s="1"/>
  <c r="H1501" i="5"/>
  <c r="E1501" i="5"/>
  <c r="F1501" i="5" s="1"/>
  <c r="D1501" i="5"/>
  <c r="K1500" i="5"/>
  <c r="J1500" i="5"/>
  <c r="I1500" i="5"/>
  <c r="N1500" i="5" s="1"/>
  <c r="H1500" i="5"/>
  <c r="E1500" i="5"/>
  <c r="F1500" i="5" s="1"/>
  <c r="D1500" i="5"/>
  <c r="K1499" i="5"/>
  <c r="J1499" i="5"/>
  <c r="I1499" i="5"/>
  <c r="N1499" i="5" s="1"/>
  <c r="H1499" i="5"/>
  <c r="E1499" i="5"/>
  <c r="F1499" i="5" s="1"/>
  <c r="D1499" i="5"/>
  <c r="K1498" i="5"/>
  <c r="J1498" i="5"/>
  <c r="I1498" i="5"/>
  <c r="N1498" i="5" s="1"/>
  <c r="H1498" i="5"/>
  <c r="E1498" i="5"/>
  <c r="F1498" i="5" s="1"/>
  <c r="D1498" i="5"/>
  <c r="K1497" i="5"/>
  <c r="J1497" i="5"/>
  <c r="I1497" i="5"/>
  <c r="N1497" i="5" s="1"/>
  <c r="H1497" i="5"/>
  <c r="E1497" i="5"/>
  <c r="F1497" i="5" s="1"/>
  <c r="D1497" i="5"/>
  <c r="K1496" i="5"/>
  <c r="J1496" i="5"/>
  <c r="I1496" i="5"/>
  <c r="N1496" i="5" s="1"/>
  <c r="H1496" i="5"/>
  <c r="E1496" i="5"/>
  <c r="F1496" i="5" s="1"/>
  <c r="D1496" i="5"/>
  <c r="K1495" i="5"/>
  <c r="J1495" i="5"/>
  <c r="I1495" i="5"/>
  <c r="N1495" i="5" s="1"/>
  <c r="H1495" i="5"/>
  <c r="E1495" i="5"/>
  <c r="F1495" i="5" s="1"/>
  <c r="D1495" i="5"/>
  <c r="K1494" i="5"/>
  <c r="J1494" i="5"/>
  <c r="I1494" i="5"/>
  <c r="N1494" i="5" s="1"/>
  <c r="H1494" i="5"/>
  <c r="E1494" i="5"/>
  <c r="F1494" i="5" s="1"/>
  <c r="D1494" i="5"/>
  <c r="K1493" i="5"/>
  <c r="J1493" i="5"/>
  <c r="I1493" i="5"/>
  <c r="N1493" i="5" s="1"/>
  <c r="H1493" i="5"/>
  <c r="E1493" i="5"/>
  <c r="F1493" i="5" s="1"/>
  <c r="D1493" i="5"/>
  <c r="K1492" i="5"/>
  <c r="J1492" i="5"/>
  <c r="I1492" i="5"/>
  <c r="N1492" i="5" s="1"/>
  <c r="H1492" i="5"/>
  <c r="E1492" i="5"/>
  <c r="F1492" i="5" s="1"/>
  <c r="D1492" i="5"/>
  <c r="K1491" i="5"/>
  <c r="J1491" i="5"/>
  <c r="I1491" i="5"/>
  <c r="N1491" i="5" s="1"/>
  <c r="H1491" i="5"/>
  <c r="E1491" i="5"/>
  <c r="F1491" i="5" s="1"/>
  <c r="D1491" i="5"/>
  <c r="K1490" i="5"/>
  <c r="J1490" i="5"/>
  <c r="I1490" i="5"/>
  <c r="N1490" i="5" s="1"/>
  <c r="H1490" i="5"/>
  <c r="E1490" i="5"/>
  <c r="F1490" i="5" s="1"/>
  <c r="D1490" i="5"/>
  <c r="K1489" i="5"/>
  <c r="J1489" i="5"/>
  <c r="I1489" i="5"/>
  <c r="N1489" i="5" s="1"/>
  <c r="H1489" i="5"/>
  <c r="E1489" i="5"/>
  <c r="F1489" i="5" s="1"/>
  <c r="D1489" i="5"/>
  <c r="K1488" i="5"/>
  <c r="J1488" i="5"/>
  <c r="I1488" i="5"/>
  <c r="N1488" i="5" s="1"/>
  <c r="H1488" i="5"/>
  <c r="E1488" i="5"/>
  <c r="F1488" i="5" s="1"/>
  <c r="D1488" i="5"/>
  <c r="K1487" i="5"/>
  <c r="J1487" i="5"/>
  <c r="I1487" i="5"/>
  <c r="N1487" i="5" s="1"/>
  <c r="H1487" i="5"/>
  <c r="E1487" i="5"/>
  <c r="F1487" i="5" s="1"/>
  <c r="D1487" i="5"/>
  <c r="K1486" i="5"/>
  <c r="J1486" i="5"/>
  <c r="I1486" i="5"/>
  <c r="N1486" i="5" s="1"/>
  <c r="H1486" i="5"/>
  <c r="E1486" i="5"/>
  <c r="F1486" i="5" s="1"/>
  <c r="D1486" i="5"/>
  <c r="K1485" i="5"/>
  <c r="J1485" i="5"/>
  <c r="I1485" i="5"/>
  <c r="N1485" i="5" s="1"/>
  <c r="H1485" i="5"/>
  <c r="E1485" i="5"/>
  <c r="F1485" i="5" s="1"/>
  <c r="D1485" i="5"/>
  <c r="K1484" i="5"/>
  <c r="J1484" i="5"/>
  <c r="I1484" i="5"/>
  <c r="N1484" i="5" s="1"/>
  <c r="H1484" i="5"/>
  <c r="E1484" i="5"/>
  <c r="F1484" i="5" s="1"/>
  <c r="D1484" i="5"/>
  <c r="K1483" i="5"/>
  <c r="J1483" i="5"/>
  <c r="I1483" i="5"/>
  <c r="N1483" i="5" s="1"/>
  <c r="H1483" i="5"/>
  <c r="E1483" i="5"/>
  <c r="F1483" i="5" s="1"/>
  <c r="D1483" i="5"/>
  <c r="K1482" i="5"/>
  <c r="J1482" i="5"/>
  <c r="I1482" i="5"/>
  <c r="N1482" i="5" s="1"/>
  <c r="H1482" i="5"/>
  <c r="E1482" i="5"/>
  <c r="F1482" i="5" s="1"/>
  <c r="D1482" i="5"/>
  <c r="K1481" i="5"/>
  <c r="J1481" i="5"/>
  <c r="I1481" i="5"/>
  <c r="N1481" i="5" s="1"/>
  <c r="H1481" i="5"/>
  <c r="E1481" i="5"/>
  <c r="F1481" i="5" s="1"/>
  <c r="D1481" i="5"/>
  <c r="K1480" i="5"/>
  <c r="J1480" i="5"/>
  <c r="I1480" i="5"/>
  <c r="N1480" i="5" s="1"/>
  <c r="H1480" i="5"/>
  <c r="E1480" i="5"/>
  <c r="F1480" i="5" s="1"/>
  <c r="D1480" i="5"/>
  <c r="K1479" i="5"/>
  <c r="J1479" i="5"/>
  <c r="I1479" i="5"/>
  <c r="N1479" i="5" s="1"/>
  <c r="H1479" i="5"/>
  <c r="E1479" i="5"/>
  <c r="F1479" i="5" s="1"/>
  <c r="D1479" i="5"/>
  <c r="K1478" i="5"/>
  <c r="J1478" i="5"/>
  <c r="I1478" i="5"/>
  <c r="N1478" i="5" s="1"/>
  <c r="H1478" i="5"/>
  <c r="E1478" i="5"/>
  <c r="F1478" i="5" s="1"/>
  <c r="D1478" i="5"/>
  <c r="K1477" i="5"/>
  <c r="J1477" i="5"/>
  <c r="I1477" i="5"/>
  <c r="N1477" i="5" s="1"/>
  <c r="H1477" i="5"/>
  <c r="E1477" i="5"/>
  <c r="F1477" i="5" s="1"/>
  <c r="D1477" i="5"/>
  <c r="K1476" i="5"/>
  <c r="J1476" i="5"/>
  <c r="I1476" i="5"/>
  <c r="N1476" i="5" s="1"/>
  <c r="H1476" i="5"/>
  <c r="E1476" i="5"/>
  <c r="F1476" i="5" s="1"/>
  <c r="D1476" i="5"/>
  <c r="K1475" i="5"/>
  <c r="J1475" i="5"/>
  <c r="I1475" i="5"/>
  <c r="N1475" i="5" s="1"/>
  <c r="H1475" i="5"/>
  <c r="E1475" i="5"/>
  <c r="F1475" i="5" s="1"/>
  <c r="D1475" i="5"/>
  <c r="K1474" i="5"/>
  <c r="J1474" i="5"/>
  <c r="I1474" i="5"/>
  <c r="N1474" i="5" s="1"/>
  <c r="H1474" i="5"/>
  <c r="E1474" i="5"/>
  <c r="F1474" i="5" s="1"/>
  <c r="D1474" i="5"/>
  <c r="K1473" i="5"/>
  <c r="J1473" i="5"/>
  <c r="I1473" i="5"/>
  <c r="N1473" i="5" s="1"/>
  <c r="H1473" i="5"/>
  <c r="E1473" i="5"/>
  <c r="F1473" i="5" s="1"/>
  <c r="D1473" i="5"/>
  <c r="K1472" i="5"/>
  <c r="J1472" i="5"/>
  <c r="I1472" i="5"/>
  <c r="N1472" i="5" s="1"/>
  <c r="H1472" i="5"/>
  <c r="E1472" i="5"/>
  <c r="F1472" i="5" s="1"/>
  <c r="D1472" i="5"/>
  <c r="K1471" i="5"/>
  <c r="J1471" i="5"/>
  <c r="I1471" i="5"/>
  <c r="N1471" i="5" s="1"/>
  <c r="H1471" i="5"/>
  <c r="E1471" i="5"/>
  <c r="F1471" i="5" s="1"/>
  <c r="D1471" i="5"/>
  <c r="K1470" i="5"/>
  <c r="J1470" i="5"/>
  <c r="I1470" i="5"/>
  <c r="N1470" i="5" s="1"/>
  <c r="H1470" i="5"/>
  <c r="E1470" i="5"/>
  <c r="F1470" i="5" s="1"/>
  <c r="D1470" i="5"/>
  <c r="K1469" i="5"/>
  <c r="J1469" i="5"/>
  <c r="I1469" i="5"/>
  <c r="N1469" i="5" s="1"/>
  <c r="H1469" i="5"/>
  <c r="E1469" i="5"/>
  <c r="F1469" i="5" s="1"/>
  <c r="D1469" i="5"/>
  <c r="K1468" i="5"/>
  <c r="J1468" i="5"/>
  <c r="I1468" i="5"/>
  <c r="N1468" i="5" s="1"/>
  <c r="H1468" i="5"/>
  <c r="E1468" i="5"/>
  <c r="F1468" i="5" s="1"/>
  <c r="D1468" i="5"/>
  <c r="K1467" i="5"/>
  <c r="J1467" i="5"/>
  <c r="I1467" i="5"/>
  <c r="N1467" i="5" s="1"/>
  <c r="H1467" i="5"/>
  <c r="E1467" i="5"/>
  <c r="F1467" i="5" s="1"/>
  <c r="D1467" i="5"/>
  <c r="K1466" i="5"/>
  <c r="J1466" i="5"/>
  <c r="I1466" i="5"/>
  <c r="N1466" i="5" s="1"/>
  <c r="H1466" i="5"/>
  <c r="E1466" i="5"/>
  <c r="F1466" i="5" s="1"/>
  <c r="D1466" i="5"/>
  <c r="K1465" i="5"/>
  <c r="J1465" i="5"/>
  <c r="I1465" i="5"/>
  <c r="N1465" i="5" s="1"/>
  <c r="H1465" i="5"/>
  <c r="E1465" i="5"/>
  <c r="F1465" i="5" s="1"/>
  <c r="D1465" i="5"/>
  <c r="K1464" i="5"/>
  <c r="J1464" i="5"/>
  <c r="I1464" i="5"/>
  <c r="N1464" i="5" s="1"/>
  <c r="H1464" i="5"/>
  <c r="E1464" i="5"/>
  <c r="F1464" i="5" s="1"/>
  <c r="D1464" i="5"/>
  <c r="K1463" i="5"/>
  <c r="J1463" i="5"/>
  <c r="I1463" i="5"/>
  <c r="N1463" i="5" s="1"/>
  <c r="H1463" i="5"/>
  <c r="E1463" i="5"/>
  <c r="F1463" i="5" s="1"/>
  <c r="D1463" i="5"/>
  <c r="K1462" i="5"/>
  <c r="J1462" i="5"/>
  <c r="I1462" i="5"/>
  <c r="N1462" i="5" s="1"/>
  <c r="H1462" i="5"/>
  <c r="E1462" i="5"/>
  <c r="F1462" i="5" s="1"/>
  <c r="D1462" i="5"/>
  <c r="K1461" i="5"/>
  <c r="J1461" i="5"/>
  <c r="I1461" i="5"/>
  <c r="N1461" i="5" s="1"/>
  <c r="H1461" i="5"/>
  <c r="E1461" i="5"/>
  <c r="F1461" i="5" s="1"/>
  <c r="D1461" i="5"/>
  <c r="K1460" i="5"/>
  <c r="J1460" i="5"/>
  <c r="I1460" i="5"/>
  <c r="N1460" i="5" s="1"/>
  <c r="AE17" i="3" s="1"/>
  <c r="H1460" i="5"/>
  <c r="E1460" i="5"/>
  <c r="F1460" i="5" s="1"/>
  <c r="D1460" i="5"/>
  <c r="K1459" i="5"/>
  <c r="J1459" i="5"/>
  <c r="I1459" i="5"/>
  <c r="N1459" i="5" s="1"/>
  <c r="H1459" i="5"/>
  <c r="E1459" i="5"/>
  <c r="F1459" i="5" s="1"/>
  <c r="D1459" i="5"/>
  <c r="K1458" i="5"/>
  <c r="J1458" i="5"/>
  <c r="I1458" i="5"/>
  <c r="N1458" i="5" s="1"/>
  <c r="H1458" i="5"/>
  <c r="E1458" i="5"/>
  <c r="F1458" i="5" s="1"/>
  <c r="D1458" i="5"/>
  <c r="K1457" i="5"/>
  <c r="J1457" i="5"/>
  <c r="I1457" i="5"/>
  <c r="N1457" i="5" s="1"/>
  <c r="H1457" i="5"/>
  <c r="E1457" i="5"/>
  <c r="F1457" i="5" s="1"/>
  <c r="D1457" i="5"/>
  <c r="K1456" i="5"/>
  <c r="J1456" i="5"/>
  <c r="I1456" i="5"/>
  <c r="N1456" i="5" s="1"/>
  <c r="H1456" i="5"/>
  <c r="E1456" i="5"/>
  <c r="F1456" i="5" s="1"/>
  <c r="D1456" i="5"/>
  <c r="K1455" i="5"/>
  <c r="J1455" i="5"/>
  <c r="I1455" i="5"/>
  <c r="N1455" i="5" s="1"/>
  <c r="H1455" i="5"/>
  <c r="E1455" i="5"/>
  <c r="F1455" i="5" s="1"/>
  <c r="D1455" i="5"/>
  <c r="K1454" i="5"/>
  <c r="J1454" i="5"/>
  <c r="I1454" i="5"/>
  <c r="N1454" i="5" s="1"/>
  <c r="H1454" i="5"/>
  <c r="E1454" i="5"/>
  <c r="F1454" i="5" s="1"/>
  <c r="D1454" i="5"/>
  <c r="K1453" i="5"/>
  <c r="J1453" i="5"/>
  <c r="I1453" i="5"/>
  <c r="N1453" i="5" s="1"/>
  <c r="H1453" i="5"/>
  <c r="E1453" i="5"/>
  <c r="F1453" i="5" s="1"/>
  <c r="D1453" i="5"/>
  <c r="K1452" i="5"/>
  <c r="J1452" i="5"/>
  <c r="I1452" i="5"/>
  <c r="N1452" i="5" s="1"/>
  <c r="H1452" i="5"/>
  <c r="E1452" i="5"/>
  <c r="F1452" i="5" s="1"/>
  <c r="D1452" i="5"/>
  <c r="K1451" i="5"/>
  <c r="J1451" i="5"/>
  <c r="I1451" i="5"/>
  <c r="N1451" i="5" s="1"/>
  <c r="H1451" i="5"/>
  <c r="E1451" i="5"/>
  <c r="F1451" i="5" s="1"/>
  <c r="D1451" i="5"/>
  <c r="K1450" i="5"/>
  <c r="J1450" i="5"/>
  <c r="I1450" i="5"/>
  <c r="N1450" i="5" s="1"/>
  <c r="H1450" i="5"/>
  <c r="E1450" i="5"/>
  <c r="F1450" i="5" s="1"/>
  <c r="D1450" i="5"/>
  <c r="K1449" i="5"/>
  <c r="J1449" i="5"/>
  <c r="I1449" i="5"/>
  <c r="N1449" i="5" s="1"/>
  <c r="H1449" i="5"/>
  <c r="E1449" i="5"/>
  <c r="F1449" i="5" s="1"/>
  <c r="D1449" i="5"/>
  <c r="K1448" i="5"/>
  <c r="J1448" i="5"/>
  <c r="I1448" i="5"/>
  <c r="N1448" i="5" s="1"/>
  <c r="H1448" i="5"/>
  <c r="E1448" i="5"/>
  <c r="F1448" i="5" s="1"/>
  <c r="D1448" i="5"/>
  <c r="K1447" i="5"/>
  <c r="J1447" i="5"/>
  <c r="I1447" i="5"/>
  <c r="N1447" i="5" s="1"/>
  <c r="H1447" i="5"/>
  <c r="E1447" i="5"/>
  <c r="F1447" i="5" s="1"/>
  <c r="D1447" i="5"/>
  <c r="K1446" i="5"/>
  <c r="J1446" i="5"/>
  <c r="I1446" i="5"/>
  <c r="N1446" i="5" s="1"/>
  <c r="H1446" i="5"/>
  <c r="E1446" i="5"/>
  <c r="F1446" i="5" s="1"/>
  <c r="D1446" i="5"/>
  <c r="K1445" i="5"/>
  <c r="J1445" i="5"/>
  <c r="I1445" i="5"/>
  <c r="N1445" i="5" s="1"/>
  <c r="H1445" i="5"/>
  <c r="E1445" i="5"/>
  <c r="F1445" i="5" s="1"/>
  <c r="D1445" i="5"/>
  <c r="K1444" i="5"/>
  <c r="J1444" i="5"/>
  <c r="I1444" i="5"/>
  <c r="N1444" i="5" s="1"/>
  <c r="H1444" i="5"/>
  <c r="E1444" i="5"/>
  <c r="F1444" i="5" s="1"/>
  <c r="D1444" i="5"/>
  <c r="K1443" i="5"/>
  <c r="J1443" i="5"/>
  <c r="I1443" i="5"/>
  <c r="N1443" i="5" s="1"/>
  <c r="H1443" i="5"/>
  <c r="E1443" i="5"/>
  <c r="F1443" i="5" s="1"/>
  <c r="D1443" i="5"/>
  <c r="K1442" i="5"/>
  <c r="J1442" i="5"/>
  <c r="I1442" i="5"/>
  <c r="N1442" i="5" s="1"/>
  <c r="H1442" i="5"/>
  <c r="E1442" i="5"/>
  <c r="F1442" i="5" s="1"/>
  <c r="D1442" i="5"/>
  <c r="K1441" i="5"/>
  <c r="J1441" i="5"/>
  <c r="I1441" i="5"/>
  <c r="N1441" i="5" s="1"/>
  <c r="H1441" i="5"/>
  <c r="E1441" i="5"/>
  <c r="F1441" i="5" s="1"/>
  <c r="D1441" i="5"/>
  <c r="K1440" i="5"/>
  <c r="J1440" i="5"/>
  <c r="I1440" i="5"/>
  <c r="N1440" i="5" s="1"/>
  <c r="H1440" i="5"/>
  <c r="E1440" i="5"/>
  <c r="F1440" i="5" s="1"/>
  <c r="D1440" i="5"/>
  <c r="K1439" i="5"/>
  <c r="J1439" i="5"/>
  <c r="I1439" i="5"/>
  <c r="N1439" i="5" s="1"/>
  <c r="H1439" i="5"/>
  <c r="E1439" i="5"/>
  <c r="F1439" i="5" s="1"/>
  <c r="D1439" i="5"/>
  <c r="K1438" i="5"/>
  <c r="J1438" i="5"/>
  <c r="I1438" i="5"/>
  <c r="N1438" i="5" s="1"/>
  <c r="H1438" i="5"/>
  <c r="E1438" i="5"/>
  <c r="F1438" i="5" s="1"/>
  <c r="D1438" i="5"/>
  <c r="K1437" i="5"/>
  <c r="J1437" i="5"/>
  <c r="I1437" i="5"/>
  <c r="N1437" i="5" s="1"/>
  <c r="H1437" i="5"/>
  <c r="E1437" i="5"/>
  <c r="F1437" i="5" s="1"/>
  <c r="D1437" i="5"/>
  <c r="K1436" i="5"/>
  <c r="J1436" i="5"/>
  <c r="I1436" i="5"/>
  <c r="N1436" i="5" s="1"/>
  <c r="H1436" i="5"/>
  <c r="E1436" i="5"/>
  <c r="F1436" i="5" s="1"/>
  <c r="D1436" i="5"/>
  <c r="K1435" i="5"/>
  <c r="J1435" i="5"/>
  <c r="I1435" i="5"/>
  <c r="N1435" i="5" s="1"/>
  <c r="H1435" i="5"/>
  <c r="E1435" i="5"/>
  <c r="F1435" i="5" s="1"/>
  <c r="D1435" i="5"/>
  <c r="K1434" i="5"/>
  <c r="J1434" i="5"/>
  <c r="I1434" i="5"/>
  <c r="N1434" i="5" s="1"/>
  <c r="H1434" i="5"/>
  <c r="E1434" i="5"/>
  <c r="F1434" i="5" s="1"/>
  <c r="D1434" i="5"/>
  <c r="K1433" i="5"/>
  <c r="J1433" i="5"/>
  <c r="I1433" i="5"/>
  <c r="N1433" i="5" s="1"/>
  <c r="H1433" i="5"/>
  <c r="E1433" i="5"/>
  <c r="F1433" i="5" s="1"/>
  <c r="D1433" i="5"/>
  <c r="K1432" i="5"/>
  <c r="J1432" i="5"/>
  <c r="I1432" i="5"/>
  <c r="N1432" i="5" s="1"/>
  <c r="H1432" i="5"/>
  <c r="E1432" i="5"/>
  <c r="F1432" i="5" s="1"/>
  <c r="D1432" i="5"/>
  <c r="K1431" i="5"/>
  <c r="J1431" i="5"/>
  <c r="I1431" i="5"/>
  <c r="N1431" i="5" s="1"/>
  <c r="H1431" i="5"/>
  <c r="E1431" i="5"/>
  <c r="F1431" i="5" s="1"/>
  <c r="D1431" i="5"/>
  <c r="K1430" i="5"/>
  <c r="J1430" i="5"/>
  <c r="I1430" i="5"/>
  <c r="N1430" i="5" s="1"/>
  <c r="H1430" i="5"/>
  <c r="E1430" i="5"/>
  <c r="F1430" i="5" s="1"/>
  <c r="D1430" i="5"/>
  <c r="K1429" i="5"/>
  <c r="J1429" i="5"/>
  <c r="I1429" i="5"/>
  <c r="N1429" i="5" s="1"/>
  <c r="H1429" i="5"/>
  <c r="E1429" i="5"/>
  <c r="F1429" i="5" s="1"/>
  <c r="D1429" i="5"/>
  <c r="K1428" i="5"/>
  <c r="J1428" i="5"/>
  <c r="I1428" i="5"/>
  <c r="N1428" i="5" s="1"/>
  <c r="H1428" i="5"/>
  <c r="E1428" i="5"/>
  <c r="F1428" i="5" s="1"/>
  <c r="D1428" i="5"/>
  <c r="K1427" i="5"/>
  <c r="J1427" i="5"/>
  <c r="I1427" i="5"/>
  <c r="N1427" i="5" s="1"/>
  <c r="H1427" i="5"/>
  <c r="E1427" i="5"/>
  <c r="F1427" i="5" s="1"/>
  <c r="D1427" i="5"/>
  <c r="K1426" i="5"/>
  <c r="J1426" i="5"/>
  <c r="I1426" i="5"/>
  <c r="N1426" i="5" s="1"/>
  <c r="H1426" i="5"/>
  <c r="E1426" i="5"/>
  <c r="F1426" i="5" s="1"/>
  <c r="D1426" i="5"/>
  <c r="K1425" i="5"/>
  <c r="J1425" i="5"/>
  <c r="I1425" i="5"/>
  <c r="N1425" i="5" s="1"/>
  <c r="H1425" i="5"/>
  <c r="E1425" i="5"/>
  <c r="F1425" i="5" s="1"/>
  <c r="D1425" i="5"/>
  <c r="K1424" i="5"/>
  <c r="J1424" i="5"/>
  <c r="I1424" i="5"/>
  <c r="N1424" i="5" s="1"/>
  <c r="H1424" i="5"/>
  <c r="E1424" i="5"/>
  <c r="F1424" i="5" s="1"/>
  <c r="D1424" i="5"/>
  <c r="K1423" i="5"/>
  <c r="J1423" i="5"/>
  <c r="I1423" i="5"/>
  <c r="N1423" i="5" s="1"/>
  <c r="H1423" i="5"/>
  <c r="E1423" i="5"/>
  <c r="F1423" i="5" s="1"/>
  <c r="D1423" i="5"/>
  <c r="K1422" i="5"/>
  <c r="J1422" i="5"/>
  <c r="I1422" i="5"/>
  <c r="N1422" i="5" s="1"/>
  <c r="H1422" i="5"/>
  <c r="E1422" i="5"/>
  <c r="F1422" i="5" s="1"/>
  <c r="D1422" i="5"/>
  <c r="K1421" i="5"/>
  <c r="J1421" i="5"/>
  <c r="I1421" i="5"/>
  <c r="N1421" i="5" s="1"/>
  <c r="H1421" i="5"/>
  <c r="E1421" i="5"/>
  <c r="F1421" i="5" s="1"/>
  <c r="D1421" i="5"/>
  <c r="K1420" i="5"/>
  <c r="J1420" i="5"/>
  <c r="I1420" i="5"/>
  <c r="N1420" i="5" s="1"/>
  <c r="H1420" i="5"/>
  <c r="E1420" i="5"/>
  <c r="F1420" i="5" s="1"/>
  <c r="D1420" i="5"/>
  <c r="K1419" i="5"/>
  <c r="J1419" i="5"/>
  <c r="I1419" i="5"/>
  <c r="N1419" i="5" s="1"/>
  <c r="H1419" i="5"/>
  <c r="E1419" i="5"/>
  <c r="F1419" i="5" s="1"/>
  <c r="D1419" i="5"/>
  <c r="K1418" i="5"/>
  <c r="J1418" i="5"/>
  <c r="I1418" i="5"/>
  <c r="N1418" i="5" s="1"/>
  <c r="H1418" i="5"/>
  <c r="E1418" i="5"/>
  <c r="F1418" i="5" s="1"/>
  <c r="D1418" i="5"/>
  <c r="K1417" i="5"/>
  <c r="J1417" i="5"/>
  <c r="I1417" i="5"/>
  <c r="N1417" i="5" s="1"/>
  <c r="H1417" i="5"/>
  <c r="E1417" i="5"/>
  <c r="F1417" i="5" s="1"/>
  <c r="D1417" i="5"/>
  <c r="K1416" i="5"/>
  <c r="J1416" i="5"/>
  <c r="I1416" i="5"/>
  <c r="N1416" i="5" s="1"/>
  <c r="H1416" i="5"/>
  <c r="E1416" i="5"/>
  <c r="F1416" i="5" s="1"/>
  <c r="D1416" i="5"/>
  <c r="K1415" i="5"/>
  <c r="J1415" i="5"/>
  <c r="I1415" i="5"/>
  <c r="N1415" i="5" s="1"/>
  <c r="H1415" i="5"/>
  <c r="E1415" i="5"/>
  <c r="F1415" i="5" s="1"/>
  <c r="D1415" i="5"/>
  <c r="K1414" i="5"/>
  <c r="J1414" i="5"/>
  <c r="I1414" i="5"/>
  <c r="N1414" i="5" s="1"/>
  <c r="H1414" i="5"/>
  <c r="E1414" i="5"/>
  <c r="F1414" i="5" s="1"/>
  <c r="D1414" i="5"/>
  <c r="K1413" i="5"/>
  <c r="J1413" i="5"/>
  <c r="I1413" i="5"/>
  <c r="N1413" i="5" s="1"/>
  <c r="H1413" i="5"/>
  <c r="E1413" i="5"/>
  <c r="F1413" i="5" s="1"/>
  <c r="D1413" i="5"/>
  <c r="K1412" i="5"/>
  <c r="J1412" i="5"/>
  <c r="I1412" i="5"/>
  <c r="N1412" i="5" s="1"/>
  <c r="H1412" i="5"/>
  <c r="E1412" i="5"/>
  <c r="F1412" i="5" s="1"/>
  <c r="D1412" i="5"/>
  <c r="K1411" i="5"/>
  <c r="J1411" i="5"/>
  <c r="I1411" i="5"/>
  <c r="N1411" i="5" s="1"/>
  <c r="H1411" i="5"/>
  <c r="E1411" i="5"/>
  <c r="F1411" i="5" s="1"/>
  <c r="D1411" i="5"/>
  <c r="K1410" i="5"/>
  <c r="J1410" i="5"/>
  <c r="I1410" i="5"/>
  <c r="N1410" i="5" s="1"/>
  <c r="H1410" i="5"/>
  <c r="E1410" i="5"/>
  <c r="F1410" i="5" s="1"/>
  <c r="D1410" i="5"/>
  <c r="K1409" i="5"/>
  <c r="J1409" i="5"/>
  <c r="I1409" i="5"/>
  <c r="N1409" i="5" s="1"/>
  <c r="H1409" i="5"/>
  <c r="E1409" i="5"/>
  <c r="F1409" i="5" s="1"/>
  <c r="D1409" i="5"/>
  <c r="K1408" i="5"/>
  <c r="J1408" i="5"/>
  <c r="I1408" i="5"/>
  <c r="N1408" i="5" s="1"/>
  <c r="H1408" i="5"/>
  <c r="E1408" i="5"/>
  <c r="F1408" i="5" s="1"/>
  <c r="D1408" i="5"/>
  <c r="K1407" i="5"/>
  <c r="J1407" i="5"/>
  <c r="I1407" i="5"/>
  <c r="N1407" i="5" s="1"/>
  <c r="H1407" i="5"/>
  <c r="E1407" i="5"/>
  <c r="F1407" i="5" s="1"/>
  <c r="D1407" i="5"/>
  <c r="K1406" i="5"/>
  <c r="J1406" i="5"/>
  <c r="I1406" i="5"/>
  <c r="N1406" i="5" s="1"/>
  <c r="H1406" i="5"/>
  <c r="E1406" i="5"/>
  <c r="F1406" i="5" s="1"/>
  <c r="D1406" i="5"/>
  <c r="K1405" i="5"/>
  <c r="J1405" i="5"/>
  <c r="I1405" i="5"/>
  <c r="N1405" i="5" s="1"/>
  <c r="H1405" i="5"/>
  <c r="E1405" i="5"/>
  <c r="F1405" i="5" s="1"/>
  <c r="D1405" i="5"/>
  <c r="K1404" i="5"/>
  <c r="J1404" i="5"/>
  <c r="I1404" i="5"/>
  <c r="N1404" i="5" s="1"/>
  <c r="H1404" i="5"/>
  <c r="E1404" i="5"/>
  <c r="F1404" i="5" s="1"/>
  <c r="D1404" i="5"/>
  <c r="K1403" i="5"/>
  <c r="J1403" i="5"/>
  <c r="I1403" i="5"/>
  <c r="N1403" i="5" s="1"/>
  <c r="H1403" i="5"/>
  <c r="E1403" i="5"/>
  <c r="F1403" i="5" s="1"/>
  <c r="D1403" i="5"/>
  <c r="K1402" i="5"/>
  <c r="J1402" i="5"/>
  <c r="I1402" i="5"/>
  <c r="N1402" i="5" s="1"/>
  <c r="H1402" i="5"/>
  <c r="E1402" i="5"/>
  <c r="F1402" i="5" s="1"/>
  <c r="D1402" i="5"/>
  <c r="K1401" i="5"/>
  <c r="J1401" i="5"/>
  <c r="I1401" i="5"/>
  <c r="N1401" i="5" s="1"/>
  <c r="H1401" i="5"/>
  <c r="E1401" i="5"/>
  <c r="F1401" i="5" s="1"/>
  <c r="D1401" i="5"/>
  <c r="K1400" i="5"/>
  <c r="J1400" i="5"/>
  <c r="I1400" i="5"/>
  <c r="N1400" i="5" s="1"/>
  <c r="H1400" i="5"/>
  <c r="E1400" i="5"/>
  <c r="F1400" i="5" s="1"/>
  <c r="D1400" i="5"/>
  <c r="K1399" i="5"/>
  <c r="J1399" i="5"/>
  <c r="I1399" i="5"/>
  <c r="N1399" i="5" s="1"/>
  <c r="H1399" i="5"/>
  <c r="E1399" i="5"/>
  <c r="F1399" i="5" s="1"/>
  <c r="D1399" i="5"/>
  <c r="K1398" i="5"/>
  <c r="J1398" i="5"/>
  <c r="I1398" i="5"/>
  <c r="N1398" i="5" s="1"/>
  <c r="H1398" i="5"/>
  <c r="E1398" i="5"/>
  <c r="F1398" i="5" s="1"/>
  <c r="D1398" i="5"/>
  <c r="K1397" i="5"/>
  <c r="J1397" i="5"/>
  <c r="I1397" i="5"/>
  <c r="N1397" i="5" s="1"/>
  <c r="H1397" i="5"/>
  <c r="E1397" i="5"/>
  <c r="F1397" i="5" s="1"/>
  <c r="D1397" i="5"/>
  <c r="K1396" i="5"/>
  <c r="J1396" i="5"/>
  <c r="I1396" i="5"/>
  <c r="N1396" i="5" s="1"/>
  <c r="H1396" i="5"/>
  <c r="E1396" i="5"/>
  <c r="F1396" i="5" s="1"/>
  <c r="D1396" i="5"/>
  <c r="K1395" i="5"/>
  <c r="J1395" i="5"/>
  <c r="I1395" i="5"/>
  <c r="N1395" i="5" s="1"/>
  <c r="H1395" i="5"/>
  <c r="E1395" i="5"/>
  <c r="F1395" i="5" s="1"/>
  <c r="D1395" i="5"/>
  <c r="K1394" i="5"/>
  <c r="J1394" i="5"/>
  <c r="I1394" i="5"/>
  <c r="N1394" i="5" s="1"/>
  <c r="H1394" i="5"/>
  <c r="E1394" i="5"/>
  <c r="F1394" i="5" s="1"/>
  <c r="D1394" i="5"/>
  <c r="K1393" i="5"/>
  <c r="J1393" i="5"/>
  <c r="I1393" i="5"/>
  <c r="N1393" i="5" s="1"/>
  <c r="H1393" i="5"/>
  <c r="E1393" i="5"/>
  <c r="F1393" i="5" s="1"/>
  <c r="D1393" i="5"/>
  <c r="K1392" i="5"/>
  <c r="J1392" i="5"/>
  <c r="I1392" i="5"/>
  <c r="N1392" i="5" s="1"/>
  <c r="H1392" i="5"/>
  <c r="E1392" i="5"/>
  <c r="F1392" i="5" s="1"/>
  <c r="D1392" i="5"/>
  <c r="K1391" i="5"/>
  <c r="J1391" i="5"/>
  <c r="I1391" i="5"/>
  <c r="N1391" i="5" s="1"/>
  <c r="H1391" i="5"/>
  <c r="E1391" i="5"/>
  <c r="F1391" i="5" s="1"/>
  <c r="D1391" i="5"/>
  <c r="K1390" i="5"/>
  <c r="J1390" i="5"/>
  <c r="I1390" i="5"/>
  <c r="N1390" i="5" s="1"/>
  <c r="H1390" i="5"/>
  <c r="E1390" i="5"/>
  <c r="F1390" i="5" s="1"/>
  <c r="D1390" i="5"/>
  <c r="K1389" i="5"/>
  <c r="J1389" i="5"/>
  <c r="I1389" i="5"/>
  <c r="N1389" i="5" s="1"/>
  <c r="H1389" i="5"/>
  <c r="E1389" i="5"/>
  <c r="F1389" i="5" s="1"/>
  <c r="D1389" i="5"/>
  <c r="K1388" i="5"/>
  <c r="J1388" i="5"/>
  <c r="I1388" i="5"/>
  <c r="N1388" i="5" s="1"/>
  <c r="H1388" i="5"/>
  <c r="E1388" i="5"/>
  <c r="F1388" i="5" s="1"/>
  <c r="D1388" i="5"/>
  <c r="K1387" i="5"/>
  <c r="J1387" i="5"/>
  <c r="I1387" i="5"/>
  <c r="N1387" i="5" s="1"/>
  <c r="H1387" i="5"/>
  <c r="E1387" i="5"/>
  <c r="F1387" i="5" s="1"/>
  <c r="D1387" i="5"/>
  <c r="K1386" i="5"/>
  <c r="J1386" i="5"/>
  <c r="I1386" i="5"/>
  <c r="N1386" i="5" s="1"/>
  <c r="H1386" i="5"/>
  <c r="E1386" i="5"/>
  <c r="F1386" i="5" s="1"/>
  <c r="D1386" i="5"/>
  <c r="K1385" i="5"/>
  <c r="J1385" i="5"/>
  <c r="I1385" i="5"/>
  <c r="N1385" i="5" s="1"/>
  <c r="H1385" i="5"/>
  <c r="E1385" i="5"/>
  <c r="F1385" i="5" s="1"/>
  <c r="D1385" i="5"/>
  <c r="K1384" i="5"/>
  <c r="J1384" i="5"/>
  <c r="I1384" i="5"/>
  <c r="N1384" i="5" s="1"/>
  <c r="H1384" i="5"/>
  <c r="E1384" i="5"/>
  <c r="F1384" i="5" s="1"/>
  <c r="D1384" i="5"/>
  <c r="K1383" i="5"/>
  <c r="J1383" i="5"/>
  <c r="I1383" i="5"/>
  <c r="N1383" i="5" s="1"/>
  <c r="H1383" i="5"/>
  <c r="E1383" i="5"/>
  <c r="F1383" i="5" s="1"/>
  <c r="D1383" i="5"/>
  <c r="K1382" i="5"/>
  <c r="J1382" i="5"/>
  <c r="I1382" i="5"/>
  <c r="N1382" i="5" s="1"/>
  <c r="H1382" i="5"/>
  <c r="E1382" i="5"/>
  <c r="F1382" i="5" s="1"/>
  <c r="D1382" i="5"/>
  <c r="K1381" i="5"/>
  <c r="J1381" i="5"/>
  <c r="I1381" i="5"/>
  <c r="N1381" i="5" s="1"/>
  <c r="H1381" i="5"/>
  <c r="E1381" i="5"/>
  <c r="F1381" i="5" s="1"/>
  <c r="D1381" i="5"/>
  <c r="K1380" i="5"/>
  <c r="J1380" i="5"/>
  <c r="I1380" i="5"/>
  <c r="N1380" i="5" s="1"/>
  <c r="H1380" i="5"/>
  <c r="E1380" i="5"/>
  <c r="F1380" i="5" s="1"/>
  <c r="D1380" i="5"/>
  <c r="K1379" i="5"/>
  <c r="J1379" i="5"/>
  <c r="I1379" i="5"/>
  <c r="N1379" i="5" s="1"/>
  <c r="H1379" i="5"/>
  <c r="E1379" i="5"/>
  <c r="F1379" i="5" s="1"/>
  <c r="D1379" i="5"/>
  <c r="K1378" i="5"/>
  <c r="J1378" i="5"/>
  <c r="I1378" i="5"/>
  <c r="N1378" i="5" s="1"/>
  <c r="H1378" i="5"/>
  <c r="E1378" i="5"/>
  <c r="F1378" i="5" s="1"/>
  <c r="D1378" i="5"/>
  <c r="K1377" i="5"/>
  <c r="J1377" i="5"/>
  <c r="I1377" i="5"/>
  <c r="N1377" i="5" s="1"/>
  <c r="H1377" i="5"/>
  <c r="E1377" i="5"/>
  <c r="F1377" i="5" s="1"/>
  <c r="D1377" i="5"/>
  <c r="K1376" i="5"/>
  <c r="J1376" i="5"/>
  <c r="I1376" i="5"/>
  <c r="N1376" i="5" s="1"/>
  <c r="H1376" i="5"/>
  <c r="E1376" i="5"/>
  <c r="F1376" i="5" s="1"/>
  <c r="D1376" i="5"/>
  <c r="K1375" i="5"/>
  <c r="J1375" i="5"/>
  <c r="I1375" i="5"/>
  <c r="N1375" i="5" s="1"/>
  <c r="H1375" i="5"/>
  <c r="E1375" i="5"/>
  <c r="F1375" i="5" s="1"/>
  <c r="D1375" i="5"/>
  <c r="K1374" i="5"/>
  <c r="J1374" i="5"/>
  <c r="I1374" i="5"/>
  <c r="N1374" i="5" s="1"/>
  <c r="H1374" i="5"/>
  <c r="E1374" i="5"/>
  <c r="F1374" i="5" s="1"/>
  <c r="D1374" i="5"/>
  <c r="K1373" i="5"/>
  <c r="J1373" i="5"/>
  <c r="I1373" i="5"/>
  <c r="N1373" i="5" s="1"/>
  <c r="H1373" i="5"/>
  <c r="E1373" i="5"/>
  <c r="F1373" i="5" s="1"/>
  <c r="D1373" i="5"/>
  <c r="K1372" i="5"/>
  <c r="J1372" i="5"/>
  <c r="I1372" i="5"/>
  <c r="N1372" i="5" s="1"/>
  <c r="H1372" i="5"/>
  <c r="E1372" i="5"/>
  <c r="F1372" i="5" s="1"/>
  <c r="D1372" i="5"/>
  <c r="K1371" i="5"/>
  <c r="J1371" i="5"/>
  <c r="I1371" i="5"/>
  <c r="N1371" i="5" s="1"/>
  <c r="H1371" i="5"/>
  <c r="E1371" i="5"/>
  <c r="F1371" i="5" s="1"/>
  <c r="D1371" i="5"/>
  <c r="K1370" i="5"/>
  <c r="J1370" i="5"/>
  <c r="I1370" i="5"/>
  <c r="N1370" i="5" s="1"/>
  <c r="H1370" i="5"/>
  <c r="E1370" i="5"/>
  <c r="F1370" i="5" s="1"/>
  <c r="D1370" i="5"/>
  <c r="K1369" i="5"/>
  <c r="J1369" i="5"/>
  <c r="I1369" i="5"/>
  <c r="N1369" i="5" s="1"/>
  <c r="H1369" i="5"/>
  <c r="E1369" i="5"/>
  <c r="F1369" i="5" s="1"/>
  <c r="D1369" i="5"/>
  <c r="K1368" i="5"/>
  <c r="J1368" i="5"/>
  <c r="I1368" i="5"/>
  <c r="N1368" i="5" s="1"/>
  <c r="AB29" i="3" s="1"/>
  <c r="H1368" i="5"/>
  <c r="E1368" i="5"/>
  <c r="F1368" i="5" s="1"/>
  <c r="D1368" i="5"/>
  <c r="K1367" i="5"/>
  <c r="J1367" i="5"/>
  <c r="I1367" i="5"/>
  <c r="N1367" i="5" s="1"/>
  <c r="H1367" i="5"/>
  <c r="E1367" i="5"/>
  <c r="F1367" i="5" s="1"/>
  <c r="D1367" i="5"/>
  <c r="K1366" i="5"/>
  <c r="J1366" i="5"/>
  <c r="I1366" i="5"/>
  <c r="N1366" i="5" s="1"/>
  <c r="H1366" i="5"/>
  <c r="E1366" i="5"/>
  <c r="F1366" i="5" s="1"/>
  <c r="D1366" i="5"/>
  <c r="K1365" i="5"/>
  <c r="J1365" i="5"/>
  <c r="I1365" i="5"/>
  <c r="N1365" i="5" s="1"/>
  <c r="H1365" i="5"/>
  <c r="E1365" i="5"/>
  <c r="F1365" i="5" s="1"/>
  <c r="D1365" i="5"/>
  <c r="K1364" i="5"/>
  <c r="J1364" i="5"/>
  <c r="I1364" i="5"/>
  <c r="N1364" i="5" s="1"/>
  <c r="H1364" i="5"/>
  <c r="E1364" i="5"/>
  <c r="F1364" i="5" s="1"/>
  <c r="D1364" i="5"/>
  <c r="K1363" i="5"/>
  <c r="J1363" i="5"/>
  <c r="I1363" i="5"/>
  <c r="N1363" i="5" s="1"/>
  <c r="H1363" i="5"/>
  <c r="E1363" i="5"/>
  <c r="F1363" i="5" s="1"/>
  <c r="D1363" i="5"/>
  <c r="K1362" i="5"/>
  <c r="J1362" i="5"/>
  <c r="I1362" i="5"/>
  <c r="N1362" i="5" s="1"/>
  <c r="H1362" i="5"/>
  <c r="E1362" i="5"/>
  <c r="F1362" i="5" s="1"/>
  <c r="D1362" i="5"/>
  <c r="K1361" i="5"/>
  <c r="J1361" i="5"/>
  <c r="I1361" i="5"/>
  <c r="N1361" i="5" s="1"/>
  <c r="H1361" i="5"/>
  <c r="E1361" i="5"/>
  <c r="F1361" i="5" s="1"/>
  <c r="D1361" i="5"/>
  <c r="K1360" i="5"/>
  <c r="J1360" i="5"/>
  <c r="I1360" i="5"/>
  <c r="N1360" i="5" s="1"/>
  <c r="H1360" i="5"/>
  <c r="E1360" i="5"/>
  <c r="F1360" i="5" s="1"/>
  <c r="D1360" i="5"/>
  <c r="K1359" i="5"/>
  <c r="J1359" i="5"/>
  <c r="I1359" i="5"/>
  <c r="N1359" i="5" s="1"/>
  <c r="H1359" i="5"/>
  <c r="E1359" i="5"/>
  <c r="F1359" i="5" s="1"/>
  <c r="D1359" i="5"/>
  <c r="K1358" i="5"/>
  <c r="J1358" i="5"/>
  <c r="I1358" i="5"/>
  <c r="N1358" i="5" s="1"/>
  <c r="H1358" i="5"/>
  <c r="E1358" i="5"/>
  <c r="F1358" i="5" s="1"/>
  <c r="D1358" i="5"/>
  <c r="K1357" i="5"/>
  <c r="J1357" i="5"/>
  <c r="I1357" i="5"/>
  <c r="N1357" i="5" s="1"/>
  <c r="H1357" i="5"/>
  <c r="E1357" i="5"/>
  <c r="F1357" i="5" s="1"/>
  <c r="D1357" i="5"/>
  <c r="K1356" i="5"/>
  <c r="J1356" i="5"/>
  <c r="I1356" i="5"/>
  <c r="N1356" i="5" s="1"/>
  <c r="H1356" i="5"/>
  <c r="E1356" i="5"/>
  <c r="F1356" i="5" s="1"/>
  <c r="D1356" i="5"/>
  <c r="K1355" i="5"/>
  <c r="J1355" i="5"/>
  <c r="I1355" i="5"/>
  <c r="N1355" i="5" s="1"/>
  <c r="H1355" i="5"/>
  <c r="E1355" i="5"/>
  <c r="F1355" i="5" s="1"/>
  <c r="D1355" i="5"/>
  <c r="K1354" i="5"/>
  <c r="J1354" i="5"/>
  <c r="I1354" i="5"/>
  <c r="N1354" i="5" s="1"/>
  <c r="H1354" i="5"/>
  <c r="E1354" i="5"/>
  <c r="F1354" i="5" s="1"/>
  <c r="D1354" i="5"/>
  <c r="K1353" i="5"/>
  <c r="J1353" i="5"/>
  <c r="I1353" i="5"/>
  <c r="N1353" i="5" s="1"/>
  <c r="H1353" i="5"/>
  <c r="E1353" i="5"/>
  <c r="F1353" i="5" s="1"/>
  <c r="D1353" i="5"/>
  <c r="K1352" i="5"/>
  <c r="J1352" i="5"/>
  <c r="I1352" i="5"/>
  <c r="N1352" i="5" s="1"/>
  <c r="H1352" i="5"/>
  <c r="E1352" i="5"/>
  <c r="F1352" i="5" s="1"/>
  <c r="D1352" i="5"/>
  <c r="K1351" i="5"/>
  <c r="J1351" i="5"/>
  <c r="I1351" i="5"/>
  <c r="N1351" i="5" s="1"/>
  <c r="H1351" i="5"/>
  <c r="E1351" i="5"/>
  <c r="F1351" i="5" s="1"/>
  <c r="D1351" i="5"/>
  <c r="K1350" i="5"/>
  <c r="J1350" i="5"/>
  <c r="I1350" i="5"/>
  <c r="N1350" i="5" s="1"/>
  <c r="H1350" i="5"/>
  <c r="E1350" i="5"/>
  <c r="F1350" i="5" s="1"/>
  <c r="D1350" i="5"/>
  <c r="K1349" i="5"/>
  <c r="J1349" i="5"/>
  <c r="I1349" i="5"/>
  <c r="N1349" i="5" s="1"/>
  <c r="H1349" i="5"/>
  <c r="E1349" i="5"/>
  <c r="F1349" i="5" s="1"/>
  <c r="D1349" i="5"/>
  <c r="K1348" i="5"/>
  <c r="J1348" i="5"/>
  <c r="I1348" i="5"/>
  <c r="N1348" i="5" s="1"/>
  <c r="H1348" i="5"/>
  <c r="E1348" i="5"/>
  <c r="F1348" i="5" s="1"/>
  <c r="D1348" i="5"/>
  <c r="K1347" i="5"/>
  <c r="J1347" i="5"/>
  <c r="I1347" i="5"/>
  <c r="N1347" i="5" s="1"/>
  <c r="H1347" i="5"/>
  <c r="E1347" i="5"/>
  <c r="F1347" i="5" s="1"/>
  <c r="D1347" i="5"/>
  <c r="K1346" i="5"/>
  <c r="J1346" i="5"/>
  <c r="I1346" i="5"/>
  <c r="N1346" i="5" s="1"/>
  <c r="H1346" i="5"/>
  <c r="E1346" i="5"/>
  <c r="F1346" i="5" s="1"/>
  <c r="D1346" i="5"/>
  <c r="K1345" i="5"/>
  <c r="J1345" i="5"/>
  <c r="I1345" i="5"/>
  <c r="N1345" i="5" s="1"/>
  <c r="H1345" i="5"/>
  <c r="E1345" i="5"/>
  <c r="F1345" i="5" s="1"/>
  <c r="D1345" i="5"/>
  <c r="K1344" i="5"/>
  <c r="J1344" i="5"/>
  <c r="I1344" i="5"/>
  <c r="N1344" i="5" s="1"/>
  <c r="H1344" i="5"/>
  <c r="E1344" i="5"/>
  <c r="F1344" i="5" s="1"/>
  <c r="D1344" i="5"/>
  <c r="K1343" i="5"/>
  <c r="J1343" i="5"/>
  <c r="I1343" i="5"/>
  <c r="N1343" i="5" s="1"/>
  <c r="H1343" i="5"/>
  <c r="E1343" i="5"/>
  <c r="F1343" i="5" s="1"/>
  <c r="D1343" i="5"/>
  <c r="K1342" i="5"/>
  <c r="J1342" i="5"/>
  <c r="I1342" i="5"/>
  <c r="N1342" i="5" s="1"/>
  <c r="H1342" i="5"/>
  <c r="E1342" i="5"/>
  <c r="F1342" i="5" s="1"/>
  <c r="D1342" i="5"/>
  <c r="K1341" i="5"/>
  <c r="J1341" i="5"/>
  <c r="I1341" i="5"/>
  <c r="N1341" i="5" s="1"/>
  <c r="H1341" i="5"/>
  <c r="E1341" i="5"/>
  <c r="F1341" i="5" s="1"/>
  <c r="D1341" i="5"/>
  <c r="K1340" i="5"/>
  <c r="J1340" i="5"/>
  <c r="I1340" i="5"/>
  <c r="N1340" i="5" s="1"/>
  <c r="H1340" i="5"/>
  <c r="E1340" i="5"/>
  <c r="F1340" i="5" s="1"/>
  <c r="D1340" i="5"/>
  <c r="K1339" i="5"/>
  <c r="J1339" i="5"/>
  <c r="I1339" i="5"/>
  <c r="N1339" i="5" s="1"/>
  <c r="H1339" i="5"/>
  <c r="E1339" i="5"/>
  <c r="F1339" i="5" s="1"/>
  <c r="D1339" i="5"/>
  <c r="K1338" i="5"/>
  <c r="J1338" i="5"/>
  <c r="I1338" i="5"/>
  <c r="N1338" i="5" s="1"/>
  <c r="H1338" i="5"/>
  <c r="E1338" i="5"/>
  <c r="F1338" i="5" s="1"/>
  <c r="D1338" i="5"/>
  <c r="K1337" i="5"/>
  <c r="J1337" i="5"/>
  <c r="I1337" i="5"/>
  <c r="N1337" i="5" s="1"/>
  <c r="H1337" i="5"/>
  <c r="E1337" i="5"/>
  <c r="F1337" i="5" s="1"/>
  <c r="D1337" i="5"/>
  <c r="K1336" i="5"/>
  <c r="J1336" i="5"/>
  <c r="I1336" i="5"/>
  <c r="N1336" i="5" s="1"/>
  <c r="H1336" i="5"/>
  <c r="E1336" i="5"/>
  <c r="F1336" i="5" s="1"/>
  <c r="D1336" i="5"/>
  <c r="K1335" i="5"/>
  <c r="J1335" i="5"/>
  <c r="I1335" i="5"/>
  <c r="N1335" i="5" s="1"/>
  <c r="H1335" i="5"/>
  <c r="E1335" i="5"/>
  <c r="F1335" i="5" s="1"/>
  <c r="D1335" i="5"/>
  <c r="K1334" i="5"/>
  <c r="J1334" i="5"/>
  <c r="I1334" i="5"/>
  <c r="N1334" i="5" s="1"/>
  <c r="H1334" i="5"/>
  <c r="E1334" i="5"/>
  <c r="F1334" i="5" s="1"/>
  <c r="D1334" i="5"/>
  <c r="K1333" i="5"/>
  <c r="J1333" i="5"/>
  <c r="I1333" i="5"/>
  <c r="N1333" i="5" s="1"/>
  <c r="H1333" i="5"/>
  <c r="E1333" i="5"/>
  <c r="F1333" i="5" s="1"/>
  <c r="D1333" i="5"/>
  <c r="K1332" i="5"/>
  <c r="J1332" i="5"/>
  <c r="I1332" i="5"/>
  <c r="N1332" i="5" s="1"/>
  <c r="H1332" i="5"/>
  <c r="E1332" i="5"/>
  <c r="F1332" i="5" s="1"/>
  <c r="D1332" i="5"/>
  <c r="K1331" i="5"/>
  <c r="J1331" i="5"/>
  <c r="I1331" i="5"/>
  <c r="N1331" i="5" s="1"/>
  <c r="H1331" i="5"/>
  <c r="E1331" i="5"/>
  <c r="F1331" i="5" s="1"/>
  <c r="D1331" i="5"/>
  <c r="K1330" i="5"/>
  <c r="J1330" i="5"/>
  <c r="I1330" i="5"/>
  <c r="N1330" i="5" s="1"/>
  <c r="H1330" i="5"/>
  <c r="E1330" i="5"/>
  <c r="F1330" i="5" s="1"/>
  <c r="D1330" i="5"/>
  <c r="K1329" i="5"/>
  <c r="J1329" i="5"/>
  <c r="I1329" i="5"/>
  <c r="N1329" i="5" s="1"/>
  <c r="H1329" i="5"/>
  <c r="E1329" i="5"/>
  <c r="F1329" i="5" s="1"/>
  <c r="D1329" i="5"/>
  <c r="K1328" i="5"/>
  <c r="J1328" i="5"/>
  <c r="I1328" i="5"/>
  <c r="N1328" i="5" s="1"/>
  <c r="H1328" i="5"/>
  <c r="E1328" i="5"/>
  <c r="F1328" i="5" s="1"/>
  <c r="D1328" i="5"/>
  <c r="K1327" i="5"/>
  <c r="J1327" i="5"/>
  <c r="I1327" i="5"/>
  <c r="N1327" i="5" s="1"/>
  <c r="H1327" i="5"/>
  <c r="E1327" i="5"/>
  <c r="F1327" i="5" s="1"/>
  <c r="D1327" i="5"/>
  <c r="K1326" i="5"/>
  <c r="J1326" i="5"/>
  <c r="I1326" i="5"/>
  <c r="N1326" i="5" s="1"/>
  <c r="H1326" i="5"/>
  <c r="E1326" i="5"/>
  <c r="F1326" i="5" s="1"/>
  <c r="D1326" i="5"/>
  <c r="K1325" i="5"/>
  <c r="J1325" i="5"/>
  <c r="I1325" i="5"/>
  <c r="N1325" i="5" s="1"/>
  <c r="H1325" i="5"/>
  <c r="E1325" i="5"/>
  <c r="F1325" i="5" s="1"/>
  <c r="D1325" i="5"/>
  <c r="K1324" i="5"/>
  <c r="J1324" i="5"/>
  <c r="I1324" i="5"/>
  <c r="N1324" i="5" s="1"/>
  <c r="H1324" i="5"/>
  <c r="E1324" i="5"/>
  <c r="F1324" i="5" s="1"/>
  <c r="D1324" i="5"/>
  <c r="K1323" i="5"/>
  <c r="J1323" i="5"/>
  <c r="I1323" i="5"/>
  <c r="N1323" i="5" s="1"/>
  <c r="H1323" i="5"/>
  <c r="E1323" i="5"/>
  <c r="F1323" i="5" s="1"/>
  <c r="D1323" i="5"/>
  <c r="K1322" i="5"/>
  <c r="J1322" i="5"/>
  <c r="I1322" i="5"/>
  <c r="N1322" i="5" s="1"/>
  <c r="H1322" i="5"/>
  <c r="E1322" i="5"/>
  <c r="F1322" i="5" s="1"/>
  <c r="D1322" i="5"/>
  <c r="K1321" i="5"/>
  <c r="J1321" i="5"/>
  <c r="I1321" i="5"/>
  <c r="N1321" i="5" s="1"/>
  <c r="H1321" i="5"/>
  <c r="E1321" i="5"/>
  <c r="F1321" i="5" s="1"/>
  <c r="D1321" i="5"/>
  <c r="K1320" i="5"/>
  <c r="J1320" i="5"/>
  <c r="I1320" i="5"/>
  <c r="N1320" i="5" s="1"/>
  <c r="H1320" i="5"/>
  <c r="E1320" i="5"/>
  <c r="F1320" i="5" s="1"/>
  <c r="D1320" i="5"/>
  <c r="K1319" i="5"/>
  <c r="J1319" i="5"/>
  <c r="I1319" i="5"/>
  <c r="N1319" i="5" s="1"/>
  <c r="H1319" i="5"/>
  <c r="E1319" i="5"/>
  <c r="F1319" i="5" s="1"/>
  <c r="D1319" i="5"/>
  <c r="K1318" i="5"/>
  <c r="J1318" i="5"/>
  <c r="I1318" i="5"/>
  <c r="N1318" i="5" s="1"/>
  <c r="H1318" i="5"/>
  <c r="E1318" i="5"/>
  <c r="F1318" i="5" s="1"/>
  <c r="D1318" i="5"/>
  <c r="K1317" i="5"/>
  <c r="J1317" i="5"/>
  <c r="I1317" i="5"/>
  <c r="N1317" i="5" s="1"/>
  <c r="H1317" i="5"/>
  <c r="E1317" i="5"/>
  <c r="F1317" i="5" s="1"/>
  <c r="D1317" i="5"/>
  <c r="K1316" i="5"/>
  <c r="J1316" i="5"/>
  <c r="I1316" i="5"/>
  <c r="N1316" i="5" s="1"/>
  <c r="H1316" i="5"/>
  <c r="E1316" i="5"/>
  <c r="F1316" i="5" s="1"/>
  <c r="D1316" i="5"/>
  <c r="K1315" i="5"/>
  <c r="J1315" i="5"/>
  <c r="I1315" i="5"/>
  <c r="N1315" i="5" s="1"/>
  <c r="H1315" i="5"/>
  <c r="E1315" i="5"/>
  <c r="F1315" i="5" s="1"/>
  <c r="D1315" i="5"/>
  <c r="K1314" i="5"/>
  <c r="J1314" i="5"/>
  <c r="I1314" i="5"/>
  <c r="N1314" i="5" s="1"/>
  <c r="H1314" i="5"/>
  <c r="E1314" i="5"/>
  <c r="F1314" i="5" s="1"/>
  <c r="D1314" i="5"/>
  <c r="K1313" i="5"/>
  <c r="J1313" i="5"/>
  <c r="I1313" i="5"/>
  <c r="N1313" i="5" s="1"/>
  <c r="H1313" i="5"/>
  <c r="E1313" i="5"/>
  <c r="F1313" i="5" s="1"/>
  <c r="D1313" i="5"/>
  <c r="K1312" i="5"/>
  <c r="J1312" i="5"/>
  <c r="I1312" i="5"/>
  <c r="N1312" i="5" s="1"/>
  <c r="H1312" i="5"/>
  <c r="E1312" i="5"/>
  <c r="F1312" i="5" s="1"/>
  <c r="D1312" i="5"/>
  <c r="K1311" i="5"/>
  <c r="J1311" i="5"/>
  <c r="I1311" i="5"/>
  <c r="N1311" i="5" s="1"/>
  <c r="H1311" i="5"/>
  <c r="E1311" i="5"/>
  <c r="F1311" i="5" s="1"/>
  <c r="D1311" i="5"/>
  <c r="K1310" i="5"/>
  <c r="J1310" i="5"/>
  <c r="I1310" i="5"/>
  <c r="N1310" i="5" s="1"/>
  <c r="H1310" i="5"/>
  <c r="E1310" i="5"/>
  <c r="F1310" i="5" s="1"/>
  <c r="D1310" i="5"/>
  <c r="K1309" i="5"/>
  <c r="J1309" i="5"/>
  <c r="I1309" i="5"/>
  <c r="N1309" i="5" s="1"/>
  <c r="H1309" i="5"/>
  <c r="E1309" i="5"/>
  <c r="F1309" i="5" s="1"/>
  <c r="D1309" i="5"/>
  <c r="K1308" i="5"/>
  <c r="J1308" i="5"/>
  <c r="I1308" i="5"/>
  <c r="N1308" i="5" s="1"/>
  <c r="H1308" i="5"/>
  <c r="E1308" i="5"/>
  <c r="F1308" i="5" s="1"/>
  <c r="D1308" i="5"/>
  <c r="K1307" i="5"/>
  <c r="J1307" i="5"/>
  <c r="I1307" i="5"/>
  <c r="N1307" i="5" s="1"/>
  <c r="H1307" i="5"/>
  <c r="E1307" i="5"/>
  <c r="F1307" i="5" s="1"/>
  <c r="D1307" i="5"/>
  <c r="K1306" i="5"/>
  <c r="J1306" i="5"/>
  <c r="I1306" i="5"/>
  <c r="N1306" i="5" s="1"/>
  <c r="H1306" i="5"/>
  <c r="E1306" i="5"/>
  <c r="F1306" i="5" s="1"/>
  <c r="D1306" i="5"/>
  <c r="K1305" i="5"/>
  <c r="J1305" i="5"/>
  <c r="I1305" i="5"/>
  <c r="N1305" i="5" s="1"/>
  <c r="H1305" i="5"/>
  <c r="E1305" i="5"/>
  <c r="F1305" i="5" s="1"/>
  <c r="D1305" i="5"/>
  <c r="K1304" i="5"/>
  <c r="J1304" i="5"/>
  <c r="I1304" i="5"/>
  <c r="N1304" i="5" s="1"/>
  <c r="H1304" i="5"/>
  <c r="E1304" i="5"/>
  <c r="F1304" i="5" s="1"/>
  <c r="D1304" i="5"/>
  <c r="K1303" i="5"/>
  <c r="J1303" i="5"/>
  <c r="I1303" i="5"/>
  <c r="N1303" i="5" s="1"/>
  <c r="H1303" i="5"/>
  <c r="E1303" i="5"/>
  <c r="F1303" i="5" s="1"/>
  <c r="D1303" i="5"/>
  <c r="K1302" i="5"/>
  <c r="J1302" i="5"/>
  <c r="I1302" i="5"/>
  <c r="N1302" i="5" s="1"/>
  <c r="Z33" i="3" s="1"/>
  <c r="H1302" i="5"/>
  <c r="E1302" i="5"/>
  <c r="F1302" i="5" s="1"/>
  <c r="D1302" i="5"/>
  <c r="K1301" i="5"/>
  <c r="J1301" i="5"/>
  <c r="I1301" i="5"/>
  <c r="N1301" i="5" s="1"/>
  <c r="H1301" i="5"/>
  <c r="E1301" i="5"/>
  <c r="F1301" i="5" s="1"/>
  <c r="D1301" i="5"/>
  <c r="K1300" i="5"/>
  <c r="J1300" i="5"/>
  <c r="I1300" i="5"/>
  <c r="N1300" i="5" s="1"/>
  <c r="H1300" i="5"/>
  <c r="E1300" i="5"/>
  <c r="F1300" i="5" s="1"/>
  <c r="D1300" i="5"/>
  <c r="K1299" i="5"/>
  <c r="J1299" i="5"/>
  <c r="I1299" i="5"/>
  <c r="N1299" i="5" s="1"/>
  <c r="H1299" i="5"/>
  <c r="E1299" i="5"/>
  <c r="F1299" i="5" s="1"/>
  <c r="D1299" i="5"/>
  <c r="K1298" i="5"/>
  <c r="J1298" i="5"/>
  <c r="I1298" i="5"/>
  <c r="N1298" i="5" s="1"/>
  <c r="H1298" i="5"/>
  <c r="E1298" i="5"/>
  <c r="F1298" i="5" s="1"/>
  <c r="D1298" i="5"/>
  <c r="K1297" i="5"/>
  <c r="J1297" i="5"/>
  <c r="I1297" i="5"/>
  <c r="N1297" i="5" s="1"/>
  <c r="H1297" i="5"/>
  <c r="E1297" i="5"/>
  <c r="F1297" i="5" s="1"/>
  <c r="D1297" i="5"/>
  <c r="K1296" i="5"/>
  <c r="J1296" i="5"/>
  <c r="I1296" i="5"/>
  <c r="N1296" i="5" s="1"/>
  <c r="H1296" i="5"/>
  <c r="E1296" i="5"/>
  <c r="F1296" i="5" s="1"/>
  <c r="D1296" i="5"/>
  <c r="K1295" i="5"/>
  <c r="J1295" i="5"/>
  <c r="I1295" i="5"/>
  <c r="N1295" i="5" s="1"/>
  <c r="H1295" i="5"/>
  <c r="E1295" i="5"/>
  <c r="F1295" i="5" s="1"/>
  <c r="D1295" i="5"/>
  <c r="K1294" i="5"/>
  <c r="J1294" i="5"/>
  <c r="I1294" i="5"/>
  <c r="N1294" i="5" s="1"/>
  <c r="H1294" i="5"/>
  <c r="E1294" i="5"/>
  <c r="F1294" i="5" s="1"/>
  <c r="D1294" i="5"/>
  <c r="K1293" i="5"/>
  <c r="J1293" i="5"/>
  <c r="I1293" i="5"/>
  <c r="N1293" i="5" s="1"/>
  <c r="H1293" i="5"/>
  <c r="E1293" i="5"/>
  <c r="F1293" i="5" s="1"/>
  <c r="D1293" i="5"/>
  <c r="K1292" i="5"/>
  <c r="J1292" i="5"/>
  <c r="I1292" i="5"/>
  <c r="N1292" i="5" s="1"/>
  <c r="H1292" i="5"/>
  <c r="E1292" i="5"/>
  <c r="F1292" i="5" s="1"/>
  <c r="D1292" i="5"/>
  <c r="K1291" i="5"/>
  <c r="J1291" i="5"/>
  <c r="I1291" i="5"/>
  <c r="N1291" i="5" s="1"/>
  <c r="H1291" i="5"/>
  <c r="E1291" i="5"/>
  <c r="F1291" i="5" s="1"/>
  <c r="D1291" i="5"/>
  <c r="K1290" i="5"/>
  <c r="J1290" i="5"/>
  <c r="I1290" i="5"/>
  <c r="N1290" i="5" s="1"/>
  <c r="H1290" i="5"/>
  <c r="E1290" i="5"/>
  <c r="F1290" i="5" s="1"/>
  <c r="D1290" i="5"/>
  <c r="K1289" i="5"/>
  <c r="J1289" i="5"/>
  <c r="I1289" i="5"/>
  <c r="N1289" i="5" s="1"/>
  <c r="H1289" i="5"/>
  <c r="E1289" i="5"/>
  <c r="F1289" i="5" s="1"/>
  <c r="D1289" i="5"/>
  <c r="K1288" i="5"/>
  <c r="J1288" i="5"/>
  <c r="I1288" i="5"/>
  <c r="N1288" i="5" s="1"/>
  <c r="H1288" i="5"/>
  <c r="E1288" i="5"/>
  <c r="F1288" i="5" s="1"/>
  <c r="D1288" i="5"/>
  <c r="K1287" i="5"/>
  <c r="J1287" i="5"/>
  <c r="I1287" i="5"/>
  <c r="N1287" i="5" s="1"/>
  <c r="H1287" i="5"/>
  <c r="E1287" i="5"/>
  <c r="F1287" i="5" s="1"/>
  <c r="D1287" i="5"/>
  <c r="K1286" i="5"/>
  <c r="J1286" i="5"/>
  <c r="I1286" i="5"/>
  <c r="N1286" i="5" s="1"/>
  <c r="H1286" i="5"/>
  <c r="E1286" i="5"/>
  <c r="F1286" i="5" s="1"/>
  <c r="D1286" i="5"/>
  <c r="K1285" i="5"/>
  <c r="J1285" i="5"/>
  <c r="I1285" i="5"/>
  <c r="N1285" i="5" s="1"/>
  <c r="H1285" i="5"/>
  <c r="E1285" i="5"/>
  <c r="F1285" i="5" s="1"/>
  <c r="D1285" i="5"/>
  <c r="K1284" i="5"/>
  <c r="J1284" i="5"/>
  <c r="I1284" i="5"/>
  <c r="N1284" i="5" s="1"/>
  <c r="H1284" i="5"/>
  <c r="E1284" i="5"/>
  <c r="F1284" i="5" s="1"/>
  <c r="D1284" i="5"/>
  <c r="K1283" i="5"/>
  <c r="J1283" i="5"/>
  <c r="I1283" i="5"/>
  <c r="N1283" i="5" s="1"/>
  <c r="H1283" i="5"/>
  <c r="E1283" i="5"/>
  <c r="F1283" i="5" s="1"/>
  <c r="D1283" i="5"/>
  <c r="K1282" i="5"/>
  <c r="J1282" i="5"/>
  <c r="I1282" i="5"/>
  <c r="N1282" i="5" s="1"/>
  <c r="H1282" i="5"/>
  <c r="E1282" i="5"/>
  <c r="F1282" i="5" s="1"/>
  <c r="D1282" i="5"/>
  <c r="K1281" i="5"/>
  <c r="J1281" i="5"/>
  <c r="I1281" i="5"/>
  <c r="N1281" i="5" s="1"/>
  <c r="H1281" i="5"/>
  <c r="E1281" i="5"/>
  <c r="F1281" i="5" s="1"/>
  <c r="D1281" i="5"/>
  <c r="K1280" i="5"/>
  <c r="J1280" i="5"/>
  <c r="I1280" i="5"/>
  <c r="N1280" i="5" s="1"/>
  <c r="H1280" i="5"/>
  <c r="E1280" i="5"/>
  <c r="F1280" i="5" s="1"/>
  <c r="D1280" i="5"/>
  <c r="K1279" i="5"/>
  <c r="J1279" i="5"/>
  <c r="I1279" i="5"/>
  <c r="N1279" i="5" s="1"/>
  <c r="H1279" i="5"/>
  <c r="E1279" i="5"/>
  <c r="F1279" i="5" s="1"/>
  <c r="D1279" i="5"/>
  <c r="K1278" i="5"/>
  <c r="J1278" i="5"/>
  <c r="I1278" i="5"/>
  <c r="N1278" i="5" s="1"/>
  <c r="H1278" i="5"/>
  <c r="E1278" i="5"/>
  <c r="F1278" i="5" s="1"/>
  <c r="D1278" i="5"/>
  <c r="K1277" i="5"/>
  <c r="J1277" i="5"/>
  <c r="I1277" i="5"/>
  <c r="N1277" i="5" s="1"/>
  <c r="H1277" i="5"/>
  <c r="E1277" i="5"/>
  <c r="F1277" i="5" s="1"/>
  <c r="D1277" i="5"/>
  <c r="K1276" i="5"/>
  <c r="J1276" i="5"/>
  <c r="I1276" i="5"/>
  <c r="N1276" i="5" s="1"/>
  <c r="H1276" i="5"/>
  <c r="E1276" i="5"/>
  <c r="F1276" i="5" s="1"/>
  <c r="D1276" i="5"/>
  <c r="K1275" i="5"/>
  <c r="J1275" i="5"/>
  <c r="I1275" i="5"/>
  <c r="N1275" i="5" s="1"/>
  <c r="H1275" i="5"/>
  <c r="E1275" i="5"/>
  <c r="F1275" i="5" s="1"/>
  <c r="D1275" i="5"/>
  <c r="K1274" i="5"/>
  <c r="J1274" i="5"/>
  <c r="I1274" i="5"/>
  <c r="N1274" i="5" s="1"/>
  <c r="H1274" i="5"/>
  <c r="E1274" i="5"/>
  <c r="F1274" i="5" s="1"/>
  <c r="D1274" i="5"/>
  <c r="K1273" i="5"/>
  <c r="J1273" i="5"/>
  <c r="I1273" i="5"/>
  <c r="N1273" i="5" s="1"/>
  <c r="H1273" i="5"/>
  <c r="E1273" i="5"/>
  <c r="F1273" i="5" s="1"/>
  <c r="D1273" i="5"/>
  <c r="K1272" i="5"/>
  <c r="J1272" i="5"/>
  <c r="I1272" i="5"/>
  <c r="N1272" i="5" s="1"/>
  <c r="H1272" i="5"/>
  <c r="E1272" i="5"/>
  <c r="F1272" i="5" s="1"/>
  <c r="D1272" i="5"/>
  <c r="K1271" i="5"/>
  <c r="J1271" i="5"/>
  <c r="I1271" i="5"/>
  <c r="N1271" i="5" s="1"/>
  <c r="H1271" i="5"/>
  <c r="E1271" i="5"/>
  <c r="F1271" i="5" s="1"/>
  <c r="D1271" i="5"/>
  <c r="K1270" i="5"/>
  <c r="J1270" i="5"/>
  <c r="I1270" i="5"/>
  <c r="N1270" i="5" s="1"/>
  <c r="H1270" i="5"/>
  <c r="E1270" i="5"/>
  <c r="F1270" i="5" s="1"/>
  <c r="D1270" i="5"/>
  <c r="K1269" i="5"/>
  <c r="J1269" i="5"/>
  <c r="I1269" i="5"/>
  <c r="N1269" i="5" s="1"/>
  <c r="H1269" i="5"/>
  <c r="E1269" i="5"/>
  <c r="F1269" i="5" s="1"/>
  <c r="D1269" i="5"/>
  <c r="K1268" i="5"/>
  <c r="J1268" i="5"/>
  <c r="I1268" i="5"/>
  <c r="N1268" i="5" s="1"/>
  <c r="H1268" i="5"/>
  <c r="E1268" i="5"/>
  <c r="F1268" i="5" s="1"/>
  <c r="D1268" i="5"/>
  <c r="K1267" i="5"/>
  <c r="J1267" i="5"/>
  <c r="I1267" i="5"/>
  <c r="N1267" i="5" s="1"/>
  <c r="H1267" i="5"/>
  <c r="E1267" i="5"/>
  <c r="F1267" i="5" s="1"/>
  <c r="D1267" i="5"/>
  <c r="K1266" i="5"/>
  <c r="J1266" i="5"/>
  <c r="I1266" i="5"/>
  <c r="N1266" i="5" s="1"/>
  <c r="H1266" i="5"/>
  <c r="E1266" i="5"/>
  <c r="F1266" i="5" s="1"/>
  <c r="D1266" i="5"/>
  <c r="K1265" i="5"/>
  <c r="J1265" i="5"/>
  <c r="I1265" i="5"/>
  <c r="N1265" i="5" s="1"/>
  <c r="H1265" i="5"/>
  <c r="E1265" i="5"/>
  <c r="F1265" i="5" s="1"/>
  <c r="D1265" i="5"/>
  <c r="K1264" i="5"/>
  <c r="J1264" i="5"/>
  <c r="I1264" i="5"/>
  <c r="N1264" i="5" s="1"/>
  <c r="H1264" i="5"/>
  <c r="E1264" i="5"/>
  <c r="F1264" i="5" s="1"/>
  <c r="D1264" i="5"/>
  <c r="K1263" i="5"/>
  <c r="J1263" i="5"/>
  <c r="I1263" i="5"/>
  <c r="N1263" i="5" s="1"/>
  <c r="H1263" i="5"/>
  <c r="E1263" i="5"/>
  <c r="F1263" i="5" s="1"/>
  <c r="D1263" i="5"/>
  <c r="K1262" i="5"/>
  <c r="J1262" i="5"/>
  <c r="I1262" i="5"/>
  <c r="N1262" i="5" s="1"/>
  <c r="H1262" i="5"/>
  <c r="E1262" i="5"/>
  <c r="F1262" i="5" s="1"/>
  <c r="D1262" i="5"/>
  <c r="K1261" i="5"/>
  <c r="J1261" i="5"/>
  <c r="I1261" i="5"/>
  <c r="N1261" i="5" s="1"/>
  <c r="H1261" i="5"/>
  <c r="E1261" i="5"/>
  <c r="F1261" i="5" s="1"/>
  <c r="D1261" i="5"/>
  <c r="K1260" i="5"/>
  <c r="J1260" i="5"/>
  <c r="I1260" i="5"/>
  <c r="N1260" i="5" s="1"/>
  <c r="H1260" i="5"/>
  <c r="E1260" i="5"/>
  <c r="F1260" i="5" s="1"/>
  <c r="D1260" i="5"/>
  <c r="K1259" i="5"/>
  <c r="J1259" i="5"/>
  <c r="I1259" i="5"/>
  <c r="N1259" i="5" s="1"/>
  <c r="H1259" i="5"/>
  <c r="E1259" i="5"/>
  <c r="F1259" i="5" s="1"/>
  <c r="D1259" i="5"/>
  <c r="K1258" i="5"/>
  <c r="J1258" i="5"/>
  <c r="I1258" i="5"/>
  <c r="N1258" i="5" s="1"/>
  <c r="H1258" i="5"/>
  <c r="E1258" i="5"/>
  <c r="F1258" i="5" s="1"/>
  <c r="D1258" i="5"/>
  <c r="K1257" i="5"/>
  <c r="J1257" i="5"/>
  <c r="I1257" i="5"/>
  <c r="N1257" i="5" s="1"/>
  <c r="H1257" i="5"/>
  <c r="E1257" i="5"/>
  <c r="F1257" i="5" s="1"/>
  <c r="D1257" i="5"/>
  <c r="K1256" i="5"/>
  <c r="J1256" i="5"/>
  <c r="I1256" i="5"/>
  <c r="N1256" i="5" s="1"/>
  <c r="H1256" i="5"/>
  <c r="E1256" i="5"/>
  <c r="F1256" i="5" s="1"/>
  <c r="D1256" i="5"/>
  <c r="K1255" i="5"/>
  <c r="J1255" i="5"/>
  <c r="I1255" i="5"/>
  <c r="N1255" i="5" s="1"/>
  <c r="H1255" i="5"/>
  <c r="E1255" i="5"/>
  <c r="F1255" i="5" s="1"/>
  <c r="D1255" i="5"/>
  <c r="K1254" i="5"/>
  <c r="J1254" i="5"/>
  <c r="I1254" i="5"/>
  <c r="N1254" i="5" s="1"/>
  <c r="H1254" i="5"/>
  <c r="E1254" i="5"/>
  <c r="F1254" i="5" s="1"/>
  <c r="D1254" i="5"/>
  <c r="K1253" i="5"/>
  <c r="J1253" i="5"/>
  <c r="I1253" i="5"/>
  <c r="N1253" i="5" s="1"/>
  <c r="H1253" i="5"/>
  <c r="E1253" i="5"/>
  <c r="F1253" i="5" s="1"/>
  <c r="D1253" i="5"/>
  <c r="K1252" i="5"/>
  <c r="J1252" i="5"/>
  <c r="I1252" i="5"/>
  <c r="N1252" i="5" s="1"/>
  <c r="H1252" i="5"/>
  <c r="E1252" i="5"/>
  <c r="F1252" i="5" s="1"/>
  <c r="D1252" i="5"/>
  <c r="K1251" i="5"/>
  <c r="J1251" i="5"/>
  <c r="I1251" i="5"/>
  <c r="N1251" i="5" s="1"/>
  <c r="H1251" i="5"/>
  <c r="E1251" i="5"/>
  <c r="F1251" i="5" s="1"/>
  <c r="D1251" i="5"/>
  <c r="K1250" i="5"/>
  <c r="J1250" i="5"/>
  <c r="I1250" i="5"/>
  <c r="N1250" i="5" s="1"/>
  <c r="H1250" i="5"/>
  <c r="E1250" i="5"/>
  <c r="F1250" i="5" s="1"/>
  <c r="D1250" i="5"/>
  <c r="K1249" i="5"/>
  <c r="J1249" i="5"/>
  <c r="I1249" i="5"/>
  <c r="N1249" i="5" s="1"/>
  <c r="H1249" i="5"/>
  <c r="E1249" i="5"/>
  <c r="F1249" i="5" s="1"/>
  <c r="D1249" i="5"/>
  <c r="K1248" i="5"/>
  <c r="J1248" i="5"/>
  <c r="I1248" i="5"/>
  <c r="N1248" i="5" s="1"/>
  <c r="H1248" i="5"/>
  <c r="E1248" i="5"/>
  <c r="F1248" i="5" s="1"/>
  <c r="D1248" i="5"/>
  <c r="K1247" i="5"/>
  <c r="J1247" i="5"/>
  <c r="I1247" i="5"/>
  <c r="N1247" i="5" s="1"/>
  <c r="H1247" i="5"/>
  <c r="E1247" i="5"/>
  <c r="F1247" i="5" s="1"/>
  <c r="D1247" i="5"/>
  <c r="K1246" i="5"/>
  <c r="J1246" i="5"/>
  <c r="I1246" i="5"/>
  <c r="N1246" i="5" s="1"/>
  <c r="H1246" i="5"/>
  <c r="E1246" i="5"/>
  <c r="F1246" i="5" s="1"/>
  <c r="D1246" i="5"/>
  <c r="K1245" i="5"/>
  <c r="J1245" i="5"/>
  <c r="I1245" i="5"/>
  <c r="N1245" i="5" s="1"/>
  <c r="H1245" i="5"/>
  <c r="E1245" i="5"/>
  <c r="F1245" i="5" s="1"/>
  <c r="D1245" i="5"/>
  <c r="K1244" i="5"/>
  <c r="J1244" i="5"/>
  <c r="I1244" i="5"/>
  <c r="N1244" i="5" s="1"/>
  <c r="H1244" i="5"/>
  <c r="E1244" i="5"/>
  <c r="F1244" i="5" s="1"/>
  <c r="D1244" i="5"/>
  <c r="K1243" i="5"/>
  <c r="J1243" i="5"/>
  <c r="I1243" i="5"/>
  <c r="N1243" i="5" s="1"/>
  <c r="H1243" i="5"/>
  <c r="E1243" i="5"/>
  <c r="F1243" i="5" s="1"/>
  <c r="D1243" i="5"/>
  <c r="K1242" i="5"/>
  <c r="J1242" i="5"/>
  <c r="I1242" i="5"/>
  <c r="N1242" i="5" s="1"/>
  <c r="H1242" i="5"/>
  <c r="E1242" i="5"/>
  <c r="F1242" i="5" s="1"/>
  <c r="D1242" i="5"/>
  <c r="K1241" i="5"/>
  <c r="J1241" i="5"/>
  <c r="I1241" i="5"/>
  <c r="N1241" i="5" s="1"/>
  <c r="H1241" i="5"/>
  <c r="E1241" i="5"/>
  <c r="F1241" i="5" s="1"/>
  <c r="D1241" i="5"/>
  <c r="K1240" i="5"/>
  <c r="J1240" i="5"/>
  <c r="I1240" i="5"/>
  <c r="N1240" i="5" s="1"/>
  <c r="H1240" i="5"/>
  <c r="E1240" i="5"/>
  <c r="F1240" i="5" s="1"/>
  <c r="D1240" i="5"/>
  <c r="K1239" i="5"/>
  <c r="J1239" i="5"/>
  <c r="I1239" i="5"/>
  <c r="N1239" i="5" s="1"/>
  <c r="H1239" i="5"/>
  <c r="E1239" i="5"/>
  <c r="F1239" i="5" s="1"/>
  <c r="D1239" i="5"/>
  <c r="K1238" i="5"/>
  <c r="J1238" i="5"/>
  <c r="I1238" i="5"/>
  <c r="N1238" i="5" s="1"/>
  <c r="H1238" i="5"/>
  <c r="E1238" i="5"/>
  <c r="F1238" i="5" s="1"/>
  <c r="D1238" i="5"/>
  <c r="K1237" i="5"/>
  <c r="J1237" i="5"/>
  <c r="I1237" i="5"/>
  <c r="N1237" i="5" s="1"/>
  <c r="H1237" i="5"/>
  <c r="E1237" i="5"/>
  <c r="F1237" i="5" s="1"/>
  <c r="D1237" i="5"/>
  <c r="K1236" i="5"/>
  <c r="J1236" i="5"/>
  <c r="I1236" i="5"/>
  <c r="N1236" i="5" s="1"/>
  <c r="H1236" i="5"/>
  <c r="E1236" i="5"/>
  <c r="F1236" i="5" s="1"/>
  <c r="D1236" i="5"/>
  <c r="K1235" i="5"/>
  <c r="J1235" i="5"/>
  <c r="I1235" i="5"/>
  <c r="N1235" i="5" s="1"/>
  <c r="H1235" i="5"/>
  <c r="E1235" i="5"/>
  <c r="F1235" i="5" s="1"/>
  <c r="D1235" i="5"/>
  <c r="K1234" i="5"/>
  <c r="J1234" i="5"/>
  <c r="I1234" i="5"/>
  <c r="N1234" i="5" s="1"/>
  <c r="H1234" i="5"/>
  <c r="E1234" i="5"/>
  <c r="F1234" i="5" s="1"/>
  <c r="D1234" i="5"/>
  <c r="K1233" i="5"/>
  <c r="J1233" i="5"/>
  <c r="I1233" i="5"/>
  <c r="N1233" i="5" s="1"/>
  <c r="H1233" i="5"/>
  <c r="E1233" i="5"/>
  <c r="F1233" i="5" s="1"/>
  <c r="D1233" i="5"/>
  <c r="K1232" i="5"/>
  <c r="J1232" i="5"/>
  <c r="I1232" i="5"/>
  <c r="N1232" i="5" s="1"/>
  <c r="H1232" i="5"/>
  <c r="E1232" i="5"/>
  <c r="F1232" i="5" s="1"/>
  <c r="D1232" i="5"/>
  <c r="K1231" i="5"/>
  <c r="J1231" i="5"/>
  <c r="I1231" i="5"/>
  <c r="N1231" i="5" s="1"/>
  <c r="H1231" i="5"/>
  <c r="E1231" i="5"/>
  <c r="F1231" i="5" s="1"/>
  <c r="D1231" i="5"/>
  <c r="K1230" i="5"/>
  <c r="J1230" i="5"/>
  <c r="I1230" i="5"/>
  <c r="N1230" i="5" s="1"/>
  <c r="H1230" i="5"/>
  <c r="E1230" i="5"/>
  <c r="F1230" i="5" s="1"/>
  <c r="D1230" i="5"/>
  <c r="K1229" i="5"/>
  <c r="J1229" i="5"/>
  <c r="I1229" i="5"/>
  <c r="N1229" i="5" s="1"/>
  <c r="H1229" i="5"/>
  <c r="E1229" i="5"/>
  <c r="F1229" i="5" s="1"/>
  <c r="D1229" i="5"/>
  <c r="K1228" i="5"/>
  <c r="J1228" i="5"/>
  <c r="I1228" i="5"/>
  <c r="N1228" i="5" s="1"/>
  <c r="H1228" i="5"/>
  <c r="E1228" i="5"/>
  <c r="F1228" i="5" s="1"/>
  <c r="D1228" i="5"/>
  <c r="K1227" i="5"/>
  <c r="J1227" i="5"/>
  <c r="I1227" i="5"/>
  <c r="N1227" i="5" s="1"/>
  <c r="H1227" i="5"/>
  <c r="E1227" i="5"/>
  <c r="F1227" i="5" s="1"/>
  <c r="D1227" i="5"/>
  <c r="K1226" i="5"/>
  <c r="J1226" i="5"/>
  <c r="I1226" i="5"/>
  <c r="N1226" i="5" s="1"/>
  <c r="H1226" i="5"/>
  <c r="E1226" i="5"/>
  <c r="F1226" i="5" s="1"/>
  <c r="D1226" i="5"/>
  <c r="K1225" i="5"/>
  <c r="J1225" i="5"/>
  <c r="I1225" i="5"/>
  <c r="N1225" i="5" s="1"/>
  <c r="H1225" i="5"/>
  <c r="E1225" i="5"/>
  <c r="F1225" i="5" s="1"/>
  <c r="D1225" i="5"/>
  <c r="K1224" i="5"/>
  <c r="J1224" i="5"/>
  <c r="I1224" i="5"/>
  <c r="N1224" i="5" s="1"/>
  <c r="H1224" i="5"/>
  <c r="E1224" i="5"/>
  <c r="F1224" i="5" s="1"/>
  <c r="D1224" i="5"/>
  <c r="K1223" i="5"/>
  <c r="J1223" i="5"/>
  <c r="I1223" i="5"/>
  <c r="N1223" i="5" s="1"/>
  <c r="H1223" i="5"/>
  <c r="E1223" i="5"/>
  <c r="F1223" i="5" s="1"/>
  <c r="D1223" i="5"/>
  <c r="K1222" i="5"/>
  <c r="J1222" i="5"/>
  <c r="I1222" i="5"/>
  <c r="N1222" i="5" s="1"/>
  <c r="H1222" i="5"/>
  <c r="E1222" i="5"/>
  <c r="F1222" i="5" s="1"/>
  <c r="D1222" i="5"/>
  <c r="K1221" i="5"/>
  <c r="J1221" i="5"/>
  <c r="I1221" i="5"/>
  <c r="N1221" i="5" s="1"/>
  <c r="H1221" i="5"/>
  <c r="E1221" i="5"/>
  <c r="F1221" i="5" s="1"/>
  <c r="D1221" i="5"/>
  <c r="K1220" i="5"/>
  <c r="J1220" i="5"/>
  <c r="I1220" i="5"/>
  <c r="N1220" i="5" s="1"/>
  <c r="H1220" i="5"/>
  <c r="E1220" i="5"/>
  <c r="F1220" i="5" s="1"/>
  <c r="D1220" i="5"/>
  <c r="K1219" i="5"/>
  <c r="J1219" i="5"/>
  <c r="I1219" i="5"/>
  <c r="N1219" i="5" s="1"/>
  <c r="H1219" i="5"/>
  <c r="E1219" i="5"/>
  <c r="F1219" i="5" s="1"/>
  <c r="D1219" i="5"/>
  <c r="K1218" i="5"/>
  <c r="J1218" i="5"/>
  <c r="I1218" i="5"/>
  <c r="N1218" i="5" s="1"/>
  <c r="H1218" i="5"/>
  <c r="E1218" i="5"/>
  <c r="F1218" i="5" s="1"/>
  <c r="D1218" i="5"/>
  <c r="K1217" i="5"/>
  <c r="J1217" i="5"/>
  <c r="I1217" i="5"/>
  <c r="N1217" i="5" s="1"/>
  <c r="H1217" i="5"/>
  <c r="E1217" i="5"/>
  <c r="F1217" i="5" s="1"/>
  <c r="D1217" i="5"/>
  <c r="K1216" i="5"/>
  <c r="J1216" i="5"/>
  <c r="I1216" i="5"/>
  <c r="N1216" i="5" s="1"/>
  <c r="H1216" i="5"/>
  <c r="E1216" i="5"/>
  <c r="F1216" i="5" s="1"/>
  <c r="D1216" i="5"/>
  <c r="K1215" i="5"/>
  <c r="J1215" i="5"/>
  <c r="I1215" i="5"/>
  <c r="N1215" i="5" s="1"/>
  <c r="H1215" i="5"/>
  <c r="E1215" i="5"/>
  <c r="F1215" i="5" s="1"/>
  <c r="D1215" i="5"/>
  <c r="K1214" i="5"/>
  <c r="J1214" i="5"/>
  <c r="I1214" i="5"/>
  <c r="N1214" i="5" s="1"/>
  <c r="H1214" i="5"/>
  <c r="E1214" i="5"/>
  <c r="F1214" i="5" s="1"/>
  <c r="D1214" i="5"/>
  <c r="K1213" i="5"/>
  <c r="J1213" i="5"/>
  <c r="I1213" i="5"/>
  <c r="N1213" i="5" s="1"/>
  <c r="H1213" i="5"/>
  <c r="E1213" i="5"/>
  <c r="F1213" i="5" s="1"/>
  <c r="D1213" i="5"/>
  <c r="K1212" i="5"/>
  <c r="J1212" i="5"/>
  <c r="I1212" i="5"/>
  <c r="N1212" i="5" s="1"/>
  <c r="H1212" i="5"/>
  <c r="E1212" i="5"/>
  <c r="F1212" i="5" s="1"/>
  <c r="D1212" i="5"/>
  <c r="K1211" i="5"/>
  <c r="J1211" i="5"/>
  <c r="I1211" i="5"/>
  <c r="N1211" i="5" s="1"/>
  <c r="H1211" i="5"/>
  <c r="E1211" i="5"/>
  <c r="F1211" i="5" s="1"/>
  <c r="D1211" i="5"/>
  <c r="K1210" i="5"/>
  <c r="J1210" i="5"/>
  <c r="I1210" i="5"/>
  <c r="N1210" i="5" s="1"/>
  <c r="H1210" i="5"/>
  <c r="E1210" i="5"/>
  <c r="F1210" i="5" s="1"/>
  <c r="D1210" i="5"/>
  <c r="K1209" i="5"/>
  <c r="J1209" i="5"/>
  <c r="I1209" i="5"/>
  <c r="N1209" i="5" s="1"/>
  <c r="H1209" i="5"/>
  <c r="E1209" i="5"/>
  <c r="F1209" i="5" s="1"/>
  <c r="D1209" i="5"/>
  <c r="K1208" i="5"/>
  <c r="J1208" i="5"/>
  <c r="I1208" i="5"/>
  <c r="N1208" i="5" s="1"/>
  <c r="H1208" i="5"/>
  <c r="E1208" i="5"/>
  <c r="F1208" i="5" s="1"/>
  <c r="D1208" i="5"/>
  <c r="K1207" i="5"/>
  <c r="J1207" i="5"/>
  <c r="I1207" i="5"/>
  <c r="N1207" i="5" s="1"/>
  <c r="H1207" i="5"/>
  <c r="E1207" i="5"/>
  <c r="F1207" i="5" s="1"/>
  <c r="D1207" i="5"/>
  <c r="K1206" i="5"/>
  <c r="J1206" i="5"/>
  <c r="I1206" i="5"/>
  <c r="N1206" i="5" s="1"/>
  <c r="H1206" i="5"/>
  <c r="E1206" i="5"/>
  <c r="F1206" i="5" s="1"/>
  <c r="D1206" i="5"/>
  <c r="K1205" i="5"/>
  <c r="J1205" i="5"/>
  <c r="I1205" i="5"/>
  <c r="N1205" i="5" s="1"/>
  <c r="H1205" i="5"/>
  <c r="E1205" i="5"/>
  <c r="F1205" i="5" s="1"/>
  <c r="D1205" i="5"/>
  <c r="K1204" i="5"/>
  <c r="J1204" i="5"/>
  <c r="I1204" i="5"/>
  <c r="N1204" i="5" s="1"/>
  <c r="H1204" i="5"/>
  <c r="E1204" i="5"/>
  <c r="F1204" i="5" s="1"/>
  <c r="D1204" i="5"/>
  <c r="K1203" i="5"/>
  <c r="J1203" i="5"/>
  <c r="I1203" i="5"/>
  <c r="N1203" i="5" s="1"/>
  <c r="H1203" i="5"/>
  <c r="E1203" i="5"/>
  <c r="F1203" i="5" s="1"/>
  <c r="D1203" i="5"/>
  <c r="K1202" i="5"/>
  <c r="J1202" i="5"/>
  <c r="I1202" i="5"/>
  <c r="N1202" i="5" s="1"/>
  <c r="H1202" i="5"/>
  <c r="E1202" i="5"/>
  <c r="F1202" i="5" s="1"/>
  <c r="D1202" i="5"/>
  <c r="K1201" i="5"/>
  <c r="J1201" i="5"/>
  <c r="I1201" i="5"/>
  <c r="N1201" i="5" s="1"/>
  <c r="H1201" i="5"/>
  <c r="E1201" i="5"/>
  <c r="F1201" i="5" s="1"/>
  <c r="D1201" i="5"/>
  <c r="K1200" i="5"/>
  <c r="J1200" i="5"/>
  <c r="I1200" i="5"/>
  <c r="N1200" i="5" s="1"/>
  <c r="H1200" i="5"/>
  <c r="E1200" i="5"/>
  <c r="F1200" i="5" s="1"/>
  <c r="D1200" i="5"/>
  <c r="K1199" i="5"/>
  <c r="J1199" i="5"/>
  <c r="I1199" i="5"/>
  <c r="N1199" i="5" s="1"/>
  <c r="H1199" i="5"/>
  <c r="E1199" i="5"/>
  <c r="F1199" i="5" s="1"/>
  <c r="D1199" i="5"/>
  <c r="K1198" i="5"/>
  <c r="J1198" i="5"/>
  <c r="I1198" i="5"/>
  <c r="N1198" i="5" s="1"/>
  <c r="H1198" i="5"/>
  <c r="E1198" i="5"/>
  <c r="F1198" i="5" s="1"/>
  <c r="D1198" i="5"/>
  <c r="K1197" i="5"/>
  <c r="J1197" i="5"/>
  <c r="I1197" i="5"/>
  <c r="N1197" i="5" s="1"/>
  <c r="H1197" i="5"/>
  <c r="E1197" i="5"/>
  <c r="F1197" i="5" s="1"/>
  <c r="D1197" i="5"/>
  <c r="K1196" i="5"/>
  <c r="J1196" i="5"/>
  <c r="I1196" i="5"/>
  <c r="N1196" i="5" s="1"/>
  <c r="H1196" i="5"/>
  <c r="E1196" i="5"/>
  <c r="F1196" i="5" s="1"/>
  <c r="D1196" i="5"/>
  <c r="K1195" i="5"/>
  <c r="J1195" i="5"/>
  <c r="I1195" i="5"/>
  <c r="N1195" i="5" s="1"/>
  <c r="H1195" i="5"/>
  <c r="E1195" i="5"/>
  <c r="F1195" i="5" s="1"/>
  <c r="D1195" i="5"/>
  <c r="K1194" i="5"/>
  <c r="J1194" i="5"/>
  <c r="I1194" i="5"/>
  <c r="N1194" i="5" s="1"/>
  <c r="H1194" i="5"/>
  <c r="E1194" i="5"/>
  <c r="F1194" i="5" s="1"/>
  <c r="D1194" i="5"/>
  <c r="K1193" i="5"/>
  <c r="J1193" i="5"/>
  <c r="I1193" i="5"/>
  <c r="N1193" i="5" s="1"/>
  <c r="H1193" i="5"/>
  <c r="E1193" i="5"/>
  <c r="F1193" i="5" s="1"/>
  <c r="D1193" i="5"/>
  <c r="K1192" i="5"/>
  <c r="J1192" i="5"/>
  <c r="I1192" i="5"/>
  <c r="N1192" i="5" s="1"/>
  <c r="W32" i="3" s="1"/>
  <c r="H1192" i="5"/>
  <c r="E1192" i="5"/>
  <c r="F1192" i="5" s="1"/>
  <c r="D1192" i="5"/>
  <c r="K1191" i="5"/>
  <c r="J1191" i="5"/>
  <c r="I1191" i="5"/>
  <c r="N1191" i="5" s="1"/>
  <c r="H1191" i="5"/>
  <c r="E1191" i="5"/>
  <c r="F1191" i="5" s="1"/>
  <c r="D1191" i="5"/>
  <c r="K1190" i="5"/>
  <c r="J1190" i="5"/>
  <c r="I1190" i="5"/>
  <c r="N1190" i="5" s="1"/>
  <c r="H1190" i="5"/>
  <c r="E1190" i="5"/>
  <c r="F1190" i="5" s="1"/>
  <c r="D1190" i="5"/>
  <c r="K1189" i="5"/>
  <c r="J1189" i="5"/>
  <c r="I1189" i="5"/>
  <c r="N1189" i="5" s="1"/>
  <c r="H1189" i="5"/>
  <c r="E1189" i="5"/>
  <c r="F1189" i="5" s="1"/>
  <c r="D1189" i="5"/>
  <c r="K1188" i="5"/>
  <c r="J1188" i="5"/>
  <c r="I1188" i="5"/>
  <c r="N1188" i="5" s="1"/>
  <c r="H1188" i="5"/>
  <c r="E1188" i="5"/>
  <c r="F1188" i="5" s="1"/>
  <c r="D1188" i="5"/>
  <c r="K1187" i="5"/>
  <c r="J1187" i="5"/>
  <c r="I1187" i="5"/>
  <c r="N1187" i="5" s="1"/>
  <c r="H1187" i="5"/>
  <c r="E1187" i="5"/>
  <c r="F1187" i="5" s="1"/>
  <c r="D1187" i="5"/>
  <c r="K1186" i="5"/>
  <c r="J1186" i="5"/>
  <c r="I1186" i="5"/>
  <c r="N1186" i="5" s="1"/>
  <c r="H1186" i="5"/>
  <c r="E1186" i="5"/>
  <c r="F1186" i="5" s="1"/>
  <c r="D1186" i="5"/>
  <c r="K1185" i="5"/>
  <c r="J1185" i="5"/>
  <c r="I1185" i="5"/>
  <c r="N1185" i="5" s="1"/>
  <c r="H1185" i="5"/>
  <c r="E1185" i="5"/>
  <c r="F1185" i="5" s="1"/>
  <c r="D1185" i="5"/>
  <c r="K1184" i="5"/>
  <c r="J1184" i="5"/>
  <c r="I1184" i="5"/>
  <c r="N1184" i="5" s="1"/>
  <c r="H1184" i="5"/>
  <c r="E1184" i="5"/>
  <c r="F1184" i="5" s="1"/>
  <c r="D1184" i="5"/>
  <c r="K1183" i="5"/>
  <c r="J1183" i="5"/>
  <c r="I1183" i="5"/>
  <c r="N1183" i="5" s="1"/>
  <c r="H1183" i="5"/>
  <c r="E1183" i="5"/>
  <c r="F1183" i="5" s="1"/>
  <c r="D1183" i="5"/>
  <c r="K1182" i="5"/>
  <c r="J1182" i="5"/>
  <c r="I1182" i="5"/>
  <c r="N1182" i="5" s="1"/>
  <c r="H1182" i="5"/>
  <c r="E1182" i="5"/>
  <c r="F1182" i="5" s="1"/>
  <c r="D1182" i="5"/>
  <c r="K1181" i="5"/>
  <c r="J1181" i="5"/>
  <c r="I1181" i="5"/>
  <c r="N1181" i="5" s="1"/>
  <c r="H1181" i="5"/>
  <c r="E1181" i="5"/>
  <c r="F1181" i="5" s="1"/>
  <c r="D1181" i="5"/>
  <c r="K1180" i="5"/>
  <c r="J1180" i="5"/>
  <c r="I1180" i="5"/>
  <c r="N1180" i="5" s="1"/>
  <c r="H1180" i="5"/>
  <c r="E1180" i="5"/>
  <c r="F1180" i="5" s="1"/>
  <c r="D1180" i="5"/>
  <c r="K1179" i="5"/>
  <c r="J1179" i="5"/>
  <c r="I1179" i="5"/>
  <c r="N1179" i="5" s="1"/>
  <c r="H1179" i="5"/>
  <c r="E1179" i="5"/>
  <c r="F1179" i="5" s="1"/>
  <c r="D1179" i="5"/>
  <c r="K1178" i="5"/>
  <c r="J1178" i="5"/>
  <c r="I1178" i="5"/>
  <c r="N1178" i="5" s="1"/>
  <c r="H1178" i="5"/>
  <c r="E1178" i="5"/>
  <c r="F1178" i="5" s="1"/>
  <c r="D1178" i="5"/>
  <c r="K1177" i="5"/>
  <c r="J1177" i="5"/>
  <c r="I1177" i="5"/>
  <c r="N1177" i="5" s="1"/>
  <c r="H1177" i="5"/>
  <c r="E1177" i="5"/>
  <c r="F1177" i="5" s="1"/>
  <c r="D1177" i="5"/>
  <c r="K1176" i="5"/>
  <c r="J1176" i="5"/>
  <c r="I1176" i="5"/>
  <c r="N1176" i="5" s="1"/>
  <c r="H1176" i="5"/>
  <c r="E1176" i="5"/>
  <c r="F1176" i="5" s="1"/>
  <c r="D1176" i="5"/>
  <c r="K1175" i="5"/>
  <c r="J1175" i="5"/>
  <c r="I1175" i="5"/>
  <c r="N1175" i="5" s="1"/>
  <c r="H1175" i="5"/>
  <c r="E1175" i="5"/>
  <c r="F1175" i="5" s="1"/>
  <c r="D1175" i="5"/>
  <c r="K1174" i="5"/>
  <c r="J1174" i="5"/>
  <c r="I1174" i="5"/>
  <c r="N1174" i="5" s="1"/>
  <c r="H1174" i="5"/>
  <c r="E1174" i="5"/>
  <c r="F1174" i="5" s="1"/>
  <c r="D1174" i="5"/>
  <c r="K1173" i="5"/>
  <c r="J1173" i="5"/>
  <c r="I1173" i="5"/>
  <c r="N1173" i="5" s="1"/>
  <c r="H1173" i="5"/>
  <c r="E1173" i="5"/>
  <c r="F1173" i="5" s="1"/>
  <c r="D1173" i="5"/>
  <c r="K1172" i="5"/>
  <c r="J1172" i="5"/>
  <c r="I1172" i="5"/>
  <c r="N1172" i="5" s="1"/>
  <c r="H1172" i="5"/>
  <c r="E1172" i="5"/>
  <c r="F1172" i="5" s="1"/>
  <c r="D1172" i="5"/>
  <c r="K1171" i="5"/>
  <c r="J1171" i="5"/>
  <c r="I1171" i="5"/>
  <c r="N1171" i="5" s="1"/>
  <c r="H1171" i="5"/>
  <c r="E1171" i="5"/>
  <c r="F1171" i="5" s="1"/>
  <c r="D1171" i="5"/>
  <c r="K1170" i="5"/>
  <c r="J1170" i="5"/>
  <c r="I1170" i="5"/>
  <c r="N1170" i="5" s="1"/>
  <c r="H1170" i="5"/>
  <c r="E1170" i="5"/>
  <c r="F1170" i="5" s="1"/>
  <c r="D1170" i="5"/>
  <c r="K1169" i="5"/>
  <c r="J1169" i="5"/>
  <c r="I1169" i="5"/>
  <c r="N1169" i="5" s="1"/>
  <c r="H1169" i="5"/>
  <c r="E1169" i="5"/>
  <c r="F1169" i="5" s="1"/>
  <c r="D1169" i="5"/>
  <c r="K1168" i="5"/>
  <c r="J1168" i="5"/>
  <c r="I1168" i="5"/>
  <c r="N1168" i="5" s="1"/>
  <c r="H1168" i="5"/>
  <c r="E1168" i="5"/>
  <c r="F1168" i="5" s="1"/>
  <c r="D1168" i="5"/>
  <c r="K1167" i="5"/>
  <c r="J1167" i="5"/>
  <c r="I1167" i="5"/>
  <c r="N1167" i="5" s="1"/>
  <c r="H1167" i="5"/>
  <c r="E1167" i="5"/>
  <c r="F1167" i="5" s="1"/>
  <c r="D1167" i="5"/>
  <c r="K1166" i="5"/>
  <c r="J1166" i="5"/>
  <c r="I1166" i="5"/>
  <c r="N1166" i="5" s="1"/>
  <c r="H1166" i="5"/>
  <c r="E1166" i="5"/>
  <c r="F1166" i="5" s="1"/>
  <c r="D1166" i="5"/>
  <c r="K1165" i="5"/>
  <c r="J1165" i="5"/>
  <c r="I1165" i="5"/>
  <c r="N1165" i="5" s="1"/>
  <c r="H1165" i="5"/>
  <c r="E1165" i="5"/>
  <c r="F1165" i="5" s="1"/>
  <c r="D1165" i="5"/>
  <c r="K1164" i="5"/>
  <c r="J1164" i="5"/>
  <c r="I1164" i="5"/>
  <c r="N1164" i="5" s="1"/>
  <c r="H1164" i="5"/>
  <c r="E1164" i="5"/>
  <c r="F1164" i="5" s="1"/>
  <c r="D1164" i="5"/>
  <c r="K1163" i="5"/>
  <c r="J1163" i="5"/>
  <c r="I1163" i="5"/>
  <c r="N1163" i="5" s="1"/>
  <c r="H1163" i="5"/>
  <c r="E1163" i="5"/>
  <c r="F1163" i="5" s="1"/>
  <c r="D1163" i="5"/>
  <c r="K1162" i="5"/>
  <c r="J1162" i="5"/>
  <c r="I1162" i="5"/>
  <c r="N1162" i="5" s="1"/>
  <c r="H1162" i="5"/>
  <c r="E1162" i="5"/>
  <c r="F1162" i="5" s="1"/>
  <c r="D1162" i="5"/>
  <c r="K1161" i="5"/>
  <c r="J1161" i="5"/>
  <c r="I1161" i="5"/>
  <c r="N1161" i="5" s="1"/>
  <c r="H1161" i="5"/>
  <c r="E1161" i="5"/>
  <c r="F1161" i="5" s="1"/>
  <c r="D1161" i="5"/>
  <c r="K1160" i="5"/>
  <c r="J1160" i="5"/>
  <c r="I1160" i="5"/>
  <c r="N1160" i="5" s="1"/>
  <c r="H1160" i="5"/>
  <c r="E1160" i="5"/>
  <c r="F1160" i="5" s="1"/>
  <c r="D1160" i="5"/>
  <c r="K1159" i="5"/>
  <c r="J1159" i="5"/>
  <c r="I1159" i="5"/>
  <c r="N1159" i="5" s="1"/>
  <c r="H1159" i="5"/>
  <c r="E1159" i="5"/>
  <c r="F1159" i="5" s="1"/>
  <c r="D1159" i="5"/>
  <c r="K1158" i="5"/>
  <c r="J1158" i="5"/>
  <c r="I1158" i="5"/>
  <c r="N1158" i="5" s="1"/>
  <c r="H1158" i="5"/>
  <c r="E1158" i="5"/>
  <c r="F1158" i="5" s="1"/>
  <c r="D1158" i="5"/>
  <c r="K1157" i="5"/>
  <c r="J1157" i="5"/>
  <c r="I1157" i="5"/>
  <c r="N1157" i="5" s="1"/>
  <c r="H1157" i="5"/>
  <c r="E1157" i="5"/>
  <c r="F1157" i="5" s="1"/>
  <c r="D1157" i="5"/>
  <c r="K1156" i="5"/>
  <c r="J1156" i="5"/>
  <c r="I1156" i="5"/>
  <c r="N1156" i="5" s="1"/>
  <c r="H1156" i="5"/>
  <c r="E1156" i="5"/>
  <c r="F1156" i="5" s="1"/>
  <c r="D1156" i="5"/>
  <c r="K1155" i="5"/>
  <c r="J1155" i="5"/>
  <c r="I1155" i="5"/>
  <c r="N1155" i="5" s="1"/>
  <c r="H1155" i="5"/>
  <c r="E1155" i="5"/>
  <c r="F1155" i="5" s="1"/>
  <c r="D1155" i="5"/>
  <c r="K1154" i="5"/>
  <c r="J1154" i="5"/>
  <c r="I1154" i="5"/>
  <c r="N1154" i="5" s="1"/>
  <c r="H1154" i="5"/>
  <c r="E1154" i="5"/>
  <c r="F1154" i="5" s="1"/>
  <c r="D1154" i="5"/>
  <c r="K1153" i="5"/>
  <c r="J1153" i="5"/>
  <c r="I1153" i="5"/>
  <c r="N1153" i="5" s="1"/>
  <c r="H1153" i="5"/>
  <c r="E1153" i="5"/>
  <c r="F1153" i="5" s="1"/>
  <c r="D1153" i="5"/>
  <c r="K1152" i="5"/>
  <c r="J1152" i="5"/>
  <c r="I1152" i="5"/>
  <c r="N1152" i="5" s="1"/>
  <c r="H1152" i="5"/>
  <c r="E1152" i="5"/>
  <c r="F1152" i="5" s="1"/>
  <c r="D1152" i="5"/>
  <c r="K1151" i="5"/>
  <c r="J1151" i="5"/>
  <c r="I1151" i="5"/>
  <c r="N1151" i="5" s="1"/>
  <c r="H1151" i="5"/>
  <c r="E1151" i="5"/>
  <c r="F1151" i="5" s="1"/>
  <c r="D1151" i="5"/>
  <c r="K1150" i="5"/>
  <c r="J1150" i="5"/>
  <c r="I1150" i="5"/>
  <c r="N1150" i="5" s="1"/>
  <c r="H1150" i="5"/>
  <c r="E1150" i="5"/>
  <c r="F1150" i="5" s="1"/>
  <c r="D1150" i="5"/>
  <c r="K1149" i="5"/>
  <c r="J1149" i="5"/>
  <c r="I1149" i="5"/>
  <c r="N1149" i="5" s="1"/>
  <c r="H1149" i="5"/>
  <c r="E1149" i="5"/>
  <c r="F1149" i="5" s="1"/>
  <c r="D1149" i="5"/>
  <c r="K1148" i="5"/>
  <c r="J1148" i="5"/>
  <c r="I1148" i="5"/>
  <c r="N1148" i="5" s="1"/>
  <c r="H1148" i="5"/>
  <c r="E1148" i="5"/>
  <c r="F1148" i="5" s="1"/>
  <c r="D1148" i="5"/>
  <c r="K1147" i="5"/>
  <c r="J1147" i="5"/>
  <c r="I1147" i="5"/>
  <c r="N1147" i="5" s="1"/>
  <c r="H1147" i="5"/>
  <c r="E1147" i="5"/>
  <c r="F1147" i="5" s="1"/>
  <c r="D1147" i="5"/>
  <c r="K1146" i="5"/>
  <c r="J1146" i="5"/>
  <c r="I1146" i="5"/>
  <c r="N1146" i="5" s="1"/>
  <c r="H1146" i="5"/>
  <c r="E1146" i="5"/>
  <c r="F1146" i="5" s="1"/>
  <c r="D1146" i="5"/>
  <c r="K1145" i="5"/>
  <c r="J1145" i="5"/>
  <c r="I1145" i="5"/>
  <c r="N1145" i="5" s="1"/>
  <c r="H1145" i="5"/>
  <c r="E1145" i="5"/>
  <c r="F1145" i="5" s="1"/>
  <c r="D1145" i="5"/>
  <c r="K1144" i="5"/>
  <c r="J1144" i="5"/>
  <c r="I1144" i="5"/>
  <c r="N1144" i="5" s="1"/>
  <c r="H1144" i="5"/>
  <c r="E1144" i="5"/>
  <c r="F1144" i="5" s="1"/>
  <c r="D1144" i="5"/>
  <c r="K1143" i="5"/>
  <c r="J1143" i="5"/>
  <c r="I1143" i="5"/>
  <c r="N1143" i="5" s="1"/>
  <c r="H1143" i="5"/>
  <c r="E1143" i="5"/>
  <c r="F1143" i="5" s="1"/>
  <c r="D1143" i="5"/>
  <c r="K1142" i="5"/>
  <c r="J1142" i="5"/>
  <c r="I1142" i="5"/>
  <c r="N1142" i="5" s="1"/>
  <c r="H1142" i="5"/>
  <c r="E1142" i="5"/>
  <c r="F1142" i="5" s="1"/>
  <c r="D1142" i="5"/>
  <c r="K1141" i="5"/>
  <c r="J1141" i="5"/>
  <c r="I1141" i="5"/>
  <c r="N1141" i="5" s="1"/>
  <c r="H1141" i="5"/>
  <c r="E1141" i="5"/>
  <c r="F1141" i="5" s="1"/>
  <c r="D1141" i="5"/>
  <c r="K1140" i="5"/>
  <c r="J1140" i="5"/>
  <c r="I1140" i="5"/>
  <c r="N1140" i="5" s="1"/>
  <c r="H1140" i="5"/>
  <c r="E1140" i="5"/>
  <c r="F1140" i="5" s="1"/>
  <c r="D1140" i="5"/>
  <c r="K1139" i="5"/>
  <c r="J1139" i="5"/>
  <c r="I1139" i="5"/>
  <c r="N1139" i="5" s="1"/>
  <c r="H1139" i="5"/>
  <c r="E1139" i="5"/>
  <c r="F1139" i="5" s="1"/>
  <c r="D1139" i="5"/>
  <c r="K1138" i="5"/>
  <c r="J1138" i="5"/>
  <c r="I1138" i="5"/>
  <c r="N1138" i="5" s="1"/>
  <c r="H1138" i="5"/>
  <c r="E1138" i="5"/>
  <c r="F1138" i="5" s="1"/>
  <c r="D1138" i="5"/>
  <c r="K1137" i="5"/>
  <c r="J1137" i="5"/>
  <c r="I1137" i="5"/>
  <c r="N1137" i="5" s="1"/>
  <c r="H1137" i="5"/>
  <c r="E1137" i="5"/>
  <c r="F1137" i="5" s="1"/>
  <c r="D1137" i="5"/>
  <c r="K1136" i="5"/>
  <c r="J1136" i="5"/>
  <c r="I1136" i="5"/>
  <c r="N1136" i="5" s="1"/>
  <c r="H1136" i="5"/>
  <c r="E1136" i="5"/>
  <c r="F1136" i="5" s="1"/>
  <c r="D1136" i="5"/>
  <c r="K1135" i="5"/>
  <c r="J1135" i="5"/>
  <c r="I1135" i="5"/>
  <c r="N1135" i="5" s="1"/>
  <c r="H1135" i="5"/>
  <c r="E1135" i="5"/>
  <c r="F1135" i="5" s="1"/>
  <c r="D1135" i="5"/>
  <c r="K1134" i="5"/>
  <c r="J1134" i="5"/>
  <c r="I1134" i="5"/>
  <c r="N1134" i="5" s="1"/>
  <c r="H1134" i="5"/>
  <c r="E1134" i="5"/>
  <c r="F1134" i="5" s="1"/>
  <c r="D1134" i="5"/>
  <c r="K1133" i="5"/>
  <c r="J1133" i="5"/>
  <c r="I1133" i="5"/>
  <c r="N1133" i="5" s="1"/>
  <c r="H1133" i="5"/>
  <c r="E1133" i="5"/>
  <c r="F1133" i="5" s="1"/>
  <c r="D1133" i="5"/>
  <c r="K1132" i="5"/>
  <c r="J1132" i="5"/>
  <c r="I1132" i="5"/>
  <c r="N1132" i="5" s="1"/>
  <c r="H1132" i="5"/>
  <c r="E1132" i="5"/>
  <c r="F1132" i="5" s="1"/>
  <c r="D1132" i="5"/>
  <c r="K1131" i="5"/>
  <c r="J1131" i="5"/>
  <c r="I1131" i="5"/>
  <c r="N1131" i="5" s="1"/>
  <c r="H1131" i="5"/>
  <c r="E1131" i="5"/>
  <c r="F1131" i="5" s="1"/>
  <c r="D1131" i="5"/>
  <c r="K1130" i="5"/>
  <c r="J1130" i="5"/>
  <c r="I1130" i="5"/>
  <c r="N1130" i="5" s="1"/>
  <c r="H1130" i="5"/>
  <c r="E1130" i="5"/>
  <c r="F1130" i="5" s="1"/>
  <c r="D1130" i="5"/>
  <c r="K1129" i="5"/>
  <c r="J1129" i="5"/>
  <c r="I1129" i="5"/>
  <c r="N1129" i="5" s="1"/>
  <c r="H1129" i="5"/>
  <c r="E1129" i="5"/>
  <c r="F1129" i="5" s="1"/>
  <c r="D1129" i="5"/>
  <c r="K1128" i="5"/>
  <c r="J1128" i="5"/>
  <c r="I1128" i="5"/>
  <c r="N1128" i="5" s="1"/>
  <c r="H1128" i="5"/>
  <c r="E1128" i="5"/>
  <c r="F1128" i="5" s="1"/>
  <c r="D1128" i="5"/>
  <c r="K1127" i="5"/>
  <c r="J1127" i="5"/>
  <c r="I1127" i="5"/>
  <c r="N1127" i="5" s="1"/>
  <c r="H1127" i="5"/>
  <c r="E1127" i="5"/>
  <c r="F1127" i="5" s="1"/>
  <c r="D1127" i="5"/>
  <c r="K1126" i="5"/>
  <c r="J1126" i="5"/>
  <c r="I1126" i="5"/>
  <c r="N1126" i="5" s="1"/>
  <c r="H1126" i="5"/>
  <c r="E1126" i="5"/>
  <c r="F1126" i="5" s="1"/>
  <c r="D1126" i="5"/>
  <c r="K1125" i="5"/>
  <c r="J1125" i="5"/>
  <c r="I1125" i="5"/>
  <c r="N1125" i="5" s="1"/>
  <c r="H1125" i="5"/>
  <c r="E1125" i="5"/>
  <c r="F1125" i="5" s="1"/>
  <c r="D1125" i="5"/>
  <c r="K1124" i="5"/>
  <c r="J1124" i="5"/>
  <c r="I1124" i="5"/>
  <c r="N1124" i="5" s="1"/>
  <c r="H1124" i="5"/>
  <c r="E1124" i="5"/>
  <c r="F1124" i="5" s="1"/>
  <c r="D1124" i="5"/>
  <c r="K1123" i="5"/>
  <c r="J1123" i="5"/>
  <c r="I1123" i="5"/>
  <c r="N1123" i="5" s="1"/>
  <c r="H1123" i="5"/>
  <c r="E1123" i="5"/>
  <c r="F1123" i="5" s="1"/>
  <c r="D1123" i="5"/>
  <c r="K1122" i="5"/>
  <c r="J1122" i="5"/>
  <c r="I1122" i="5"/>
  <c r="N1122" i="5" s="1"/>
  <c r="H1122" i="5"/>
  <c r="E1122" i="5"/>
  <c r="F1122" i="5" s="1"/>
  <c r="D1122" i="5"/>
  <c r="K1121" i="5"/>
  <c r="J1121" i="5"/>
  <c r="I1121" i="5"/>
  <c r="N1121" i="5" s="1"/>
  <c r="H1121" i="5"/>
  <c r="E1121" i="5"/>
  <c r="F1121" i="5" s="1"/>
  <c r="D1121" i="5"/>
  <c r="K1120" i="5"/>
  <c r="J1120" i="5"/>
  <c r="I1120" i="5"/>
  <c r="N1120" i="5" s="1"/>
  <c r="H1120" i="5"/>
  <c r="E1120" i="5"/>
  <c r="F1120" i="5" s="1"/>
  <c r="D1120" i="5"/>
  <c r="K1119" i="5"/>
  <c r="J1119" i="5"/>
  <c r="I1119" i="5"/>
  <c r="N1119" i="5" s="1"/>
  <c r="H1119" i="5"/>
  <c r="E1119" i="5"/>
  <c r="F1119" i="5" s="1"/>
  <c r="D1119" i="5"/>
  <c r="K1118" i="5"/>
  <c r="J1118" i="5"/>
  <c r="I1118" i="5"/>
  <c r="N1118" i="5" s="1"/>
  <c r="H1118" i="5"/>
  <c r="E1118" i="5"/>
  <c r="F1118" i="5" s="1"/>
  <c r="D1118" i="5"/>
  <c r="K1117" i="5"/>
  <c r="J1117" i="5"/>
  <c r="I1117" i="5"/>
  <c r="N1117" i="5" s="1"/>
  <c r="H1117" i="5"/>
  <c r="E1117" i="5"/>
  <c r="F1117" i="5" s="1"/>
  <c r="D1117" i="5"/>
  <c r="K1116" i="5"/>
  <c r="J1116" i="5"/>
  <c r="I1116" i="5"/>
  <c r="N1116" i="5" s="1"/>
  <c r="H1116" i="5"/>
  <c r="E1116" i="5"/>
  <c r="F1116" i="5" s="1"/>
  <c r="D1116" i="5"/>
  <c r="K1115" i="5"/>
  <c r="J1115" i="5"/>
  <c r="I1115" i="5"/>
  <c r="N1115" i="5" s="1"/>
  <c r="H1115" i="5"/>
  <c r="E1115" i="5"/>
  <c r="F1115" i="5" s="1"/>
  <c r="D1115" i="5"/>
  <c r="K1114" i="5"/>
  <c r="J1114" i="5"/>
  <c r="I1114" i="5"/>
  <c r="N1114" i="5" s="1"/>
  <c r="H1114" i="5"/>
  <c r="E1114" i="5"/>
  <c r="F1114" i="5" s="1"/>
  <c r="D1114" i="5"/>
  <c r="K1113" i="5"/>
  <c r="J1113" i="5"/>
  <c r="I1113" i="5"/>
  <c r="N1113" i="5" s="1"/>
  <c r="H1113" i="5"/>
  <c r="E1113" i="5"/>
  <c r="F1113" i="5" s="1"/>
  <c r="D1113" i="5"/>
  <c r="K1112" i="5"/>
  <c r="J1112" i="5"/>
  <c r="I1112" i="5"/>
  <c r="N1112" i="5" s="1"/>
  <c r="H1112" i="5"/>
  <c r="E1112" i="5"/>
  <c r="F1112" i="5" s="1"/>
  <c r="D1112" i="5"/>
  <c r="K1111" i="5"/>
  <c r="J1111" i="5"/>
  <c r="I1111" i="5"/>
  <c r="N1111" i="5" s="1"/>
  <c r="H1111" i="5"/>
  <c r="E1111" i="5"/>
  <c r="F1111" i="5" s="1"/>
  <c r="D1111" i="5"/>
  <c r="K1110" i="5"/>
  <c r="J1110" i="5"/>
  <c r="I1110" i="5"/>
  <c r="N1110" i="5" s="1"/>
  <c r="H1110" i="5"/>
  <c r="E1110" i="5"/>
  <c r="F1110" i="5" s="1"/>
  <c r="D1110" i="5"/>
  <c r="K1109" i="5"/>
  <c r="J1109" i="5"/>
  <c r="I1109" i="5"/>
  <c r="N1109" i="5" s="1"/>
  <c r="H1109" i="5"/>
  <c r="E1109" i="5"/>
  <c r="F1109" i="5" s="1"/>
  <c r="D1109" i="5"/>
  <c r="K1108" i="5"/>
  <c r="J1108" i="5"/>
  <c r="I1108" i="5"/>
  <c r="N1108" i="5" s="1"/>
  <c r="H1108" i="5"/>
  <c r="E1108" i="5"/>
  <c r="F1108" i="5" s="1"/>
  <c r="D1108" i="5"/>
  <c r="K1107" i="5"/>
  <c r="J1107" i="5"/>
  <c r="I1107" i="5"/>
  <c r="N1107" i="5" s="1"/>
  <c r="H1107" i="5"/>
  <c r="E1107" i="5"/>
  <c r="F1107" i="5" s="1"/>
  <c r="D1107" i="5"/>
  <c r="K1106" i="5"/>
  <c r="J1106" i="5"/>
  <c r="I1106" i="5"/>
  <c r="N1106" i="5" s="1"/>
  <c r="H1106" i="5"/>
  <c r="E1106" i="5"/>
  <c r="F1106" i="5" s="1"/>
  <c r="D1106" i="5"/>
  <c r="K1105" i="5"/>
  <c r="J1105" i="5"/>
  <c r="I1105" i="5"/>
  <c r="N1105" i="5" s="1"/>
  <c r="H1105" i="5"/>
  <c r="E1105" i="5"/>
  <c r="F1105" i="5" s="1"/>
  <c r="D1105" i="5"/>
  <c r="K1104" i="5"/>
  <c r="J1104" i="5"/>
  <c r="I1104" i="5"/>
  <c r="N1104" i="5" s="1"/>
  <c r="H1104" i="5"/>
  <c r="E1104" i="5"/>
  <c r="F1104" i="5" s="1"/>
  <c r="D1104" i="5"/>
  <c r="K1103" i="5"/>
  <c r="J1103" i="5"/>
  <c r="I1103" i="5"/>
  <c r="N1103" i="5" s="1"/>
  <c r="H1103" i="5"/>
  <c r="E1103" i="5"/>
  <c r="F1103" i="5" s="1"/>
  <c r="D1103" i="5"/>
  <c r="K1102" i="5"/>
  <c r="J1102" i="5"/>
  <c r="I1102" i="5"/>
  <c r="N1102" i="5" s="1"/>
  <c r="H1102" i="5"/>
  <c r="E1102" i="5"/>
  <c r="F1102" i="5" s="1"/>
  <c r="D1102" i="5"/>
  <c r="K1101" i="5"/>
  <c r="J1101" i="5"/>
  <c r="I1101" i="5"/>
  <c r="N1101" i="5" s="1"/>
  <c r="H1101" i="5"/>
  <c r="E1101" i="5"/>
  <c r="F1101" i="5" s="1"/>
  <c r="D1101" i="5"/>
  <c r="K1100" i="5"/>
  <c r="J1100" i="5"/>
  <c r="I1100" i="5"/>
  <c r="N1100" i="5" s="1"/>
  <c r="H1100" i="5"/>
  <c r="E1100" i="5"/>
  <c r="F1100" i="5" s="1"/>
  <c r="D1100" i="5"/>
  <c r="K1099" i="5"/>
  <c r="J1099" i="5"/>
  <c r="I1099" i="5"/>
  <c r="N1099" i="5" s="1"/>
  <c r="H1099" i="5"/>
  <c r="E1099" i="5"/>
  <c r="F1099" i="5" s="1"/>
  <c r="D1099" i="5"/>
  <c r="K1098" i="5"/>
  <c r="J1098" i="5"/>
  <c r="I1098" i="5"/>
  <c r="N1098" i="5" s="1"/>
  <c r="H1098" i="5"/>
  <c r="E1098" i="5"/>
  <c r="F1098" i="5" s="1"/>
  <c r="D1098" i="5"/>
  <c r="K1097" i="5"/>
  <c r="J1097" i="5"/>
  <c r="I1097" i="5"/>
  <c r="N1097" i="5" s="1"/>
  <c r="H1097" i="5"/>
  <c r="E1097" i="5"/>
  <c r="F1097" i="5" s="1"/>
  <c r="D1097" i="5"/>
  <c r="K1096" i="5"/>
  <c r="J1096" i="5"/>
  <c r="I1096" i="5"/>
  <c r="N1096" i="5" s="1"/>
  <c r="H1096" i="5"/>
  <c r="E1096" i="5"/>
  <c r="F1096" i="5" s="1"/>
  <c r="D1096" i="5"/>
  <c r="K1095" i="5"/>
  <c r="J1095" i="5"/>
  <c r="I1095" i="5"/>
  <c r="N1095" i="5" s="1"/>
  <c r="H1095" i="5"/>
  <c r="E1095" i="5"/>
  <c r="F1095" i="5" s="1"/>
  <c r="D1095" i="5"/>
  <c r="K1094" i="5"/>
  <c r="J1094" i="5"/>
  <c r="I1094" i="5"/>
  <c r="N1094" i="5" s="1"/>
  <c r="H1094" i="5"/>
  <c r="E1094" i="5"/>
  <c r="F1094" i="5" s="1"/>
  <c r="D1094" i="5"/>
  <c r="K1093" i="5"/>
  <c r="J1093" i="5"/>
  <c r="I1093" i="5"/>
  <c r="N1093" i="5" s="1"/>
  <c r="H1093" i="5"/>
  <c r="E1093" i="5"/>
  <c r="F1093" i="5" s="1"/>
  <c r="D1093" i="5"/>
  <c r="K1092" i="5"/>
  <c r="J1092" i="5"/>
  <c r="I1092" i="5"/>
  <c r="N1092" i="5" s="1"/>
  <c r="H1092" i="5"/>
  <c r="E1092" i="5"/>
  <c r="F1092" i="5" s="1"/>
  <c r="D1092" i="5"/>
  <c r="K1091" i="5"/>
  <c r="J1091" i="5"/>
  <c r="I1091" i="5"/>
  <c r="N1091" i="5" s="1"/>
  <c r="H1091" i="5"/>
  <c r="E1091" i="5"/>
  <c r="F1091" i="5" s="1"/>
  <c r="D1091" i="5"/>
  <c r="K1090" i="5"/>
  <c r="J1090" i="5"/>
  <c r="I1090" i="5"/>
  <c r="N1090" i="5" s="1"/>
  <c r="H1090" i="5"/>
  <c r="E1090" i="5"/>
  <c r="F1090" i="5" s="1"/>
  <c r="D1090" i="5"/>
  <c r="K1089" i="5"/>
  <c r="J1089" i="5"/>
  <c r="I1089" i="5"/>
  <c r="N1089" i="5" s="1"/>
  <c r="H1089" i="5"/>
  <c r="E1089" i="5"/>
  <c r="F1089" i="5" s="1"/>
  <c r="D1089" i="5"/>
  <c r="K1088" i="5"/>
  <c r="J1088" i="5"/>
  <c r="I1088" i="5"/>
  <c r="N1088" i="5" s="1"/>
  <c r="H1088" i="5"/>
  <c r="E1088" i="5"/>
  <c r="F1088" i="5" s="1"/>
  <c r="D1088" i="5"/>
  <c r="K1087" i="5"/>
  <c r="J1087" i="5"/>
  <c r="I1087" i="5"/>
  <c r="N1087" i="5" s="1"/>
  <c r="H1087" i="5"/>
  <c r="E1087" i="5"/>
  <c r="F1087" i="5" s="1"/>
  <c r="D1087" i="5"/>
  <c r="K1086" i="5"/>
  <c r="J1086" i="5"/>
  <c r="I1086" i="5"/>
  <c r="N1086" i="5" s="1"/>
  <c r="H1086" i="5"/>
  <c r="E1086" i="5"/>
  <c r="F1086" i="5" s="1"/>
  <c r="D1086" i="5"/>
  <c r="K1085" i="5"/>
  <c r="J1085" i="5"/>
  <c r="I1085" i="5"/>
  <c r="N1085" i="5" s="1"/>
  <c r="H1085" i="5"/>
  <c r="E1085" i="5"/>
  <c r="F1085" i="5" s="1"/>
  <c r="D1085" i="5"/>
  <c r="K1084" i="5"/>
  <c r="J1084" i="5"/>
  <c r="I1084" i="5"/>
  <c r="N1084" i="5" s="1"/>
  <c r="H1084" i="5"/>
  <c r="E1084" i="5"/>
  <c r="F1084" i="5" s="1"/>
  <c r="D1084" i="5"/>
  <c r="K1083" i="5"/>
  <c r="J1083" i="5"/>
  <c r="I1083" i="5"/>
  <c r="N1083" i="5" s="1"/>
  <c r="H1083" i="5"/>
  <c r="E1083" i="5"/>
  <c r="F1083" i="5" s="1"/>
  <c r="D1083" i="5"/>
  <c r="K1082" i="5"/>
  <c r="J1082" i="5"/>
  <c r="I1082" i="5"/>
  <c r="N1082" i="5" s="1"/>
  <c r="H1082" i="5"/>
  <c r="E1082" i="5"/>
  <c r="F1082" i="5" s="1"/>
  <c r="D1082" i="5"/>
  <c r="K1081" i="5"/>
  <c r="J1081" i="5"/>
  <c r="I1081" i="5"/>
  <c r="N1081" i="5" s="1"/>
  <c r="H1081" i="5"/>
  <c r="E1081" i="5"/>
  <c r="F1081" i="5" s="1"/>
  <c r="D1081" i="5"/>
  <c r="K1080" i="5"/>
  <c r="J1080" i="5"/>
  <c r="I1080" i="5"/>
  <c r="N1080" i="5" s="1"/>
  <c r="H1080" i="5"/>
  <c r="E1080" i="5"/>
  <c r="F1080" i="5" s="1"/>
  <c r="D1080" i="5"/>
  <c r="K1079" i="5"/>
  <c r="J1079" i="5"/>
  <c r="I1079" i="5"/>
  <c r="N1079" i="5" s="1"/>
  <c r="H1079" i="5"/>
  <c r="E1079" i="5"/>
  <c r="F1079" i="5" s="1"/>
  <c r="D1079" i="5"/>
  <c r="K1078" i="5"/>
  <c r="J1078" i="5"/>
  <c r="I1078" i="5"/>
  <c r="N1078" i="5" s="1"/>
  <c r="H1078" i="5"/>
  <c r="E1078" i="5"/>
  <c r="F1078" i="5" s="1"/>
  <c r="D1078" i="5"/>
  <c r="K1077" i="5"/>
  <c r="J1077" i="5"/>
  <c r="I1077" i="5"/>
  <c r="N1077" i="5" s="1"/>
  <c r="H1077" i="5"/>
  <c r="E1077" i="5"/>
  <c r="F1077" i="5" s="1"/>
  <c r="D1077" i="5"/>
  <c r="K1076" i="5"/>
  <c r="J1076" i="5"/>
  <c r="I1076" i="5"/>
  <c r="N1076" i="5" s="1"/>
  <c r="H1076" i="5"/>
  <c r="E1076" i="5"/>
  <c r="F1076" i="5" s="1"/>
  <c r="D1076" i="5"/>
  <c r="K1075" i="5"/>
  <c r="J1075" i="5"/>
  <c r="I1075" i="5"/>
  <c r="N1075" i="5" s="1"/>
  <c r="H1075" i="5"/>
  <c r="E1075" i="5"/>
  <c r="F1075" i="5" s="1"/>
  <c r="D1075" i="5"/>
  <c r="K1074" i="5"/>
  <c r="J1074" i="5"/>
  <c r="I1074" i="5"/>
  <c r="N1074" i="5" s="1"/>
  <c r="H1074" i="5"/>
  <c r="E1074" i="5"/>
  <c r="F1074" i="5" s="1"/>
  <c r="D1074" i="5"/>
  <c r="K1073" i="5"/>
  <c r="J1073" i="5"/>
  <c r="I1073" i="5"/>
  <c r="N1073" i="5" s="1"/>
  <c r="H1073" i="5"/>
  <c r="E1073" i="5"/>
  <c r="F1073" i="5" s="1"/>
  <c r="D1073" i="5"/>
  <c r="K1072" i="5"/>
  <c r="J1072" i="5"/>
  <c r="I1072" i="5"/>
  <c r="N1072" i="5" s="1"/>
  <c r="H1072" i="5"/>
  <c r="E1072" i="5"/>
  <c r="F1072" i="5" s="1"/>
  <c r="D1072" i="5"/>
  <c r="K1071" i="5"/>
  <c r="J1071" i="5"/>
  <c r="I1071" i="5"/>
  <c r="N1071" i="5" s="1"/>
  <c r="H1071" i="5"/>
  <c r="E1071" i="5"/>
  <c r="F1071" i="5" s="1"/>
  <c r="D1071" i="5"/>
  <c r="K1070" i="5"/>
  <c r="J1070" i="5"/>
  <c r="I1070" i="5"/>
  <c r="N1070" i="5" s="1"/>
  <c r="H1070" i="5"/>
  <c r="E1070" i="5"/>
  <c r="F1070" i="5" s="1"/>
  <c r="D1070" i="5"/>
  <c r="K1069" i="5"/>
  <c r="J1069" i="5"/>
  <c r="I1069" i="5"/>
  <c r="N1069" i="5" s="1"/>
  <c r="H1069" i="5"/>
  <c r="E1069" i="5"/>
  <c r="F1069" i="5" s="1"/>
  <c r="D1069" i="5"/>
  <c r="K1068" i="5"/>
  <c r="J1068" i="5"/>
  <c r="I1068" i="5"/>
  <c r="N1068" i="5" s="1"/>
  <c r="H1068" i="5"/>
  <c r="E1068" i="5"/>
  <c r="F1068" i="5" s="1"/>
  <c r="D1068" i="5"/>
  <c r="K1067" i="5"/>
  <c r="J1067" i="5"/>
  <c r="I1067" i="5"/>
  <c r="N1067" i="5" s="1"/>
  <c r="H1067" i="5"/>
  <c r="E1067" i="5"/>
  <c r="F1067" i="5" s="1"/>
  <c r="D1067" i="5"/>
  <c r="K1066" i="5"/>
  <c r="J1066" i="5"/>
  <c r="I1066" i="5"/>
  <c r="N1066" i="5" s="1"/>
  <c r="H1066" i="5"/>
  <c r="E1066" i="5"/>
  <c r="F1066" i="5" s="1"/>
  <c r="D1066" i="5"/>
  <c r="K1065" i="5"/>
  <c r="J1065" i="5"/>
  <c r="I1065" i="5"/>
  <c r="N1065" i="5" s="1"/>
  <c r="H1065" i="5"/>
  <c r="E1065" i="5"/>
  <c r="F1065" i="5" s="1"/>
  <c r="D1065" i="5"/>
  <c r="K1064" i="5"/>
  <c r="J1064" i="5"/>
  <c r="I1064" i="5"/>
  <c r="N1064" i="5" s="1"/>
  <c r="H1064" i="5"/>
  <c r="E1064" i="5"/>
  <c r="F1064" i="5" s="1"/>
  <c r="D1064" i="5"/>
  <c r="K1063" i="5"/>
  <c r="J1063" i="5"/>
  <c r="I1063" i="5"/>
  <c r="N1063" i="5" s="1"/>
  <c r="H1063" i="5"/>
  <c r="E1063" i="5"/>
  <c r="F1063" i="5" s="1"/>
  <c r="D1063" i="5"/>
  <c r="K1062" i="5"/>
  <c r="J1062" i="5"/>
  <c r="I1062" i="5"/>
  <c r="N1062" i="5" s="1"/>
  <c r="H1062" i="5"/>
  <c r="E1062" i="5"/>
  <c r="F1062" i="5" s="1"/>
  <c r="D1062" i="5"/>
  <c r="K1061" i="5"/>
  <c r="J1061" i="5"/>
  <c r="I1061" i="5"/>
  <c r="N1061" i="5" s="1"/>
  <c r="H1061" i="5"/>
  <c r="E1061" i="5"/>
  <c r="F1061" i="5" s="1"/>
  <c r="D1061" i="5"/>
  <c r="K1060" i="5"/>
  <c r="J1060" i="5"/>
  <c r="I1060" i="5"/>
  <c r="N1060" i="5" s="1"/>
  <c r="H1060" i="5"/>
  <c r="E1060" i="5"/>
  <c r="F1060" i="5" s="1"/>
  <c r="D1060" i="5"/>
  <c r="K1059" i="5"/>
  <c r="J1059" i="5"/>
  <c r="I1059" i="5"/>
  <c r="N1059" i="5" s="1"/>
  <c r="H1059" i="5"/>
  <c r="E1059" i="5"/>
  <c r="F1059" i="5" s="1"/>
  <c r="D1059" i="5"/>
  <c r="K1058" i="5"/>
  <c r="J1058" i="5"/>
  <c r="I1058" i="5"/>
  <c r="N1058" i="5" s="1"/>
  <c r="H1058" i="5"/>
  <c r="E1058" i="5"/>
  <c r="F1058" i="5" s="1"/>
  <c r="D1058" i="5"/>
  <c r="K1057" i="5"/>
  <c r="J1057" i="5"/>
  <c r="I1057" i="5"/>
  <c r="N1057" i="5" s="1"/>
  <c r="H1057" i="5"/>
  <c r="E1057" i="5"/>
  <c r="F1057" i="5" s="1"/>
  <c r="D1057" i="5"/>
  <c r="K1056" i="5"/>
  <c r="J1056" i="5"/>
  <c r="I1056" i="5"/>
  <c r="N1056" i="5" s="1"/>
  <c r="H1056" i="5"/>
  <c r="E1056" i="5"/>
  <c r="F1056" i="5" s="1"/>
  <c r="D1056" i="5"/>
  <c r="K1055" i="5"/>
  <c r="J1055" i="5"/>
  <c r="I1055" i="5"/>
  <c r="N1055" i="5" s="1"/>
  <c r="H1055" i="5"/>
  <c r="E1055" i="5"/>
  <c r="F1055" i="5" s="1"/>
  <c r="D1055" i="5"/>
  <c r="K1054" i="5"/>
  <c r="J1054" i="5"/>
  <c r="I1054" i="5"/>
  <c r="N1054" i="5" s="1"/>
  <c r="H1054" i="5"/>
  <c r="E1054" i="5"/>
  <c r="F1054" i="5" s="1"/>
  <c r="D1054" i="5"/>
  <c r="K1053" i="5"/>
  <c r="J1053" i="5"/>
  <c r="I1053" i="5"/>
  <c r="N1053" i="5" s="1"/>
  <c r="H1053" i="5"/>
  <c r="E1053" i="5"/>
  <c r="F1053" i="5" s="1"/>
  <c r="D1053" i="5"/>
  <c r="K1052" i="5"/>
  <c r="J1052" i="5"/>
  <c r="I1052" i="5"/>
  <c r="N1052" i="5" s="1"/>
  <c r="H1052" i="5"/>
  <c r="E1052" i="5"/>
  <c r="F1052" i="5" s="1"/>
  <c r="D1052" i="5"/>
  <c r="K1051" i="5"/>
  <c r="J1051" i="5"/>
  <c r="I1051" i="5"/>
  <c r="N1051" i="5" s="1"/>
  <c r="H1051" i="5"/>
  <c r="E1051" i="5"/>
  <c r="F1051" i="5" s="1"/>
  <c r="D1051" i="5"/>
  <c r="K1050" i="5"/>
  <c r="J1050" i="5"/>
  <c r="I1050" i="5"/>
  <c r="N1050" i="5" s="1"/>
  <c r="H1050" i="5"/>
  <c r="E1050" i="5"/>
  <c r="F1050" i="5" s="1"/>
  <c r="D1050" i="5"/>
  <c r="K1049" i="5"/>
  <c r="J1049" i="5"/>
  <c r="I1049" i="5"/>
  <c r="N1049" i="5" s="1"/>
  <c r="H1049" i="5"/>
  <c r="E1049" i="5"/>
  <c r="F1049" i="5" s="1"/>
  <c r="D1049" i="5"/>
  <c r="K1048" i="5"/>
  <c r="J1048" i="5"/>
  <c r="I1048" i="5"/>
  <c r="N1048" i="5" s="1"/>
  <c r="H1048" i="5"/>
  <c r="E1048" i="5"/>
  <c r="F1048" i="5" s="1"/>
  <c r="D1048" i="5"/>
  <c r="K1047" i="5"/>
  <c r="J1047" i="5"/>
  <c r="I1047" i="5"/>
  <c r="N1047" i="5" s="1"/>
  <c r="H1047" i="5"/>
  <c r="E1047" i="5"/>
  <c r="F1047" i="5" s="1"/>
  <c r="D1047" i="5"/>
  <c r="K1046" i="5"/>
  <c r="J1046" i="5"/>
  <c r="I1046" i="5"/>
  <c r="N1046" i="5" s="1"/>
  <c r="H1046" i="5"/>
  <c r="E1046" i="5"/>
  <c r="F1046" i="5" s="1"/>
  <c r="D1046" i="5"/>
  <c r="K1045" i="5"/>
  <c r="J1045" i="5"/>
  <c r="I1045" i="5"/>
  <c r="N1045" i="5" s="1"/>
  <c r="H1045" i="5"/>
  <c r="E1045" i="5"/>
  <c r="F1045" i="5" s="1"/>
  <c r="D1045" i="5"/>
  <c r="K1044" i="5"/>
  <c r="J1044" i="5"/>
  <c r="I1044" i="5"/>
  <c r="N1044" i="5" s="1"/>
  <c r="AE22" i="3" s="1"/>
  <c r="H1044" i="5"/>
  <c r="E1044" i="5"/>
  <c r="F1044" i="5" s="1"/>
  <c r="D1044" i="5"/>
  <c r="K1043" i="5"/>
  <c r="J1043" i="5"/>
  <c r="I1043" i="5"/>
  <c r="N1043" i="5" s="1"/>
  <c r="H1043" i="5"/>
  <c r="E1043" i="5"/>
  <c r="F1043" i="5" s="1"/>
  <c r="D1043" i="5"/>
  <c r="K1042" i="5"/>
  <c r="J1042" i="5"/>
  <c r="I1042" i="5"/>
  <c r="N1042" i="5" s="1"/>
  <c r="H1042" i="5"/>
  <c r="E1042" i="5"/>
  <c r="F1042" i="5" s="1"/>
  <c r="D1042" i="5"/>
  <c r="K1041" i="5"/>
  <c r="J1041" i="5"/>
  <c r="I1041" i="5"/>
  <c r="N1041" i="5" s="1"/>
  <c r="H1041" i="5"/>
  <c r="E1041" i="5"/>
  <c r="F1041" i="5" s="1"/>
  <c r="D1041" i="5"/>
  <c r="K1040" i="5"/>
  <c r="J1040" i="5"/>
  <c r="I1040" i="5"/>
  <c r="N1040" i="5" s="1"/>
  <c r="AD32" i="3" s="1"/>
  <c r="H1040" i="5"/>
  <c r="E1040" i="5"/>
  <c r="F1040" i="5" s="1"/>
  <c r="D1040" i="5"/>
  <c r="K1039" i="5"/>
  <c r="J1039" i="5"/>
  <c r="I1039" i="5"/>
  <c r="N1039" i="5" s="1"/>
  <c r="H1039" i="5"/>
  <c r="E1039" i="5"/>
  <c r="F1039" i="5" s="1"/>
  <c r="D1039" i="5"/>
  <c r="K1038" i="5"/>
  <c r="J1038" i="5"/>
  <c r="I1038" i="5"/>
  <c r="N1038" i="5" s="1"/>
  <c r="H1038" i="5"/>
  <c r="E1038" i="5"/>
  <c r="F1038" i="5" s="1"/>
  <c r="D1038" i="5"/>
  <c r="K1037" i="5"/>
  <c r="J1037" i="5"/>
  <c r="I1037" i="5"/>
  <c r="N1037" i="5" s="1"/>
  <c r="H1037" i="5"/>
  <c r="E1037" i="5"/>
  <c r="F1037" i="5" s="1"/>
  <c r="D1037" i="5"/>
  <c r="K1036" i="5"/>
  <c r="J1036" i="5"/>
  <c r="I1036" i="5"/>
  <c r="N1036" i="5" s="1"/>
  <c r="H1036" i="5"/>
  <c r="E1036" i="5"/>
  <c r="F1036" i="5" s="1"/>
  <c r="D1036" i="5"/>
  <c r="K1035" i="5"/>
  <c r="J1035" i="5"/>
  <c r="I1035" i="5"/>
  <c r="N1035" i="5" s="1"/>
  <c r="H1035" i="5"/>
  <c r="E1035" i="5"/>
  <c r="F1035" i="5" s="1"/>
  <c r="D1035" i="5"/>
  <c r="K1034" i="5"/>
  <c r="J1034" i="5"/>
  <c r="I1034" i="5"/>
  <c r="N1034" i="5" s="1"/>
  <c r="H1034" i="5"/>
  <c r="E1034" i="5"/>
  <c r="F1034" i="5" s="1"/>
  <c r="D1034" i="5"/>
  <c r="K1033" i="5"/>
  <c r="J1033" i="5"/>
  <c r="I1033" i="5"/>
  <c r="N1033" i="5" s="1"/>
  <c r="H1033" i="5"/>
  <c r="E1033" i="5"/>
  <c r="F1033" i="5" s="1"/>
  <c r="D1033" i="5"/>
  <c r="K1032" i="5"/>
  <c r="J1032" i="5"/>
  <c r="I1032" i="5"/>
  <c r="N1032" i="5" s="1"/>
  <c r="H1032" i="5"/>
  <c r="E1032" i="5"/>
  <c r="F1032" i="5" s="1"/>
  <c r="D1032" i="5"/>
  <c r="K1031" i="5"/>
  <c r="J1031" i="5"/>
  <c r="I1031" i="5"/>
  <c r="N1031" i="5" s="1"/>
  <c r="H1031" i="5"/>
  <c r="E1031" i="5"/>
  <c r="F1031" i="5" s="1"/>
  <c r="D1031" i="5"/>
  <c r="K1030" i="5"/>
  <c r="J1030" i="5"/>
  <c r="I1030" i="5"/>
  <c r="N1030" i="5" s="1"/>
  <c r="H1030" i="5"/>
  <c r="E1030" i="5"/>
  <c r="F1030" i="5" s="1"/>
  <c r="D1030" i="5"/>
  <c r="K1029" i="5"/>
  <c r="J1029" i="5"/>
  <c r="I1029" i="5"/>
  <c r="N1029" i="5" s="1"/>
  <c r="H1029" i="5"/>
  <c r="E1029" i="5"/>
  <c r="F1029" i="5" s="1"/>
  <c r="D1029" i="5"/>
  <c r="K1028" i="5"/>
  <c r="J1028" i="5"/>
  <c r="I1028" i="5"/>
  <c r="N1028" i="5" s="1"/>
  <c r="H1028" i="5"/>
  <c r="E1028" i="5"/>
  <c r="F1028" i="5" s="1"/>
  <c r="D1028" i="5"/>
  <c r="K1027" i="5"/>
  <c r="J1027" i="5"/>
  <c r="I1027" i="5"/>
  <c r="N1027" i="5" s="1"/>
  <c r="H1027" i="5"/>
  <c r="E1027" i="5"/>
  <c r="F1027" i="5" s="1"/>
  <c r="D1027" i="5"/>
  <c r="K1026" i="5"/>
  <c r="J1026" i="5"/>
  <c r="I1026" i="5"/>
  <c r="N1026" i="5" s="1"/>
  <c r="H1026" i="5"/>
  <c r="E1026" i="5"/>
  <c r="F1026" i="5" s="1"/>
  <c r="D1026" i="5"/>
  <c r="K1025" i="5"/>
  <c r="J1025" i="5"/>
  <c r="I1025" i="5"/>
  <c r="N1025" i="5" s="1"/>
  <c r="H1025" i="5"/>
  <c r="E1025" i="5"/>
  <c r="F1025" i="5" s="1"/>
  <c r="D1025" i="5"/>
  <c r="K1024" i="5"/>
  <c r="J1024" i="5"/>
  <c r="I1024" i="5"/>
  <c r="N1024" i="5" s="1"/>
  <c r="H1024" i="5"/>
  <c r="E1024" i="5"/>
  <c r="F1024" i="5" s="1"/>
  <c r="D1024" i="5"/>
  <c r="K1023" i="5"/>
  <c r="J1023" i="5"/>
  <c r="I1023" i="5"/>
  <c r="N1023" i="5" s="1"/>
  <c r="H1023" i="5"/>
  <c r="E1023" i="5"/>
  <c r="F1023" i="5" s="1"/>
  <c r="D1023" i="5"/>
  <c r="K1022" i="5"/>
  <c r="J1022" i="5"/>
  <c r="I1022" i="5"/>
  <c r="N1022" i="5" s="1"/>
  <c r="H1022" i="5"/>
  <c r="E1022" i="5"/>
  <c r="F1022" i="5" s="1"/>
  <c r="D1022" i="5"/>
  <c r="K1021" i="5"/>
  <c r="J1021" i="5"/>
  <c r="I1021" i="5"/>
  <c r="N1021" i="5" s="1"/>
  <c r="H1021" i="5"/>
  <c r="E1021" i="5"/>
  <c r="F1021" i="5" s="1"/>
  <c r="D1021" i="5"/>
  <c r="K1020" i="5"/>
  <c r="J1020" i="5"/>
  <c r="I1020" i="5"/>
  <c r="N1020" i="5" s="1"/>
  <c r="H1020" i="5"/>
  <c r="E1020" i="5"/>
  <c r="F1020" i="5" s="1"/>
  <c r="D1020" i="5"/>
  <c r="K1019" i="5"/>
  <c r="J1019" i="5"/>
  <c r="I1019" i="5"/>
  <c r="N1019" i="5" s="1"/>
  <c r="H1019" i="5"/>
  <c r="E1019" i="5"/>
  <c r="F1019" i="5" s="1"/>
  <c r="D1019" i="5"/>
  <c r="K1018" i="5"/>
  <c r="J1018" i="5"/>
  <c r="I1018" i="5"/>
  <c r="N1018" i="5" s="1"/>
  <c r="H1018" i="5"/>
  <c r="E1018" i="5"/>
  <c r="F1018" i="5" s="1"/>
  <c r="D1018" i="5"/>
  <c r="K1017" i="5"/>
  <c r="J1017" i="5"/>
  <c r="I1017" i="5"/>
  <c r="N1017" i="5" s="1"/>
  <c r="H1017" i="5"/>
  <c r="E1017" i="5"/>
  <c r="F1017" i="5" s="1"/>
  <c r="D1017" i="5"/>
  <c r="K1016" i="5"/>
  <c r="J1016" i="5"/>
  <c r="I1016" i="5"/>
  <c r="N1016" i="5" s="1"/>
  <c r="H1016" i="5"/>
  <c r="E1016" i="5"/>
  <c r="F1016" i="5" s="1"/>
  <c r="D1016" i="5"/>
  <c r="K1015" i="5"/>
  <c r="J1015" i="5"/>
  <c r="I1015" i="5"/>
  <c r="N1015" i="5" s="1"/>
  <c r="H1015" i="5"/>
  <c r="E1015" i="5"/>
  <c r="F1015" i="5" s="1"/>
  <c r="D1015" i="5"/>
  <c r="K1014" i="5"/>
  <c r="J1014" i="5"/>
  <c r="I1014" i="5"/>
  <c r="N1014" i="5" s="1"/>
  <c r="H1014" i="5"/>
  <c r="E1014" i="5"/>
  <c r="F1014" i="5" s="1"/>
  <c r="D1014" i="5"/>
  <c r="K1013" i="5"/>
  <c r="J1013" i="5"/>
  <c r="I1013" i="5"/>
  <c r="N1013" i="5" s="1"/>
  <c r="H1013" i="5"/>
  <c r="E1013" i="5"/>
  <c r="F1013" i="5" s="1"/>
  <c r="D1013" i="5"/>
  <c r="K1012" i="5"/>
  <c r="J1012" i="5"/>
  <c r="I1012" i="5"/>
  <c r="N1012" i="5" s="1"/>
  <c r="H1012" i="5"/>
  <c r="E1012" i="5"/>
  <c r="F1012" i="5" s="1"/>
  <c r="D1012" i="5"/>
  <c r="K1011" i="5"/>
  <c r="J1011" i="5"/>
  <c r="I1011" i="5"/>
  <c r="N1011" i="5" s="1"/>
  <c r="H1011" i="5"/>
  <c r="E1011" i="5"/>
  <c r="F1011" i="5" s="1"/>
  <c r="D1011" i="5"/>
  <c r="K1010" i="5"/>
  <c r="J1010" i="5"/>
  <c r="I1010" i="5"/>
  <c r="N1010" i="5" s="1"/>
  <c r="H1010" i="5"/>
  <c r="E1010" i="5"/>
  <c r="F1010" i="5" s="1"/>
  <c r="D1010" i="5"/>
  <c r="K1009" i="5"/>
  <c r="J1009" i="5"/>
  <c r="I1009" i="5"/>
  <c r="N1009" i="5" s="1"/>
  <c r="H1009" i="5"/>
  <c r="E1009" i="5"/>
  <c r="F1009" i="5" s="1"/>
  <c r="D1009" i="5"/>
  <c r="K1008" i="5"/>
  <c r="J1008" i="5"/>
  <c r="I1008" i="5"/>
  <c r="N1008" i="5" s="1"/>
  <c r="H1008" i="5"/>
  <c r="E1008" i="5"/>
  <c r="F1008" i="5" s="1"/>
  <c r="D1008" i="5"/>
  <c r="K1007" i="5"/>
  <c r="J1007" i="5"/>
  <c r="I1007" i="5"/>
  <c r="N1007" i="5" s="1"/>
  <c r="H1007" i="5"/>
  <c r="E1007" i="5"/>
  <c r="F1007" i="5" s="1"/>
  <c r="D1007" i="5"/>
  <c r="K1006" i="5"/>
  <c r="J1006" i="5"/>
  <c r="I1006" i="5"/>
  <c r="N1006" i="5" s="1"/>
  <c r="H1006" i="5"/>
  <c r="E1006" i="5"/>
  <c r="F1006" i="5" s="1"/>
  <c r="D1006" i="5"/>
  <c r="K1005" i="5"/>
  <c r="J1005" i="5"/>
  <c r="I1005" i="5"/>
  <c r="N1005" i="5" s="1"/>
  <c r="H1005" i="5"/>
  <c r="E1005" i="5"/>
  <c r="F1005" i="5" s="1"/>
  <c r="D1005" i="5"/>
  <c r="K1004" i="5"/>
  <c r="J1004" i="5"/>
  <c r="I1004" i="5"/>
  <c r="N1004" i="5" s="1"/>
  <c r="H1004" i="5"/>
  <c r="E1004" i="5"/>
  <c r="F1004" i="5" s="1"/>
  <c r="D1004" i="5"/>
  <c r="K1003" i="5"/>
  <c r="J1003" i="5"/>
  <c r="I1003" i="5"/>
  <c r="N1003" i="5" s="1"/>
  <c r="H1003" i="5"/>
  <c r="E1003" i="5"/>
  <c r="F1003" i="5" s="1"/>
  <c r="D1003" i="5"/>
  <c r="K1002" i="5"/>
  <c r="J1002" i="5"/>
  <c r="I1002" i="5"/>
  <c r="N1002" i="5" s="1"/>
  <c r="H1002" i="5"/>
  <c r="E1002" i="5"/>
  <c r="F1002" i="5" s="1"/>
  <c r="D1002" i="5"/>
  <c r="K1001" i="5"/>
  <c r="J1001" i="5"/>
  <c r="I1001" i="5"/>
  <c r="N1001" i="5" s="1"/>
  <c r="H1001" i="5"/>
  <c r="E1001" i="5"/>
  <c r="F1001" i="5" s="1"/>
  <c r="D1001" i="5"/>
  <c r="K1000" i="5"/>
  <c r="J1000" i="5"/>
  <c r="I1000" i="5"/>
  <c r="N1000" i="5" s="1"/>
  <c r="H1000" i="5"/>
  <c r="E1000" i="5"/>
  <c r="F1000" i="5" s="1"/>
  <c r="D1000" i="5"/>
  <c r="K999" i="5"/>
  <c r="J999" i="5"/>
  <c r="I999" i="5"/>
  <c r="N999" i="5" s="1"/>
  <c r="H999" i="5"/>
  <c r="E999" i="5"/>
  <c r="F999" i="5" s="1"/>
  <c r="D999" i="5"/>
  <c r="K998" i="5"/>
  <c r="J998" i="5"/>
  <c r="I998" i="5"/>
  <c r="N998" i="5" s="1"/>
  <c r="H998" i="5"/>
  <c r="E998" i="5"/>
  <c r="F998" i="5" s="1"/>
  <c r="D998" i="5"/>
  <c r="K997" i="5"/>
  <c r="J997" i="5"/>
  <c r="I997" i="5"/>
  <c r="N997" i="5" s="1"/>
  <c r="H997" i="5"/>
  <c r="E997" i="5"/>
  <c r="F997" i="5" s="1"/>
  <c r="D997" i="5"/>
  <c r="K996" i="5"/>
  <c r="J996" i="5"/>
  <c r="I996" i="5"/>
  <c r="N996" i="5" s="1"/>
  <c r="H996" i="5"/>
  <c r="E996" i="5"/>
  <c r="F996" i="5" s="1"/>
  <c r="D996" i="5"/>
  <c r="K995" i="5"/>
  <c r="J995" i="5"/>
  <c r="I995" i="5"/>
  <c r="N995" i="5" s="1"/>
  <c r="H995" i="5"/>
  <c r="E995" i="5"/>
  <c r="F995" i="5" s="1"/>
  <c r="D995" i="5"/>
  <c r="K994" i="5"/>
  <c r="J994" i="5"/>
  <c r="I994" i="5"/>
  <c r="N994" i="5" s="1"/>
  <c r="H994" i="5"/>
  <c r="E994" i="5"/>
  <c r="F994" i="5" s="1"/>
  <c r="D994" i="5"/>
  <c r="K993" i="5"/>
  <c r="J993" i="5"/>
  <c r="I993" i="5"/>
  <c r="N993" i="5" s="1"/>
  <c r="H993" i="5"/>
  <c r="E993" i="5"/>
  <c r="F993" i="5" s="1"/>
  <c r="D993" i="5"/>
  <c r="K992" i="5"/>
  <c r="J992" i="5"/>
  <c r="I992" i="5"/>
  <c r="N992" i="5" s="1"/>
  <c r="H992" i="5"/>
  <c r="E992" i="5"/>
  <c r="F992" i="5" s="1"/>
  <c r="D992" i="5"/>
  <c r="K991" i="5"/>
  <c r="J991" i="5"/>
  <c r="I991" i="5"/>
  <c r="N991" i="5" s="1"/>
  <c r="H991" i="5"/>
  <c r="E991" i="5"/>
  <c r="F991" i="5" s="1"/>
  <c r="D991" i="5"/>
  <c r="K990" i="5"/>
  <c r="J990" i="5"/>
  <c r="I990" i="5"/>
  <c r="N990" i="5" s="1"/>
  <c r="H990" i="5"/>
  <c r="E990" i="5"/>
  <c r="F990" i="5" s="1"/>
  <c r="D990" i="5"/>
  <c r="K989" i="5"/>
  <c r="J989" i="5"/>
  <c r="I989" i="5"/>
  <c r="N989" i="5" s="1"/>
  <c r="H989" i="5"/>
  <c r="E989" i="5"/>
  <c r="F989" i="5" s="1"/>
  <c r="D989" i="5"/>
  <c r="K988" i="5"/>
  <c r="J988" i="5"/>
  <c r="I988" i="5"/>
  <c r="N988" i="5" s="1"/>
  <c r="H988" i="5"/>
  <c r="E988" i="5"/>
  <c r="F988" i="5" s="1"/>
  <c r="D988" i="5"/>
  <c r="K987" i="5"/>
  <c r="J987" i="5"/>
  <c r="I987" i="5"/>
  <c r="N987" i="5" s="1"/>
  <c r="H987" i="5"/>
  <c r="E987" i="5"/>
  <c r="F987" i="5" s="1"/>
  <c r="D987" i="5"/>
  <c r="K986" i="5"/>
  <c r="J986" i="5"/>
  <c r="I986" i="5"/>
  <c r="N986" i="5" s="1"/>
  <c r="H986" i="5"/>
  <c r="E986" i="5"/>
  <c r="F986" i="5" s="1"/>
  <c r="D986" i="5"/>
  <c r="K985" i="5"/>
  <c r="J985" i="5"/>
  <c r="I985" i="5"/>
  <c r="N985" i="5" s="1"/>
  <c r="H985" i="5"/>
  <c r="E985" i="5"/>
  <c r="F985" i="5" s="1"/>
  <c r="D985" i="5"/>
  <c r="K984" i="5"/>
  <c r="J984" i="5"/>
  <c r="I984" i="5"/>
  <c r="N984" i="5" s="1"/>
  <c r="H984" i="5"/>
  <c r="E984" i="5"/>
  <c r="F984" i="5" s="1"/>
  <c r="D984" i="5"/>
  <c r="K983" i="5"/>
  <c r="J983" i="5"/>
  <c r="I983" i="5"/>
  <c r="N983" i="5" s="1"/>
  <c r="H983" i="5"/>
  <c r="E983" i="5"/>
  <c r="F983" i="5" s="1"/>
  <c r="D983" i="5"/>
  <c r="K982" i="5"/>
  <c r="J982" i="5"/>
  <c r="I982" i="5"/>
  <c r="N982" i="5" s="1"/>
  <c r="H982" i="5"/>
  <c r="E982" i="5"/>
  <c r="F982" i="5" s="1"/>
  <c r="D982" i="5"/>
  <c r="K981" i="5"/>
  <c r="J981" i="5"/>
  <c r="I981" i="5"/>
  <c r="N981" i="5" s="1"/>
  <c r="H981" i="5"/>
  <c r="E981" i="5"/>
  <c r="F981" i="5" s="1"/>
  <c r="D981" i="5"/>
  <c r="K980" i="5"/>
  <c r="J980" i="5"/>
  <c r="I980" i="5"/>
  <c r="N980" i="5" s="1"/>
  <c r="H980" i="5"/>
  <c r="E980" i="5"/>
  <c r="F980" i="5" s="1"/>
  <c r="D980" i="5"/>
  <c r="K979" i="5"/>
  <c r="J979" i="5"/>
  <c r="I979" i="5"/>
  <c r="N979" i="5" s="1"/>
  <c r="H979" i="5"/>
  <c r="E979" i="5"/>
  <c r="F979" i="5" s="1"/>
  <c r="D979" i="5"/>
  <c r="K978" i="5"/>
  <c r="J978" i="5"/>
  <c r="I978" i="5"/>
  <c r="N978" i="5" s="1"/>
  <c r="H978" i="5"/>
  <c r="E978" i="5"/>
  <c r="F978" i="5" s="1"/>
  <c r="D978" i="5"/>
  <c r="K977" i="5"/>
  <c r="J977" i="5"/>
  <c r="I977" i="5"/>
  <c r="N977" i="5" s="1"/>
  <c r="H977" i="5"/>
  <c r="E977" i="5"/>
  <c r="F977" i="5" s="1"/>
  <c r="D977" i="5"/>
  <c r="K976" i="5"/>
  <c r="J976" i="5"/>
  <c r="I976" i="5"/>
  <c r="N976" i="5" s="1"/>
  <c r="H976" i="5"/>
  <c r="E976" i="5"/>
  <c r="F976" i="5" s="1"/>
  <c r="D976" i="5"/>
  <c r="K975" i="5"/>
  <c r="J975" i="5"/>
  <c r="I975" i="5"/>
  <c r="N975" i="5" s="1"/>
  <c r="H975" i="5"/>
  <c r="E975" i="5"/>
  <c r="F975" i="5" s="1"/>
  <c r="D975" i="5"/>
  <c r="K974" i="5"/>
  <c r="J974" i="5"/>
  <c r="I974" i="5"/>
  <c r="N974" i="5" s="1"/>
  <c r="H974" i="5"/>
  <c r="E974" i="5"/>
  <c r="F974" i="5" s="1"/>
  <c r="D974" i="5"/>
  <c r="K973" i="5"/>
  <c r="J973" i="5"/>
  <c r="I973" i="5"/>
  <c r="N973" i="5" s="1"/>
  <c r="H973" i="5"/>
  <c r="E973" i="5"/>
  <c r="F973" i="5" s="1"/>
  <c r="D973" i="5"/>
  <c r="K972" i="5"/>
  <c r="J972" i="5"/>
  <c r="I972" i="5"/>
  <c r="N972" i="5" s="1"/>
  <c r="H972" i="5"/>
  <c r="E972" i="5"/>
  <c r="F972" i="5" s="1"/>
  <c r="D972" i="5"/>
  <c r="K971" i="5"/>
  <c r="J971" i="5"/>
  <c r="I971" i="5"/>
  <c r="N971" i="5" s="1"/>
  <c r="H971" i="5"/>
  <c r="E971" i="5"/>
  <c r="F971" i="5" s="1"/>
  <c r="D971" i="5"/>
  <c r="K970" i="5"/>
  <c r="J970" i="5"/>
  <c r="I970" i="5"/>
  <c r="N970" i="5" s="1"/>
  <c r="H970" i="5"/>
  <c r="E970" i="5"/>
  <c r="F970" i="5" s="1"/>
  <c r="D970" i="5"/>
  <c r="K969" i="5"/>
  <c r="J969" i="5"/>
  <c r="I969" i="5"/>
  <c r="N969" i="5" s="1"/>
  <c r="H969" i="5"/>
  <c r="E969" i="5"/>
  <c r="F969" i="5" s="1"/>
  <c r="D969" i="5"/>
  <c r="K968" i="5"/>
  <c r="J968" i="5"/>
  <c r="I968" i="5"/>
  <c r="N968" i="5" s="1"/>
  <c r="H968" i="5"/>
  <c r="E968" i="5"/>
  <c r="F968" i="5" s="1"/>
  <c r="D968" i="5"/>
  <c r="K967" i="5"/>
  <c r="J967" i="5"/>
  <c r="I967" i="5"/>
  <c r="N967" i="5" s="1"/>
  <c r="H967" i="5"/>
  <c r="E967" i="5"/>
  <c r="F967" i="5" s="1"/>
  <c r="D967" i="5"/>
  <c r="K966" i="5"/>
  <c r="J966" i="5"/>
  <c r="I966" i="5"/>
  <c r="N966" i="5" s="1"/>
  <c r="H966" i="5"/>
  <c r="E966" i="5"/>
  <c r="F966" i="5" s="1"/>
  <c r="D966" i="5"/>
  <c r="K965" i="5"/>
  <c r="J965" i="5"/>
  <c r="I965" i="5"/>
  <c r="N965" i="5" s="1"/>
  <c r="H965" i="5"/>
  <c r="E965" i="5"/>
  <c r="F965" i="5" s="1"/>
  <c r="D965" i="5"/>
  <c r="K964" i="5"/>
  <c r="J964" i="5"/>
  <c r="I964" i="5"/>
  <c r="N964" i="5" s="1"/>
  <c r="H964" i="5"/>
  <c r="E964" i="5"/>
  <c r="F964" i="5" s="1"/>
  <c r="D964" i="5"/>
  <c r="K963" i="5"/>
  <c r="J963" i="5"/>
  <c r="I963" i="5"/>
  <c r="N963" i="5" s="1"/>
  <c r="H963" i="5"/>
  <c r="E963" i="5"/>
  <c r="F963" i="5" s="1"/>
  <c r="D963" i="5"/>
  <c r="K962" i="5"/>
  <c r="J962" i="5"/>
  <c r="I962" i="5"/>
  <c r="N962" i="5" s="1"/>
  <c r="H962" i="5"/>
  <c r="E962" i="5"/>
  <c r="F962" i="5" s="1"/>
  <c r="D962" i="5"/>
  <c r="K961" i="5"/>
  <c r="J961" i="5"/>
  <c r="I961" i="5"/>
  <c r="N961" i="5" s="1"/>
  <c r="H961" i="5"/>
  <c r="E961" i="5"/>
  <c r="F961" i="5" s="1"/>
  <c r="D961" i="5"/>
  <c r="K960" i="5"/>
  <c r="J960" i="5"/>
  <c r="I960" i="5"/>
  <c r="N960" i="5" s="1"/>
  <c r="H960" i="5"/>
  <c r="E960" i="5"/>
  <c r="F960" i="5" s="1"/>
  <c r="D960" i="5"/>
  <c r="K959" i="5"/>
  <c r="J959" i="5"/>
  <c r="I959" i="5"/>
  <c r="N959" i="5" s="1"/>
  <c r="H959" i="5"/>
  <c r="E959" i="5"/>
  <c r="F959" i="5" s="1"/>
  <c r="D959" i="5"/>
  <c r="K958" i="5"/>
  <c r="J958" i="5"/>
  <c r="I958" i="5"/>
  <c r="N958" i="5" s="1"/>
  <c r="H958" i="5"/>
  <c r="E958" i="5"/>
  <c r="F958" i="5" s="1"/>
  <c r="D958" i="5"/>
  <c r="K957" i="5"/>
  <c r="J957" i="5"/>
  <c r="I957" i="5"/>
  <c r="N957" i="5" s="1"/>
  <c r="H957" i="5"/>
  <c r="E957" i="5"/>
  <c r="F957" i="5" s="1"/>
  <c r="D957" i="5"/>
  <c r="K956" i="5"/>
  <c r="J956" i="5"/>
  <c r="I956" i="5"/>
  <c r="N956" i="5" s="1"/>
  <c r="H956" i="5"/>
  <c r="E956" i="5"/>
  <c r="F956" i="5" s="1"/>
  <c r="D956" i="5"/>
  <c r="K955" i="5"/>
  <c r="J955" i="5"/>
  <c r="I955" i="5"/>
  <c r="N955" i="5" s="1"/>
  <c r="H955" i="5"/>
  <c r="E955" i="5"/>
  <c r="F955" i="5" s="1"/>
  <c r="D955" i="5"/>
  <c r="K954" i="5"/>
  <c r="J954" i="5"/>
  <c r="I954" i="5"/>
  <c r="N954" i="5" s="1"/>
  <c r="H954" i="5"/>
  <c r="E954" i="5"/>
  <c r="F954" i="5" s="1"/>
  <c r="D954" i="5"/>
  <c r="K953" i="5"/>
  <c r="J953" i="5"/>
  <c r="I953" i="5"/>
  <c r="N953" i="5" s="1"/>
  <c r="H953" i="5"/>
  <c r="E953" i="5"/>
  <c r="F953" i="5" s="1"/>
  <c r="D953" i="5"/>
  <c r="K952" i="5"/>
  <c r="J952" i="5"/>
  <c r="I952" i="5"/>
  <c r="N952" i="5" s="1"/>
  <c r="H952" i="5"/>
  <c r="E952" i="5"/>
  <c r="F952" i="5" s="1"/>
  <c r="D952" i="5"/>
  <c r="K951" i="5"/>
  <c r="J951" i="5"/>
  <c r="I951" i="5"/>
  <c r="N951" i="5" s="1"/>
  <c r="H951" i="5"/>
  <c r="E951" i="5"/>
  <c r="F951" i="5" s="1"/>
  <c r="D951" i="5"/>
  <c r="K950" i="5"/>
  <c r="J950" i="5"/>
  <c r="I950" i="5"/>
  <c r="N950" i="5" s="1"/>
  <c r="H950" i="5"/>
  <c r="E950" i="5"/>
  <c r="F950" i="5" s="1"/>
  <c r="D950" i="5"/>
  <c r="K949" i="5"/>
  <c r="J949" i="5"/>
  <c r="I949" i="5"/>
  <c r="N949" i="5" s="1"/>
  <c r="H949" i="5"/>
  <c r="E949" i="5"/>
  <c r="F949" i="5" s="1"/>
  <c r="D949" i="5"/>
  <c r="K948" i="5"/>
  <c r="J948" i="5"/>
  <c r="I948" i="5"/>
  <c r="N948" i="5" s="1"/>
  <c r="H948" i="5"/>
  <c r="E948" i="5"/>
  <c r="F948" i="5" s="1"/>
  <c r="D948" i="5"/>
  <c r="K947" i="5"/>
  <c r="J947" i="5"/>
  <c r="I947" i="5"/>
  <c r="N947" i="5" s="1"/>
  <c r="H947" i="5"/>
  <c r="E947" i="5"/>
  <c r="F947" i="5" s="1"/>
  <c r="D947" i="5"/>
  <c r="K946" i="5"/>
  <c r="J946" i="5"/>
  <c r="I946" i="5"/>
  <c r="N946" i="5" s="1"/>
  <c r="H946" i="5"/>
  <c r="E946" i="5"/>
  <c r="F946" i="5" s="1"/>
  <c r="D946" i="5"/>
  <c r="K945" i="5"/>
  <c r="J945" i="5"/>
  <c r="I945" i="5"/>
  <c r="N945" i="5" s="1"/>
  <c r="H945" i="5"/>
  <c r="E945" i="5"/>
  <c r="F945" i="5" s="1"/>
  <c r="D945" i="5"/>
  <c r="K944" i="5"/>
  <c r="J944" i="5"/>
  <c r="I944" i="5"/>
  <c r="N944" i="5" s="1"/>
  <c r="H944" i="5"/>
  <c r="E944" i="5"/>
  <c r="F944" i="5" s="1"/>
  <c r="D944" i="5"/>
  <c r="K943" i="5"/>
  <c r="J943" i="5"/>
  <c r="I943" i="5"/>
  <c r="N943" i="5" s="1"/>
  <c r="H943" i="5"/>
  <c r="E943" i="5"/>
  <c r="F943" i="5" s="1"/>
  <c r="D943" i="5"/>
  <c r="K942" i="5"/>
  <c r="J942" i="5"/>
  <c r="I942" i="5"/>
  <c r="N942" i="5" s="1"/>
  <c r="H942" i="5"/>
  <c r="E942" i="5"/>
  <c r="F942" i="5" s="1"/>
  <c r="D942" i="5"/>
  <c r="K941" i="5"/>
  <c r="J941" i="5"/>
  <c r="I941" i="5"/>
  <c r="N941" i="5" s="1"/>
  <c r="H941" i="5"/>
  <c r="E941" i="5"/>
  <c r="F941" i="5" s="1"/>
  <c r="D941" i="5"/>
  <c r="K940" i="5"/>
  <c r="J940" i="5"/>
  <c r="I940" i="5"/>
  <c r="N940" i="5" s="1"/>
  <c r="H940" i="5"/>
  <c r="E940" i="5"/>
  <c r="F940" i="5" s="1"/>
  <c r="D940" i="5"/>
  <c r="K939" i="5"/>
  <c r="J939" i="5"/>
  <c r="I939" i="5"/>
  <c r="N939" i="5" s="1"/>
  <c r="H939" i="5"/>
  <c r="E939" i="5"/>
  <c r="F939" i="5" s="1"/>
  <c r="D939" i="5"/>
  <c r="K938" i="5"/>
  <c r="J938" i="5"/>
  <c r="I938" i="5"/>
  <c r="N938" i="5" s="1"/>
  <c r="H938" i="5"/>
  <c r="E938" i="5"/>
  <c r="F938" i="5" s="1"/>
  <c r="D938" i="5"/>
  <c r="K937" i="5"/>
  <c r="J937" i="5"/>
  <c r="I937" i="5"/>
  <c r="N937" i="5" s="1"/>
  <c r="H937" i="5"/>
  <c r="E937" i="5"/>
  <c r="F937" i="5" s="1"/>
  <c r="D937" i="5"/>
  <c r="K936" i="5"/>
  <c r="J936" i="5"/>
  <c r="I936" i="5"/>
  <c r="N936" i="5" s="1"/>
  <c r="H936" i="5"/>
  <c r="E936" i="5"/>
  <c r="F936" i="5" s="1"/>
  <c r="D936" i="5"/>
  <c r="K935" i="5"/>
  <c r="J935" i="5"/>
  <c r="I935" i="5"/>
  <c r="N935" i="5" s="1"/>
  <c r="H935" i="5"/>
  <c r="E935" i="5"/>
  <c r="F935" i="5" s="1"/>
  <c r="D935" i="5"/>
  <c r="K934" i="5"/>
  <c r="J934" i="5"/>
  <c r="I934" i="5"/>
  <c r="N934" i="5" s="1"/>
  <c r="H934" i="5"/>
  <c r="E934" i="5"/>
  <c r="F934" i="5" s="1"/>
  <c r="D934" i="5"/>
  <c r="K933" i="5"/>
  <c r="J933" i="5"/>
  <c r="I933" i="5"/>
  <c r="N933" i="5" s="1"/>
  <c r="H933" i="5"/>
  <c r="E933" i="5"/>
  <c r="F933" i="5" s="1"/>
  <c r="D933" i="5"/>
  <c r="K932" i="5"/>
  <c r="J932" i="5"/>
  <c r="I932" i="5"/>
  <c r="N932" i="5" s="1"/>
  <c r="H932" i="5"/>
  <c r="E932" i="5"/>
  <c r="F932" i="5" s="1"/>
  <c r="D932" i="5"/>
  <c r="K931" i="5"/>
  <c r="J931" i="5"/>
  <c r="I931" i="5"/>
  <c r="N931" i="5" s="1"/>
  <c r="H931" i="5"/>
  <c r="E931" i="5"/>
  <c r="F931" i="5" s="1"/>
  <c r="D931" i="5"/>
  <c r="K930" i="5"/>
  <c r="J930" i="5"/>
  <c r="I930" i="5"/>
  <c r="N930" i="5" s="1"/>
  <c r="H930" i="5"/>
  <c r="E930" i="5"/>
  <c r="F930" i="5" s="1"/>
  <c r="D930" i="5"/>
  <c r="K929" i="5"/>
  <c r="J929" i="5"/>
  <c r="I929" i="5"/>
  <c r="N929" i="5" s="1"/>
  <c r="H929" i="5"/>
  <c r="E929" i="5"/>
  <c r="F929" i="5" s="1"/>
  <c r="D929" i="5"/>
  <c r="K928" i="5"/>
  <c r="J928" i="5"/>
  <c r="I928" i="5"/>
  <c r="N928" i="5" s="1"/>
  <c r="H928" i="5"/>
  <c r="E928" i="5"/>
  <c r="F928" i="5" s="1"/>
  <c r="D928" i="5"/>
  <c r="K927" i="5"/>
  <c r="J927" i="5"/>
  <c r="I927" i="5"/>
  <c r="N927" i="5" s="1"/>
  <c r="H927" i="5"/>
  <c r="E927" i="5"/>
  <c r="F927" i="5" s="1"/>
  <c r="D927" i="5"/>
  <c r="K926" i="5"/>
  <c r="J926" i="5"/>
  <c r="I926" i="5"/>
  <c r="N926" i="5" s="1"/>
  <c r="H926" i="5"/>
  <c r="E926" i="5"/>
  <c r="F926" i="5" s="1"/>
  <c r="D926" i="5"/>
  <c r="K925" i="5"/>
  <c r="J925" i="5"/>
  <c r="I925" i="5"/>
  <c r="N925" i="5" s="1"/>
  <c r="H925" i="5"/>
  <c r="E925" i="5"/>
  <c r="F925" i="5" s="1"/>
  <c r="D925" i="5"/>
  <c r="K924" i="5"/>
  <c r="J924" i="5"/>
  <c r="I924" i="5"/>
  <c r="N924" i="5" s="1"/>
  <c r="H924" i="5"/>
  <c r="E924" i="5"/>
  <c r="F924" i="5" s="1"/>
  <c r="D924" i="5"/>
  <c r="K923" i="5"/>
  <c r="J923" i="5"/>
  <c r="I923" i="5"/>
  <c r="N923" i="5" s="1"/>
  <c r="H923" i="5"/>
  <c r="E923" i="5"/>
  <c r="F923" i="5" s="1"/>
  <c r="D923" i="5"/>
  <c r="K922" i="5"/>
  <c r="J922" i="5"/>
  <c r="I922" i="5"/>
  <c r="N922" i="5" s="1"/>
  <c r="H922" i="5"/>
  <c r="E922" i="5"/>
  <c r="F922" i="5" s="1"/>
  <c r="D922" i="5"/>
  <c r="K921" i="5"/>
  <c r="J921" i="5"/>
  <c r="I921" i="5"/>
  <c r="N921" i="5" s="1"/>
  <c r="H921" i="5"/>
  <c r="E921" i="5"/>
  <c r="F921" i="5" s="1"/>
  <c r="D921" i="5"/>
  <c r="K920" i="5"/>
  <c r="J920" i="5"/>
  <c r="I920" i="5"/>
  <c r="N920" i="5" s="1"/>
  <c r="H920" i="5"/>
  <c r="E920" i="5"/>
  <c r="F920" i="5" s="1"/>
  <c r="D920" i="5"/>
  <c r="K919" i="5"/>
  <c r="J919" i="5"/>
  <c r="I919" i="5"/>
  <c r="N919" i="5" s="1"/>
  <c r="H919" i="5"/>
  <c r="E919" i="5"/>
  <c r="F919" i="5" s="1"/>
  <c r="D919" i="5"/>
  <c r="K918" i="5"/>
  <c r="J918" i="5"/>
  <c r="I918" i="5"/>
  <c r="N918" i="5" s="1"/>
  <c r="H918" i="5"/>
  <c r="E918" i="5"/>
  <c r="F918" i="5" s="1"/>
  <c r="D918" i="5"/>
  <c r="K917" i="5"/>
  <c r="J917" i="5"/>
  <c r="I917" i="5"/>
  <c r="N917" i="5" s="1"/>
  <c r="H917" i="5"/>
  <c r="E917" i="5"/>
  <c r="F917" i="5" s="1"/>
  <c r="D917" i="5"/>
  <c r="K916" i="5"/>
  <c r="J916" i="5"/>
  <c r="I916" i="5"/>
  <c r="N916" i="5" s="1"/>
  <c r="H916" i="5"/>
  <c r="E916" i="5"/>
  <c r="F916" i="5" s="1"/>
  <c r="D916" i="5"/>
  <c r="K915" i="5"/>
  <c r="J915" i="5"/>
  <c r="I915" i="5"/>
  <c r="N915" i="5" s="1"/>
  <c r="H915" i="5"/>
  <c r="E915" i="5"/>
  <c r="F915" i="5" s="1"/>
  <c r="D915" i="5"/>
  <c r="K914" i="5"/>
  <c r="J914" i="5"/>
  <c r="I914" i="5"/>
  <c r="N914" i="5" s="1"/>
  <c r="H914" i="5"/>
  <c r="E914" i="5"/>
  <c r="F914" i="5" s="1"/>
  <c r="D914" i="5"/>
  <c r="K913" i="5"/>
  <c r="J913" i="5"/>
  <c r="I913" i="5"/>
  <c r="N913" i="5" s="1"/>
  <c r="H913" i="5"/>
  <c r="E913" i="5"/>
  <c r="F913" i="5" s="1"/>
  <c r="D913" i="5"/>
  <c r="K912" i="5"/>
  <c r="J912" i="5"/>
  <c r="I912" i="5"/>
  <c r="N912" i="5" s="1"/>
  <c r="H912" i="5"/>
  <c r="E912" i="5"/>
  <c r="F912" i="5" s="1"/>
  <c r="D912" i="5"/>
  <c r="K911" i="5"/>
  <c r="J911" i="5"/>
  <c r="I911" i="5"/>
  <c r="N911" i="5" s="1"/>
  <c r="H911" i="5"/>
  <c r="E911" i="5"/>
  <c r="F911" i="5" s="1"/>
  <c r="D911" i="5"/>
  <c r="K910" i="5"/>
  <c r="J910" i="5"/>
  <c r="I910" i="5"/>
  <c r="N910" i="5" s="1"/>
  <c r="H910" i="5"/>
  <c r="E910" i="5"/>
  <c r="F910" i="5" s="1"/>
  <c r="D910" i="5"/>
  <c r="K909" i="5"/>
  <c r="J909" i="5"/>
  <c r="I909" i="5"/>
  <c r="N909" i="5" s="1"/>
  <c r="H909" i="5"/>
  <c r="E909" i="5"/>
  <c r="F909" i="5" s="1"/>
  <c r="D909" i="5"/>
  <c r="K908" i="5"/>
  <c r="J908" i="5"/>
  <c r="I908" i="5"/>
  <c r="N908" i="5" s="1"/>
  <c r="H908" i="5"/>
  <c r="E908" i="5"/>
  <c r="F908" i="5" s="1"/>
  <c r="D908" i="5"/>
  <c r="K907" i="5"/>
  <c r="J907" i="5"/>
  <c r="I907" i="5"/>
  <c r="N907" i="5" s="1"/>
  <c r="H907" i="5"/>
  <c r="E907" i="5"/>
  <c r="F907" i="5" s="1"/>
  <c r="D907" i="5"/>
  <c r="K906" i="5"/>
  <c r="J906" i="5"/>
  <c r="I906" i="5"/>
  <c r="N906" i="5" s="1"/>
  <c r="H906" i="5"/>
  <c r="E906" i="5"/>
  <c r="F906" i="5" s="1"/>
  <c r="D906" i="5"/>
  <c r="K905" i="5"/>
  <c r="J905" i="5"/>
  <c r="I905" i="5"/>
  <c r="N905" i="5" s="1"/>
  <c r="H905" i="5"/>
  <c r="E905" i="5"/>
  <c r="F905" i="5" s="1"/>
  <c r="D905" i="5"/>
  <c r="K904" i="5"/>
  <c r="J904" i="5"/>
  <c r="I904" i="5"/>
  <c r="N904" i="5" s="1"/>
  <c r="H904" i="5"/>
  <c r="E904" i="5"/>
  <c r="F904" i="5" s="1"/>
  <c r="D904" i="5"/>
  <c r="K903" i="5"/>
  <c r="J903" i="5"/>
  <c r="I903" i="5"/>
  <c r="N903" i="5" s="1"/>
  <c r="H903" i="5"/>
  <c r="E903" i="5"/>
  <c r="F903" i="5" s="1"/>
  <c r="D903" i="5"/>
  <c r="K902" i="5"/>
  <c r="J902" i="5"/>
  <c r="I902" i="5"/>
  <c r="N902" i="5" s="1"/>
  <c r="H902" i="5"/>
  <c r="E902" i="5"/>
  <c r="F902" i="5" s="1"/>
  <c r="D902" i="5"/>
  <c r="K901" i="5"/>
  <c r="J901" i="5"/>
  <c r="I901" i="5"/>
  <c r="N901" i="5" s="1"/>
  <c r="H901" i="5"/>
  <c r="E901" i="5"/>
  <c r="F901" i="5" s="1"/>
  <c r="D901" i="5"/>
  <c r="K900" i="5"/>
  <c r="J900" i="5"/>
  <c r="I900" i="5"/>
  <c r="N900" i="5" s="1"/>
  <c r="H900" i="5"/>
  <c r="E900" i="5"/>
  <c r="F900" i="5" s="1"/>
  <c r="D900" i="5"/>
  <c r="K899" i="5"/>
  <c r="J899" i="5"/>
  <c r="I899" i="5"/>
  <c r="N899" i="5" s="1"/>
  <c r="H899" i="5"/>
  <c r="E899" i="5"/>
  <c r="F899" i="5" s="1"/>
  <c r="D899" i="5"/>
  <c r="K898" i="5"/>
  <c r="J898" i="5"/>
  <c r="I898" i="5"/>
  <c r="N898" i="5" s="1"/>
  <c r="H898" i="5"/>
  <c r="E898" i="5"/>
  <c r="F898" i="5" s="1"/>
  <c r="D898" i="5"/>
  <c r="K897" i="5"/>
  <c r="J897" i="5"/>
  <c r="I897" i="5"/>
  <c r="N897" i="5" s="1"/>
  <c r="H897" i="5"/>
  <c r="E897" i="5"/>
  <c r="F897" i="5" s="1"/>
  <c r="D897" i="5"/>
  <c r="K896" i="5"/>
  <c r="J896" i="5"/>
  <c r="I896" i="5"/>
  <c r="N896" i="5" s="1"/>
  <c r="H896" i="5"/>
  <c r="E896" i="5"/>
  <c r="F896" i="5" s="1"/>
  <c r="D896" i="5"/>
  <c r="K895" i="5"/>
  <c r="J895" i="5"/>
  <c r="I895" i="5"/>
  <c r="N895" i="5" s="1"/>
  <c r="H895" i="5"/>
  <c r="E895" i="5"/>
  <c r="F895" i="5" s="1"/>
  <c r="D895" i="5"/>
  <c r="K894" i="5"/>
  <c r="J894" i="5"/>
  <c r="I894" i="5"/>
  <c r="N894" i="5" s="1"/>
  <c r="H894" i="5"/>
  <c r="E894" i="5"/>
  <c r="F894" i="5" s="1"/>
  <c r="D894" i="5"/>
  <c r="K893" i="5"/>
  <c r="J893" i="5"/>
  <c r="I893" i="5"/>
  <c r="N893" i="5" s="1"/>
  <c r="H893" i="5"/>
  <c r="E893" i="5"/>
  <c r="F893" i="5" s="1"/>
  <c r="D893" i="5"/>
  <c r="K892" i="5"/>
  <c r="J892" i="5"/>
  <c r="I892" i="5"/>
  <c r="N892" i="5" s="1"/>
  <c r="H892" i="5"/>
  <c r="E892" i="5"/>
  <c r="F892" i="5" s="1"/>
  <c r="D892" i="5"/>
  <c r="K891" i="5"/>
  <c r="J891" i="5"/>
  <c r="I891" i="5"/>
  <c r="N891" i="5" s="1"/>
  <c r="H891" i="5"/>
  <c r="E891" i="5"/>
  <c r="F891" i="5" s="1"/>
  <c r="D891" i="5"/>
  <c r="K890" i="5"/>
  <c r="J890" i="5"/>
  <c r="I890" i="5"/>
  <c r="N890" i="5" s="1"/>
  <c r="H890" i="5"/>
  <c r="E890" i="5"/>
  <c r="F890" i="5" s="1"/>
  <c r="D890" i="5"/>
  <c r="K889" i="5"/>
  <c r="J889" i="5"/>
  <c r="I889" i="5"/>
  <c r="N889" i="5" s="1"/>
  <c r="H889" i="5"/>
  <c r="E889" i="5"/>
  <c r="F889" i="5" s="1"/>
  <c r="D889" i="5"/>
  <c r="K888" i="5"/>
  <c r="J888" i="5"/>
  <c r="I888" i="5"/>
  <c r="N888" i="5" s="1"/>
  <c r="H888" i="5"/>
  <c r="E888" i="5"/>
  <c r="F888" i="5" s="1"/>
  <c r="D888" i="5"/>
  <c r="K887" i="5"/>
  <c r="J887" i="5"/>
  <c r="I887" i="5"/>
  <c r="N887" i="5" s="1"/>
  <c r="H887" i="5"/>
  <c r="E887" i="5"/>
  <c r="F887" i="5" s="1"/>
  <c r="D887" i="5"/>
  <c r="K886" i="5"/>
  <c r="J886" i="5"/>
  <c r="I886" i="5"/>
  <c r="N886" i="5" s="1"/>
  <c r="H886" i="5"/>
  <c r="E886" i="5"/>
  <c r="F886" i="5" s="1"/>
  <c r="D886" i="5"/>
  <c r="K885" i="5"/>
  <c r="J885" i="5"/>
  <c r="I885" i="5"/>
  <c r="N885" i="5" s="1"/>
  <c r="H885" i="5"/>
  <c r="E885" i="5"/>
  <c r="F885" i="5" s="1"/>
  <c r="D885" i="5"/>
  <c r="K884" i="5"/>
  <c r="J884" i="5"/>
  <c r="I884" i="5"/>
  <c r="N884" i="5" s="1"/>
  <c r="H884" i="5"/>
  <c r="E884" i="5"/>
  <c r="F884" i="5" s="1"/>
  <c r="D884" i="5"/>
  <c r="K883" i="5"/>
  <c r="J883" i="5"/>
  <c r="I883" i="5"/>
  <c r="N883" i="5" s="1"/>
  <c r="H883" i="5"/>
  <c r="E883" i="5"/>
  <c r="F883" i="5" s="1"/>
  <c r="D883" i="5"/>
  <c r="K882" i="5"/>
  <c r="J882" i="5"/>
  <c r="I882" i="5"/>
  <c r="N882" i="5" s="1"/>
  <c r="H882" i="5"/>
  <c r="E882" i="5"/>
  <c r="F882" i="5" s="1"/>
  <c r="D882" i="5"/>
  <c r="K881" i="5"/>
  <c r="J881" i="5"/>
  <c r="I881" i="5"/>
  <c r="N881" i="5" s="1"/>
  <c r="H881" i="5"/>
  <c r="E881" i="5"/>
  <c r="F881" i="5" s="1"/>
  <c r="D881" i="5"/>
  <c r="K880" i="5"/>
  <c r="J880" i="5"/>
  <c r="I880" i="5"/>
  <c r="N880" i="5" s="1"/>
  <c r="H880" i="5"/>
  <c r="E880" i="5"/>
  <c r="F880" i="5" s="1"/>
  <c r="D880" i="5"/>
  <c r="K879" i="5"/>
  <c r="J879" i="5"/>
  <c r="I879" i="5"/>
  <c r="N879" i="5" s="1"/>
  <c r="H879" i="5"/>
  <c r="E879" i="5"/>
  <c r="F879" i="5" s="1"/>
  <c r="D879" i="5"/>
  <c r="K878" i="5"/>
  <c r="J878" i="5"/>
  <c r="I878" i="5"/>
  <c r="N878" i="5" s="1"/>
  <c r="H878" i="5"/>
  <c r="E878" i="5"/>
  <c r="F878" i="5" s="1"/>
  <c r="D878" i="5"/>
  <c r="K877" i="5"/>
  <c r="J877" i="5"/>
  <c r="I877" i="5"/>
  <c r="N877" i="5" s="1"/>
  <c r="H877" i="5"/>
  <c r="E877" i="5"/>
  <c r="F877" i="5" s="1"/>
  <c r="D877" i="5"/>
  <c r="K876" i="5"/>
  <c r="J876" i="5"/>
  <c r="I876" i="5"/>
  <c r="N876" i="5" s="1"/>
  <c r="H876" i="5"/>
  <c r="E876" i="5"/>
  <c r="F876" i="5" s="1"/>
  <c r="D876" i="5"/>
  <c r="K875" i="5"/>
  <c r="J875" i="5"/>
  <c r="I875" i="5"/>
  <c r="N875" i="5" s="1"/>
  <c r="H875" i="5"/>
  <c r="E875" i="5"/>
  <c r="F875" i="5" s="1"/>
  <c r="D875" i="5"/>
  <c r="K874" i="5"/>
  <c r="J874" i="5"/>
  <c r="I874" i="5"/>
  <c r="N874" i="5" s="1"/>
  <c r="H874" i="5"/>
  <c r="E874" i="5"/>
  <c r="F874" i="5" s="1"/>
  <c r="D874" i="5"/>
  <c r="K873" i="5"/>
  <c r="J873" i="5"/>
  <c r="I873" i="5"/>
  <c r="N873" i="5" s="1"/>
  <c r="H873" i="5"/>
  <c r="E873" i="5"/>
  <c r="F873" i="5" s="1"/>
  <c r="D873" i="5"/>
  <c r="K872" i="5"/>
  <c r="J872" i="5"/>
  <c r="I872" i="5"/>
  <c r="N872" i="5" s="1"/>
  <c r="H872" i="5"/>
  <c r="E872" i="5"/>
  <c r="F872" i="5" s="1"/>
  <c r="D872" i="5"/>
  <c r="K871" i="5"/>
  <c r="J871" i="5"/>
  <c r="I871" i="5"/>
  <c r="N871" i="5" s="1"/>
  <c r="H871" i="5"/>
  <c r="E871" i="5"/>
  <c r="F871" i="5" s="1"/>
  <c r="D871" i="5"/>
  <c r="K870" i="5"/>
  <c r="J870" i="5"/>
  <c r="I870" i="5"/>
  <c r="N870" i="5" s="1"/>
  <c r="H870" i="5"/>
  <c r="E870" i="5"/>
  <c r="F870" i="5" s="1"/>
  <c r="D870" i="5"/>
  <c r="K869" i="5"/>
  <c r="J869" i="5"/>
  <c r="I869" i="5"/>
  <c r="N869" i="5" s="1"/>
  <c r="H869" i="5"/>
  <c r="E869" i="5"/>
  <c r="F869" i="5" s="1"/>
  <c r="D869" i="5"/>
  <c r="K868" i="5"/>
  <c r="J868" i="5"/>
  <c r="I868" i="5"/>
  <c r="N868" i="5" s="1"/>
  <c r="H868" i="5"/>
  <c r="E868" i="5"/>
  <c r="F868" i="5" s="1"/>
  <c r="D868" i="5"/>
  <c r="K867" i="5"/>
  <c r="J867" i="5"/>
  <c r="I867" i="5"/>
  <c r="N867" i="5" s="1"/>
  <c r="H867" i="5"/>
  <c r="E867" i="5"/>
  <c r="F867" i="5" s="1"/>
  <c r="D867" i="5"/>
  <c r="K866" i="5"/>
  <c r="J866" i="5"/>
  <c r="I866" i="5"/>
  <c r="N866" i="5" s="1"/>
  <c r="H866" i="5"/>
  <c r="E866" i="5"/>
  <c r="F866" i="5" s="1"/>
  <c r="D866" i="5"/>
  <c r="K865" i="5"/>
  <c r="J865" i="5"/>
  <c r="I865" i="5"/>
  <c r="N865" i="5" s="1"/>
  <c r="H865" i="5"/>
  <c r="E865" i="5"/>
  <c r="F865" i="5" s="1"/>
  <c r="D865" i="5"/>
  <c r="K864" i="5"/>
  <c r="J864" i="5"/>
  <c r="I864" i="5"/>
  <c r="N864" i="5" s="1"/>
  <c r="H864" i="5"/>
  <c r="E864" i="5"/>
  <c r="F864" i="5" s="1"/>
  <c r="D864" i="5"/>
  <c r="K863" i="5"/>
  <c r="J863" i="5"/>
  <c r="I863" i="5"/>
  <c r="N863" i="5" s="1"/>
  <c r="H863" i="5"/>
  <c r="E863" i="5"/>
  <c r="F863" i="5" s="1"/>
  <c r="D863" i="5"/>
  <c r="K862" i="5"/>
  <c r="J862" i="5"/>
  <c r="I862" i="5"/>
  <c r="N862" i="5" s="1"/>
  <c r="H862" i="5"/>
  <c r="E862" i="5"/>
  <c r="F862" i="5" s="1"/>
  <c r="D862" i="5"/>
  <c r="K861" i="5"/>
  <c r="J861" i="5"/>
  <c r="I861" i="5"/>
  <c r="N861" i="5" s="1"/>
  <c r="H861" i="5"/>
  <c r="E861" i="5"/>
  <c r="F861" i="5" s="1"/>
  <c r="D861" i="5"/>
  <c r="K860" i="5"/>
  <c r="J860" i="5"/>
  <c r="I860" i="5"/>
  <c r="N860" i="5" s="1"/>
  <c r="H860" i="5"/>
  <c r="E860" i="5"/>
  <c r="F860" i="5" s="1"/>
  <c r="D860" i="5"/>
  <c r="K859" i="5"/>
  <c r="J859" i="5"/>
  <c r="I859" i="5"/>
  <c r="N859" i="5" s="1"/>
  <c r="H859" i="5"/>
  <c r="E859" i="5"/>
  <c r="F859" i="5" s="1"/>
  <c r="D859" i="5"/>
  <c r="K858" i="5"/>
  <c r="J858" i="5"/>
  <c r="I858" i="5"/>
  <c r="N858" i="5" s="1"/>
  <c r="H858" i="5"/>
  <c r="E858" i="5"/>
  <c r="F858" i="5" s="1"/>
  <c r="D858" i="5"/>
  <c r="K857" i="5"/>
  <c r="J857" i="5"/>
  <c r="I857" i="5"/>
  <c r="N857" i="5" s="1"/>
  <c r="H857" i="5"/>
  <c r="E857" i="5"/>
  <c r="F857" i="5" s="1"/>
  <c r="D857" i="5"/>
  <c r="K856" i="5"/>
  <c r="J856" i="5"/>
  <c r="I856" i="5"/>
  <c r="N856" i="5" s="1"/>
  <c r="H856" i="5"/>
  <c r="E856" i="5"/>
  <c r="F856" i="5" s="1"/>
  <c r="D856" i="5"/>
  <c r="K855" i="5"/>
  <c r="J855" i="5"/>
  <c r="I855" i="5"/>
  <c r="N855" i="5" s="1"/>
  <c r="H855" i="5"/>
  <c r="E855" i="5"/>
  <c r="F855" i="5" s="1"/>
  <c r="D855" i="5"/>
  <c r="K854" i="5"/>
  <c r="J854" i="5"/>
  <c r="I854" i="5"/>
  <c r="N854" i="5" s="1"/>
  <c r="H854" i="5"/>
  <c r="E854" i="5"/>
  <c r="F854" i="5" s="1"/>
  <c r="D854" i="5"/>
  <c r="K853" i="5"/>
  <c r="J853" i="5"/>
  <c r="I853" i="5"/>
  <c r="N853" i="5" s="1"/>
  <c r="H853" i="5"/>
  <c r="E853" i="5"/>
  <c r="F853" i="5" s="1"/>
  <c r="D853" i="5"/>
  <c r="K852" i="5"/>
  <c r="J852" i="5"/>
  <c r="I852" i="5"/>
  <c r="N852" i="5" s="1"/>
  <c r="H852" i="5"/>
  <c r="E852" i="5"/>
  <c r="F852" i="5" s="1"/>
  <c r="D852" i="5"/>
  <c r="K851" i="5"/>
  <c r="J851" i="5"/>
  <c r="I851" i="5"/>
  <c r="N851" i="5" s="1"/>
  <c r="H851" i="5"/>
  <c r="E851" i="5"/>
  <c r="F851" i="5" s="1"/>
  <c r="D851" i="5"/>
  <c r="K850" i="5"/>
  <c r="J850" i="5"/>
  <c r="I850" i="5"/>
  <c r="N850" i="5" s="1"/>
  <c r="H850" i="5"/>
  <c r="E850" i="5"/>
  <c r="F850" i="5" s="1"/>
  <c r="D850" i="5"/>
  <c r="K849" i="5"/>
  <c r="J849" i="5"/>
  <c r="I849" i="5"/>
  <c r="N849" i="5" s="1"/>
  <c r="H849" i="5"/>
  <c r="E849" i="5"/>
  <c r="F849" i="5" s="1"/>
  <c r="D849" i="5"/>
  <c r="K848" i="5"/>
  <c r="J848" i="5"/>
  <c r="I848" i="5"/>
  <c r="N848" i="5" s="1"/>
  <c r="H848" i="5"/>
  <c r="E848" i="5"/>
  <c r="F848" i="5" s="1"/>
  <c r="D848" i="5"/>
  <c r="K847" i="5"/>
  <c r="J847" i="5"/>
  <c r="I847" i="5"/>
  <c r="N847" i="5" s="1"/>
  <c r="H847" i="5"/>
  <c r="E847" i="5"/>
  <c r="F847" i="5" s="1"/>
  <c r="D847" i="5"/>
  <c r="K846" i="5"/>
  <c r="J846" i="5"/>
  <c r="I846" i="5"/>
  <c r="N846" i="5" s="1"/>
  <c r="H846" i="5"/>
  <c r="E846" i="5"/>
  <c r="F846" i="5" s="1"/>
  <c r="D846" i="5"/>
  <c r="K845" i="5"/>
  <c r="J845" i="5"/>
  <c r="I845" i="5"/>
  <c r="N845" i="5" s="1"/>
  <c r="H845" i="5"/>
  <c r="E845" i="5"/>
  <c r="F845" i="5" s="1"/>
  <c r="D845" i="5"/>
  <c r="K844" i="5"/>
  <c r="J844" i="5"/>
  <c r="I844" i="5"/>
  <c r="N844" i="5" s="1"/>
  <c r="H844" i="5"/>
  <c r="E844" i="5"/>
  <c r="F844" i="5" s="1"/>
  <c r="D844" i="5"/>
  <c r="K843" i="5"/>
  <c r="J843" i="5"/>
  <c r="I843" i="5"/>
  <c r="N843" i="5" s="1"/>
  <c r="H843" i="5"/>
  <c r="E843" i="5"/>
  <c r="F843" i="5" s="1"/>
  <c r="D843" i="5"/>
  <c r="K842" i="5"/>
  <c r="J842" i="5"/>
  <c r="I842" i="5"/>
  <c r="N842" i="5" s="1"/>
  <c r="H842" i="5"/>
  <c r="E842" i="5"/>
  <c r="F842" i="5" s="1"/>
  <c r="D842" i="5"/>
  <c r="K841" i="5"/>
  <c r="J841" i="5"/>
  <c r="I841" i="5"/>
  <c r="N841" i="5" s="1"/>
  <c r="H841" i="5"/>
  <c r="E841" i="5"/>
  <c r="F841" i="5" s="1"/>
  <c r="D841" i="5"/>
  <c r="K840" i="5"/>
  <c r="J840" i="5"/>
  <c r="I840" i="5"/>
  <c r="N840" i="5" s="1"/>
  <c r="H840" i="5"/>
  <c r="E840" i="5"/>
  <c r="F840" i="5" s="1"/>
  <c r="D840" i="5"/>
  <c r="K839" i="5"/>
  <c r="J839" i="5"/>
  <c r="I839" i="5"/>
  <c r="N839" i="5" s="1"/>
  <c r="H839" i="5"/>
  <c r="E839" i="5"/>
  <c r="F839" i="5" s="1"/>
  <c r="D839" i="5"/>
  <c r="K838" i="5"/>
  <c r="J838" i="5"/>
  <c r="I838" i="5"/>
  <c r="N838" i="5" s="1"/>
  <c r="H838" i="5"/>
  <c r="E838" i="5"/>
  <c r="F838" i="5" s="1"/>
  <c r="D838" i="5"/>
  <c r="K837" i="5"/>
  <c r="J837" i="5"/>
  <c r="I837" i="5"/>
  <c r="N837" i="5" s="1"/>
  <c r="H837" i="5"/>
  <c r="E837" i="5"/>
  <c r="F837" i="5" s="1"/>
  <c r="D837" i="5"/>
  <c r="K836" i="5"/>
  <c r="J836" i="5"/>
  <c r="I836" i="5"/>
  <c r="N836" i="5" s="1"/>
  <c r="H836" i="5"/>
  <c r="E836" i="5"/>
  <c r="F836" i="5" s="1"/>
  <c r="D836" i="5"/>
  <c r="K835" i="5"/>
  <c r="J835" i="5"/>
  <c r="I835" i="5"/>
  <c r="N835" i="5" s="1"/>
  <c r="H835" i="5"/>
  <c r="E835" i="5"/>
  <c r="F835" i="5" s="1"/>
  <c r="D835" i="5"/>
  <c r="K834" i="5"/>
  <c r="J834" i="5"/>
  <c r="I834" i="5"/>
  <c r="N834" i="5" s="1"/>
  <c r="H834" i="5"/>
  <c r="E834" i="5"/>
  <c r="F834" i="5" s="1"/>
  <c r="D834" i="5"/>
  <c r="K833" i="5"/>
  <c r="J833" i="5"/>
  <c r="I833" i="5"/>
  <c r="N833" i="5" s="1"/>
  <c r="H833" i="5"/>
  <c r="E833" i="5"/>
  <c r="F833" i="5" s="1"/>
  <c r="D833" i="5"/>
  <c r="K832" i="5"/>
  <c r="J832" i="5"/>
  <c r="I832" i="5"/>
  <c r="N832" i="5" s="1"/>
  <c r="H832" i="5"/>
  <c r="E832" i="5"/>
  <c r="F832" i="5" s="1"/>
  <c r="D832" i="5"/>
  <c r="K831" i="5"/>
  <c r="J831" i="5"/>
  <c r="I831" i="5"/>
  <c r="N831" i="5" s="1"/>
  <c r="H831" i="5"/>
  <c r="E831" i="5"/>
  <c r="F831" i="5" s="1"/>
  <c r="D831" i="5"/>
  <c r="K830" i="5"/>
  <c r="J830" i="5"/>
  <c r="I830" i="5"/>
  <c r="N830" i="5" s="1"/>
  <c r="H830" i="5"/>
  <c r="E830" i="5"/>
  <c r="F830" i="5" s="1"/>
  <c r="D830" i="5"/>
  <c r="K829" i="5"/>
  <c r="J829" i="5"/>
  <c r="I829" i="5"/>
  <c r="N829" i="5" s="1"/>
  <c r="H829" i="5"/>
  <c r="E829" i="5"/>
  <c r="F829" i="5" s="1"/>
  <c r="D829" i="5"/>
  <c r="K828" i="5"/>
  <c r="J828" i="5"/>
  <c r="I828" i="5"/>
  <c r="N828" i="5" s="1"/>
  <c r="H828" i="5"/>
  <c r="E828" i="5"/>
  <c r="F828" i="5" s="1"/>
  <c r="D828" i="5"/>
  <c r="K827" i="5"/>
  <c r="J827" i="5"/>
  <c r="I827" i="5"/>
  <c r="N827" i="5" s="1"/>
  <c r="H827" i="5"/>
  <c r="E827" i="5"/>
  <c r="F827" i="5" s="1"/>
  <c r="D827" i="5"/>
  <c r="K826" i="5"/>
  <c r="J826" i="5"/>
  <c r="I826" i="5"/>
  <c r="N826" i="5" s="1"/>
  <c r="H826" i="5"/>
  <c r="E826" i="5"/>
  <c r="F826" i="5" s="1"/>
  <c r="D826" i="5"/>
  <c r="K825" i="5"/>
  <c r="J825" i="5"/>
  <c r="I825" i="5"/>
  <c r="N825" i="5" s="1"/>
  <c r="H825" i="5"/>
  <c r="E825" i="5"/>
  <c r="F825" i="5" s="1"/>
  <c r="D825" i="5"/>
  <c r="K824" i="5"/>
  <c r="J824" i="5"/>
  <c r="I824" i="5"/>
  <c r="N824" i="5" s="1"/>
  <c r="H824" i="5"/>
  <c r="E824" i="5"/>
  <c r="F824" i="5" s="1"/>
  <c r="D824" i="5"/>
  <c r="K823" i="5"/>
  <c r="J823" i="5"/>
  <c r="I823" i="5"/>
  <c r="N823" i="5" s="1"/>
  <c r="H823" i="5"/>
  <c r="E823" i="5"/>
  <c r="F823" i="5" s="1"/>
  <c r="D823" i="5"/>
  <c r="K822" i="5"/>
  <c r="J822" i="5"/>
  <c r="I822" i="5"/>
  <c r="N822" i="5" s="1"/>
  <c r="H822" i="5"/>
  <c r="E822" i="5"/>
  <c r="F822" i="5" s="1"/>
  <c r="D822" i="5"/>
  <c r="K821" i="5"/>
  <c r="J821" i="5"/>
  <c r="I821" i="5"/>
  <c r="N821" i="5" s="1"/>
  <c r="H821" i="5"/>
  <c r="E821" i="5"/>
  <c r="F821" i="5" s="1"/>
  <c r="D821" i="5"/>
  <c r="K820" i="5"/>
  <c r="J820" i="5"/>
  <c r="I820" i="5"/>
  <c r="N820" i="5" s="1"/>
  <c r="H820" i="5"/>
  <c r="E820" i="5"/>
  <c r="F820" i="5" s="1"/>
  <c r="D820" i="5"/>
  <c r="K819" i="5"/>
  <c r="J819" i="5"/>
  <c r="I819" i="5"/>
  <c r="N819" i="5" s="1"/>
  <c r="H819" i="5"/>
  <c r="E819" i="5"/>
  <c r="F819" i="5" s="1"/>
  <c r="D819" i="5"/>
  <c r="K818" i="5"/>
  <c r="J818" i="5"/>
  <c r="I818" i="5"/>
  <c r="N818" i="5" s="1"/>
  <c r="X42" i="3" s="1"/>
  <c r="H818" i="5"/>
  <c r="E818" i="5"/>
  <c r="F818" i="5" s="1"/>
  <c r="D818" i="5"/>
  <c r="K817" i="5"/>
  <c r="J817" i="5"/>
  <c r="I817" i="5"/>
  <c r="N817" i="5" s="1"/>
  <c r="H817" i="5"/>
  <c r="E817" i="5"/>
  <c r="F817" i="5" s="1"/>
  <c r="D817" i="5"/>
  <c r="K816" i="5"/>
  <c r="J816" i="5"/>
  <c r="I816" i="5"/>
  <c r="N816" i="5" s="1"/>
  <c r="H816" i="5"/>
  <c r="E816" i="5"/>
  <c r="F816" i="5" s="1"/>
  <c r="D816" i="5"/>
  <c r="K815" i="5"/>
  <c r="J815" i="5"/>
  <c r="I815" i="5"/>
  <c r="N815" i="5" s="1"/>
  <c r="H815" i="5"/>
  <c r="E815" i="5"/>
  <c r="F815" i="5" s="1"/>
  <c r="D815" i="5"/>
  <c r="K814" i="5"/>
  <c r="J814" i="5"/>
  <c r="I814" i="5"/>
  <c r="N814" i="5" s="1"/>
  <c r="H814" i="5"/>
  <c r="E814" i="5"/>
  <c r="F814" i="5" s="1"/>
  <c r="D814" i="5"/>
  <c r="K813" i="5"/>
  <c r="J813" i="5"/>
  <c r="I813" i="5"/>
  <c r="N813" i="5" s="1"/>
  <c r="H813" i="5"/>
  <c r="E813" i="5"/>
  <c r="F813" i="5" s="1"/>
  <c r="D813" i="5"/>
  <c r="K812" i="5"/>
  <c r="J812" i="5"/>
  <c r="I812" i="5"/>
  <c r="N812" i="5" s="1"/>
  <c r="H812" i="5"/>
  <c r="E812" i="5"/>
  <c r="F812" i="5" s="1"/>
  <c r="D812" i="5"/>
  <c r="K811" i="5"/>
  <c r="J811" i="5"/>
  <c r="I811" i="5"/>
  <c r="N811" i="5" s="1"/>
  <c r="H811" i="5"/>
  <c r="E811" i="5"/>
  <c r="F811" i="5" s="1"/>
  <c r="D811" i="5"/>
  <c r="K810" i="5"/>
  <c r="J810" i="5"/>
  <c r="I810" i="5"/>
  <c r="N810" i="5" s="1"/>
  <c r="H810" i="5"/>
  <c r="E810" i="5"/>
  <c r="F810" i="5" s="1"/>
  <c r="D810" i="5"/>
  <c r="K809" i="5"/>
  <c r="J809" i="5"/>
  <c r="I809" i="5"/>
  <c r="N809" i="5" s="1"/>
  <c r="H809" i="5"/>
  <c r="E809" i="5"/>
  <c r="F809" i="5" s="1"/>
  <c r="D809" i="5"/>
  <c r="K808" i="5"/>
  <c r="J808" i="5"/>
  <c r="I808" i="5"/>
  <c r="N808" i="5" s="1"/>
  <c r="W27" i="3" s="1"/>
  <c r="H808" i="5"/>
  <c r="E808" i="5"/>
  <c r="F808" i="5" s="1"/>
  <c r="D808" i="5"/>
  <c r="K807" i="5"/>
  <c r="J807" i="5"/>
  <c r="I807" i="5"/>
  <c r="N807" i="5" s="1"/>
  <c r="H807" i="5"/>
  <c r="E807" i="5"/>
  <c r="F807" i="5" s="1"/>
  <c r="D807" i="5"/>
  <c r="K806" i="5"/>
  <c r="J806" i="5"/>
  <c r="I806" i="5"/>
  <c r="N806" i="5" s="1"/>
  <c r="H806" i="5"/>
  <c r="E806" i="5"/>
  <c r="F806" i="5" s="1"/>
  <c r="D806" i="5"/>
  <c r="K805" i="5"/>
  <c r="J805" i="5"/>
  <c r="I805" i="5"/>
  <c r="N805" i="5" s="1"/>
  <c r="H805" i="5"/>
  <c r="E805" i="5"/>
  <c r="F805" i="5" s="1"/>
  <c r="D805" i="5"/>
  <c r="K804" i="5"/>
  <c r="J804" i="5"/>
  <c r="I804" i="5"/>
  <c r="N804" i="5" s="1"/>
  <c r="H804" i="5"/>
  <c r="E804" i="5"/>
  <c r="F804" i="5" s="1"/>
  <c r="D804" i="5"/>
  <c r="K803" i="5"/>
  <c r="J803" i="5"/>
  <c r="I803" i="5"/>
  <c r="N803" i="5" s="1"/>
  <c r="H803" i="5"/>
  <c r="E803" i="5"/>
  <c r="F803" i="5" s="1"/>
  <c r="D803" i="5"/>
  <c r="K802" i="5"/>
  <c r="J802" i="5"/>
  <c r="I802" i="5"/>
  <c r="N802" i="5" s="1"/>
  <c r="H802" i="5"/>
  <c r="E802" i="5"/>
  <c r="F802" i="5" s="1"/>
  <c r="D802" i="5"/>
  <c r="K801" i="5"/>
  <c r="J801" i="5"/>
  <c r="I801" i="5"/>
  <c r="N801" i="5" s="1"/>
  <c r="H801" i="5"/>
  <c r="E801" i="5"/>
  <c r="F801" i="5" s="1"/>
  <c r="D801" i="5"/>
  <c r="K800" i="5"/>
  <c r="J800" i="5"/>
  <c r="I800" i="5"/>
  <c r="N800" i="5" s="1"/>
  <c r="W37" i="3" s="1"/>
  <c r="H800" i="5"/>
  <c r="E800" i="5"/>
  <c r="F800" i="5" s="1"/>
  <c r="D800" i="5"/>
  <c r="K799" i="5"/>
  <c r="J799" i="5"/>
  <c r="I799" i="5"/>
  <c r="N799" i="5" s="1"/>
  <c r="H799" i="5"/>
  <c r="E799" i="5"/>
  <c r="F799" i="5" s="1"/>
  <c r="D799" i="5"/>
  <c r="K798" i="5"/>
  <c r="J798" i="5"/>
  <c r="I798" i="5"/>
  <c r="N798" i="5" s="1"/>
  <c r="H798" i="5"/>
  <c r="E798" i="5"/>
  <c r="F798" i="5" s="1"/>
  <c r="D798" i="5"/>
  <c r="K797" i="5"/>
  <c r="J797" i="5"/>
  <c r="I797" i="5"/>
  <c r="N797" i="5" s="1"/>
  <c r="H797" i="5"/>
  <c r="E797" i="5"/>
  <c r="F797" i="5" s="1"/>
  <c r="D797" i="5"/>
  <c r="K796" i="5"/>
  <c r="J796" i="5"/>
  <c r="I796" i="5"/>
  <c r="N796" i="5" s="1"/>
  <c r="H796" i="5"/>
  <c r="E796" i="5"/>
  <c r="F796" i="5" s="1"/>
  <c r="D796" i="5"/>
  <c r="K795" i="5"/>
  <c r="J795" i="5"/>
  <c r="I795" i="5"/>
  <c r="N795" i="5" s="1"/>
  <c r="H795" i="5"/>
  <c r="E795" i="5"/>
  <c r="F795" i="5" s="1"/>
  <c r="D795" i="5"/>
  <c r="K794" i="5"/>
  <c r="J794" i="5"/>
  <c r="I794" i="5"/>
  <c r="N794" i="5" s="1"/>
  <c r="H794" i="5"/>
  <c r="E794" i="5"/>
  <c r="F794" i="5" s="1"/>
  <c r="D794" i="5"/>
  <c r="K793" i="5"/>
  <c r="J793" i="5"/>
  <c r="I793" i="5"/>
  <c r="N793" i="5" s="1"/>
  <c r="H793" i="5"/>
  <c r="E793" i="5"/>
  <c r="F793" i="5" s="1"/>
  <c r="D793" i="5"/>
  <c r="K792" i="5"/>
  <c r="J792" i="5"/>
  <c r="I792" i="5"/>
  <c r="N792" i="5" s="1"/>
  <c r="H792" i="5"/>
  <c r="E792" i="5"/>
  <c r="F792" i="5" s="1"/>
  <c r="D792" i="5"/>
  <c r="K791" i="5"/>
  <c r="J791" i="5"/>
  <c r="I791" i="5"/>
  <c r="N791" i="5" s="1"/>
  <c r="H791" i="5"/>
  <c r="E791" i="5"/>
  <c r="F791" i="5" s="1"/>
  <c r="D791" i="5"/>
  <c r="K790" i="5"/>
  <c r="J790" i="5"/>
  <c r="I790" i="5"/>
  <c r="N790" i="5" s="1"/>
  <c r="H790" i="5"/>
  <c r="E790" i="5"/>
  <c r="F790" i="5" s="1"/>
  <c r="D790" i="5"/>
  <c r="K789" i="5"/>
  <c r="J789" i="5"/>
  <c r="I789" i="5"/>
  <c r="N789" i="5" s="1"/>
  <c r="H789" i="5"/>
  <c r="E789" i="5"/>
  <c r="F789" i="5" s="1"/>
  <c r="D789" i="5"/>
  <c r="K788" i="5"/>
  <c r="J788" i="5"/>
  <c r="I788" i="5"/>
  <c r="N788" i="5" s="1"/>
  <c r="H788" i="5"/>
  <c r="E788" i="5"/>
  <c r="F788" i="5" s="1"/>
  <c r="D788" i="5"/>
  <c r="K787" i="5"/>
  <c r="J787" i="5"/>
  <c r="I787" i="5"/>
  <c r="N787" i="5" s="1"/>
  <c r="H787" i="5"/>
  <c r="E787" i="5"/>
  <c r="F787" i="5" s="1"/>
  <c r="D787" i="5"/>
  <c r="K786" i="5"/>
  <c r="J786" i="5"/>
  <c r="I786" i="5"/>
  <c r="N786" i="5" s="1"/>
  <c r="H786" i="5"/>
  <c r="E786" i="5"/>
  <c r="F786" i="5" s="1"/>
  <c r="D786" i="5"/>
  <c r="K785" i="5"/>
  <c r="J785" i="5"/>
  <c r="I785" i="5"/>
  <c r="N785" i="5" s="1"/>
  <c r="H785" i="5"/>
  <c r="E785" i="5"/>
  <c r="F785" i="5" s="1"/>
  <c r="D785" i="5"/>
  <c r="K784" i="5"/>
  <c r="J784" i="5"/>
  <c r="I784" i="5"/>
  <c r="N784" i="5" s="1"/>
  <c r="H784" i="5"/>
  <c r="E784" i="5"/>
  <c r="F784" i="5" s="1"/>
  <c r="D784" i="5"/>
  <c r="K783" i="5"/>
  <c r="J783" i="5"/>
  <c r="I783" i="5"/>
  <c r="N783" i="5" s="1"/>
  <c r="H783" i="5"/>
  <c r="E783" i="5"/>
  <c r="F783" i="5" s="1"/>
  <c r="D783" i="5"/>
  <c r="K782" i="5"/>
  <c r="J782" i="5"/>
  <c r="I782" i="5"/>
  <c r="N782" i="5" s="1"/>
  <c r="H782" i="5"/>
  <c r="E782" i="5"/>
  <c r="F782" i="5" s="1"/>
  <c r="D782" i="5"/>
  <c r="K781" i="5"/>
  <c r="J781" i="5"/>
  <c r="I781" i="5"/>
  <c r="N781" i="5" s="1"/>
  <c r="H781" i="5"/>
  <c r="E781" i="5"/>
  <c r="F781" i="5" s="1"/>
  <c r="D781" i="5"/>
  <c r="K780" i="5"/>
  <c r="J780" i="5"/>
  <c r="I780" i="5"/>
  <c r="N780" i="5" s="1"/>
  <c r="H780" i="5"/>
  <c r="E780" i="5"/>
  <c r="F780" i="5" s="1"/>
  <c r="D780" i="5"/>
  <c r="K779" i="5"/>
  <c r="J779" i="5"/>
  <c r="I779" i="5"/>
  <c r="N779" i="5" s="1"/>
  <c r="H779" i="5"/>
  <c r="E779" i="5"/>
  <c r="F779" i="5" s="1"/>
  <c r="D779" i="5"/>
  <c r="K778" i="5"/>
  <c r="J778" i="5"/>
  <c r="I778" i="5"/>
  <c r="N778" i="5" s="1"/>
  <c r="H778" i="5"/>
  <c r="E778" i="5"/>
  <c r="F778" i="5" s="1"/>
  <c r="D778" i="5"/>
  <c r="K777" i="5"/>
  <c r="J777" i="5"/>
  <c r="I777" i="5"/>
  <c r="N777" i="5" s="1"/>
  <c r="H777" i="5"/>
  <c r="E777" i="5"/>
  <c r="F777" i="5" s="1"/>
  <c r="D777" i="5"/>
  <c r="K776" i="5"/>
  <c r="J776" i="5"/>
  <c r="I776" i="5"/>
  <c r="N776" i="5" s="1"/>
  <c r="H776" i="5"/>
  <c r="E776" i="5"/>
  <c r="F776" i="5" s="1"/>
  <c r="D776" i="5"/>
  <c r="K775" i="5"/>
  <c r="J775" i="5"/>
  <c r="I775" i="5"/>
  <c r="N775" i="5" s="1"/>
  <c r="H775" i="5"/>
  <c r="E775" i="5"/>
  <c r="F775" i="5" s="1"/>
  <c r="D775" i="5"/>
  <c r="K774" i="5"/>
  <c r="J774" i="5"/>
  <c r="I774" i="5"/>
  <c r="N774" i="5" s="1"/>
  <c r="H774" i="5"/>
  <c r="E774" i="5"/>
  <c r="F774" i="5" s="1"/>
  <c r="D774" i="5"/>
  <c r="K773" i="5"/>
  <c r="J773" i="5"/>
  <c r="I773" i="5"/>
  <c r="N773" i="5" s="1"/>
  <c r="H773" i="5"/>
  <c r="E773" i="5"/>
  <c r="F773" i="5" s="1"/>
  <c r="D773" i="5"/>
  <c r="K772" i="5"/>
  <c r="J772" i="5"/>
  <c r="I772" i="5"/>
  <c r="N772" i="5" s="1"/>
  <c r="H772" i="5"/>
  <c r="E772" i="5"/>
  <c r="F772" i="5" s="1"/>
  <c r="D772" i="5"/>
  <c r="K771" i="5"/>
  <c r="J771" i="5"/>
  <c r="I771" i="5"/>
  <c r="N771" i="5" s="1"/>
  <c r="H771" i="5"/>
  <c r="E771" i="5"/>
  <c r="F771" i="5" s="1"/>
  <c r="D771" i="5"/>
  <c r="K770" i="5"/>
  <c r="J770" i="5"/>
  <c r="I770" i="5"/>
  <c r="N770" i="5" s="1"/>
  <c r="H770" i="5"/>
  <c r="E770" i="5"/>
  <c r="F770" i="5" s="1"/>
  <c r="D770" i="5"/>
  <c r="K769" i="5"/>
  <c r="J769" i="5"/>
  <c r="I769" i="5"/>
  <c r="N769" i="5" s="1"/>
  <c r="H769" i="5"/>
  <c r="E769" i="5"/>
  <c r="F769" i="5" s="1"/>
  <c r="D769" i="5"/>
  <c r="K768" i="5"/>
  <c r="J768" i="5"/>
  <c r="I768" i="5"/>
  <c r="N768" i="5" s="1"/>
  <c r="H768" i="5"/>
  <c r="E768" i="5"/>
  <c r="F768" i="5" s="1"/>
  <c r="D768" i="5"/>
  <c r="K767" i="5"/>
  <c r="J767" i="5"/>
  <c r="I767" i="5"/>
  <c r="N767" i="5" s="1"/>
  <c r="H767" i="5"/>
  <c r="E767" i="5"/>
  <c r="F767" i="5" s="1"/>
  <c r="D767" i="5"/>
  <c r="K766" i="5"/>
  <c r="J766" i="5"/>
  <c r="I766" i="5"/>
  <c r="N766" i="5" s="1"/>
  <c r="H766" i="5"/>
  <c r="E766" i="5"/>
  <c r="F766" i="5" s="1"/>
  <c r="D766" i="5"/>
  <c r="K765" i="5"/>
  <c r="J765" i="5"/>
  <c r="I765" i="5"/>
  <c r="N765" i="5" s="1"/>
  <c r="H765" i="5"/>
  <c r="E765" i="5"/>
  <c r="F765" i="5" s="1"/>
  <c r="D765" i="5"/>
  <c r="K764" i="5"/>
  <c r="J764" i="5"/>
  <c r="I764" i="5"/>
  <c r="N764" i="5" s="1"/>
  <c r="H764" i="5"/>
  <c r="E764" i="5"/>
  <c r="F764" i="5" s="1"/>
  <c r="D764" i="5"/>
  <c r="K763" i="5"/>
  <c r="J763" i="5"/>
  <c r="I763" i="5"/>
  <c r="N763" i="5" s="1"/>
  <c r="H763" i="5"/>
  <c r="E763" i="5"/>
  <c r="F763" i="5" s="1"/>
  <c r="D763" i="5"/>
  <c r="K762" i="5"/>
  <c r="J762" i="5"/>
  <c r="I762" i="5"/>
  <c r="N762" i="5" s="1"/>
  <c r="H762" i="5"/>
  <c r="E762" i="5"/>
  <c r="F762" i="5" s="1"/>
  <c r="D762" i="5"/>
  <c r="K761" i="5"/>
  <c r="J761" i="5"/>
  <c r="I761" i="5"/>
  <c r="N761" i="5" s="1"/>
  <c r="H761" i="5"/>
  <c r="E761" i="5"/>
  <c r="F761" i="5" s="1"/>
  <c r="D761" i="5"/>
  <c r="K760" i="5"/>
  <c r="J760" i="5"/>
  <c r="I760" i="5"/>
  <c r="N760" i="5" s="1"/>
  <c r="H760" i="5"/>
  <c r="E760" i="5"/>
  <c r="F760" i="5" s="1"/>
  <c r="D760" i="5"/>
  <c r="K759" i="5"/>
  <c r="J759" i="5"/>
  <c r="I759" i="5"/>
  <c r="N759" i="5" s="1"/>
  <c r="H759" i="5"/>
  <c r="E759" i="5"/>
  <c r="F759" i="5" s="1"/>
  <c r="D759" i="5"/>
  <c r="K758" i="5"/>
  <c r="J758" i="5"/>
  <c r="I758" i="5"/>
  <c r="N758" i="5" s="1"/>
  <c r="H758" i="5"/>
  <c r="E758" i="5"/>
  <c r="F758" i="5" s="1"/>
  <c r="D758" i="5"/>
  <c r="K757" i="5"/>
  <c r="J757" i="5"/>
  <c r="I757" i="5"/>
  <c r="N757" i="5" s="1"/>
  <c r="H757" i="5"/>
  <c r="E757" i="5"/>
  <c r="F757" i="5" s="1"/>
  <c r="D757" i="5"/>
  <c r="K756" i="5"/>
  <c r="J756" i="5"/>
  <c r="I756" i="5"/>
  <c r="N756" i="5" s="1"/>
  <c r="H756" i="5"/>
  <c r="E756" i="5"/>
  <c r="F756" i="5" s="1"/>
  <c r="D756" i="5"/>
  <c r="K755" i="5"/>
  <c r="J755" i="5"/>
  <c r="I755" i="5"/>
  <c r="N755" i="5" s="1"/>
  <c r="H755" i="5"/>
  <c r="E755" i="5"/>
  <c r="F755" i="5" s="1"/>
  <c r="D755" i="5"/>
  <c r="K754" i="5"/>
  <c r="J754" i="5"/>
  <c r="I754" i="5"/>
  <c r="N754" i="5" s="1"/>
  <c r="H754" i="5"/>
  <c r="E754" i="5"/>
  <c r="F754" i="5" s="1"/>
  <c r="D754" i="5"/>
  <c r="K753" i="5"/>
  <c r="J753" i="5"/>
  <c r="I753" i="5"/>
  <c r="N753" i="5" s="1"/>
  <c r="H753" i="5"/>
  <c r="E753" i="5"/>
  <c r="F753" i="5" s="1"/>
  <c r="D753" i="5"/>
  <c r="K752" i="5"/>
  <c r="J752" i="5"/>
  <c r="I752" i="5"/>
  <c r="N752" i="5" s="1"/>
  <c r="H752" i="5"/>
  <c r="E752" i="5"/>
  <c r="F752" i="5" s="1"/>
  <c r="D752" i="5"/>
  <c r="K751" i="5"/>
  <c r="J751" i="5"/>
  <c r="I751" i="5"/>
  <c r="N751" i="5" s="1"/>
  <c r="H751" i="5"/>
  <c r="E751" i="5"/>
  <c r="F751" i="5" s="1"/>
  <c r="D751" i="5"/>
  <c r="K750" i="5"/>
  <c r="J750" i="5"/>
  <c r="I750" i="5"/>
  <c r="N750" i="5" s="1"/>
  <c r="H750" i="5"/>
  <c r="E750" i="5"/>
  <c r="F750" i="5" s="1"/>
  <c r="D750" i="5"/>
  <c r="K749" i="5"/>
  <c r="J749" i="5"/>
  <c r="I749" i="5"/>
  <c r="N749" i="5" s="1"/>
  <c r="H749" i="5"/>
  <c r="E749" i="5"/>
  <c r="F749" i="5" s="1"/>
  <c r="D749" i="5"/>
  <c r="K748" i="5"/>
  <c r="J748" i="5"/>
  <c r="I748" i="5"/>
  <c r="N748" i="5" s="1"/>
  <c r="H748" i="5"/>
  <c r="E748" i="5"/>
  <c r="F748" i="5" s="1"/>
  <c r="D748" i="5"/>
  <c r="K747" i="5"/>
  <c r="J747" i="5"/>
  <c r="I747" i="5"/>
  <c r="N747" i="5" s="1"/>
  <c r="H747" i="5"/>
  <c r="E747" i="5"/>
  <c r="F747" i="5" s="1"/>
  <c r="D747" i="5"/>
  <c r="K746" i="5"/>
  <c r="J746" i="5"/>
  <c r="I746" i="5"/>
  <c r="N746" i="5" s="1"/>
  <c r="H746" i="5"/>
  <c r="E746" i="5"/>
  <c r="F746" i="5" s="1"/>
  <c r="D746" i="5"/>
  <c r="K745" i="5"/>
  <c r="J745" i="5"/>
  <c r="I745" i="5"/>
  <c r="N745" i="5" s="1"/>
  <c r="H745" i="5"/>
  <c r="E745" i="5"/>
  <c r="F745" i="5" s="1"/>
  <c r="D745" i="5"/>
  <c r="K744" i="5"/>
  <c r="J744" i="5"/>
  <c r="I744" i="5"/>
  <c r="N744" i="5" s="1"/>
  <c r="H744" i="5"/>
  <c r="E744" i="5"/>
  <c r="F744" i="5" s="1"/>
  <c r="D744" i="5"/>
  <c r="K743" i="5"/>
  <c r="J743" i="5"/>
  <c r="I743" i="5"/>
  <c r="N743" i="5" s="1"/>
  <c r="H743" i="5"/>
  <c r="E743" i="5"/>
  <c r="F743" i="5" s="1"/>
  <c r="D743" i="5"/>
  <c r="K742" i="5"/>
  <c r="J742" i="5"/>
  <c r="I742" i="5"/>
  <c r="N742" i="5" s="1"/>
  <c r="H742" i="5"/>
  <c r="E742" i="5"/>
  <c r="F742" i="5" s="1"/>
  <c r="D742" i="5"/>
  <c r="K741" i="5"/>
  <c r="J741" i="5"/>
  <c r="I741" i="5"/>
  <c r="N741" i="5" s="1"/>
  <c r="H741" i="5"/>
  <c r="E741" i="5"/>
  <c r="F741" i="5" s="1"/>
  <c r="D741" i="5"/>
  <c r="K740" i="5"/>
  <c r="J740" i="5"/>
  <c r="I740" i="5"/>
  <c r="N740" i="5" s="1"/>
  <c r="H740" i="5"/>
  <c r="E740" i="5"/>
  <c r="F740" i="5" s="1"/>
  <c r="D740" i="5"/>
  <c r="K739" i="5"/>
  <c r="J739" i="5"/>
  <c r="I739" i="5"/>
  <c r="N739" i="5" s="1"/>
  <c r="H739" i="5"/>
  <c r="E739" i="5"/>
  <c r="F739" i="5" s="1"/>
  <c r="D739" i="5"/>
  <c r="K738" i="5"/>
  <c r="J738" i="5"/>
  <c r="I738" i="5"/>
  <c r="N738" i="5" s="1"/>
  <c r="H738" i="5"/>
  <c r="E738" i="5"/>
  <c r="F738" i="5" s="1"/>
  <c r="D738" i="5"/>
  <c r="K737" i="5"/>
  <c r="J737" i="5"/>
  <c r="I737" i="5"/>
  <c r="N737" i="5" s="1"/>
  <c r="H737" i="5"/>
  <c r="E737" i="5"/>
  <c r="F737" i="5" s="1"/>
  <c r="D737" i="5"/>
  <c r="K736" i="5"/>
  <c r="J736" i="5"/>
  <c r="I736" i="5"/>
  <c r="N736" i="5" s="1"/>
  <c r="H736" i="5"/>
  <c r="E736" i="5"/>
  <c r="F736" i="5" s="1"/>
  <c r="D736" i="5"/>
  <c r="K735" i="5"/>
  <c r="J735" i="5"/>
  <c r="I735" i="5"/>
  <c r="N735" i="5" s="1"/>
  <c r="H735" i="5"/>
  <c r="E735" i="5"/>
  <c r="F735" i="5" s="1"/>
  <c r="D735" i="5"/>
  <c r="K734" i="5"/>
  <c r="J734" i="5"/>
  <c r="I734" i="5"/>
  <c r="N734" i="5" s="1"/>
  <c r="H734" i="5"/>
  <c r="E734" i="5"/>
  <c r="F734" i="5" s="1"/>
  <c r="D734" i="5"/>
  <c r="K733" i="5"/>
  <c r="J733" i="5"/>
  <c r="I733" i="5"/>
  <c r="N733" i="5" s="1"/>
  <c r="H733" i="5"/>
  <c r="E733" i="5"/>
  <c r="F733" i="5" s="1"/>
  <c r="D733" i="5"/>
  <c r="K732" i="5"/>
  <c r="J732" i="5"/>
  <c r="I732" i="5"/>
  <c r="N732" i="5" s="1"/>
  <c r="H732" i="5"/>
  <c r="E732" i="5"/>
  <c r="F732" i="5" s="1"/>
  <c r="D732" i="5"/>
  <c r="K731" i="5"/>
  <c r="J731" i="5"/>
  <c r="I731" i="5"/>
  <c r="N731" i="5" s="1"/>
  <c r="H731" i="5"/>
  <c r="E731" i="5"/>
  <c r="F731" i="5" s="1"/>
  <c r="D731" i="5"/>
  <c r="K730" i="5"/>
  <c r="J730" i="5"/>
  <c r="I730" i="5"/>
  <c r="N730" i="5" s="1"/>
  <c r="H730" i="5"/>
  <c r="E730" i="5"/>
  <c r="F730" i="5" s="1"/>
  <c r="D730" i="5"/>
  <c r="K729" i="5"/>
  <c r="J729" i="5"/>
  <c r="I729" i="5"/>
  <c r="N729" i="5" s="1"/>
  <c r="H729" i="5"/>
  <c r="E729" i="5"/>
  <c r="F729" i="5" s="1"/>
  <c r="D729" i="5"/>
  <c r="K728" i="5"/>
  <c r="J728" i="5"/>
  <c r="I728" i="5"/>
  <c r="N728" i="5" s="1"/>
  <c r="H728" i="5"/>
  <c r="E728" i="5"/>
  <c r="F728" i="5" s="1"/>
  <c r="D728" i="5"/>
  <c r="K727" i="5"/>
  <c r="J727" i="5"/>
  <c r="I727" i="5"/>
  <c r="N727" i="5" s="1"/>
  <c r="H727" i="5"/>
  <c r="E727" i="5"/>
  <c r="F727" i="5" s="1"/>
  <c r="D727" i="5"/>
  <c r="K726" i="5"/>
  <c r="J726" i="5"/>
  <c r="I726" i="5"/>
  <c r="N726" i="5" s="1"/>
  <c r="H726" i="5"/>
  <c r="E726" i="5"/>
  <c r="F726" i="5" s="1"/>
  <c r="D726" i="5"/>
  <c r="K725" i="5"/>
  <c r="J725" i="5"/>
  <c r="I725" i="5"/>
  <c r="N725" i="5" s="1"/>
  <c r="H725" i="5"/>
  <c r="E725" i="5"/>
  <c r="F725" i="5" s="1"/>
  <c r="D725" i="5"/>
  <c r="K724" i="5"/>
  <c r="J724" i="5"/>
  <c r="I724" i="5"/>
  <c r="N724" i="5" s="1"/>
  <c r="H724" i="5"/>
  <c r="E724" i="5"/>
  <c r="F724" i="5" s="1"/>
  <c r="D724" i="5"/>
  <c r="K723" i="5"/>
  <c r="J723" i="5"/>
  <c r="I723" i="5"/>
  <c r="N723" i="5" s="1"/>
  <c r="H723" i="5"/>
  <c r="E723" i="5"/>
  <c r="F723" i="5" s="1"/>
  <c r="D723" i="5"/>
  <c r="K722" i="5"/>
  <c r="J722" i="5"/>
  <c r="I722" i="5"/>
  <c r="N722" i="5" s="1"/>
  <c r="H722" i="5"/>
  <c r="E722" i="5"/>
  <c r="F722" i="5" s="1"/>
  <c r="D722" i="5"/>
  <c r="K721" i="5"/>
  <c r="J721" i="5"/>
  <c r="I721" i="5"/>
  <c r="N721" i="5" s="1"/>
  <c r="H721" i="5"/>
  <c r="E721" i="5"/>
  <c r="F721" i="5" s="1"/>
  <c r="D721" i="5"/>
  <c r="K720" i="5"/>
  <c r="J720" i="5"/>
  <c r="I720" i="5"/>
  <c r="N720" i="5" s="1"/>
  <c r="H720" i="5"/>
  <c r="E720" i="5"/>
  <c r="F720" i="5" s="1"/>
  <c r="D720" i="5"/>
  <c r="K719" i="5"/>
  <c r="J719" i="5"/>
  <c r="I719" i="5"/>
  <c r="N719" i="5" s="1"/>
  <c r="H719" i="5"/>
  <c r="E719" i="5"/>
  <c r="F719" i="5" s="1"/>
  <c r="D719" i="5"/>
  <c r="K718" i="5"/>
  <c r="J718" i="5"/>
  <c r="I718" i="5"/>
  <c r="N718" i="5" s="1"/>
  <c r="H718" i="5"/>
  <c r="E718" i="5"/>
  <c r="F718" i="5" s="1"/>
  <c r="D718" i="5"/>
  <c r="K717" i="5"/>
  <c r="J717" i="5"/>
  <c r="I717" i="5"/>
  <c r="N717" i="5" s="1"/>
  <c r="H717" i="5"/>
  <c r="E717" i="5"/>
  <c r="F717" i="5" s="1"/>
  <c r="D717" i="5"/>
  <c r="K716" i="5"/>
  <c r="J716" i="5"/>
  <c r="I716" i="5"/>
  <c r="N716" i="5" s="1"/>
  <c r="H716" i="5"/>
  <c r="E716" i="5"/>
  <c r="F716" i="5" s="1"/>
  <c r="D716" i="5"/>
  <c r="K715" i="5"/>
  <c r="J715" i="5"/>
  <c r="I715" i="5"/>
  <c r="N715" i="5" s="1"/>
  <c r="H715" i="5"/>
  <c r="E715" i="5"/>
  <c r="F715" i="5" s="1"/>
  <c r="D715" i="5"/>
  <c r="K714" i="5"/>
  <c r="J714" i="5"/>
  <c r="I714" i="5"/>
  <c r="N714" i="5" s="1"/>
  <c r="H714" i="5"/>
  <c r="E714" i="5"/>
  <c r="F714" i="5" s="1"/>
  <c r="D714" i="5"/>
  <c r="K713" i="5"/>
  <c r="J713" i="5"/>
  <c r="I713" i="5"/>
  <c r="N713" i="5" s="1"/>
  <c r="H713" i="5"/>
  <c r="E713" i="5"/>
  <c r="F713" i="5" s="1"/>
  <c r="D713" i="5"/>
  <c r="K712" i="5"/>
  <c r="J712" i="5"/>
  <c r="I712" i="5"/>
  <c r="N712" i="5" s="1"/>
  <c r="H712" i="5"/>
  <c r="E712" i="5"/>
  <c r="F712" i="5" s="1"/>
  <c r="D712" i="5"/>
  <c r="K711" i="5"/>
  <c r="J711" i="5"/>
  <c r="I711" i="5"/>
  <c r="N711" i="5" s="1"/>
  <c r="H711" i="5"/>
  <c r="E711" i="5"/>
  <c r="F711" i="5" s="1"/>
  <c r="D711" i="5"/>
  <c r="K710" i="5"/>
  <c r="J710" i="5"/>
  <c r="I710" i="5"/>
  <c r="N710" i="5" s="1"/>
  <c r="H710" i="5"/>
  <c r="E710" i="5"/>
  <c r="F710" i="5" s="1"/>
  <c r="D710" i="5"/>
  <c r="K709" i="5"/>
  <c r="J709" i="5"/>
  <c r="I709" i="5"/>
  <c r="N709" i="5" s="1"/>
  <c r="H709" i="5"/>
  <c r="E709" i="5"/>
  <c r="F709" i="5" s="1"/>
  <c r="D709" i="5"/>
  <c r="K708" i="5"/>
  <c r="J708" i="5"/>
  <c r="I708" i="5"/>
  <c r="N708" i="5" s="1"/>
  <c r="H708" i="5"/>
  <c r="E708" i="5"/>
  <c r="F708" i="5" s="1"/>
  <c r="D708" i="5"/>
  <c r="K707" i="5"/>
  <c r="J707" i="5"/>
  <c r="I707" i="5"/>
  <c r="N707" i="5" s="1"/>
  <c r="H707" i="5"/>
  <c r="E707" i="5"/>
  <c r="F707" i="5" s="1"/>
  <c r="D707" i="5"/>
  <c r="K706" i="5"/>
  <c r="J706" i="5"/>
  <c r="I706" i="5"/>
  <c r="N706" i="5" s="1"/>
  <c r="H706" i="5"/>
  <c r="E706" i="5"/>
  <c r="F706" i="5" s="1"/>
  <c r="D706" i="5"/>
  <c r="K705" i="5"/>
  <c r="J705" i="5"/>
  <c r="I705" i="5"/>
  <c r="N705" i="5" s="1"/>
  <c r="H705" i="5"/>
  <c r="E705" i="5"/>
  <c r="F705" i="5" s="1"/>
  <c r="D705" i="5"/>
  <c r="K704" i="5"/>
  <c r="J704" i="5"/>
  <c r="I704" i="5"/>
  <c r="N704" i="5" s="1"/>
  <c r="H704" i="5"/>
  <c r="E704" i="5"/>
  <c r="F704" i="5" s="1"/>
  <c r="D704" i="5"/>
  <c r="K703" i="5"/>
  <c r="J703" i="5"/>
  <c r="I703" i="5"/>
  <c r="N703" i="5" s="1"/>
  <c r="H703" i="5"/>
  <c r="E703" i="5"/>
  <c r="F703" i="5" s="1"/>
  <c r="D703" i="5"/>
  <c r="K702" i="5"/>
  <c r="J702" i="5"/>
  <c r="I702" i="5"/>
  <c r="N702" i="5" s="1"/>
  <c r="H702" i="5"/>
  <c r="E702" i="5"/>
  <c r="F702" i="5" s="1"/>
  <c r="D702" i="5"/>
  <c r="K701" i="5"/>
  <c r="J701" i="5"/>
  <c r="I701" i="5"/>
  <c r="N701" i="5" s="1"/>
  <c r="H701" i="5"/>
  <c r="E701" i="5"/>
  <c r="F701" i="5" s="1"/>
  <c r="D701" i="5"/>
  <c r="K700" i="5"/>
  <c r="J700" i="5"/>
  <c r="I700" i="5"/>
  <c r="N700" i="5" s="1"/>
  <c r="H700" i="5"/>
  <c r="E700" i="5"/>
  <c r="F700" i="5" s="1"/>
  <c r="D700" i="5"/>
  <c r="K699" i="5"/>
  <c r="J699" i="5"/>
  <c r="I699" i="5"/>
  <c r="N699" i="5" s="1"/>
  <c r="H699" i="5"/>
  <c r="E699" i="5"/>
  <c r="F699" i="5" s="1"/>
  <c r="D699" i="5"/>
  <c r="K698" i="5"/>
  <c r="J698" i="5"/>
  <c r="I698" i="5"/>
  <c r="N698" i="5" s="1"/>
  <c r="H698" i="5"/>
  <c r="E698" i="5"/>
  <c r="F698" i="5" s="1"/>
  <c r="D698" i="5"/>
  <c r="K697" i="5"/>
  <c r="J697" i="5"/>
  <c r="I697" i="5"/>
  <c r="N697" i="5" s="1"/>
  <c r="H697" i="5"/>
  <c r="E697" i="5"/>
  <c r="F697" i="5" s="1"/>
  <c r="D697" i="5"/>
  <c r="K696" i="5"/>
  <c r="J696" i="5"/>
  <c r="I696" i="5"/>
  <c r="N696" i="5" s="1"/>
  <c r="H696" i="5"/>
  <c r="E696" i="5"/>
  <c r="F696" i="5" s="1"/>
  <c r="D696" i="5"/>
  <c r="K695" i="5"/>
  <c r="J695" i="5"/>
  <c r="I695" i="5"/>
  <c r="N695" i="5" s="1"/>
  <c r="H695" i="5"/>
  <c r="E695" i="5"/>
  <c r="F695" i="5" s="1"/>
  <c r="D695" i="5"/>
  <c r="K694" i="5"/>
  <c r="J694" i="5"/>
  <c r="I694" i="5"/>
  <c r="N694" i="5" s="1"/>
  <c r="H694" i="5"/>
  <c r="E694" i="5"/>
  <c r="F694" i="5" s="1"/>
  <c r="D694" i="5"/>
  <c r="K693" i="5"/>
  <c r="J693" i="5"/>
  <c r="I693" i="5"/>
  <c r="N693" i="5" s="1"/>
  <c r="H693" i="5"/>
  <c r="E693" i="5"/>
  <c r="F693" i="5" s="1"/>
  <c r="D693" i="5"/>
  <c r="K692" i="5"/>
  <c r="J692" i="5"/>
  <c r="I692" i="5"/>
  <c r="N692" i="5" s="1"/>
  <c r="H692" i="5"/>
  <c r="E692" i="5"/>
  <c r="F692" i="5" s="1"/>
  <c r="D692" i="5"/>
  <c r="K691" i="5"/>
  <c r="J691" i="5"/>
  <c r="I691" i="5"/>
  <c r="N691" i="5" s="1"/>
  <c r="H691" i="5"/>
  <c r="E691" i="5"/>
  <c r="F691" i="5" s="1"/>
  <c r="D691" i="5"/>
  <c r="K690" i="5"/>
  <c r="J690" i="5"/>
  <c r="I690" i="5"/>
  <c r="N690" i="5" s="1"/>
  <c r="H690" i="5"/>
  <c r="E690" i="5"/>
  <c r="F690" i="5" s="1"/>
  <c r="D690" i="5"/>
  <c r="K689" i="5"/>
  <c r="J689" i="5"/>
  <c r="I689" i="5"/>
  <c r="N689" i="5" s="1"/>
  <c r="H689" i="5"/>
  <c r="E689" i="5"/>
  <c r="F689" i="5" s="1"/>
  <c r="D689" i="5"/>
  <c r="K688" i="5"/>
  <c r="J688" i="5"/>
  <c r="I688" i="5"/>
  <c r="N688" i="5" s="1"/>
  <c r="H688" i="5"/>
  <c r="E688" i="5"/>
  <c r="F688" i="5" s="1"/>
  <c r="D688" i="5"/>
  <c r="K687" i="5"/>
  <c r="J687" i="5"/>
  <c r="I687" i="5"/>
  <c r="N687" i="5" s="1"/>
  <c r="H687" i="5"/>
  <c r="E687" i="5"/>
  <c r="F687" i="5" s="1"/>
  <c r="D687" i="5"/>
  <c r="K686" i="5"/>
  <c r="J686" i="5"/>
  <c r="I686" i="5"/>
  <c r="N686" i="5" s="1"/>
  <c r="H686" i="5"/>
  <c r="E686" i="5"/>
  <c r="F686" i="5" s="1"/>
  <c r="D686" i="5"/>
  <c r="K685" i="5"/>
  <c r="J685" i="5"/>
  <c r="I685" i="5"/>
  <c r="N685" i="5" s="1"/>
  <c r="H685" i="5"/>
  <c r="E685" i="5"/>
  <c r="F685" i="5" s="1"/>
  <c r="D685" i="5"/>
  <c r="K684" i="5"/>
  <c r="J684" i="5"/>
  <c r="I684" i="5"/>
  <c r="N684" i="5" s="1"/>
  <c r="H684" i="5"/>
  <c r="E684" i="5"/>
  <c r="F684" i="5" s="1"/>
  <c r="D684" i="5"/>
  <c r="K683" i="5"/>
  <c r="J683" i="5"/>
  <c r="I683" i="5"/>
  <c r="N683" i="5" s="1"/>
  <c r="H683" i="5"/>
  <c r="E683" i="5"/>
  <c r="F683" i="5" s="1"/>
  <c r="D683" i="5"/>
  <c r="K682" i="5"/>
  <c r="J682" i="5"/>
  <c r="I682" i="5"/>
  <c r="N682" i="5" s="1"/>
  <c r="H682" i="5"/>
  <c r="E682" i="5"/>
  <c r="F682" i="5" s="1"/>
  <c r="D682" i="5"/>
  <c r="K681" i="5"/>
  <c r="J681" i="5"/>
  <c r="I681" i="5"/>
  <c r="N681" i="5" s="1"/>
  <c r="H681" i="5"/>
  <c r="E681" i="5"/>
  <c r="F681" i="5" s="1"/>
  <c r="D681" i="5"/>
  <c r="K680" i="5"/>
  <c r="J680" i="5"/>
  <c r="I680" i="5"/>
  <c r="N680" i="5" s="1"/>
  <c r="H680" i="5"/>
  <c r="E680" i="5"/>
  <c r="F680" i="5" s="1"/>
  <c r="D680" i="5"/>
  <c r="K679" i="5"/>
  <c r="J679" i="5"/>
  <c r="I679" i="5"/>
  <c r="N679" i="5" s="1"/>
  <c r="H679" i="5"/>
  <c r="E679" i="5"/>
  <c r="F679" i="5" s="1"/>
  <c r="D679" i="5"/>
  <c r="K678" i="5"/>
  <c r="J678" i="5"/>
  <c r="I678" i="5"/>
  <c r="N678" i="5" s="1"/>
  <c r="H678" i="5"/>
  <c r="E678" i="5"/>
  <c r="F678" i="5" s="1"/>
  <c r="D678" i="5"/>
  <c r="K677" i="5"/>
  <c r="J677" i="5"/>
  <c r="I677" i="5"/>
  <c r="N677" i="5" s="1"/>
  <c r="H677" i="5"/>
  <c r="E677" i="5"/>
  <c r="F677" i="5" s="1"/>
  <c r="D677" i="5"/>
  <c r="K676" i="5"/>
  <c r="J676" i="5"/>
  <c r="I676" i="5"/>
  <c r="N676" i="5" s="1"/>
  <c r="AF46" i="3" s="1"/>
  <c r="H676" i="5"/>
  <c r="E676" i="5"/>
  <c r="F676" i="5" s="1"/>
  <c r="D676" i="5"/>
  <c r="K675" i="5"/>
  <c r="J675" i="5"/>
  <c r="I675" i="5"/>
  <c r="N675" i="5" s="1"/>
  <c r="H675" i="5"/>
  <c r="E675" i="5"/>
  <c r="F675" i="5" s="1"/>
  <c r="D675" i="5"/>
  <c r="K674" i="5"/>
  <c r="J674" i="5"/>
  <c r="I674" i="5"/>
  <c r="N674" i="5" s="1"/>
  <c r="H674" i="5"/>
  <c r="E674" i="5"/>
  <c r="F674" i="5" s="1"/>
  <c r="D674" i="5"/>
  <c r="K673" i="5"/>
  <c r="J673" i="5"/>
  <c r="I673" i="5"/>
  <c r="N673" i="5" s="1"/>
  <c r="H673" i="5"/>
  <c r="E673" i="5"/>
  <c r="F673" i="5" s="1"/>
  <c r="D673" i="5"/>
  <c r="K672" i="5"/>
  <c r="J672" i="5"/>
  <c r="I672" i="5"/>
  <c r="N672" i="5" s="1"/>
  <c r="H672" i="5"/>
  <c r="E672" i="5"/>
  <c r="F672" i="5" s="1"/>
  <c r="D672" i="5"/>
  <c r="K671" i="5"/>
  <c r="J671" i="5"/>
  <c r="I671" i="5"/>
  <c r="N671" i="5" s="1"/>
  <c r="H671" i="5"/>
  <c r="E671" i="5"/>
  <c r="F671" i="5" s="1"/>
  <c r="D671" i="5"/>
  <c r="K670" i="5"/>
  <c r="J670" i="5"/>
  <c r="I670" i="5"/>
  <c r="N670" i="5" s="1"/>
  <c r="H670" i="5"/>
  <c r="E670" i="5"/>
  <c r="F670" i="5" s="1"/>
  <c r="D670" i="5"/>
  <c r="K669" i="5"/>
  <c r="J669" i="5"/>
  <c r="I669" i="5"/>
  <c r="N669" i="5" s="1"/>
  <c r="H669" i="5"/>
  <c r="E669" i="5"/>
  <c r="F669" i="5" s="1"/>
  <c r="D669" i="5"/>
  <c r="K668" i="5"/>
  <c r="J668" i="5"/>
  <c r="I668" i="5"/>
  <c r="N668" i="5" s="1"/>
  <c r="H668" i="5"/>
  <c r="E668" i="5"/>
  <c r="F668" i="5" s="1"/>
  <c r="D668" i="5"/>
  <c r="K667" i="5"/>
  <c r="J667" i="5"/>
  <c r="I667" i="5"/>
  <c r="N667" i="5" s="1"/>
  <c r="H667" i="5"/>
  <c r="E667" i="5"/>
  <c r="F667" i="5" s="1"/>
  <c r="D667" i="5"/>
  <c r="K666" i="5"/>
  <c r="J666" i="5"/>
  <c r="I666" i="5"/>
  <c r="N666" i="5" s="1"/>
  <c r="H666" i="5"/>
  <c r="E666" i="5"/>
  <c r="F666" i="5" s="1"/>
  <c r="D666" i="5"/>
  <c r="K665" i="5"/>
  <c r="J665" i="5"/>
  <c r="I665" i="5"/>
  <c r="N665" i="5" s="1"/>
  <c r="H665" i="5"/>
  <c r="E665" i="5"/>
  <c r="F665" i="5" s="1"/>
  <c r="D665" i="5"/>
  <c r="K664" i="5"/>
  <c r="J664" i="5"/>
  <c r="I664" i="5"/>
  <c r="N664" i="5" s="1"/>
  <c r="H664" i="5"/>
  <c r="E664" i="5"/>
  <c r="F664" i="5" s="1"/>
  <c r="D664" i="5"/>
  <c r="K663" i="5"/>
  <c r="J663" i="5"/>
  <c r="I663" i="5"/>
  <c r="N663" i="5" s="1"/>
  <c r="H663" i="5"/>
  <c r="E663" i="5"/>
  <c r="F663" i="5" s="1"/>
  <c r="D663" i="5"/>
  <c r="K662" i="5"/>
  <c r="J662" i="5"/>
  <c r="I662" i="5"/>
  <c r="N662" i="5" s="1"/>
  <c r="H662" i="5"/>
  <c r="E662" i="5"/>
  <c r="F662" i="5" s="1"/>
  <c r="D662" i="5"/>
  <c r="K661" i="5"/>
  <c r="J661" i="5"/>
  <c r="I661" i="5"/>
  <c r="N661" i="5" s="1"/>
  <c r="H661" i="5"/>
  <c r="E661" i="5"/>
  <c r="F661" i="5" s="1"/>
  <c r="D661" i="5"/>
  <c r="K660" i="5"/>
  <c r="J660" i="5"/>
  <c r="I660" i="5"/>
  <c r="N660" i="5" s="1"/>
  <c r="H660" i="5"/>
  <c r="E660" i="5"/>
  <c r="F660" i="5" s="1"/>
  <c r="D660" i="5"/>
  <c r="K659" i="5"/>
  <c r="J659" i="5"/>
  <c r="I659" i="5"/>
  <c r="N659" i="5" s="1"/>
  <c r="H659" i="5"/>
  <c r="E659" i="5"/>
  <c r="F659" i="5" s="1"/>
  <c r="D659" i="5"/>
  <c r="K658" i="5"/>
  <c r="J658" i="5"/>
  <c r="I658" i="5"/>
  <c r="N658" i="5" s="1"/>
  <c r="H658" i="5"/>
  <c r="E658" i="5"/>
  <c r="F658" i="5" s="1"/>
  <c r="D658" i="5"/>
  <c r="K657" i="5"/>
  <c r="J657" i="5"/>
  <c r="I657" i="5"/>
  <c r="N657" i="5" s="1"/>
  <c r="H657" i="5"/>
  <c r="E657" i="5"/>
  <c r="F657" i="5" s="1"/>
  <c r="D657" i="5"/>
  <c r="K656" i="5"/>
  <c r="J656" i="5"/>
  <c r="I656" i="5"/>
  <c r="N656" i="5" s="1"/>
  <c r="H656" i="5"/>
  <c r="E656" i="5"/>
  <c r="F656" i="5" s="1"/>
  <c r="D656" i="5"/>
  <c r="K655" i="5"/>
  <c r="J655" i="5"/>
  <c r="I655" i="5"/>
  <c r="N655" i="5" s="1"/>
  <c r="H655" i="5"/>
  <c r="E655" i="5"/>
  <c r="F655" i="5" s="1"/>
  <c r="D655" i="5"/>
  <c r="K654" i="5"/>
  <c r="J654" i="5"/>
  <c r="I654" i="5"/>
  <c r="N654" i="5" s="1"/>
  <c r="H654" i="5"/>
  <c r="E654" i="5"/>
  <c r="F654" i="5" s="1"/>
  <c r="D654" i="5"/>
  <c r="K653" i="5"/>
  <c r="J653" i="5"/>
  <c r="I653" i="5"/>
  <c r="N653" i="5" s="1"/>
  <c r="H653" i="5"/>
  <c r="E653" i="5"/>
  <c r="F653" i="5" s="1"/>
  <c r="D653" i="5"/>
  <c r="K652" i="5"/>
  <c r="J652" i="5"/>
  <c r="I652" i="5"/>
  <c r="N652" i="5" s="1"/>
  <c r="H652" i="5"/>
  <c r="E652" i="5"/>
  <c r="F652" i="5" s="1"/>
  <c r="D652" i="5"/>
  <c r="K651" i="5"/>
  <c r="J651" i="5"/>
  <c r="I651" i="5"/>
  <c r="N651" i="5" s="1"/>
  <c r="H651" i="5"/>
  <c r="E651" i="5"/>
  <c r="F651" i="5" s="1"/>
  <c r="D651" i="5"/>
  <c r="K650" i="5"/>
  <c r="J650" i="5"/>
  <c r="I650" i="5"/>
  <c r="N650" i="5" s="1"/>
  <c r="H650" i="5"/>
  <c r="E650" i="5"/>
  <c r="F650" i="5" s="1"/>
  <c r="D650" i="5"/>
  <c r="K649" i="5"/>
  <c r="J649" i="5"/>
  <c r="I649" i="5"/>
  <c r="N649" i="5" s="1"/>
  <c r="H649" i="5"/>
  <c r="E649" i="5"/>
  <c r="F649" i="5" s="1"/>
  <c r="D649" i="5"/>
  <c r="K648" i="5"/>
  <c r="J648" i="5"/>
  <c r="I648" i="5"/>
  <c r="N648" i="5" s="1"/>
  <c r="AE15" i="3" s="1"/>
  <c r="H648" i="5"/>
  <c r="E648" i="5"/>
  <c r="F648" i="5" s="1"/>
  <c r="D648" i="5"/>
  <c r="K647" i="5"/>
  <c r="J647" i="5"/>
  <c r="I647" i="5"/>
  <c r="N647" i="5" s="1"/>
  <c r="H647" i="5"/>
  <c r="E647" i="5"/>
  <c r="F647" i="5" s="1"/>
  <c r="D647" i="5"/>
  <c r="K646" i="5"/>
  <c r="J646" i="5"/>
  <c r="I646" i="5"/>
  <c r="N646" i="5" s="1"/>
  <c r="H646" i="5"/>
  <c r="E646" i="5"/>
  <c r="F646" i="5" s="1"/>
  <c r="D646" i="5"/>
  <c r="K645" i="5"/>
  <c r="J645" i="5"/>
  <c r="I645" i="5"/>
  <c r="N645" i="5" s="1"/>
  <c r="H645" i="5"/>
  <c r="E645" i="5"/>
  <c r="F645" i="5" s="1"/>
  <c r="D645" i="5"/>
  <c r="K644" i="5"/>
  <c r="J644" i="5"/>
  <c r="I644" i="5"/>
  <c r="N644" i="5" s="1"/>
  <c r="H644" i="5"/>
  <c r="E644" i="5"/>
  <c r="F644" i="5" s="1"/>
  <c r="D644" i="5"/>
  <c r="K643" i="5"/>
  <c r="J643" i="5"/>
  <c r="I643" i="5"/>
  <c r="N643" i="5" s="1"/>
  <c r="H643" i="5"/>
  <c r="E643" i="5"/>
  <c r="F643" i="5" s="1"/>
  <c r="D643" i="5"/>
  <c r="K642" i="5"/>
  <c r="J642" i="5"/>
  <c r="I642" i="5"/>
  <c r="N642" i="5" s="1"/>
  <c r="H642" i="5"/>
  <c r="E642" i="5"/>
  <c r="F642" i="5" s="1"/>
  <c r="D642" i="5"/>
  <c r="K641" i="5"/>
  <c r="J641" i="5"/>
  <c r="I641" i="5"/>
  <c r="N641" i="5" s="1"/>
  <c r="H641" i="5"/>
  <c r="E641" i="5"/>
  <c r="F641" i="5" s="1"/>
  <c r="D641" i="5"/>
  <c r="K640" i="5"/>
  <c r="J640" i="5"/>
  <c r="I640" i="5"/>
  <c r="N640" i="5" s="1"/>
  <c r="H640" i="5"/>
  <c r="E640" i="5"/>
  <c r="F640" i="5" s="1"/>
  <c r="D640" i="5"/>
  <c r="K639" i="5"/>
  <c r="J639" i="5"/>
  <c r="I639" i="5"/>
  <c r="N639" i="5" s="1"/>
  <c r="H639" i="5"/>
  <c r="E639" i="5"/>
  <c r="F639" i="5" s="1"/>
  <c r="D639" i="5"/>
  <c r="K638" i="5"/>
  <c r="J638" i="5"/>
  <c r="I638" i="5"/>
  <c r="N638" i="5" s="1"/>
  <c r="H638" i="5"/>
  <c r="E638" i="5"/>
  <c r="F638" i="5" s="1"/>
  <c r="D638" i="5"/>
  <c r="K637" i="5"/>
  <c r="J637" i="5"/>
  <c r="I637" i="5"/>
  <c r="N637" i="5" s="1"/>
  <c r="H637" i="5"/>
  <c r="E637" i="5"/>
  <c r="F637" i="5" s="1"/>
  <c r="D637" i="5"/>
  <c r="K636" i="5"/>
  <c r="J636" i="5"/>
  <c r="I636" i="5"/>
  <c r="N636" i="5" s="1"/>
  <c r="H636" i="5"/>
  <c r="E636" i="5"/>
  <c r="F636" i="5" s="1"/>
  <c r="D636" i="5"/>
  <c r="K635" i="5"/>
  <c r="J635" i="5"/>
  <c r="I635" i="5"/>
  <c r="N635" i="5" s="1"/>
  <c r="H635" i="5"/>
  <c r="E635" i="5"/>
  <c r="F635" i="5" s="1"/>
  <c r="D635" i="5"/>
  <c r="K634" i="5"/>
  <c r="J634" i="5"/>
  <c r="I634" i="5"/>
  <c r="N634" i="5" s="1"/>
  <c r="H634" i="5"/>
  <c r="E634" i="5"/>
  <c r="F634" i="5" s="1"/>
  <c r="D634" i="5"/>
  <c r="K633" i="5"/>
  <c r="J633" i="5"/>
  <c r="I633" i="5"/>
  <c r="N633" i="5" s="1"/>
  <c r="H633" i="5"/>
  <c r="E633" i="5"/>
  <c r="F633" i="5" s="1"/>
  <c r="D633" i="5"/>
  <c r="K632" i="5"/>
  <c r="J632" i="5"/>
  <c r="I632" i="5"/>
  <c r="N632" i="5" s="1"/>
  <c r="H632" i="5"/>
  <c r="E632" i="5"/>
  <c r="F632" i="5" s="1"/>
  <c r="D632" i="5"/>
  <c r="K631" i="5"/>
  <c r="J631" i="5"/>
  <c r="I631" i="5"/>
  <c r="N631" i="5" s="1"/>
  <c r="H631" i="5"/>
  <c r="E631" i="5"/>
  <c r="F631" i="5" s="1"/>
  <c r="D631" i="5"/>
  <c r="K630" i="5"/>
  <c r="J630" i="5"/>
  <c r="I630" i="5"/>
  <c r="N630" i="5" s="1"/>
  <c r="H630" i="5"/>
  <c r="E630" i="5"/>
  <c r="F630" i="5" s="1"/>
  <c r="D630" i="5"/>
  <c r="K629" i="5"/>
  <c r="J629" i="5"/>
  <c r="I629" i="5"/>
  <c r="N629" i="5" s="1"/>
  <c r="H629" i="5"/>
  <c r="E629" i="5"/>
  <c r="F629" i="5" s="1"/>
  <c r="D629" i="5"/>
  <c r="K628" i="5"/>
  <c r="J628" i="5"/>
  <c r="I628" i="5"/>
  <c r="N628" i="5" s="1"/>
  <c r="H628" i="5"/>
  <c r="E628" i="5"/>
  <c r="F628" i="5" s="1"/>
  <c r="D628" i="5"/>
  <c r="K627" i="5"/>
  <c r="J627" i="5"/>
  <c r="I627" i="5"/>
  <c r="N627" i="5" s="1"/>
  <c r="H627" i="5"/>
  <c r="E627" i="5"/>
  <c r="F627" i="5" s="1"/>
  <c r="D627" i="5"/>
  <c r="K626" i="5"/>
  <c r="J626" i="5"/>
  <c r="I626" i="5"/>
  <c r="N626" i="5" s="1"/>
  <c r="H626" i="5"/>
  <c r="E626" i="5"/>
  <c r="F626" i="5" s="1"/>
  <c r="D626" i="5"/>
  <c r="K625" i="5"/>
  <c r="J625" i="5"/>
  <c r="I625" i="5"/>
  <c r="N625" i="5" s="1"/>
  <c r="H625" i="5"/>
  <c r="E625" i="5"/>
  <c r="F625" i="5" s="1"/>
  <c r="D625" i="5"/>
  <c r="K624" i="5"/>
  <c r="J624" i="5"/>
  <c r="I624" i="5"/>
  <c r="N624" i="5" s="1"/>
  <c r="H624" i="5"/>
  <c r="E624" i="5"/>
  <c r="F624" i="5" s="1"/>
  <c r="D624" i="5"/>
  <c r="K623" i="5"/>
  <c r="J623" i="5"/>
  <c r="I623" i="5"/>
  <c r="N623" i="5" s="1"/>
  <c r="H623" i="5"/>
  <c r="E623" i="5"/>
  <c r="F623" i="5" s="1"/>
  <c r="D623" i="5"/>
  <c r="K622" i="5"/>
  <c r="J622" i="5"/>
  <c r="I622" i="5"/>
  <c r="N622" i="5" s="1"/>
  <c r="H622" i="5"/>
  <c r="E622" i="5"/>
  <c r="F622" i="5" s="1"/>
  <c r="D622" i="5"/>
  <c r="K621" i="5"/>
  <c r="J621" i="5"/>
  <c r="I621" i="5"/>
  <c r="N621" i="5" s="1"/>
  <c r="H621" i="5"/>
  <c r="E621" i="5"/>
  <c r="F621" i="5" s="1"/>
  <c r="D621" i="5"/>
  <c r="K620" i="5"/>
  <c r="J620" i="5"/>
  <c r="I620" i="5"/>
  <c r="N620" i="5" s="1"/>
  <c r="H620" i="5"/>
  <c r="E620" i="5"/>
  <c r="F620" i="5" s="1"/>
  <c r="D620" i="5"/>
  <c r="K619" i="5"/>
  <c r="J619" i="5"/>
  <c r="I619" i="5"/>
  <c r="N619" i="5" s="1"/>
  <c r="H619" i="5"/>
  <c r="E619" i="5"/>
  <c r="F619" i="5" s="1"/>
  <c r="D619" i="5"/>
  <c r="K618" i="5"/>
  <c r="J618" i="5"/>
  <c r="I618" i="5"/>
  <c r="N618" i="5" s="1"/>
  <c r="H618" i="5"/>
  <c r="E618" i="5"/>
  <c r="F618" i="5" s="1"/>
  <c r="D618" i="5"/>
  <c r="K617" i="5"/>
  <c r="J617" i="5"/>
  <c r="I617" i="5"/>
  <c r="N617" i="5" s="1"/>
  <c r="H617" i="5"/>
  <c r="E617" i="5"/>
  <c r="F617" i="5" s="1"/>
  <c r="D617" i="5"/>
  <c r="K616" i="5"/>
  <c r="J616" i="5"/>
  <c r="I616" i="5"/>
  <c r="N616" i="5" s="1"/>
  <c r="H616" i="5"/>
  <c r="E616" i="5"/>
  <c r="F616" i="5" s="1"/>
  <c r="D616" i="5"/>
  <c r="K615" i="5"/>
  <c r="J615" i="5"/>
  <c r="I615" i="5"/>
  <c r="N615" i="5" s="1"/>
  <c r="H615" i="5"/>
  <c r="E615" i="5"/>
  <c r="F615" i="5" s="1"/>
  <c r="D615" i="5"/>
  <c r="K614" i="5"/>
  <c r="J614" i="5"/>
  <c r="I614" i="5"/>
  <c r="N614" i="5" s="1"/>
  <c r="H614" i="5"/>
  <c r="E614" i="5"/>
  <c r="F614" i="5" s="1"/>
  <c r="D614" i="5"/>
  <c r="K613" i="5"/>
  <c r="J613" i="5"/>
  <c r="I613" i="5"/>
  <c r="N613" i="5" s="1"/>
  <c r="H613" i="5"/>
  <c r="E613" i="5"/>
  <c r="F613" i="5" s="1"/>
  <c r="D613" i="5"/>
  <c r="K612" i="5"/>
  <c r="J612" i="5"/>
  <c r="I612" i="5"/>
  <c r="N612" i="5" s="1"/>
  <c r="H612" i="5"/>
  <c r="E612" i="5"/>
  <c r="F612" i="5" s="1"/>
  <c r="D612" i="5"/>
  <c r="K611" i="5"/>
  <c r="J611" i="5"/>
  <c r="I611" i="5"/>
  <c r="N611" i="5" s="1"/>
  <c r="H611" i="5"/>
  <c r="E611" i="5"/>
  <c r="F611" i="5" s="1"/>
  <c r="D611" i="5"/>
  <c r="K610" i="5"/>
  <c r="J610" i="5"/>
  <c r="I610" i="5"/>
  <c r="N610" i="5" s="1"/>
  <c r="H610" i="5"/>
  <c r="E610" i="5"/>
  <c r="F610" i="5" s="1"/>
  <c r="D610" i="5"/>
  <c r="K609" i="5"/>
  <c r="J609" i="5"/>
  <c r="I609" i="5"/>
  <c r="N609" i="5" s="1"/>
  <c r="H609" i="5"/>
  <c r="E609" i="5"/>
  <c r="F609" i="5" s="1"/>
  <c r="D609" i="5"/>
  <c r="K608" i="5"/>
  <c r="J608" i="5"/>
  <c r="I608" i="5"/>
  <c r="N608" i="5" s="1"/>
  <c r="H608" i="5"/>
  <c r="E608" i="5"/>
  <c r="F608" i="5" s="1"/>
  <c r="D608" i="5"/>
  <c r="K607" i="5"/>
  <c r="J607" i="5"/>
  <c r="I607" i="5"/>
  <c r="N607" i="5" s="1"/>
  <c r="H607" i="5"/>
  <c r="E607" i="5"/>
  <c r="F607" i="5" s="1"/>
  <c r="D607" i="5"/>
  <c r="K606" i="5"/>
  <c r="J606" i="5"/>
  <c r="I606" i="5"/>
  <c r="N606" i="5" s="1"/>
  <c r="H606" i="5"/>
  <c r="E606" i="5"/>
  <c r="F606" i="5" s="1"/>
  <c r="D606" i="5"/>
  <c r="K605" i="5"/>
  <c r="J605" i="5"/>
  <c r="I605" i="5"/>
  <c r="N605" i="5" s="1"/>
  <c r="H605" i="5"/>
  <c r="E605" i="5"/>
  <c r="F605" i="5" s="1"/>
  <c r="D605" i="5"/>
  <c r="K604" i="5"/>
  <c r="J604" i="5"/>
  <c r="I604" i="5"/>
  <c r="N604" i="5" s="1"/>
  <c r="H604" i="5"/>
  <c r="E604" i="5"/>
  <c r="F604" i="5" s="1"/>
  <c r="D604" i="5"/>
  <c r="K603" i="5"/>
  <c r="J603" i="5"/>
  <c r="I603" i="5"/>
  <c r="N603" i="5" s="1"/>
  <c r="H603" i="5"/>
  <c r="E603" i="5"/>
  <c r="F603" i="5" s="1"/>
  <c r="D603" i="5"/>
  <c r="K602" i="5"/>
  <c r="J602" i="5"/>
  <c r="I602" i="5"/>
  <c r="N602" i="5" s="1"/>
  <c r="H602" i="5"/>
  <c r="E602" i="5"/>
  <c r="F602" i="5" s="1"/>
  <c r="D602" i="5"/>
  <c r="K601" i="5"/>
  <c r="J601" i="5"/>
  <c r="I601" i="5"/>
  <c r="N601" i="5" s="1"/>
  <c r="H601" i="5"/>
  <c r="E601" i="5"/>
  <c r="F601" i="5" s="1"/>
  <c r="D601" i="5"/>
  <c r="K600" i="5"/>
  <c r="J600" i="5"/>
  <c r="I600" i="5"/>
  <c r="N600" i="5" s="1"/>
  <c r="H600" i="5"/>
  <c r="E600" i="5"/>
  <c r="F600" i="5" s="1"/>
  <c r="D600" i="5"/>
  <c r="K599" i="5"/>
  <c r="J599" i="5"/>
  <c r="I599" i="5"/>
  <c r="N599" i="5" s="1"/>
  <c r="H599" i="5"/>
  <c r="E599" i="5"/>
  <c r="F599" i="5" s="1"/>
  <c r="D599" i="5"/>
  <c r="K598" i="5"/>
  <c r="J598" i="5"/>
  <c r="I598" i="5"/>
  <c r="N598" i="5" s="1"/>
  <c r="H598" i="5"/>
  <c r="E598" i="5"/>
  <c r="F598" i="5" s="1"/>
  <c r="D598" i="5"/>
  <c r="K597" i="5"/>
  <c r="J597" i="5"/>
  <c r="I597" i="5"/>
  <c r="N597" i="5" s="1"/>
  <c r="H597" i="5"/>
  <c r="E597" i="5"/>
  <c r="F597" i="5" s="1"/>
  <c r="D597" i="5"/>
  <c r="K596" i="5"/>
  <c r="J596" i="5"/>
  <c r="I596" i="5"/>
  <c r="N596" i="5" s="1"/>
  <c r="H596" i="5"/>
  <c r="E596" i="5"/>
  <c r="F596" i="5" s="1"/>
  <c r="D596" i="5"/>
  <c r="K595" i="5"/>
  <c r="J595" i="5"/>
  <c r="I595" i="5"/>
  <c r="N595" i="5" s="1"/>
  <c r="H595" i="5"/>
  <c r="E595" i="5"/>
  <c r="F595" i="5" s="1"/>
  <c r="D595" i="5"/>
  <c r="K594" i="5"/>
  <c r="J594" i="5"/>
  <c r="I594" i="5"/>
  <c r="N594" i="5" s="1"/>
  <c r="H594" i="5"/>
  <c r="E594" i="5"/>
  <c r="F594" i="5" s="1"/>
  <c r="D594" i="5"/>
  <c r="K593" i="5"/>
  <c r="J593" i="5"/>
  <c r="I593" i="5"/>
  <c r="N593" i="5" s="1"/>
  <c r="H593" i="5"/>
  <c r="E593" i="5"/>
  <c r="F593" i="5" s="1"/>
  <c r="D593" i="5"/>
  <c r="K592" i="5"/>
  <c r="J592" i="5"/>
  <c r="I592" i="5"/>
  <c r="N592" i="5" s="1"/>
  <c r="H592" i="5"/>
  <c r="E592" i="5"/>
  <c r="F592" i="5" s="1"/>
  <c r="D592" i="5"/>
  <c r="K591" i="5"/>
  <c r="J591" i="5"/>
  <c r="I591" i="5"/>
  <c r="N591" i="5" s="1"/>
  <c r="H591" i="5"/>
  <c r="E591" i="5"/>
  <c r="F591" i="5" s="1"/>
  <c r="D591" i="5"/>
  <c r="K590" i="5"/>
  <c r="J590" i="5"/>
  <c r="I590" i="5"/>
  <c r="N590" i="5" s="1"/>
  <c r="H590" i="5"/>
  <c r="E590" i="5"/>
  <c r="F590" i="5" s="1"/>
  <c r="D590" i="5"/>
  <c r="K589" i="5"/>
  <c r="J589" i="5"/>
  <c r="I589" i="5"/>
  <c r="N589" i="5" s="1"/>
  <c r="H589" i="5"/>
  <c r="E589" i="5"/>
  <c r="F589" i="5" s="1"/>
  <c r="D589" i="5"/>
  <c r="K588" i="5"/>
  <c r="J588" i="5"/>
  <c r="I588" i="5"/>
  <c r="N588" i="5" s="1"/>
  <c r="AC50" i="3" s="1"/>
  <c r="H588" i="5"/>
  <c r="E588" i="5"/>
  <c r="F588" i="5" s="1"/>
  <c r="D588" i="5"/>
  <c r="K587" i="5"/>
  <c r="J587" i="5"/>
  <c r="I587" i="5"/>
  <c r="N587" i="5" s="1"/>
  <c r="H587" i="5"/>
  <c r="E587" i="5"/>
  <c r="F587" i="5" s="1"/>
  <c r="D587" i="5"/>
  <c r="K586" i="5"/>
  <c r="J586" i="5"/>
  <c r="I586" i="5"/>
  <c r="N586" i="5" s="1"/>
  <c r="H586" i="5"/>
  <c r="E586" i="5"/>
  <c r="F586" i="5" s="1"/>
  <c r="D586" i="5"/>
  <c r="K585" i="5"/>
  <c r="J585" i="5"/>
  <c r="I585" i="5"/>
  <c r="N585" i="5" s="1"/>
  <c r="H585" i="5"/>
  <c r="E585" i="5"/>
  <c r="F585" i="5" s="1"/>
  <c r="D585" i="5"/>
  <c r="K584" i="5"/>
  <c r="J584" i="5"/>
  <c r="I584" i="5"/>
  <c r="N584" i="5" s="1"/>
  <c r="H584" i="5"/>
  <c r="E584" i="5"/>
  <c r="F584" i="5" s="1"/>
  <c r="D584" i="5"/>
  <c r="K583" i="5"/>
  <c r="J583" i="5"/>
  <c r="I583" i="5"/>
  <c r="N583" i="5" s="1"/>
  <c r="H583" i="5"/>
  <c r="E583" i="5"/>
  <c r="F583" i="5" s="1"/>
  <c r="D583" i="5"/>
  <c r="K582" i="5"/>
  <c r="J582" i="5"/>
  <c r="I582" i="5"/>
  <c r="N582" i="5" s="1"/>
  <c r="H582" i="5"/>
  <c r="E582" i="5"/>
  <c r="F582" i="5" s="1"/>
  <c r="D582" i="5"/>
  <c r="K581" i="5"/>
  <c r="J581" i="5"/>
  <c r="I581" i="5"/>
  <c r="N581" i="5" s="1"/>
  <c r="H581" i="5"/>
  <c r="E581" i="5"/>
  <c r="F581" i="5" s="1"/>
  <c r="D581" i="5"/>
  <c r="K580" i="5"/>
  <c r="J580" i="5"/>
  <c r="I580" i="5"/>
  <c r="N580" i="5" s="1"/>
  <c r="H580" i="5"/>
  <c r="E580" i="5"/>
  <c r="F580" i="5" s="1"/>
  <c r="D580" i="5"/>
  <c r="K579" i="5"/>
  <c r="J579" i="5"/>
  <c r="I579" i="5"/>
  <c r="N579" i="5" s="1"/>
  <c r="H579" i="5"/>
  <c r="E579" i="5"/>
  <c r="F579" i="5" s="1"/>
  <c r="D579" i="5"/>
  <c r="K578" i="5"/>
  <c r="J578" i="5"/>
  <c r="I578" i="5"/>
  <c r="N578" i="5" s="1"/>
  <c r="H578" i="5"/>
  <c r="E578" i="5"/>
  <c r="F578" i="5" s="1"/>
  <c r="D578" i="5"/>
  <c r="K577" i="5"/>
  <c r="J577" i="5"/>
  <c r="I577" i="5"/>
  <c r="N577" i="5" s="1"/>
  <c r="H577" i="5"/>
  <c r="E577" i="5"/>
  <c r="F577" i="5" s="1"/>
  <c r="D577" i="5"/>
  <c r="K576" i="5"/>
  <c r="J576" i="5"/>
  <c r="I576" i="5"/>
  <c r="N576" i="5" s="1"/>
  <c r="H576" i="5"/>
  <c r="E576" i="5"/>
  <c r="F576" i="5" s="1"/>
  <c r="D576" i="5"/>
  <c r="K575" i="5"/>
  <c r="J575" i="5"/>
  <c r="I575" i="5"/>
  <c r="N575" i="5" s="1"/>
  <c r="H575" i="5"/>
  <c r="E575" i="5"/>
  <c r="F575" i="5" s="1"/>
  <c r="D575" i="5"/>
  <c r="K574" i="5"/>
  <c r="J574" i="5"/>
  <c r="I574" i="5"/>
  <c r="N574" i="5" s="1"/>
  <c r="H574" i="5"/>
  <c r="E574" i="5"/>
  <c r="F574" i="5" s="1"/>
  <c r="D574" i="5"/>
  <c r="K573" i="5"/>
  <c r="J573" i="5"/>
  <c r="I573" i="5"/>
  <c r="N573" i="5" s="1"/>
  <c r="H573" i="5"/>
  <c r="E573" i="5"/>
  <c r="F573" i="5" s="1"/>
  <c r="D573" i="5"/>
  <c r="K572" i="5"/>
  <c r="J572" i="5"/>
  <c r="I572" i="5"/>
  <c r="N572" i="5" s="1"/>
  <c r="AC47" i="3" s="1"/>
  <c r="H572" i="5"/>
  <c r="E572" i="5"/>
  <c r="F572" i="5" s="1"/>
  <c r="D572" i="5"/>
  <c r="K571" i="5"/>
  <c r="J571" i="5"/>
  <c r="I571" i="5"/>
  <c r="N571" i="5" s="1"/>
  <c r="H571" i="5"/>
  <c r="E571" i="5"/>
  <c r="F571" i="5" s="1"/>
  <c r="D571" i="5"/>
  <c r="K570" i="5"/>
  <c r="J570" i="5"/>
  <c r="I570" i="5"/>
  <c r="N570" i="5" s="1"/>
  <c r="H570" i="5"/>
  <c r="E570" i="5"/>
  <c r="F570" i="5" s="1"/>
  <c r="D570" i="5"/>
  <c r="K569" i="5"/>
  <c r="J569" i="5"/>
  <c r="I569" i="5"/>
  <c r="N569" i="5" s="1"/>
  <c r="H569" i="5"/>
  <c r="E569" i="5"/>
  <c r="F569" i="5" s="1"/>
  <c r="D569" i="5"/>
  <c r="K568" i="5"/>
  <c r="J568" i="5"/>
  <c r="I568" i="5"/>
  <c r="N568" i="5" s="1"/>
  <c r="AB12" i="3" s="1"/>
  <c r="H568" i="5"/>
  <c r="E568" i="5"/>
  <c r="F568" i="5" s="1"/>
  <c r="D568" i="5"/>
  <c r="K567" i="5"/>
  <c r="J567" i="5"/>
  <c r="I567" i="5"/>
  <c r="N567" i="5" s="1"/>
  <c r="H567" i="5"/>
  <c r="E567" i="5"/>
  <c r="F567" i="5" s="1"/>
  <c r="D567" i="5"/>
  <c r="K566" i="5"/>
  <c r="J566" i="5"/>
  <c r="I566" i="5"/>
  <c r="N566" i="5" s="1"/>
  <c r="H566" i="5"/>
  <c r="E566" i="5"/>
  <c r="F566" i="5" s="1"/>
  <c r="D566" i="5"/>
  <c r="K565" i="5"/>
  <c r="J565" i="5"/>
  <c r="I565" i="5"/>
  <c r="N565" i="5" s="1"/>
  <c r="H565" i="5"/>
  <c r="E565" i="5"/>
  <c r="F565" i="5" s="1"/>
  <c r="D565" i="5"/>
  <c r="K564" i="5"/>
  <c r="J564" i="5"/>
  <c r="I564" i="5"/>
  <c r="N564" i="5" s="1"/>
  <c r="H564" i="5"/>
  <c r="E564" i="5"/>
  <c r="F564" i="5" s="1"/>
  <c r="D564" i="5"/>
  <c r="K563" i="5"/>
  <c r="J563" i="5"/>
  <c r="I563" i="5"/>
  <c r="N563" i="5" s="1"/>
  <c r="H563" i="5"/>
  <c r="E563" i="5"/>
  <c r="F563" i="5" s="1"/>
  <c r="D563" i="5"/>
  <c r="K562" i="5"/>
  <c r="J562" i="5"/>
  <c r="I562" i="5"/>
  <c r="N562" i="5" s="1"/>
  <c r="H562" i="5"/>
  <c r="E562" i="5"/>
  <c r="F562" i="5" s="1"/>
  <c r="D562" i="5"/>
  <c r="K561" i="5"/>
  <c r="J561" i="5"/>
  <c r="I561" i="5"/>
  <c r="N561" i="5" s="1"/>
  <c r="H561" i="5"/>
  <c r="E561" i="5"/>
  <c r="F561" i="5" s="1"/>
  <c r="D561" i="5"/>
  <c r="K560" i="5"/>
  <c r="J560" i="5"/>
  <c r="I560" i="5"/>
  <c r="N560" i="5" s="1"/>
  <c r="AB30" i="3" s="1"/>
  <c r="H560" i="5"/>
  <c r="E560" i="5"/>
  <c r="F560" i="5" s="1"/>
  <c r="D560" i="5"/>
  <c r="K559" i="5"/>
  <c r="J559" i="5"/>
  <c r="I559" i="5"/>
  <c r="N559" i="5" s="1"/>
  <c r="H559" i="5"/>
  <c r="E559" i="5"/>
  <c r="F559" i="5" s="1"/>
  <c r="D559" i="5"/>
  <c r="K558" i="5"/>
  <c r="J558" i="5"/>
  <c r="I558" i="5"/>
  <c r="N558" i="5" s="1"/>
  <c r="H558" i="5"/>
  <c r="E558" i="5"/>
  <c r="F558" i="5" s="1"/>
  <c r="D558" i="5"/>
  <c r="K557" i="5"/>
  <c r="J557" i="5"/>
  <c r="I557" i="5"/>
  <c r="N557" i="5" s="1"/>
  <c r="H557" i="5"/>
  <c r="E557" i="5"/>
  <c r="F557" i="5" s="1"/>
  <c r="D557" i="5"/>
  <c r="K556" i="5"/>
  <c r="J556" i="5"/>
  <c r="I556" i="5"/>
  <c r="N556" i="5" s="1"/>
  <c r="H556" i="5"/>
  <c r="E556" i="5"/>
  <c r="F556" i="5" s="1"/>
  <c r="D556" i="5"/>
  <c r="K555" i="5"/>
  <c r="J555" i="5"/>
  <c r="I555" i="5"/>
  <c r="N555" i="5" s="1"/>
  <c r="H555" i="5"/>
  <c r="E555" i="5"/>
  <c r="F555" i="5" s="1"/>
  <c r="D555" i="5"/>
  <c r="K554" i="5"/>
  <c r="J554" i="5"/>
  <c r="I554" i="5"/>
  <c r="N554" i="5" s="1"/>
  <c r="H554" i="5"/>
  <c r="E554" i="5"/>
  <c r="F554" i="5" s="1"/>
  <c r="D554" i="5"/>
  <c r="K553" i="5"/>
  <c r="J553" i="5"/>
  <c r="I553" i="5"/>
  <c r="N553" i="5" s="1"/>
  <c r="H553" i="5"/>
  <c r="E553" i="5"/>
  <c r="F553" i="5" s="1"/>
  <c r="D553" i="5"/>
  <c r="K552" i="5"/>
  <c r="J552" i="5"/>
  <c r="I552" i="5"/>
  <c r="N552" i="5" s="1"/>
  <c r="AB44" i="3" s="1"/>
  <c r="H552" i="5"/>
  <c r="E552" i="5"/>
  <c r="F552" i="5" s="1"/>
  <c r="D552" i="5"/>
  <c r="K551" i="5"/>
  <c r="J551" i="5"/>
  <c r="I551" i="5"/>
  <c r="N551" i="5" s="1"/>
  <c r="H551" i="5"/>
  <c r="E551" i="5"/>
  <c r="F551" i="5" s="1"/>
  <c r="D551" i="5"/>
  <c r="K550" i="5"/>
  <c r="J550" i="5"/>
  <c r="I550" i="5"/>
  <c r="N550" i="5" s="1"/>
  <c r="H550" i="5"/>
  <c r="E550" i="5"/>
  <c r="F550" i="5" s="1"/>
  <c r="D550" i="5"/>
  <c r="K549" i="5"/>
  <c r="J549" i="5"/>
  <c r="I549" i="5"/>
  <c r="N549" i="5" s="1"/>
  <c r="H549" i="5"/>
  <c r="E549" i="5"/>
  <c r="F549" i="5" s="1"/>
  <c r="D549" i="5"/>
  <c r="K548" i="5"/>
  <c r="J548" i="5"/>
  <c r="I548" i="5"/>
  <c r="N548" i="5" s="1"/>
  <c r="AB36" i="3" s="1"/>
  <c r="H548" i="5"/>
  <c r="E548" i="5"/>
  <c r="F548" i="5" s="1"/>
  <c r="D548" i="5"/>
  <c r="K547" i="5"/>
  <c r="J547" i="5"/>
  <c r="I547" i="5"/>
  <c r="N547" i="5" s="1"/>
  <c r="H547" i="5"/>
  <c r="E547" i="5"/>
  <c r="F547" i="5" s="1"/>
  <c r="D547" i="5"/>
  <c r="K546" i="5"/>
  <c r="J546" i="5"/>
  <c r="I546" i="5"/>
  <c r="N546" i="5" s="1"/>
  <c r="H546" i="5"/>
  <c r="E546" i="5"/>
  <c r="F546" i="5" s="1"/>
  <c r="D546" i="5"/>
  <c r="K545" i="5"/>
  <c r="J545" i="5"/>
  <c r="I545" i="5"/>
  <c r="N545" i="5" s="1"/>
  <c r="H545" i="5"/>
  <c r="E545" i="5"/>
  <c r="F545" i="5" s="1"/>
  <c r="D545" i="5"/>
  <c r="K544" i="5"/>
  <c r="J544" i="5"/>
  <c r="I544" i="5"/>
  <c r="N544" i="5" s="1"/>
  <c r="H544" i="5"/>
  <c r="E544" i="5"/>
  <c r="F544" i="5" s="1"/>
  <c r="D544" i="5"/>
  <c r="K543" i="5"/>
  <c r="J543" i="5"/>
  <c r="I543" i="5"/>
  <c r="N543" i="5" s="1"/>
  <c r="H543" i="5"/>
  <c r="E543" i="5"/>
  <c r="F543" i="5" s="1"/>
  <c r="D543" i="5"/>
  <c r="K542" i="5"/>
  <c r="J542" i="5"/>
  <c r="I542" i="5"/>
  <c r="N542" i="5" s="1"/>
  <c r="H542" i="5"/>
  <c r="E542" i="5"/>
  <c r="F542" i="5" s="1"/>
  <c r="D542" i="5"/>
  <c r="K541" i="5"/>
  <c r="J541" i="5"/>
  <c r="I541" i="5"/>
  <c r="N541" i="5" s="1"/>
  <c r="H541" i="5"/>
  <c r="E541" i="5"/>
  <c r="F541" i="5" s="1"/>
  <c r="D541" i="5"/>
  <c r="K540" i="5"/>
  <c r="J540" i="5"/>
  <c r="I540" i="5"/>
  <c r="N540" i="5" s="1"/>
  <c r="H540" i="5"/>
  <c r="E540" i="5"/>
  <c r="F540" i="5" s="1"/>
  <c r="D540" i="5"/>
  <c r="K539" i="5"/>
  <c r="J539" i="5"/>
  <c r="I539" i="5"/>
  <c r="N539" i="5" s="1"/>
  <c r="H539" i="5"/>
  <c r="E539" i="5"/>
  <c r="F539" i="5" s="1"/>
  <c r="D539" i="5"/>
  <c r="K538" i="5"/>
  <c r="J538" i="5"/>
  <c r="I538" i="5"/>
  <c r="N538" i="5" s="1"/>
  <c r="H538" i="5"/>
  <c r="E538" i="5"/>
  <c r="F538" i="5" s="1"/>
  <c r="D538" i="5"/>
  <c r="K537" i="5"/>
  <c r="J537" i="5"/>
  <c r="I537" i="5"/>
  <c r="N537" i="5" s="1"/>
  <c r="H537" i="5"/>
  <c r="E537" i="5"/>
  <c r="F537" i="5" s="1"/>
  <c r="D537" i="5"/>
  <c r="K536" i="5"/>
  <c r="J536" i="5"/>
  <c r="I536" i="5"/>
  <c r="N536" i="5" s="1"/>
  <c r="H536" i="5"/>
  <c r="E536" i="5"/>
  <c r="F536" i="5" s="1"/>
  <c r="D536" i="5"/>
  <c r="K535" i="5"/>
  <c r="J535" i="5"/>
  <c r="I535" i="5"/>
  <c r="N535" i="5" s="1"/>
  <c r="H535" i="5"/>
  <c r="E535" i="5"/>
  <c r="F535" i="5" s="1"/>
  <c r="D535" i="5"/>
  <c r="K534" i="5"/>
  <c r="J534" i="5"/>
  <c r="I534" i="5"/>
  <c r="N534" i="5" s="1"/>
  <c r="H534" i="5"/>
  <c r="E534" i="5"/>
  <c r="F534" i="5" s="1"/>
  <c r="D534" i="5"/>
  <c r="K533" i="5"/>
  <c r="J533" i="5"/>
  <c r="I533" i="5"/>
  <c r="N533" i="5" s="1"/>
  <c r="H533" i="5"/>
  <c r="E533" i="5"/>
  <c r="F533" i="5" s="1"/>
  <c r="D533" i="5"/>
  <c r="K532" i="5"/>
  <c r="J532" i="5"/>
  <c r="I532" i="5"/>
  <c r="N532" i="5" s="1"/>
  <c r="H532" i="5"/>
  <c r="E532" i="5"/>
  <c r="F532" i="5" s="1"/>
  <c r="D532" i="5"/>
  <c r="K531" i="5"/>
  <c r="J531" i="5"/>
  <c r="I531" i="5"/>
  <c r="N531" i="5" s="1"/>
  <c r="H531" i="5"/>
  <c r="E531" i="5"/>
  <c r="F531" i="5" s="1"/>
  <c r="D531" i="5"/>
  <c r="K530" i="5"/>
  <c r="J530" i="5"/>
  <c r="I530" i="5"/>
  <c r="N530" i="5" s="1"/>
  <c r="H530" i="5"/>
  <c r="E530" i="5"/>
  <c r="F530" i="5" s="1"/>
  <c r="D530" i="5"/>
  <c r="K529" i="5"/>
  <c r="J529" i="5"/>
  <c r="I529" i="5"/>
  <c r="N529" i="5" s="1"/>
  <c r="H529" i="5"/>
  <c r="E529" i="5"/>
  <c r="F529" i="5" s="1"/>
  <c r="D529" i="5"/>
  <c r="K528" i="5"/>
  <c r="J528" i="5"/>
  <c r="I528" i="5"/>
  <c r="N528" i="5" s="1"/>
  <c r="H528" i="5"/>
  <c r="E528" i="5"/>
  <c r="F528" i="5" s="1"/>
  <c r="D528" i="5"/>
  <c r="K527" i="5"/>
  <c r="J527" i="5"/>
  <c r="I527" i="5"/>
  <c r="N527" i="5" s="1"/>
  <c r="H527" i="5"/>
  <c r="E527" i="5"/>
  <c r="F527" i="5" s="1"/>
  <c r="D527" i="5"/>
  <c r="K526" i="5"/>
  <c r="J526" i="5"/>
  <c r="I526" i="5"/>
  <c r="N526" i="5" s="1"/>
  <c r="H526" i="5"/>
  <c r="E526" i="5"/>
  <c r="F526" i="5" s="1"/>
  <c r="D526" i="5"/>
  <c r="K525" i="5"/>
  <c r="J525" i="5"/>
  <c r="I525" i="5"/>
  <c r="N525" i="5" s="1"/>
  <c r="H525" i="5"/>
  <c r="E525" i="5"/>
  <c r="F525" i="5" s="1"/>
  <c r="D525" i="5"/>
  <c r="K524" i="5"/>
  <c r="J524" i="5"/>
  <c r="I524" i="5"/>
  <c r="N524" i="5" s="1"/>
  <c r="AA25" i="3" s="1"/>
  <c r="H524" i="5"/>
  <c r="E524" i="5"/>
  <c r="F524" i="5" s="1"/>
  <c r="D524" i="5"/>
  <c r="K523" i="5"/>
  <c r="J523" i="5"/>
  <c r="I523" i="5"/>
  <c r="N523" i="5" s="1"/>
  <c r="H523" i="5"/>
  <c r="E523" i="5"/>
  <c r="F523" i="5" s="1"/>
  <c r="D523" i="5"/>
  <c r="K522" i="5"/>
  <c r="J522" i="5"/>
  <c r="I522" i="5"/>
  <c r="N522" i="5" s="1"/>
  <c r="H522" i="5"/>
  <c r="E522" i="5"/>
  <c r="F522" i="5" s="1"/>
  <c r="D522" i="5"/>
  <c r="K521" i="5"/>
  <c r="J521" i="5"/>
  <c r="I521" i="5"/>
  <c r="N521" i="5" s="1"/>
  <c r="H521" i="5"/>
  <c r="E521" i="5"/>
  <c r="F521" i="5" s="1"/>
  <c r="D521" i="5"/>
  <c r="K520" i="5"/>
  <c r="J520" i="5"/>
  <c r="I520" i="5"/>
  <c r="N520" i="5" s="1"/>
  <c r="H520" i="5"/>
  <c r="E520" i="5"/>
  <c r="F520" i="5" s="1"/>
  <c r="D520" i="5"/>
  <c r="K519" i="5"/>
  <c r="J519" i="5"/>
  <c r="I519" i="5"/>
  <c r="N519" i="5" s="1"/>
  <c r="H519" i="5"/>
  <c r="E519" i="5"/>
  <c r="F519" i="5" s="1"/>
  <c r="D519" i="5"/>
  <c r="K518" i="5"/>
  <c r="J518" i="5"/>
  <c r="I518" i="5"/>
  <c r="N518" i="5" s="1"/>
  <c r="H518" i="5"/>
  <c r="E518" i="5"/>
  <c r="F518" i="5" s="1"/>
  <c r="D518" i="5"/>
  <c r="K517" i="5"/>
  <c r="J517" i="5"/>
  <c r="I517" i="5"/>
  <c r="N517" i="5" s="1"/>
  <c r="H517" i="5"/>
  <c r="E517" i="5"/>
  <c r="F517" i="5" s="1"/>
  <c r="D517" i="5"/>
  <c r="K516" i="5"/>
  <c r="J516" i="5"/>
  <c r="I516" i="5"/>
  <c r="N516" i="5" s="1"/>
  <c r="H516" i="5"/>
  <c r="E516" i="5"/>
  <c r="F516" i="5" s="1"/>
  <c r="D516" i="5"/>
  <c r="K515" i="5"/>
  <c r="J515" i="5"/>
  <c r="I515" i="5"/>
  <c r="N515" i="5" s="1"/>
  <c r="H515" i="5"/>
  <c r="E515" i="5"/>
  <c r="F515" i="5" s="1"/>
  <c r="D515" i="5"/>
  <c r="K514" i="5"/>
  <c r="J514" i="5"/>
  <c r="I514" i="5"/>
  <c r="N514" i="5" s="1"/>
  <c r="H514" i="5"/>
  <c r="E514" i="5"/>
  <c r="F514" i="5" s="1"/>
  <c r="D514" i="5"/>
  <c r="K513" i="5"/>
  <c r="J513" i="5"/>
  <c r="I513" i="5"/>
  <c r="N513" i="5" s="1"/>
  <c r="H513" i="5"/>
  <c r="E513" i="5"/>
  <c r="F513" i="5" s="1"/>
  <c r="D513" i="5"/>
  <c r="K512" i="5"/>
  <c r="J512" i="5"/>
  <c r="I512" i="5"/>
  <c r="N512" i="5" s="1"/>
  <c r="H512" i="5"/>
  <c r="E512" i="5"/>
  <c r="F512" i="5" s="1"/>
  <c r="D512" i="5"/>
  <c r="K511" i="5"/>
  <c r="J511" i="5"/>
  <c r="I511" i="5"/>
  <c r="N511" i="5" s="1"/>
  <c r="H511" i="5"/>
  <c r="E511" i="5"/>
  <c r="F511" i="5" s="1"/>
  <c r="D511" i="5"/>
  <c r="K510" i="5"/>
  <c r="J510" i="5"/>
  <c r="I510" i="5"/>
  <c r="N510" i="5" s="1"/>
  <c r="H510" i="5"/>
  <c r="E510" i="5"/>
  <c r="F510" i="5" s="1"/>
  <c r="D510" i="5"/>
  <c r="K509" i="5"/>
  <c r="J509" i="5"/>
  <c r="I509" i="5"/>
  <c r="N509" i="5" s="1"/>
  <c r="H509" i="5"/>
  <c r="E509" i="5"/>
  <c r="F509" i="5" s="1"/>
  <c r="D509" i="5"/>
  <c r="K508" i="5"/>
  <c r="J508" i="5"/>
  <c r="I508" i="5"/>
  <c r="N508" i="5" s="1"/>
  <c r="H508" i="5"/>
  <c r="E508" i="5"/>
  <c r="F508" i="5" s="1"/>
  <c r="D508" i="5"/>
  <c r="K507" i="5"/>
  <c r="J507" i="5"/>
  <c r="I507" i="5"/>
  <c r="N507" i="5" s="1"/>
  <c r="H507" i="5"/>
  <c r="E507" i="5"/>
  <c r="F507" i="5" s="1"/>
  <c r="D507" i="5"/>
  <c r="K506" i="5"/>
  <c r="J506" i="5"/>
  <c r="I506" i="5"/>
  <c r="N506" i="5" s="1"/>
  <c r="H506" i="5"/>
  <c r="E506" i="5"/>
  <c r="F506" i="5" s="1"/>
  <c r="D506" i="5"/>
  <c r="K505" i="5"/>
  <c r="J505" i="5"/>
  <c r="I505" i="5"/>
  <c r="N505" i="5" s="1"/>
  <c r="H505" i="5"/>
  <c r="E505" i="5"/>
  <c r="F505" i="5" s="1"/>
  <c r="D505" i="5"/>
  <c r="K504" i="5"/>
  <c r="J504" i="5"/>
  <c r="I504" i="5"/>
  <c r="N504" i="5" s="1"/>
  <c r="H504" i="5"/>
  <c r="E504" i="5"/>
  <c r="F504" i="5" s="1"/>
  <c r="D504" i="5"/>
  <c r="K503" i="5"/>
  <c r="J503" i="5"/>
  <c r="I503" i="5"/>
  <c r="N503" i="5" s="1"/>
  <c r="H503" i="5"/>
  <c r="E503" i="5"/>
  <c r="F503" i="5" s="1"/>
  <c r="D503" i="5"/>
  <c r="K502" i="5"/>
  <c r="J502" i="5"/>
  <c r="I502" i="5"/>
  <c r="N502" i="5" s="1"/>
  <c r="H502" i="5"/>
  <c r="E502" i="5"/>
  <c r="F502" i="5" s="1"/>
  <c r="D502" i="5"/>
  <c r="K501" i="5"/>
  <c r="J501" i="5"/>
  <c r="I501" i="5"/>
  <c r="N501" i="5" s="1"/>
  <c r="H501" i="5"/>
  <c r="E501" i="5"/>
  <c r="F501" i="5" s="1"/>
  <c r="D501" i="5"/>
  <c r="K500" i="5"/>
  <c r="J500" i="5"/>
  <c r="I500" i="5"/>
  <c r="N500" i="5" s="1"/>
  <c r="Z35" i="3" s="1"/>
  <c r="H500" i="5"/>
  <c r="E500" i="5"/>
  <c r="F500" i="5" s="1"/>
  <c r="D500" i="5"/>
  <c r="K499" i="5"/>
  <c r="J499" i="5"/>
  <c r="I499" i="5"/>
  <c r="N499" i="5" s="1"/>
  <c r="H499" i="5"/>
  <c r="E499" i="5"/>
  <c r="F499" i="5" s="1"/>
  <c r="D499" i="5"/>
  <c r="K498" i="5"/>
  <c r="J498" i="5"/>
  <c r="I498" i="5"/>
  <c r="N498" i="5" s="1"/>
  <c r="H498" i="5"/>
  <c r="E498" i="5"/>
  <c r="F498" i="5" s="1"/>
  <c r="D498" i="5"/>
  <c r="K497" i="5"/>
  <c r="J497" i="5"/>
  <c r="I497" i="5"/>
  <c r="N497" i="5" s="1"/>
  <c r="H497" i="5"/>
  <c r="E497" i="5"/>
  <c r="F497" i="5" s="1"/>
  <c r="D497" i="5"/>
  <c r="K496" i="5"/>
  <c r="J496" i="5"/>
  <c r="I496" i="5"/>
  <c r="N496" i="5" s="1"/>
  <c r="Z18" i="3" s="1"/>
  <c r="H496" i="5"/>
  <c r="E496" i="5"/>
  <c r="F496" i="5" s="1"/>
  <c r="D496" i="5"/>
  <c r="K495" i="5"/>
  <c r="J495" i="5"/>
  <c r="I495" i="5"/>
  <c r="N495" i="5" s="1"/>
  <c r="H495" i="5"/>
  <c r="E495" i="5"/>
  <c r="F495" i="5" s="1"/>
  <c r="D495" i="5"/>
  <c r="K494" i="5"/>
  <c r="J494" i="5"/>
  <c r="I494" i="5"/>
  <c r="N494" i="5" s="1"/>
  <c r="H494" i="5"/>
  <c r="E494" i="5"/>
  <c r="F494" i="5" s="1"/>
  <c r="D494" i="5"/>
  <c r="K493" i="5"/>
  <c r="J493" i="5"/>
  <c r="I493" i="5"/>
  <c r="N493" i="5" s="1"/>
  <c r="H493" i="5"/>
  <c r="E493" i="5"/>
  <c r="F493" i="5" s="1"/>
  <c r="D493" i="5"/>
  <c r="K492" i="5"/>
  <c r="J492" i="5"/>
  <c r="I492" i="5"/>
  <c r="N492" i="5" s="1"/>
  <c r="Z26" i="3" s="1"/>
  <c r="H492" i="5"/>
  <c r="E492" i="5"/>
  <c r="F492" i="5" s="1"/>
  <c r="D492" i="5"/>
  <c r="K491" i="5"/>
  <c r="J491" i="5"/>
  <c r="I491" i="5"/>
  <c r="N491" i="5" s="1"/>
  <c r="H491" i="5"/>
  <c r="E491" i="5"/>
  <c r="F491" i="5" s="1"/>
  <c r="D491" i="5"/>
  <c r="K490" i="5"/>
  <c r="J490" i="5"/>
  <c r="I490" i="5"/>
  <c r="N490" i="5" s="1"/>
  <c r="H490" i="5"/>
  <c r="E490" i="5"/>
  <c r="F490" i="5" s="1"/>
  <c r="D490" i="5"/>
  <c r="K489" i="5"/>
  <c r="J489" i="5"/>
  <c r="I489" i="5"/>
  <c r="N489" i="5" s="1"/>
  <c r="H489" i="5"/>
  <c r="E489" i="5"/>
  <c r="F489" i="5" s="1"/>
  <c r="D489" i="5"/>
  <c r="K488" i="5"/>
  <c r="J488" i="5"/>
  <c r="I488" i="5"/>
  <c r="N488" i="5" s="1"/>
  <c r="H488" i="5"/>
  <c r="E488" i="5"/>
  <c r="F488" i="5" s="1"/>
  <c r="D488" i="5"/>
  <c r="K487" i="5"/>
  <c r="J487" i="5"/>
  <c r="I487" i="5"/>
  <c r="N487" i="5" s="1"/>
  <c r="H487" i="5"/>
  <c r="E487" i="5"/>
  <c r="F487" i="5" s="1"/>
  <c r="D487" i="5"/>
  <c r="K486" i="5"/>
  <c r="J486" i="5"/>
  <c r="I486" i="5"/>
  <c r="N486" i="5" s="1"/>
  <c r="H486" i="5"/>
  <c r="E486" i="5"/>
  <c r="F486" i="5" s="1"/>
  <c r="D486" i="5"/>
  <c r="K485" i="5"/>
  <c r="J485" i="5"/>
  <c r="I485" i="5"/>
  <c r="N485" i="5" s="1"/>
  <c r="H485" i="5"/>
  <c r="E485" i="5"/>
  <c r="F485" i="5" s="1"/>
  <c r="D485" i="5"/>
  <c r="K484" i="5"/>
  <c r="J484" i="5"/>
  <c r="I484" i="5"/>
  <c r="N484" i="5" s="1"/>
  <c r="H484" i="5"/>
  <c r="E484" i="5"/>
  <c r="F484" i="5" s="1"/>
  <c r="D484" i="5"/>
  <c r="K483" i="5"/>
  <c r="J483" i="5"/>
  <c r="I483" i="5"/>
  <c r="N483" i="5" s="1"/>
  <c r="H483" i="5"/>
  <c r="E483" i="5"/>
  <c r="F483" i="5" s="1"/>
  <c r="D483" i="5"/>
  <c r="K482" i="5"/>
  <c r="J482" i="5"/>
  <c r="I482" i="5"/>
  <c r="N482" i="5" s="1"/>
  <c r="H482" i="5"/>
  <c r="E482" i="5"/>
  <c r="F482" i="5" s="1"/>
  <c r="D482" i="5"/>
  <c r="K481" i="5"/>
  <c r="J481" i="5"/>
  <c r="I481" i="5"/>
  <c r="N481" i="5" s="1"/>
  <c r="H481" i="5"/>
  <c r="E481" i="5"/>
  <c r="F481" i="5" s="1"/>
  <c r="D481" i="5"/>
  <c r="K480" i="5"/>
  <c r="J480" i="5"/>
  <c r="I480" i="5"/>
  <c r="N480" i="5" s="1"/>
  <c r="Y31" i="3" s="1"/>
  <c r="H480" i="5"/>
  <c r="E480" i="5"/>
  <c r="F480" i="5" s="1"/>
  <c r="D480" i="5"/>
  <c r="K479" i="5"/>
  <c r="J479" i="5"/>
  <c r="I479" i="5"/>
  <c r="N479" i="5" s="1"/>
  <c r="H479" i="5"/>
  <c r="E479" i="5"/>
  <c r="F479" i="5" s="1"/>
  <c r="D479" i="5"/>
  <c r="K478" i="5"/>
  <c r="J478" i="5"/>
  <c r="I478" i="5"/>
  <c r="N478" i="5" s="1"/>
  <c r="H478" i="5"/>
  <c r="E478" i="5"/>
  <c r="F478" i="5" s="1"/>
  <c r="D478" i="5"/>
  <c r="K477" i="5"/>
  <c r="J477" i="5"/>
  <c r="I477" i="5"/>
  <c r="N477" i="5" s="1"/>
  <c r="H477" i="5"/>
  <c r="E477" i="5"/>
  <c r="F477" i="5" s="1"/>
  <c r="D477" i="5"/>
  <c r="K476" i="5"/>
  <c r="J476" i="5"/>
  <c r="I476" i="5"/>
  <c r="N476" i="5" s="1"/>
  <c r="H476" i="5"/>
  <c r="E476" i="5"/>
  <c r="F476" i="5" s="1"/>
  <c r="D476" i="5"/>
  <c r="K475" i="5"/>
  <c r="J475" i="5"/>
  <c r="I475" i="5"/>
  <c r="N475" i="5" s="1"/>
  <c r="H475" i="5"/>
  <c r="E475" i="5"/>
  <c r="F475" i="5" s="1"/>
  <c r="D475" i="5"/>
  <c r="K474" i="5"/>
  <c r="J474" i="5"/>
  <c r="I474" i="5"/>
  <c r="N474" i="5" s="1"/>
  <c r="H474" i="5"/>
  <c r="E474" i="5"/>
  <c r="F474" i="5" s="1"/>
  <c r="D474" i="5"/>
  <c r="K473" i="5"/>
  <c r="J473" i="5"/>
  <c r="I473" i="5"/>
  <c r="N473" i="5" s="1"/>
  <c r="H473" i="5"/>
  <c r="E473" i="5"/>
  <c r="F473" i="5" s="1"/>
  <c r="D473" i="5"/>
  <c r="K472" i="5"/>
  <c r="J472" i="5"/>
  <c r="I472" i="5"/>
  <c r="N472" i="5" s="1"/>
  <c r="Y30" i="3" s="1"/>
  <c r="H472" i="5"/>
  <c r="E472" i="5"/>
  <c r="F472" i="5" s="1"/>
  <c r="D472" i="5"/>
  <c r="K471" i="5"/>
  <c r="J471" i="5"/>
  <c r="I471" i="5"/>
  <c r="N471" i="5" s="1"/>
  <c r="H471" i="5"/>
  <c r="E471" i="5"/>
  <c r="F471" i="5" s="1"/>
  <c r="D471" i="5"/>
  <c r="K470" i="5"/>
  <c r="J470" i="5"/>
  <c r="I470" i="5"/>
  <c r="N470" i="5" s="1"/>
  <c r="H470" i="5"/>
  <c r="E470" i="5"/>
  <c r="F470" i="5" s="1"/>
  <c r="D470" i="5"/>
  <c r="K469" i="5"/>
  <c r="J469" i="5"/>
  <c r="I469" i="5"/>
  <c r="N469" i="5" s="1"/>
  <c r="H469" i="5"/>
  <c r="E469" i="5"/>
  <c r="F469" i="5" s="1"/>
  <c r="D469" i="5"/>
  <c r="K468" i="5"/>
  <c r="J468" i="5"/>
  <c r="I468" i="5"/>
  <c r="N468" i="5" s="1"/>
  <c r="H468" i="5"/>
  <c r="E468" i="5"/>
  <c r="F468" i="5" s="1"/>
  <c r="D468" i="5"/>
  <c r="K467" i="5"/>
  <c r="J467" i="5"/>
  <c r="I467" i="5"/>
  <c r="N467" i="5" s="1"/>
  <c r="H467" i="5"/>
  <c r="E467" i="5"/>
  <c r="F467" i="5" s="1"/>
  <c r="D467" i="5"/>
  <c r="K466" i="5"/>
  <c r="J466" i="5"/>
  <c r="I466" i="5"/>
  <c r="N466" i="5" s="1"/>
  <c r="H466" i="5"/>
  <c r="E466" i="5"/>
  <c r="F466" i="5" s="1"/>
  <c r="D466" i="5"/>
  <c r="K465" i="5"/>
  <c r="J465" i="5"/>
  <c r="I465" i="5"/>
  <c r="N465" i="5" s="1"/>
  <c r="H465" i="5"/>
  <c r="E465" i="5"/>
  <c r="F465" i="5" s="1"/>
  <c r="D465" i="5"/>
  <c r="K464" i="5"/>
  <c r="J464" i="5"/>
  <c r="I464" i="5"/>
  <c r="N464" i="5" s="1"/>
  <c r="H464" i="5"/>
  <c r="E464" i="5"/>
  <c r="F464" i="5" s="1"/>
  <c r="D464" i="5"/>
  <c r="K463" i="5"/>
  <c r="J463" i="5"/>
  <c r="I463" i="5"/>
  <c r="N463" i="5" s="1"/>
  <c r="H463" i="5"/>
  <c r="E463" i="5"/>
  <c r="F463" i="5" s="1"/>
  <c r="D463" i="5"/>
  <c r="K462" i="5"/>
  <c r="J462" i="5"/>
  <c r="I462" i="5"/>
  <c r="N462" i="5" s="1"/>
  <c r="H462" i="5"/>
  <c r="E462" i="5"/>
  <c r="F462" i="5" s="1"/>
  <c r="D462" i="5"/>
  <c r="K461" i="5"/>
  <c r="J461" i="5"/>
  <c r="I461" i="5"/>
  <c r="N461" i="5" s="1"/>
  <c r="H461" i="5"/>
  <c r="E461" i="5"/>
  <c r="F461" i="5" s="1"/>
  <c r="D461" i="5"/>
  <c r="K460" i="5"/>
  <c r="J460" i="5"/>
  <c r="I460" i="5"/>
  <c r="N460" i="5" s="1"/>
  <c r="H460" i="5"/>
  <c r="E460" i="5"/>
  <c r="F460" i="5" s="1"/>
  <c r="D460" i="5"/>
  <c r="K459" i="5"/>
  <c r="J459" i="5"/>
  <c r="I459" i="5"/>
  <c r="N459" i="5" s="1"/>
  <c r="H459" i="5"/>
  <c r="E459" i="5"/>
  <c r="F459" i="5" s="1"/>
  <c r="D459" i="5"/>
  <c r="K458" i="5"/>
  <c r="J458" i="5"/>
  <c r="I458" i="5"/>
  <c r="N458" i="5" s="1"/>
  <c r="H458" i="5"/>
  <c r="E458" i="5"/>
  <c r="F458" i="5" s="1"/>
  <c r="D458" i="5"/>
  <c r="K457" i="5"/>
  <c r="J457" i="5"/>
  <c r="I457" i="5"/>
  <c r="N457" i="5" s="1"/>
  <c r="H457" i="5"/>
  <c r="E457" i="5"/>
  <c r="F457" i="5" s="1"/>
  <c r="D457" i="5"/>
  <c r="K456" i="5"/>
  <c r="J456" i="5"/>
  <c r="I456" i="5"/>
  <c r="N456" i="5" s="1"/>
  <c r="H456" i="5"/>
  <c r="E456" i="5"/>
  <c r="F456" i="5" s="1"/>
  <c r="D456" i="5"/>
  <c r="K455" i="5"/>
  <c r="J455" i="5"/>
  <c r="I455" i="5"/>
  <c r="N455" i="5" s="1"/>
  <c r="H455" i="5"/>
  <c r="E455" i="5"/>
  <c r="F455" i="5" s="1"/>
  <c r="D455" i="5"/>
  <c r="K454" i="5"/>
  <c r="J454" i="5"/>
  <c r="I454" i="5"/>
  <c r="N454" i="5" s="1"/>
  <c r="H454" i="5"/>
  <c r="E454" i="5"/>
  <c r="F454" i="5" s="1"/>
  <c r="D454" i="5"/>
  <c r="K453" i="5"/>
  <c r="J453" i="5"/>
  <c r="I453" i="5"/>
  <c r="N453" i="5" s="1"/>
  <c r="H453" i="5"/>
  <c r="E453" i="5"/>
  <c r="F453" i="5" s="1"/>
  <c r="D453" i="5"/>
  <c r="K452" i="5"/>
  <c r="J452" i="5"/>
  <c r="I452" i="5"/>
  <c r="N452" i="5" s="1"/>
  <c r="H452" i="5"/>
  <c r="E452" i="5"/>
  <c r="F452" i="5" s="1"/>
  <c r="D452" i="5"/>
  <c r="K451" i="5"/>
  <c r="J451" i="5"/>
  <c r="I451" i="5"/>
  <c r="N451" i="5" s="1"/>
  <c r="H451" i="5"/>
  <c r="E451" i="5"/>
  <c r="F451" i="5" s="1"/>
  <c r="D451" i="5"/>
  <c r="K450" i="5"/>
  <c r="J450" i="5"/>
  <c r="I450" i="5"/>
  <c r="N450" i="5" s="1"/>
  <c r="H450" i="5"/>
  <c r="E450" i="5"/>
  <c r="F450" i="5" s="1"/>
  <c r="D450" i="5"/>
  <c r="K449" i="5"/>
  <c r="J449" i="5"/>
  <c r="I449" i="5"/>
  <c r="N449" i="5" s="1"/>
  <c r="H449" i="5"/>
  <c r="E449" i="5"/>
  <c r="F449" i="5" s="1"/>
  <c r="D449" i="5"/>
  <c r="K448" i="5"/>
  <c r="J448" i="5"/>
  <c r="I448" i="5"/>
  <c r="N448" i="5" s="1"/>
  <c r="H448" i="5"/>
  <c r="E448" i="5"/>
  <c r="F448" i="5" s="1"/>
  <c r="D448" i="5"/>
  <c r="K447" i="5"/>
  <c r="J447" i="5"/>
  <c r="I447" i="5"/>
  <c r="N447" i="5" s="1"/>
  <c r="H447" i="5"/>
  <c r="E447" i="5"/>
  <c r="F447" i="5" s="1"/>
  <c r="D447" i="5"/>
  <c r="K446" i="5"/>
  <c r="J446" i="5"/>
  <c r="I446" i="5"/>
  <c r="N446" i="5" s="1"/>
  <c r="H446" i="5"/>
  <c r="E446" i="5"/>
  <c r="F446" i="5" s="1"/>
  <c r="D446" i="5"/>
  <c r="K445" i="5"/>
  <c r="J445" i="5"/>
  <c r="I445" i="5"/>
  <c r="N445" i="5" s="1"/>
  <c r="H445" i="5"/>
  <c r="E445" i="5"/>
  <c r="F445" i="5" s="1"/>
  <c r="D445" i="5"/>
  <c r="K444" i="5"/>
  <c r="J444" i="5"/>
  <c r="I444" i="5"/>
  <c r="N444" i="5" s="1"/>
  <c r="H444" i="5"/>
  <c r="E444" i="5"/>
  <c r="F444" i="5" s="1"/>
  <c r="D444" i="5"/>
  <c r="K443" i="5"/>
  <c r="J443" i="5"/>
  <c r="I443" i="5"/>
  <c r="N443" i="5" s="1"/>
  <c r="H443" i="5"/>
  <c r="E443" i="5"/>
  <c r="F443" i="5" s="1"/>
  <c r="D443" i="5"/>
  <c r="K442" i="5"/>
  <c r="J442" i="5"/>
  <c r="I442" i="5"/>
  <c r="N442" i="5" s="1"/>
  <c r="H442" i="5"/>
  <c r="E442" i="5"/>
  <c r="F442" i="5" s="1"/>
  <c r="D442" i="5"/>
  <c r="K441" i="5"/>
  <c r="J441" i="5"/>
  <c r="I441" i="5"/>
  <c r="N441" i="5" s="1"/>
  <c r="H441" i="5"/>
  <c r="E441" i="5"/>
  <c r="F441" i="5" s="1"/>
  <c r="D441" i="5"/>
  <c r="K440" i="5"/>
  <c r="J440" i="5"/>
  <c r="I440" i="5"/>
  <c r="N440" i="5" s="1"/>
  <c r="H440" i="5"/>
  <c r="E440" i="5"/>
  <c r="F440" i="5" s="1"/>
  <c r="D440" i="5"/>
  <c r="K439" i="5"/>
  <c r="J439" i="5"/>
  <c r="I439" i="5"/>
  <c r="N439" i="5" s="1"/>
  <c r="H439" i="5"/>
  <c r="E439" i="5"/>
  <c r="F439" i="5" s="1"/>
  <c r="D439" i="5"/>
  <c r="K438" i="5"/>
  <c r="J438" i="5"/>
  <c r="I438" i="5"/>
  <c r="N438" i="5" s="1"/>
  <c r="H438" i="5"/>
  <c r="E438" i="5"/>
  <c r="F438" i="5" s="1"/>
  <c r="D438" i="5"/>
  <c r="K437" i="5"/>
  <c r="J437" i="5"/>
  <c r="I437" i="5"/>
  <c r="N437" i="5" s="1"/>
  <c r="H437" i="5"/>
  <c r="E437" i="5"/>
  <c r="F437" i="5" s="1"/>
  <c r="D437" i="5"/>
  <c r="K436" i="5"/>
  <c r="J436" i="5"/>
  <c r="I436" i="5"/>
  <c r="N436" i="5" s="1"/>
  <c r="H436" i="5"/>
  <c r="E436" i="5"/>
  <c r="F436" i="5" s="1"/>
  <c r="D436" i="5"/>
  <c r="K435" i="5"/>
  <c r="J435" i="5"/>
  <c r="I435" i="5"/>
  <c r="N435" i="5" s="1"/>
  <c r="H435" i="5"/>
  <c r="E435" i="5"/>
  <c r="F435" i="5" s="1"/>
  <c r="D435" i="5"/>
  <c r="K434" i="5"/>
  <c r="J434" i="5"/>
  <c r="I434" i="5"/>
  <c r="N434" i="5" s="1"/>
  <c r="H434" i="5"/>
  <c r="E434" i="5"/>
  <c r="F434" i="5" s="1"/>
  <c r="D434" i="5"/>
  <c r="K433" i="5"/>
  <c r="J433" i="5"/>
  <c r="I433" i="5"/>
  <c r="N433" i="5" s="1"/>
  <c r="H433" i="5"/>
  <c r="E433" i="5"/>
  <c r="F433" i="5" s="1"/>
  <c r="D433" i="5"/>
  <c r="K432" i="5"/>
  <c r="J432" i="5"/>
  <c r="I432" i="5"/>
  <c r="N432" i="5" s="1"/>
  <c r="H432" i="5"/>
  <c r="E432" i="5"/>
  <c r="F432" i="5" s="1"/>
  <c r="D432" i="5"/>
  <c r="K431" i="5"/>
  <c r="J431" i="5"/>
  <c r="I431" i="5"/>
  <c r="N431" i="5" s="1"/>
  <c r="H431" i="5"/>
  <c r="E431" i="5"/>
  <c r="F431" i="5" s="1"/>
  <c r="D431" i="5"/>
  <c r="K430" i="5"/>
  <c r="J430" i="5"/>
  <c r="I430" i="5"/>
  <c r="N430" i="5" s="1"/>
  <c r="H430" i="5"/>
  <c r="E430" i="5"/>
  <c r="F430" i="5" s="1"/>
  <c r="D430" i="5"/>
  <c r="K429" i="5"/>
  <c r="J429" i="5"/>
  <c r="I429" i="5"/>
  <c r="N429" i="5" s="1"/>
  <c r="H429" i="5"/>
  <c r="E429" i="5"/>
  <c r="F429" i="5" s="1"/>
  <c r="D429" i="5"/>
  <c r="K428" i="5"/>
  <c r="J428" i="5"/>
  <c r="I428" i="5"/>
  <c r="N428" i="5" s="1"/>
  <c r="H428" i="5"/>
  <c r="E428" i="5"/>
  <c r="F428" i="5" s="1"/>
  <c r="D428" i="5"/>
  <c r="K427" i="5"/>
  <c r="J427" i="5"/>
  <c r="I427" i="5"/>
  <c r="N427" i="5" s="1"/>
  <c r="H427" i="5"/>
  <c r="E427" i="5"/>
  <c r="F427" i="5" s="1"/>
  <c r="D427" i="5"/>
  <c r="K426" i="5"/>
  <c r="J426" i="5"/>
  <c r="I426" i="5"/>
  <c r="N426" i="5" s="1"/>
  <c r="H426" i="5"/>
  <c r="E426" i="5"/>
  <c r="F426" i="5" s="1"/>
  <c r="D426" i="5"/>
  <c r="K425" i="5"/>
  <c r="J425" i="5"/>
  <c r="I425" i="5"/>
  <c r="N425" i="5" s="1"/>
  <c r="H425" i="5"/>
  <c r="E425" i="5"/>
  <c r="F425" i="5" s="1"/>
  <c r="D425" i="5"/>
  <c r="K424" i="5"/>
  <c r="J424" i="5"/>
  <c r="I424" i="5"/>
  <c r="N424" i="5" s="1"/>
  <c r="X50" i="3" s="1"/>
  <c r="H424" i="5"/>
  <c r="E424" i="5"/>
  <c r="F424" i="5" s="1"/>
  <c r="D424" i="5"/>
  <c r="K423" i="5"/>
  <c r="J423" i="5"/>
  <c r="I423" i="5"/>
  <c r="N423" i="5" s="1"/>
  <c r="H423" i="5"/>
  <c r="E423" i="5"/>
  <c r="F423" i="5" s="1"/>
  <c r="D423" i="5"/>
  <c r="K422" i="5"/>
  <c r="J422" i="5"/>
  <c r="I422" i="5"/>
  <c r="N422" i="5" s="1"/>
  <c r="H422" i="5"/>
  <c r="E422" i="5"/>
  <c r="F422" i="5" s="1"/>
  <c r="D422" i="5"/>
  <c r="K421" i="5"/>
  <c r="J421" i="5"/>
  <c r="I421" i="5"/>
  <c r="N421" i="5" s="1"/>
  <c r="H421" i="5"/>
  <c r="E421" i="5"/>
  <c r="F421" i="5" s="1"/>
  <c r="D421" i="5"/>
  <c r="K420" i="5"/>
  <c r="J420" i="5"/>
  <c r="I420" i="5"/>
  <c r="N420" i="5" s="1"/>
  <c r="H420" i="5"/>
  <c r="E420" i="5"/>
  <c r="F420" i="5" s="1"/>
  <c r="D420" i="5"/>
  <c r="K419" i="5"/>
  <c r="J419" i="5"/>
  <c r="I419" i="5"/>
  <c r="N419" i="5" s="1"/>
  <c r="H419" i="5"/>
  <c r="E419" i="5"/>
  <c r="F419" i="5" s="1"/>
  <c r="D419" i="5"/>
  <c r="K418" i="5"/>
  <c r="J418" i="5"/>
  <c r="I418" i="5"/>
  <c r="N418" i="5" s="1"/>
  <c r="H418" i="5"/>
  <c r="E418" i="5"/>
  <c r="F418" i="5" s="1"/>
  <c r="D418" i="5"/>
  <c r="K417" i="5"/>
  <c r="J417" i="5"/>
  <c r="I417" i="5"/>
  <c r="N417" i="5" s="1"/>
  <c r="H417" i="5"/>
  <c r="E417" i="5"/>
  <c r="F417" i="5" s="1"/>
  <c r="D417" i="5"/>
  <c r="K416" i="5"/>
  <c r="J416" i="5"/>
  <c r="I416" i="5"/>
  <c r="N416" i="5" s="1"/>
  <c r="H416" i="5"/>
  <c r="E416" i="5"/>
  <c r="F416" i="5" s="1"/>
  <c r="D416" i="5"/>
  <c r="K415" i="5"/>
  <c r="J415" i="5"/>
  <c r="I415" i="5"/>
  <c r="N415" i="5" s="1"/>
  <c r="H415" i="5"/>
  <c r="E415" i="5"/>
  <c r="F415" i="5" s="1"/>
  <c r="D415" i="5"/>
  <c r="K414" i="5"/>
  <c r="J414" i="5"/>
  <c r="I414" i="5"/>
  <c r="N414" i="5" s="1"/>
  <c r="H414" i="5"/>
  <c r="E414" i="5"/>
  <c r="F414" i="5" s="1"/>
  <c r="D414" i="5"/>
  <c r="K413" i="5"/>
  <c r="J413" i="5"/>
  <c r="I413" i="5"/>
  <c r="N413" i="5" s="1"/>
  <c r="H413" i="5"/>
  <c r="E413" i="5"/>
  <c r="F413" i="5" s="1"/>
  <c r="D413" i="5"/>
  <c r="K412" i="5"/>
  <c r="J412" i="5"/>
  <c r="I412" i="5"/>
  <c r="N412" i="5" s="1"/>
  <c r="H412" i="5"/>
  <c r="E412" i="5"/>
  <c r="F412" i="5" s="1"/>
  <c r="D412" i="5"/>
  <c r="K411" i="5"/>
  <c r="J411" i="5"/>
  <c r="I411" i="5"/>
  <c r="N411" i="5" s="1"/>
  <c r="H411" i="5"/>
  <c r="E411" i="5"/>
  <c r="F411" i="5" s="1"/>
  <c r="D411" i="5"/>
  <c r="K410" i="5"/>
  <c r="J410" i="5"/>
  <c r="I410" i="5"/>
  <c r="N410" i="5" s="1"/>
  <c r="H410" i="5"/>
  <c r="E410" i="5"/>
  <c r="F410" i="5" s="1"/>
  <c r="D410" i="5"/>
  <c r="K409" i="5"/>
  <c r="J409" i="5"/>
  <c r="I409" i="5"/>
  <c r="N409" i="5" s="1"/>
  <c r="H409" i="5"/>
  <c r="E409" i="5"/>
  <c r="F409" i="5" s="1"/>
  <c r="D409" i="5"/>
  <c r="K408" i="5"/>
  <c r="J408" i="5"/>
  <c r="I408" i="5"/>
  <c r="N408" i="5" s="1"/>
  <c r="H408" i="5"/>
  <c r="E408" i="5"/>
  <c r="F408" i="5" s="1"/>
  <c r="D408" i="5"/>
  <c r="K407" i="5"/>
  <c r="J407" i="5"/>
  <c r="I407" i="5"/>
  <c r="N407" i="5" s="1"/>
  <c r="H407" i="5"/>
  <c r="E407" i="5"/>
  <c r="F407" i="5" s="1"/>
  <c r="D407" i="5"/>
  <c r="K406" i="5"/>
  <c r="J406" i="5"/>
  <c r="I406" i="5"/>
  <c r="N406" i="5" s="1"/>
  <c r="H406" i="5"/>
  <c r="E406" i="5"/>
  <c r="F406" i="5" s="1"/>
  <c r="D406" i="5"/>
  <c r="K405" i="5"/>
  <c r="J405" i="5"/>
  <c r="I405" i="5"/>
  <c r="N405" i="5" s="1"/>
  <c r="H405" i="5"/>
  <c r="E405" i="5"/>
  <c r="F405" i="5" s="1"/>
  <c r="D405" i="5"/>
  <c r="K404" i="5"/>
  <c r="J404" i="5"/>
  <c r="I404" i="5"/>
  <c r="N404" i="5" s="1"/>
  <c r="W50" i="3" s="1"/>
  <c r="H404" i="5"/>
  <c r="E404" i="5"/>
  <c r="F404" i="5" s="1"/>
  <c r="D404" i="5"/>
  <c r="K403" i="5"/>
  <c r="J403" i="5"/>
  <c r="I403" i="5"/>
  <c r="N403" i="5" s="1"/>
  <c r="H403" i="5"/>
  <c r="E403" i="5"/>
  <c r="F403" i="5" s="1"/>
  <c r="D403" i="5"/>
  <c r="K402" i="5"/>
  <c r="J402" i="5"/>
  <c r="I402" i="5"/>
  <c r="N402" i="5" s="1"/>
  <c r="H402" i="5"/>
  <c r="E402" i="5"/>
  <c r="F402" i="5" s="1"/>
  <c r="D402" i="5"/>
  <c r="K401" i="5"/>
  <c r="J401" i="5"/>
  <c r="I401" i="5"/>
  <c r="N401" i="5" s="1"/>
  <c r="H401" i="5"/>
  <c r="E401" i="5"/>
  <c r="F401" i="5" s="1"/>
  <c r="D401" i="5"/>
  <c r="K400" i="5"/>
  <c r="J400" i="5"/>
  <c r="I400" i="5"/>
  <c r="N400" i="5" s="1"/>
  <c r="H400" i="5"/>
  <c r="E400" i="5"/>
  <c r="F400" i="5" s="1"/>
  <c r="D400" i="5"/>
  <c r="K399" i="5"/>
  <c r="J399" i="5"/>
  <c r="I399" i="5"/>
  <c r="N399" i="5" s="1"/>
  <c r="H399" i="5"/>
  <c r="E399" i="5"/>
  <c r="F399" i="5" s="1"/>
  <c r="D399" i="5"/>
  <c r="K398" i="5"/>
  <c r="J398" i="5"/>
  <c r="I398" i="5"/>
  <c r="N398" i="5" s="1"/>
  <c r="H398" i="5"/>
  <c r="E398" i="5"/>
  <c r="F398" i="5" s="1"/>
  <c r="D398" i="5"/>
  <c r="K397" i="5"/>
  <c r="J397" i="5"/>
  <c r="I397" i="5"/>
  <c r="N397" i="5" s="1"/>
  <c r="H397" i="5"/>
  <c r="E397" i="5"/>
  <c r="F397" i="5" s="1"/>
  <c r="D397" i="5"/>
  <c r="K396" i="5"/>
  <c r="J396" i="5"/>
  <c r="I396" i="5"/>
  <c r="N396" i="5" s="1"/>
  <c r="H396" i="5"/>
  <c r="E396" i="5"/>
  <c r="F396" i="5" s="1"/>
  <c r="D396" i="5"/>
  <c r="K395" i="5"/>
  <c r="J395" i="5"/>
  <c r="I395" i="5"/>
  <c r="N395" i="5" s="1"/>
  <c r="H395" i="5"/>
  <c r="E395" i="5"/>
  <c r="F395" i="5" s="1"/>
  <c r="D395" i="5"/>
  <c r="K394" i="5"/>
  <c r="J394" i="5"/>
  <c r="I394" i="5"/>
  <c r="N394" i="5" s="1"/>
  <c r="H394" i="5"/>
  <c r="E394" i="5"/>
  <c r="F394" i="5" s="1"/>
  <c r="D394" i="5"/>
  <c r="K393" i="5"/>
  <c r="J393" i="5"/>
  <c r="I393" i="5"/>
  <c r="N393" i="5" s="1"/>
  <c r="H393" i="5"/>
  <c r="E393" i="5"/>
  <c r="F393" i="5" s="1"/>
  <c r="D393" i="5"/>
  <c r="K392" i="5"/>
  <c r="J392" i="5"/>
  <c r="I392" i="5"/>
  <c r="N392" i="5" s="1"/>
  <c r="H392" i="5"/>
  <c r="E392" i="5"/>
  <c r="F392" i="5" s="1"/>
  <c r="D392" i="5"/>
  <c r="K391" i="5"/>
  <c r="J391" i="5"/>
  <c r="I391" i="5"/>
  <c r="N391" i="5" s="1"/>
  <c r="H391" i="5"/>
  <c r="E391" i="5"/>
  <c r="F391" i="5" s="1"/>
  <c r="D391" i="5"/>
  <c r="K390" i="5"/>
  <c r="J390" i="5"/>
  <c r="I390" i="5"/>
  <c r="N390" i="5" s="1"/>
  <c r="H390" i="5"/>
  <c r="E390" i="5"/>
  <c r="F390" i="5" s="1"/>
  <c r="D390" i="5"/>
  <c r="K389" i="5"/>
  <c r="J389" i="5"/>
  <c r="I389" i="5"/>
  <c r="N389" i="5" s="1"/>
  <c r="H389" i="5"/>
  <c r="E389" i="5"/>
  <c r="F389" i="5" s="1"/>
  <c r="D389" i="5"/>
  <c r="K388" i="5"/>
  <c r="J388" i="5"/>
  <c r="I388" i="5"/>
  <c r="N388" i="5" s="1"/>
  <c r="H388" i="5"/>
  <c r="E388" i="5"/>
  <c r="F388" i="5" s="1"/>
  <c r="D388" i="5"/>
  <c r="K387" i="5"/>
  <c r="J387" i="5"/>
  <c r="I387" i="5"/>
  <c r="N387" i="5" s="1"/>
  <c r="H387" i="5"/>
  <c r="E387" i="5"/>
  <c r="F387" i="5" s="1"/>
  <c r="D387" i="5"/>
  <c r="K386" i="5"/>
  <c r="J386" i="5"/>
  <c r="I386" i="5"/>
  <c r="N386" i="5" s="1"/>
  <c r="H386" i="5"/>
  <c r="E386" i="5"/>
  <c r="F386" i="5" s="1"/>
  <c r="D386" i="5"/>
  <c r="K385" i="5"/>
  <c r="J385" i="5"/>
  <c r="I385" i="5"/>
  <c r="N385" i="5" s="1"/>
  <c r="H385" i="5"/>
  <c r="E385" i="5"/>
  <c r="F385" i="5" s="1"/>
  <c r="D385" i="5"/>
  <c r="K384" i="5"/>
  <c r="J384" i="5"/>
  <c r="I384" i="5"/>
  <c r="N384" i="5" s="1"/>
  <c r="H384" i="5"/>
  <c r="E384" i="5"/>
  <c r="F384" i="5" s="1"/>
  <c r="D384" i="5"/>
  <c r="K383" i="5"/>
  <c r="J383" i="5"/>
  <c r="I383" i="5"/>
  <c r="N383" i="5" s="1"/>
  <c r="H383" i="5"/>
  <c r="E383" i="5"/>
  <c r="F383" i="5" s="1"/>
  <c r="D383" i="5"/>
  <c r="K382" i="5"/>
  <c r="J382" i="5"/>
  <c r="I382" i="5"/>
  <c r="N382" i="5" s="1"/>
  <c r="H382" i="5"/>
  <c r="E382" i="5"/>
  <c r="F382" i="5" s="1"/>
  <c r="D382" i="5"/>
  <c r="K381" i="5"/>
  <c r="J381" i="5"/>
  <c r="I381" i="5"/>
  <c r="N381" i="5" s="1"/>
  <c r="H381" i="5"/>
  <c r="E381" i="5"/>
  <c r="F381" i="5" s="1"/>
  <c r="D381" i="5"/>
  <c r="K380" i="5"/>
  <c r="J380" i="5"/>
  <c r="I380" i="5"/>
  <c r="N380" i="5" s="1"/>
  <c r="H380" i="5"/>
  <c r="E380" i="5"/>
  <c r="F380" i="5" s="1"/>
  <c r="D380" i="5"/>
  <c r="K379" i="5"/>
  <c r="J379" i="5"/>
  <c r="I379" i="5"/>
  <c r="N379" i="5" s="1"/>
  <c r="H379" i="5"/>
  <c r="E379" i="5"/>
  <c r="F379" i="5" s="1"/>
  <c r="D379" i="5"/>
  <c r="K378" i="5"/>
  <c r="J378" i="5"/>
  <c r="I378" i="5"/>
  <c r="N378" i="5" s="1"/>
  <c r="H378" i="5"/>
  <c r="E378" i="5"/>
  <c r="F378" i="5" s="1"/>
  <c r="D378" i="5"/>
  <c r="K377" i="5"/>
  <c r="J377" i="5"/>
  <c r="I377" i="5"/>
  <c r="N377" i="5" s="1"/>
  <c r="H377" i="5"/>
  <c r="E377" i="5"/>
  <c r="F377" i="5" s="1"/>
  <c r="D377" i="5"/>
  <c r="K376" i="5"/>
  <c r="J376" i="5"/>
  <c r="I376" i="5"/>
  <c r="N376" i="5" s="1"/>
  <c r="H376" i="5"/>
  <c r="E376" i="5"/>
  <c r="F376" i="5" s="1"/>
  <c r="D376" i="5"/>
  <c r="K375" i="5"/>
  <c r="J375" i="5"/>
  <c r="I375" i="5"/>
  <c r="N375" i="5" s="1"/>
  <c r="H375" i="5"/>
  <c r="E375" i="5"/>
  <c r="F375" i="5" s="1"/>
  <c r="D375" i="5"/>
  <c r="K374" i="5"/>
  <c r="J374" i="5"/>
  <c r="I374" i="5"/>
  <c r="N374" i="5" s="1"/>
  <c r="H374" i="5"/>
  <c r="E374" i="5"/>
  <c r="F374" i="5" s="1"/>
  <c r="D374" i="5"/>
  <c r="K373" i="5"/>
  <c r="J373" i="5"/>
  <c r="I373" i="5"/>
  <c r="N373" i="5" s="1"/>
  <c r="H373" i="5"/>
  <c r="E373" i="5"/>
  <c r="F373" i="5" s="1"/>
  <c r="D373" i="5"/>
  <c r="K372" i="5"/>
  <c r="J372" i="5"/>
  <c r="I372" i="5"/>
  <c r="N372" i="5" s="1"/>
  <c r="H372" i="5"/>
  <c r="E372" i="5"/>
  <c r="F372" i="5" s="1"/>
  <c r="D372" i="5"/>
  <c r="K371" i="5"/>
  <c r="J371" i="5"/>
  <c r="I371" i="5"/>
  <c r="N371" i="5" s="1"/>
  <c r="H371" i="5"/>
  <c r="E371" i="5"/>
  <c r="F371" i="5" s="1"/>
  <c r="D371" i="5"/>
  <c r="K370" i="5"/>
  <c r="J370" i="5"/>
  <c r="I370" i="5"/>
  <c r="N370" i="5" s="1"/>
  <c r="H370" i="5"/>
  <c r="E370" i="5"/>
  <c r="F370" i="5" s="1"/>
  <c r="D370" i="5"/>
  <c r="K369" i="5"/>
  <c r="J369" i="5"/>
  <c r="I369" i="5"/>
  <c r="N369" i="5" s="1"/>
  <c r="H369" i="5"/>
  <c r="E369" i="5"/>
  <c r="F369" i="5" s="1"/>
  <c r="D369" i="5"/>
  <c r="K368" i="5"/>
  <c r="J368" i="5"/>
  <c r="I368" i="5"/>
  <c r="N368" i="5" s="1"/>
  <c r="H368" i="5"/>
  <c r="E368" i="5"/>
  <c r="F368" i="5" s="1"/>
  <c r="D368" i="5"/>
  <c r="K367" i="5"/>
  <c r="J367" i="5"/>
  <c r="I367" i="5"/>
  <c r="N367" i="5" s="1"/>
  <c r="H367" i="5"/>
  <c r="E367" i="5"/>
  <c r="F367" i="5" s="1"/>
  <c r="D367" i="5"/>
  <c r="K366" i="5"/>
  <c r="J366" i="5"/>
  <c r="I366" i="5"/>
  <c r="N366" i="5" s="1"/>
  <c r="H366" i="5"/>
  <c r="E366" i="5"/>
  <c r="F366" i="5" s="1"/>
  <c r="D366" i="5"/>
  <c r="K365" i="5"/>
  <c r="J365" i="5"/>
  <c r="I365" i="5"/>
  <c r="N365" i="5" s="1"/>
  <c r="H365" i="5"/>
  <c r="E365" i="5"/>
  <c r="F365" i="5" s="1"/>
  <c r="D365" i="5"/>
  <c r="K364" i="5"/>
  <c r="J364" i="5"/>
  <c r="I364" i="5"/>
  <c r="N364" i="5" s="1"/>
  <c r="H364" i="5"/>
  <c r="E364" i="5"/>
  <c r="F364" i="5" s="1"/>
  <c r="D364" i="5"/>
  <c r="K363" i="5"/>
  <c r="J363" i="5"/>
  <c r="I363" i="5"/>
  <c r="N363" i="5" s="1"/>
  <c r="H363" i="5"/>
  <c r="E363" i="5"/>
  <c r="F363" i="5" s="1"/>
  <c r="D363" i="5"/>
  <c r="K362" i="5"/>
  <c r="J362" i="5"/>
  <c r="I362" i="5"/>
  <c r="N362" i="5" s="1"/>
  <c r="H362" i="5"/>
  <c r="E362" i="5"/>
  <c r="F362" i="5" s="1"/>
  <c r="D362" i="5"/>
  <c r="K361" i="5"/>
  <c r="J361" i="5"/>
  <c r="I361" i="5"/>
  <c r="N361" i="5" s="1"/>
  <c r="H361" i="5"/>
  <c r="E361" i="5"/>
  <c r="F361" i="5" s="1"/>
  <c r="D361" i="5"/>
  <c r="K360" i="5"/>
  <c r="J360" i="5"/>
  <c r="I360" i="5"/>
  <c r="N360" i="5" s="1"/>
  <c r="H360" i="5"/>
  <c r="E360" i="5"/>
  <c r="F360" i="5" s="1"/>
  <c r="D360" i="5"/>
  <c r="K359" i="5"/>
  <c r="J359" i="5"/>
  <c r="I359" i="5"/>
  <c r="N359" i="5" s="1"/>
  <c r="H359" i="5"/>
  <c r="E359" i="5"/>
  <c r="F359" i="5" s="1"/>
  <c r="D359" i="5"/>
  <c r="K358" i="5"/>
  <c r="J358" i="5"/>
  <c r="I358" i="5"/>
  <c r="N358" i="5" s="1"/>
  <c r="H358" i="5"/>
  <c r="E358" i="5"/>
  <c r="F358" i="5" s="1"/>
  <c r="D358" i="5"/>
  <c r="K357" i="5"/>
  <c r="J357" i="5"/>
  <c r="I357" i="5"/>
  <c r="N357" i="5" s="1"/>
  <c r="H357" i="5"/>
  <c r="E357" i="5"/>
  <c r="F357" i="5" s="1"/>
  <c r="D357" i="5"/>
  <c r="K356" i="5"/>
  <c r="J356" i="5"/>
  <c r="I356" i="5"/>
  <c r="N356" i="5" s="1"/>
  <c r="H356" i="5"/>
  <c r="E356" i="5"/>
  <c r="F356" i="5" s="1"/>
  <c r="D356" i="5"/>
  <c r="K355" i="5"/>
  <c r="J355" i="5"/>
  <c r="I355" i="5"/>
  <c r="N355" i="5" s="1"/>
  <c r="H355" i="5"/>
  <c r="E355" i="5"/>
  <c r="F355" i="5" s="1"/>
  <c r="D355" i="5"/>
  <c r="K354" i="5"/>
  <c r="J354" i="5"/>
  <c r="I354" i="5"/>
  <c r="N354" i="5" s="1"/>
  <c r="H354" i="5"/>
  <c r="E354" i="5"/>
  <c r="F354" i="5" s="1"/>
  <c r="D354" i="5"/>
  <c r="K353" i="5"/>
  <c r="J353" i="5"/>
  <c r="I353" i="5"/>
  <c r="N353" i="5" s="1"/>
  <c r="H353" i="5"/>
  <c r="E353" i="5"/>
  <c r="F353" i="5" s="1"/>
  <c r="D353" i="5"/>
  <c r="K352" i="5"/>
  <c r="J352" i="5"/>
  <c r="I352" i="5"/>
  <c r="N352" i="5" s="1"/>
  <c r="H352" i="5"/>
  <c r="E352" i="5"/>
  <c r="F352" i="5" s="1"/>
  <c r="D352" i="5"/>
  <c r="K351" i="5"/>
  <c r="J351" i="5"/>
  <c r="I351" i="5"/>
  <c r="N351" i="5" s="1"/>
  <c r="H351" i="5"/>
  <c r="E351" i="5"/>
  <c r="F351" i="5" s="1"/>
  <c r="D351" i="5"/>
  <c r="K350" i="5"/>
  <c r="J350" i="5"/>
  <c r="I350" i="5"/>
  <c r="N350" i="5" s="1"/>
  <c r="H350" i="5"/>
  <c r="E350" i="5"/>
  <c r="F350" i="5" s="1"/>
  <c r="D350" i="5"/>
  <c r="K349" i="5"/>
  <c r="J349" i="5"/>
  <c r="I349" i="5"/>
  <c r="N349" i="5" s="1"/>
  <c r="H349" i="5"/>
  <c r="E349" i="5"/>
  <c r="F349" i="5" s="1"/>
  <c r="D349" i="5"/>
  <c r="K348" i="5"/>
  <c r="J348" i="5"/>
  <c r="I348" i="5"/>
  <c r="N348" i="5" s="1"/>
  <c r="H348" i="5"/>
  <c r="E348" i="5"/>
  <c r="F348" i="5" s="1"/>
  <c r="D348" i="5"/>
  <c r="K347" i="5"/>
  <c r="J347" i="5"/>
  <c r="I347" i="5"/>
  <c r="N347" i="5" s="1"/>
  <c r="H347" i="5"/>
  <c r="E347" i="5"/>
  <c r="F347" i="5" s="1"/>
  <c r="D347" i="5"/>
  <c r="K346" i="5"/>
  <c r="J346" i="5"/>
  <c r="I346" i="5"/>
  <c r="N346" i="5" s="1"/>
  <c r="H346" i="5"/>
  <c r="E346" i="5"/>
  <c r="F346" i="5" s="1"/>
  <c r="D346" i="5"/>
  <c r="K345" i="5"/>
  <c r="J345" i="5"/>
  <c r="I345" i="5"/>
  <c r="N345" i="5" s="1"/>
  <c r="H345" i="5"/>
  <c r="E345" i="5"/>
  <c r="F345" i="5" s="1"/>
  <c r="D345" i="5"/>
  <c r="K344" i="5"/>
  <c r="J344" i="5"/>
  <c r="I344" i="5"/>
  <c r="N344" i="5" s="1"/>
  <c r="H344" i="5"/>
  <c r="E344" i="5"/>
  <c r="F344" i="5" s="1"/>
  <c r="D344" i="5"/>
  <c r="K343" i="5"/>
  <c r="J343" i="5"/>
  <c r="I343" i="5"/>
  <c r="N343" i="5" s="1"/>
  <c r="H343" i="5"/>
  <c r="E343" i="5"/>
  <c r="F343" i="5" s="1"/>
  <c r="D343" i="5"/>
  <c r="K342" i="5"/>
  <c r="J342" i="5"/>
  <c r="I342" i="5"/>
  <c r="N342" i="5" s="1"/>
  <c r="H342" i="5"/>
  <c r="E342" i="5"/>
  <c r="F342" i="5" s="1"/>
  <c r="D342" i="5"/>
  <c r="K341" i="5"/>
  <c r="J341" i="5"/>
  <c r="I341" i="5"/>
  <c r="N341" i="5" s="1"/>
  <c r="H341" i="5"/>
  <c r="E341" i="5"/>
  <c r="F341" i="5" s="1"/>
  <c r="D341" i="5"/>
  <c r="K340" i="5"/>
  <c r="J340" i="5"/>
  <c r="I340" i="5"/>
  <c r="N340" i="5" s="1"/>
  <c r="H340" i="5"/>
  <c r="E340" i="5"/>
  <c r="F340" i="5" s="1"/>
  <c r="D340" i="5"/>
  <c r="K339" i="5"/>
  <c r="J339" i="5"/>
  <c r="I339" i="5"/>
  <c r="N339" i="5" s="1"/>
  <c r="H339" i="5"/>
  <c r="E339" i="5"/>
  <c r="F339" i="5" s="1"/>
  <c r="D339" i="5"/>
  <c r="K338" i="5"/>
  <c r="J338" i="5"/>
  <c r="I338" i="5"/>
  <c r="N338" i="5" s="1"/>
  <c r="H338" i="5"/>
  <c r="E338" i="5"/>
  <c r="F338" i="5" s="1"/>
  <c r="D338" i="5"/>
  <c r="K337" i="5"/>
  <c r="J337" i="5"/>
  <c r="I337" i="5"/>
  <c r="N337" i="5" s="1"/>
  <c r="H337" i="5"/>
  <c r="E337" i="5"/>
  <c r="F337" i="5" s="1"/>
  <c r="D337" i="5"/>
  <c r="K336" i="5"/>
  <c r="J336" i="5"/>
  <c r="I336" i="5"/>
  <c r="N336" i="5" s="1"/>
  <c r="H336" i="5"/>
  <c r="E336" i="5"/>
  <c r="F336" i="5" s="1"/>
  <c r="D336" i="5"/>
  <c r="K335" i="5"/>
  <c r="J335" i="5"/>
  <c r="I335" i="5"/>
  <c r="N335" i="5" s="1"/>
  <c r="H335" i="5"/>
  <c r="E335" i="5"/>
  <c r="F335" i="5" s="1"/>
  <c r="D335" i="5"/>
  <c r="K334" i="5"/>
  <c r="J334" i="5"/>
  <c r="I334" i="5"/>
  <c r="N334" i="5" s="1"/>
  <c r="H334" i="5"/>
  <c r="E334" i="5"/>
  <c r="F334" i="5" s="1"/>
  <c r="D334" i="5"/>
  <c r="K333" i="5"/>
  <c r="J333" i="5"/>
  <c r="I333" i="5"/>
  <c r="N333" i="5" s="1"/>
  <c r="H333" i="5"/>
  <c r="E333" i="5"/>
  <c r="F333" i="5" s="1"/>
  <c r="D333" i="5"/>
  <c r="K332" i="5"/>
  <c r="J332" i="5"/>
  <c r="I332" i="5"/>
  <c r="N332" i="5" s="1"/>
  <c r="AF18" i="3" s="1"/>
  <c r="H332" i="5"/>
  <c r="E332" i="5"/>
  <c r="F332" i="5" s="1"/>
  <c r="D332" i="5"/>
  <c r="K331" i="5"/>
  <c r="J331" i="5"/>
  <c r="I331" i="5"/>
  <c r="N331" i="5" s="1"/>
  <c r="H331" i="5"/>
  <c r="E331" i="5"/>
  <c r="F331" i="5" s="1"/>
  <c r="D331" i="5"/>
  <c r="K330" i="5"/>
  <c r="J330" i="5"/>
  <c r="I330" i="5"/>
  <c r="N330" i="5" s="1"/>
  <c r="H330" i="5"/>
  <c r="E330" i="5"/>
  <c r="F330" i="5" s="1"/>
  <c r="D330" i="5"/>
  <c r="K329" i="5"/>
  <c r="J329" i="5"/>
  <c r="I329" i="5"/>
  <c r="N329" i="5" s="1"/>
  <c r="H329" i="5"/>
  <c r="E329" i="5"/>
  <c r="F329" i="5" s="1"/>
  <c r="D329" i="5"/>
  <c r="K328" i="5"/>
  <c r="J328" i="5"/>
  <c r="I328" i="5"/>
  <c r="N328" i="5" s="1"/>
  <c r="H328" i="5"/>
  <c r="E328" i="5"/>
  <c r="F328" i="5" s="1"/>
  <c r="D328" i="5"/>
  <c r="K327" i="5"/>
  <c r="J327" i="5"/>
  <c r="I327" i="5"/>
  <c r="N327" i="5" s="1"/>
  <c r="H327" i="5"/>
  <c r="E327" i="5"/>
  <c r="F327" i="5" s="1"/>
  <c r="D327" i="5"/>
  <c r="K326" i="5"/>
  <c r="J326" i="5"/>
  <c r="I326" i="5"/>
  <c r="N326" i="5" s="1"/>
  <c r="H326" i="5"/>
  <c r="E326" i="5"/>
  <c r="F326" i="5" s="1"/>
  <c r="D326" i="5"/>
  <c r="K325" i="5"/>
  <c r="J325" i="5"/>
  <c r="I325" i="5"/>
  <c r="N325" i="5" s="1"/>
  <c r="H325" i="5"/>
  <c r="E325" i="5"/>
  <c r="F325" i="5" s="1"/>
  <c r="D325" i="5"/>
  <c r="K324" i="5"/>
  <c r="J324" i="5"/>
  <c r="I324" i="5"/>
  <c r="N324" i="5" s="1"/>
  <c r="AF34" i="3" s="1"/>
  <c r="H324" i="5"/>
  <c r="E324" i="5"/>
  <c r="F324" i="5" s="1"/>
  <c r="D324" i="5"/>
  <c r="K323" i="5"/>
  <c r="J323" i="5"/>
  <c r="I323" i="5"/>
  <c r="N323" i="5" s="1"/>
  <c r="H323" i="5"/>
  <c r="E323" i="5"/>
  <c r="F323" i="5" s="1"/>
  <c r="D323" i="5"/>
  <c r="K322" i="5"/>
  <c r="J322" i="5"/>
  <c r="I322" i="5"/>
  <c r="N322" i="5" s="1"/>
  <c r="H322" i="5"/>
  <c r="E322" i="5"/>
  <c r="F322" i="5" s="1"/>
  <c r="D322" i="5"/>
  <c r="K321" i="5"/>
  <c r="J321" i="5"/>
  <c r="I321" i="5"/>
  <c r="N321" i="5" s="1"/>
  <c r="H321" i="5"/>
  <c r="E321" i="5"/>
  <c r="F321" i="5" s="1"/>
  <c r="D321" i="5"/>
  <c r="K320" i="5"/>
  <c r="J320" i="5"/>
  <c r="I320" i="5"/>
  <c r="N320" i="5" s="1"/>
  <c r="H320" i="5"/>
  <c r="E320" i="5"/>
  <c r="F320" i="5" s="1"/>
  <c r="D320" i="5"/>
  <c r="K319" i="5"/>
  <c r="J319" i="5"/>
  <c r="I319" i="5"/>
  <c r="N319" i="5" s="1"/>
  <c r="H319" i="5"/>
  <c r="E319" i="5"/>
  <c r="F319" i="5" s="1"/>
  <c r="D319" i="5"/>
  <c r="K318" i="5"/>
  <c r="J318" i="5"/>
  <c r="I318" i="5"/>
  <c r="N318" i="5" s="1"/>
  <c r="H318" i="5"/>
  <c r="E318" i="5"/>
  <c r="F318" i="5" s="1"/>
  <c r="D318" i="5"/>
  <c r="K317" i="5"/>
  <c r="J317" i="5"/>
  <c r="I317" i="5"/>
  <c r="N317" i="5" s="1"/>
  <c r="H317" i="5"/>
  <c r="E317" i="5"/>
  <c r="F317" i="5" s="1"/>
  <c r="D317" i="5"/>
  <c r="K316" i="5"/>
  <c r="J316" i="5"/>
  <c r="I316" i="5"/>
  <c r="N316" i="5" s="1"/>
  <c r="H316" i="5"/>
  <c r="E316" i="5"/>
  <c r="F316" i="5" s="1"/>
  <c r="D316" i="5"/>
  <c r="K315" i="5"/>
  <c r="J315" i="5"/>
  <c r="I315" i="5"/>
  <c r="N315" i="5" s="1"/>
  <c r="H315" i="5"/>
  <c r="E315" i="5"/>
  <c r="F315" i="5" s="1"/>
  <c r="D315" i="5"/>
  <c r="K314" i="5"/>
  <c r="J314" i="5"/>
  <c r="I314" i="5"/>
  <c r="N314" i="5" s="1"/>
  <c r="H314" i="5"/>
  <c r="E314" i="5"/>
  <c r="F314" i="5" s="1"/>
  <c r="D314" i="5"/>
  <c r="K313" i="5"/>
  <c r="J313" i="5"/>
  <c r="I313" i="5"/>
  <c r="N313" i="5" s="1"/>
  <c r="H313" i="5"/>
  <c r="E313" i="5"/>
  <c r="F313" i="5" s="1"/>
  <c r="D313" i="5"/>
  <c r="K312" i="5"/>
  <c r="J312" i="5"/>
  <c r="I312" i="5"/>
  <c r="N312" i="5" s="1"/>
  <c r="AE26" i="3" s="1"/>
  <c r="H312" i="5"/>
  <c r="E312" i="5"/>
  <c r="F312" i="5" s="1"/>
  <c r="D312" i="5"/>
  <c r="K311" i="5"/>
  <c r="J311" i="5"/>
  <c r="I311" i="5"/>
  <c r="N311" i="5" s="1"/>
  <c r="H311" i="5"/>
  <c r="E311" i="5"/>
  <c r="F311" i="5" s="1"/>
  <c r="D311" i="5"/>
  <c r="K310" i="5"/>
  <c r="J310" i="5"/>
  <c r="I310" i="5"/>
  <c r="N310" i="5" s="1"/>
  <c r="H310" i="5"/>
  <c r="E310" i="5"/>
  <c r="F310" i="5" s="1"/>
  <c r="D310" i="5"/>
  <c r="K309" i="5"/>
  <c r="J309" i="5"/>
  <c r="I309" i="5"/>
  <c r="N309" i="5" s="1"/>
  <c r="H309" i="5"/>
  <c r="E309" i="5"/>
  <c r="F309" i="5" s="1"/>
  <c r="D309" i="5"/>
  <c r="K308" i="5"/>
  <c r="J308" i="5"/>
  <c r="I308" i="5"/>
  <c r="N308" i="5" s="1"/>
  <c r="H308" i="5"/>
  <c r="E308" i="5"/>
  <c r="F308" i="5" s="1"/>
  <c r="D308" i="5"/>
  <c r="K307" i="5"/>
  <c r="J307" i="5"/>
  <c r="I307" i="5"/>
  <c r="N307" i="5" s="1"/>
  <c r="H307" i="5"/>
  <c r="E307" i="5"/>
  <c r="F307" i="5" s="1"/>
  <c r="D307" i="5"/>
  <c r="K306" i="5"/>
  <c r="J306" i="5"/>
  <c r="I306" i="5"/>
  <c r="N306" i="5" s="1"/>
  <c r="H306" i="5"/>
  <c r="E306" i="5"/>
  <c r="F306" i="5" s="1"/>
  <c r="D306" i="5"/>
  <c r="K305" i="5"/>
  <c r="J305" i="5"/>
  <c r="I305" i="5"/>
  <c r="N305" i="5" s="1"/>
  <c r="H305" i="5"/>
  <c r="E305" i="5"/>
  <c r="F305" i="5" s="1"/>
  <c r="D305" i="5"/>
  <c r="K304" i="5"/>
  <c r="J304" i="5"/>
  <c r="I304" i="5"/>
  <c r="N304" i="5" s="1"/>
  <c r="AE11" i="3" s="1"/>
  <c r="H304" i="5"/>
  <c r="E304" i="5"/>
  <c r="F304" i="5" s="1"/>
  <c r="D304" i="5"/>
  <c r="K303" i="5"/>
  <c r="J303" i="5"/>
  <c r="I303" i="5"/>
  <c r="N303" i="5" s="1"/>
  <c r="H303" i="5"/>
  <c r="E303" i="5"/>
  <c r="F303" i="5" s="1"/>
  <c r="D303" i="5"/>
  <c r="K302" i="5"/>
  <c r="J302" i="5"/>
  <c r="I302" i="5"/>
  <c r="N302" i="5" s="1"/>
  <c r="H302" i="5"/>
  <c r="E302" i="5"/>
  <c r="F302" i="5" s="1"/>
  <c r="D302" i="5"/>
  <c r="K301" i="5"/>
  <c r="J301" i="5"/>
  <c r="I301" i="5"/>
  <c r="N301" i="5" s="1"/>
  <c r="H301" i="5"/>
  <c r="E301" i="5"/>
  <c r="F301" i="5" s="1"/>
  <c r="D301" i="5"/>
  <c r="K300" i="5"/>
  <c r="J300" i="5"/>
  <c r="I300" i="5"/>
  <c r="N300" i="5" s="1"/>
  <c r="H300" i="5"/>
  <c r="E300" i="5"/>
  <c r="F300" i="5" s="1"/>
  <c r="D300" i="5"/>
  <c r="K299" i="5"/>
  <c r="J299" i="5"/>
  <c r="I299" i="5"/>
  <c r="N299" i="5" s="1"/>
  <c r="H299" i="5"/>
  <c r="E299" i="5"/>
  <c r="F299" i="5" s="1"/>
  <c r="D299" i="5"/>
  <c r="K298" i="5"/>
  <c r="J298" i="5"/>
  <c r="I298" i="5"/>
  <c r="N298" i="5" s="1"/>
  <c r="H298" i="5"/>
  <c r="E298" i="5"/>
  <c r="F298" i="5" s="1"/>
  <c r="D298" i="5"/>
  <c r="K297" i="5"/>
  <c r="J297" i="5"/>
  <c r="I297" i="5"/>
  <c r="N297" i="5" s="1"/>
  <c r="H297" i="5"/>
  <c r="E297" i="5"/>
  <c r="F297" i="5" s="1"/>
  <c r="D297" i="5"/>
  <c r="K296" i="5"/>
  <c r="J296" i="5"/>
  <c r="I296" i="5"/>
  <c r="N296" i="5" s="1"/>
  <c r="AE13" i="3" s="1"/>
  <c r="H296" i="5"/>
  <c r="E296" i="5"/>
  <c r="F296" i="5" s="1"/>
  <c r="D296" i="5"/>
  <c r="K295" i="5"/>
  <c r="J295" i="5"/>
  <c r="I295" i="5"/>
  <c r="N295" i="5" s="1"/>
  <c r="H295" i="5"/>
  <c r="E295" i="5"/>
  <c r="F295" i="5" s="1"/>
  <c r="D295" i="5"/>
  <c r="K294" i="5"/>
  <c r="J294" i="5"/>
  <c r="I294" i="5"/>
  <c r="N294" i="5" s="1"/>
  <c r="H294" i="5"/>
  <c r="E294" i="5"/>
  <c r="F294" i="5" s="1"/>
  <c r="D294" i="5"/>
  <c r="K293" i="5"/>
  <c r="J293" i="5"/>
  <c r="I293" i="5"/>
  <c r="N293" i="5" s="1"/>
  <c r="H293" i="5"/>
  <c r="E293" i="5"/>
  <c r="F293" i="5" s="1"/>
  <c r="D293" i="5"/>
  <c r="K292" i="5"/>
  <c r="J292" i="5"/>
  <c r="I292" i="5"/>
  <c r="N292" i="5" s="1"/>
  <c r="AE51" i="3" s="1"/>
  <c r="H292" i="5"/>
  <c r="E292" i="5"/>
  <c r="F292" i="5" s="1"/>
  <c r="D292" i="5"/>
  <c r="K291" i="5"/>
  <c r="J291" i="5"/>
  <c r="I291" i="5"/>
  <c r="N291" i="5" s="1"/>
  <c r="H291" i="5"/>
  <c r="E291" i="5"/>
  <c r="F291" i="5" s="1"/>
  <c r="D291" i="5"/>
  <c r="K290" i="5"/>
  <c r="J290" i="5"/>
  <c r="I290" i="5"/>
  <c r="N290" i="5" s="1"/>
  <c r="H290" i="5"/>
  <c r="E290" i="5"/>
  <c r="F290" i="5" s="1"/>
  <c r="D290" i="5"/>
  <c r="K289" i="5"/>
  <c r="J289" i="5"/>
  <c r="I289" i="5"/>
  <c r="N289" i="5" s="1"/>
  <c r="H289" i="5"/>
  <c r="E289" i="5"/>
  <c r="F289" i="5" s="1"/>
  <c r="D289" i="5"/>
  <c r="K288" i="5"/>
  <c r="J288" i="5"/>
  <c r="I288" i="5"/>
  <c r="N288" i="5" s="1"/>
  <c r="H288" i="5"/>
  <c r="E288" i="5"/>
  <c r="F288" i="5" s="1"/>
  <c r="D288" i="5"/>
  <c r="K287" i="5"/>
  <c r="J287" i="5"/>
  <c r="I287" i="5"/>
  <c r="N287" i="5" s="1"/>
  <c r="H287" i="5"/>
  <c r="E287" i="5"/>
  <c r="F287" i="5" s="1"/>
  <c r="D287" i="5"/>
  <c r="K286" i="5"/>
  <c r="J286" i="5"/>
  <c r="I286" i="5"/>
  <c r="N286" i="5" s="1"/>
  <c r="H286" i="5"/>
  <c r="E286" i="5"/>
  <c r="F286" i="5" s="1"/>
  <c r="D286" i="5"/>
  <c r="K285" i="5"/>
  <c r="J285" i="5"/>
  <c r="I285" i="5"/>
  <c r="N285" i="5" s="1"/>
  <c r="H285" i="5"/>
  <c r="E285" i="5"/>
  <c r="F285" i="5" s="1"/>
  <c r="D285" i="5"/>
  <c r="K284" i="5"/>
  <c r="J284" i="5"/>
  <c r="I284" i="5"/>
  <c r="N284" i="5" s="1"/>
  <c r="AD25" i="3" s="1"/>
  <c r="H284" i="5"/>
  <c r="E284" i="5"/>
  <c r="F284" i="5" s="1"/>
  <c r="D284" i="5"/>
  <c r="K283" i="5"/>
  <c r="J283" i="5"/>
  <c r="I283" i="5"/>
  <c r="N283" i="5" s="1"/>
  <c r="H283" i="5"/>
  <c r="E283" i="5"/>
  <c r="F283" i="5" s="1"/>
  <c r="D283" i="5"/>
  <c r="K282" i="5"/>
  <c r="J282" i="5"/>
  <c r="I282" i="5"/>
  <c r="N282" i="5" s="1"/>
  <c r="H282" i="5"/>
  <c r="E282" i="5"/>
  <c r="F282" i="5" s="1"/>
  <c r="D282" i="5"/>
  <c r="K281" i="5"/>
  <c r="J281" i="5"/>
  <c r="I281" i="5"/>
  <c r="N281" i="5" s="1"/>
  <c r="H281" i="5"/>
  <c r="E281" i="5"/>
  <c r="F281" i="5" s="1"/>
  <c r="D281" i="5"/>
  <c r="K280" i="5"/>
  <c r="J280" i="5"/>
  <c r="I280" i="5"/>
  <c r="N280" i="5" s="1"/>
  <c r="H280" i="5"/>
  <c r="E280" i="5"/>
  <c r="F280" i="5" s="1"/>
  <c r="D280" i="5"/>
  <c r="K279" i="5"/>
  <c r="J279" i="5"/>
  <c r="I279" i="5"/>
  <c r="N279" i="5" s="1"/>
  <c r="H279" i="5"/>
  <c r="E279" i="5"/>
  <c r="F279" i="5" s="1"/>
  <c r="D279" i="5"/>
  <c r="K278" i="5"/>
  <c r="J278" i="5"/>
  <c r="I278" i="5"/>
  <c r="N278" i="5" s="1"/>
  <c r="H278" i="5"/>
  <c r="E278" i="5"/>
  <c r="F278" i="5" s="1"/>
  <c r="D278" i="5"/>
  <c r="K277" i="5"/>
  <c r="J277" i="5"/>
  <c r="I277" i="5"/>
  <c r="N277" i="5" s="1"/>
  <c r="H277" i="5"/>
  <c r="E277" i="5"/>
  <c r="F277" i="5" s="1"/>
  <c r="D277" i="5"/>
  <c r="K276" i="5"/>
  <c r="J276" i="5"/>
  <c r="I276" i="5"/>
  <c r="N276" i="5" s="1"/>
  <c r="H276" i="5"/>
  <c r="E276" i="5"/>
  <c r="F276" i="5" s="1"/>
  <c r="D276" i="5"/>
  <c r="K275" i="5"/>
  <c r="J275" i="5"/>
  <c r="I275" i="5"/>
  <c r="N275" i="5" s="1"/>
  <c r="H275" i="5"/>
  <c r="E275" i="5"/>
  <c r="F275" i="5" s="1"/>
  <c r="D275" i="5"/>
  <c r="K274" i="5"/>
  <c r="J274" i="5"/>
  <c r="I274" i="5"/>
  <c r="N274" i="5" s="1"/>
  <c r="H274" i="5"/>
  <c r="E274" i="5"/>
  <c r="F274" i="5" s="1"/>
  <c r="D274" i="5"/>
  <c r="K273" i="5"/>
  <c r="J273" i="5"/>
  <c r="I273" i="5"/>
  <c r="N273" i="5" s="1"/>
  <c r="H273" i="5"/>
  <c r="E273" i="5"/>
  <c r="F273" i="5" s="1"/>
  <c r="D273" i="5"/>
  <c r="K272" i="5"/>
  <c r="J272" i="5"/>
  <c r="I272" i="5"/>
  <c r="N272" i="5" s="1"/>
  <c r="H272" i="5"/>
  <c r="E272" i="5"/>
  <c r="F272" i="5" s="1"/>
  <c r="D272" i="5"/>
  <c r="K271" i="5"/>
  <c r="J271" i="5"/>
  <c r="I271" i="5"/>
  <c r="N271" i="5" s="1"/>
  <c r="H271" i="5"/>
  <c r="E271" i="5"/>
  <c r="F271" i="5" s="1"/>
  <c r="D271" i="5"/>
  <c r="K270" i="5"/>
  <c r="J270" i="5"/>
  <c r="I270" i="5"/>
  <c r="N270" i="5" s="1"/>
  <c r="H270" i="5"/>
  <c r="E270" i="5"/>
  <c r="F270" i="5" s="1"/>
  <c r="D270" i="5"/>
  <c r="K269" i="5"/>
  <c r="J269" i="5"/>
  <c r="I269" i="5"/>
  <c r="N269" i="5" s="1"/>
  <c r="H269" i="5"/>
  <c r="E269" i="5"/>
  <c r="F269" i="5" s="1"/>
  <c r="D269" i="5"/>
  <c r="K268" i="5"/>
  <c r="J268" i="5"/>
  <c r="I268" i="5"/>
  <c r="N268" i="5" s="1"/>
  <c r="AC31" i="3" s="1"/>
  <c r="H268" i="5"/>
  <c r="E268" i="5"/>
  <c r="F268" i="5" s="1"/>
  <c r="D268" i="5"/>
  <c r="K267" i="5"/>
  <c r="J267" i="5"/>
  <c r="I267" i="5"/>
  <c r="N267" i="5" s="1"/>
  <c r="H267" i="5"/>
  <c r="E267" i="5"/>
  <c r="F267" i="5" s="1"/>
  <c r="D267" i="5"/>
  <c r="K266" i="5"/>
  <c r="J266" i="5"/>
  <c r="I266" i="5"/>
  <c r="N266" i="5" s="1"/>
  <c r="H266" i="5"/>
  <c r="E266" i="5"/>
  <c r="F266" i="5" s="1"/>
  <c r="D266" i="5"/>
  <c r="K265" i="5"/>
  <c r="J265" i="5"/>
  <c r="I265" i="5"/>
  <c r="N265" i="5" s="1"/>
  <c r="H265" i="5"/>
  <c r="E265" i="5"/>
  <c r="F265" i="5" s="1"/>
  <c r="D265" i="5"/>
  <c r="K264" i="5"/>
  <c r="J264" i="5"/>
  <c r="I264" i="5"/>
  <c r="N264" i="5" s="1"/>
  <c r="H264" i="5"/>
  <c r="E264" i="5"/>
  <c r="F264" i="5" s="1"/>
  <c r="D264" i="5"/>
  <c r="K263" i="5"/>
  <c r="J263" i="5"/>
  <c r="I263" i="5"/>
  <c r="N263" i="5" s="1"/>
  <c r="H263" i="5"/>
  <c r="E263" i="5"/>
  <c r="F263" i="5" s="1"/>
  <c r="D263" i="5"/>
  <c r="K262" i="5"/>
  <c r="J262" i="5"/>
  <c r="I262" i="5"/>
  <c r="N262" i="5" s="1"/>
  <c r="H262" i="5"/>
  <c r="E262" i="5"/>
  <c r="F262" i="5" s="1"/>
  <c r="D262" i="5"/>
  <c r="K261" i="5"/>
  <c r="J261" i="5"/>
  <c r="I261" i="5"/>
  <c r="N261" i="5" s="1"/>
  <c r="H261" i="5"/>
  <c r="E261" i="5"/>
  <c r="F261" i="5" s="1"/>
  <c r="D261" i="5"/>
  <c r="K260" i="5"/>
  <c r="J260" i="5"/>
  <c r="I260" i="5"/>
  <c r="N260" i="5" s="1"/>
  <c r="H260" i="5"/>
  <c r="E260" i="5"/>
  <c r="F260" i="5" s="1"/>
  <c r="D260" i="5"/>
  <c r="K259" i="5"/>
  <c r="J259" i="5"/>
  <c r="I259" i="5"/>
  <c r="N259" i="5" s="1"/>
  <c r="H259" i="5"/>
  <c r="E259" i="5"/>
  <c r="F259" i="5" s="1"/>
  <c r="D259" i="5"/>
  <c r="K258" i="5"/>
  <c r="J258" i="5"/>
  <c r="I258" i="5"/>
  <c r="N258" i="5" s="1"/>
  <c r="H258" i="5"/>
  <c r="E258" i="5"/>
  <c r="F258" i="5" s="1"/>
  <c r="D258" i="5"/>
  <c r="K257" i="5"/>
  <c r="J257" i="5"/>
  <c r="I257" i="5"/>
  <c r="N257" i="5" s="1"/>
  <c r="H257" i="5"/>
  <c r="E257" i="5"/>
  <c r="F257" i="5" s="1"/>
  <c r="D257" i="5"/>
  <c r="K256" i="5"/>
  <c r="J256" i="5"/>
  <c r="I256" i="5"/>
  <c r="N256" i="5" s="1"/>
  <c r="H256" i="5"/>
  <c r="E256" i="5"/>
  <c r="F256" i="5" s="1"/>
  <c r="D256" i="5"/>
  <c r="K255" i="5"/>
  <c r="J255" i="5"/>
  <c r="I255" i="5"/>
  <c r="N255" i="5" s="1"/>
  <c r="H255" i="5"/>
  <c r="E255" i="5"/>
  <c r="F255" i="5" s="1"/>
  <c r="D255" i="5"/>
  <c r="K254" i="5"/>
  <c r="J254" i="5"/>
  <c r="I254" i="5"/>
  <c r="N254" i="5" s="1"/>
  <c r="H254" i="5"/>
  <c r="E254" i="5"/>
  <c r="F254" i="5" s="1"/>
  <c r="D254" i="5"/>
  <c r="K253" i="5"/>
  <c r="J253" i="5"/>
  <c r="I253" i="5"/>
  <c r="N253" i="5" s="1"/>
  <c r="H253" i="5"/>
  <c r="E253" i="5"/>
  <c r="F253" i="5" s="1"/>
  <c r="D253" i="5"/>
  <c r="K252" i="5"/>
  <c r="J252" i="5"/>
  <c r="I252" i="5"/>
  <c r="N252" i="5" s="1"/>
  <c r="AC46" i="3" s="1"/>
  <c r="H252" i="5"/>
  <c r="E252" i="5"/>
  <c r="F252" i="5" s="1"/>
  <c r="D252" i="5"/>
  <c r="K251" i="5"/>
  <c r="J251" i="5"/>
  <c r="I251" i="5"/>
  <c r="N251" i="5" s="1"/>
  <c r="H251" i="5"/>
  <c r="E251" i="5"/>
  <c r="F251" i="5" s="1"/>
  <c r="D251" i="5"/>
  <c r="K250" i="5"/>
  <c r="J250" i="5"/>
  <c r="I250" i="5"/>
  <c r="N250" i="5" s="1"/>
  <c r="H250" i="5"/>
  <c r="E250" i="5"/>
  <c r="F250" i="5" s="1"/>
  <c r="D250" i="5"/>
  <c r="K249" i="5"/>
  <c r="J249" i="5"/>
  <c r="I249" i="5"/>
  <c r="N249" i="5" s="1"/>
  <c r="H249" i="5"/>
  <c r="E249" i="5"/>
  <c r="F249" i="5" s="1"/>
  <c r="D249" i="5"/>
  <c r="K248" i="5"/>
  <c r="J248" i="5"/>
  <c r="I248" i="5"/>
  <c r="N248" i="5" s="1"/>
  <c r="AC42" i="3" s="1"/>
  <c r="H248" i="5"/>
  <c r="E248" i="5"/>
  <c r="F248" i="5" s="1"/>
  <c r="D248" i="5"/>
  <c r="K247" i="5"/>
  <c r="J247" i="5"/>
  <c r="I247" i="5"/>
  <c r="N247" i="5" s="1"/>
  <c r="H247" i="5"/>
  <c r="E247" i="5"/>
  <c r="F247" i="5" s="1"/>
  <c r="D247" i="5"/>
  <c r="K246" i="5"/>
  <c r="J246" i="5"/>
  <c r="I246" i="5"/>
  <c r="N246" i="5" s="1"/>
  <c r="H246" i="5"/>
  <c r="E246" i="5"/>
  <c r="F246" i="5" s="1"/>
  <c r="D246" i="5"/>
  <c r="K245" i="5"/>
  <c r="J245" i="5"/>
  <c r="I245" i="5"/>
  <c r="N245" i="5" s="1"/>
  <c r="H245" i="5"/>
  <c r="E245" i="5"/>
  <c r="F245" i="5" s="1"/>
  <c r="D245" i="5"/>
  <c r="K244" i="5"/>
  <c r="J244" i="5"/>
  <c r="I244" i="5"/>
  <c r="N244" i="5" s="1"/>
  <c r="AC51" i="3" s="1"/>
  <c r="H244" i="5"/>
  <c r="E244" i="5"/>
  <c r="F244" i="5" s="1"/>
  <c r="D244" i="5"/>
  <c r="K243" i="5"/>
  <c r="J243" i="5"/>
  <c r="I243" i="5"/>
  <c r="N243" i="5" s="1"/>
  <c r="H243" i="5"/>
  <c r="E243" i="5"/>
  <c r="F243" i="5" s="1"/>
  <c r="D243" i="5"/>
  <c r="K242" i="5"/>
  <c r="J242" i="5"/>
  <c r="I242" i="5"/>
  <c r="N242" i="5" s="1"/>
  <c r="H242" i="5"/>
  <c r="E242" i="5"/>
  <c r="F242" i="5" s="1"/>
  <c r="D242" i="5"/>
  <c r="K241" i="5"/>
  <c r="J241" i="5"/>
  <c r="I241" i="5"/>
  <c r="N241" i="5" s="1"/>
  <c r="H241" i="5"/>
  <c r="E241" i="5"/>
  <c r="F241" i="5" s="1"/>
  <c r="D241" i="5"/>
  <c r="K240" i="5"/>
  <c r="J240" i="5"/>
  <c r="I240" i="5"/>
  <c r="N240" i="5" s="1"/>
  <c r="AC37" i="3" s="1"/>
  <c r="H240" i="5"/>
  <c r="E240" i="5"/>
  <c r="F240" i="5" s="1"/>
  <c r="D240" i="5"/>
  <c r="K239" i="5"/>
  <c r="J239" i="5"/>
  <c r="I239" i="5"/>
  <c r="N239" i="5" s="1"/>
  <c r="H239" i="5"/>
  <c r="E239" i="5"/>
  <c r="F239" i="5" s="1"/>
  <c r="D239" i="5"/>
  <c r="K238" i="5"/>
  <c r="J238" i="5"/>
  <c r="I238" i="5"/>
  <c r="N238" i="5" s="1"/>
  <c r="AC52" i="3" s="1"/>
  <c r="H238" i="5"/>
  <c r="E238" i="5"/>
  <c r="F238" i="5" s="1"/>
  <c r="D238" i="5"/>
  <c r="K237" i="5"/>
  <c r="J237" i="5"/>
  <c r="I237" i="5"/>
  <c r="N237" i="5" s="1"/>
  <c r="H237" i="5"/>
  <c r="E237" i="5"/>
  <c r="F237" i="5" s="1"/>
  <c r="D237" i="5"/>
  <c r="K236" i="5"/>
  <c r="J236" i="5"/>
  <c r="I236" i="5"/>
  <c r="N236" i="5" s="1"/>
  <c r="H236" i="5"/>
  <c r="E236" i="5"/>
  <c r="F236" i="5" s="1"/>
  <c r="D236" i="5"/>
  <c r="K235" i="5"/>
  <c r="J235" i="5"/>
  <c r="I235" i="5"/>
  <c r="N235" i="5" s="1"/>
  <c r="H235" i="5"/>
  <c r="E235" i="5"/>
  <c r="F235" i="5" s="1"/>
  <c r="D235" i="5"/>
  <c r="K234" i="5"/>
  <c r="J234" i="5"/>
  <c r="I234" i="5"/>
  <c r="N234" i="5" s="1"/>
  <c r="H234" i="5"/>
  <c r="E234" i="5"/>
  <c r="F234" i="5" s="1"/>
  <c r="D234" i="5"/>
  <c r="K233" i="5"/>
  <c r="J233" i="5"/>
  <c r="I233" i="5"/>
  <c r="N233" i="5" s="1"/>
  <c r="H233" i="5"/>
  <c r="E233" i="5"/>
  <c r="F233" i="5" s="1"/>
  <c r="D233" i="5"/>
  <c r="K232" i="5"/>
  <c r="J232" i="5"/>
  <c r="I232" i="5"/>
  <c r="N232" i="5" s="1"/>
  <c r="H232" i="5"/>
  <c r="E232" i="5"/>
  <c r="F232" i="5" s="1"/>
  <c r="D232" i="5"/>
  <c r="K231" i="5"/>
  <c r="J231" i="5"/>
  <c r="I231" i="5"/>
  <c r="N231" i="5" s="1"/>
  <c r="H231" i="5"/>
  <c r="E231" i="5"/>
  <c r="F231" i="5" s="1"/>
  <c r="D231" i="5"/>
  <c r="K230" i="5"/>
  <c r="J230" i="5"/>
  <c r="I230" i="5"/>
  <c r="N230" i="5" s="1"/>
  <c r="H230" i="5"/>
  <c r="E230" i="5"/>
  <c r="F230" i="5" s="1"/>
  <c r="D230" i="5"/>
  <c r="K229" i="5"/>
  <c r="J229" i="5"/>
  <c r="I229" i="5"/>
  <c r="N229" i="5" s="1"/>
  <c r="H229" i="5"/>
  <c r="E229" i="5"/>
  <c r="F229" i="5" s="1"/>
  <c r="D229" i="5"/>
  <c r="K228" i="5"/>
  <c r="J228" i="5"/>
  <c r="I228" i="5"/>
  <c r="N228" i="5" s="1"/>
  <c r="H228" i="5"/>
  <c r="E228" i="5"/>
  <c r="F228" i="5" s="1"/>
  <c r="D228" i="5"/>
  <c r="K227" i="5"/>
  <c r="J227" i="5"/>
  <c r="I227" i="5"/>
  <c r="N227" i="5" s="1"/>
  <c r="H227" i="5"/>
  <c r="E227" i="5"/>
  <c r="F227" i="5" s="1"/>
  <c r="D227" i="5"/>
  <c r="K226" i="5"/>
  <c r="J226" i="5"/>
  <c r="I226" i="5"/>
  <c r="N226" i="5" s="1"/>
  <c r="H226" i="5"/>
  <c r="E226" i="5"/>
  <c r="F226" i="5" s="1"/>
  <c r="D226" i="5"/>
  <c r="K225" i="5"/>
  <c r="J225" i="5"/>
  <c r="I225" i="5"/>
  <c r="N225" i="5" s="1"/>
  <c r="H225" i="5"/>
  <c r="E225" i="5"/>
  <c r="F225" i="5" s="1"/>
  <c r="D225" i="5"/>
  <c r="K224" i="5"/>
  <c r="J224" i="5"/>
  <c r="I224" i="5"/>
  <c r="N224" i="5" s="1"/>
  <c r="H224" i="5"/>
  <c r="E224" i="5"/>
  <c r="F224" i="5" s="1"/>
  <c r="D224" i="5"/>
  <c r="K223" i="5"/>
  <c r="J223" i="5"/>
  <c r="I223" i="5"/>
  <c r="N223" i="5" s="1"/>
  <c r="H223" i="5"/>
  <c r="E223" i="5"/>
  <c r="F223" i="5" s="1"/>
  <c r="D223" i="5"/>
  <c r="K222" i="5"/>
  <c r="J222" i="5"/>
  <c r="I222" i="5"/>
  <c r="N222" i="5" s="1"/>
  <c r="H222" i="5"/>
  <c r="E222" i="5"/>
  <c r="F222" i="5" s="1"/>
  <c r="D222" i="5"/>
  <c r="K221" i="5"/>
  <c r="J221" i="5"/>
  <c r="I221" i="5"/>
  <c r="N221" i="5" s="1"/>
  <c r="H221" i="5"/>
  <c r="E221" i="5"/>
  <c r="F221" i="5" s="1"/>
  <c r="D221" i="5"/>
  <c r="K220" i="5"/>
  <c r="J220" i="5"/>
  <c r="I220" i="5"/>
  <c r="N220" i="5" s="1"/>
  <c r="H220" i="5"/>
  <c r="E220" i="5"/>
  <c r="F220" i="5" s="1"/>
  <c r="D220" i="5"/>
  <c r="K219" i="5"/>
  <c r="J219" i="5"/>
  <c r="I219" i="5"/>
  <c r="N219" i="5" s="1"/>
  <c r="H219" i="5"/>
  <c r="E219" i="5"/>
  <c r="F219" i="5" s="1"/>
  <c r="D219" i="5"/>
  <c r="K218" i="5"/>
  <c r="J218" i="5"/>
  <c r="I218" i="5"/>
  <c r="N218" i="5" s="1"/>
  <c r="H218" i="5"/>
  <c r="E218" i="5"/>
  <c r="F218" i="5" s="1"/>
  <c r="D218" i="5"/>
  <c r="K217" i="5"/>
  <c r="J217" i="5"/>
  <c r="I217" i="5"/>
  <c r="N217" i="5" s="1"/>
  <c r="H217" i="5"/>
  <c r="E217" i="5"/>
  <c r="F217" i="5" s="1"/>
  <c r="D217" i="5"/>
  <c r="K216" i="5"/>
  <c r="J216" i="5"/>
  <c r="I216" i="5"/>
  <c r="N216" i="5" s="1"/>
  <c r="AB48" i="3" s="1"/>
  <c r="H216" i="5"/>
  <c r="E216" i="5"/>
  <c r="F216" i="5" s="1"/>
  <c r="D216" i="5"/>
  <c r="K215" i="5"/>
  <c r="J215" i="5"/>
  <c r="I215" i="5"/>
  <c r="N215" i="5" s="1"/>
  <c r="H215" i="5"/>
  <c r="E215" i="5"/>
  <c r="F215" i="5" s="1"/>
  <c r="D215" i="5"/>
  <c r="K214" i="5"/>
  <c r="J214" i="5"/>
  <c r="I214" i="5"/>
  <c r="N214" i="5" s="1"/>
  <c r="H214" i="5"/>
  <c r="E214" i="5"/>
  <c r="F214" i="5" s="1"/>
  <c r="D214" i="5"/>
  <c r="K213" i="5"/>
  <c r="J213" i="5"/>
  <c r="I213" i="5"/>
  <c r="N213" i="5" s="1"/>
  <c r="H213" i="5"/>
  <c r="E213" i="5"/>
  <c r="F213" i="5" s="1"/>
  <c r="D213" i="5"/>
  <c r="K212" i="5"/>
  <c r="J212" i="5"/>
  <c r="I212" i="5"/>
  <c r="N212" i="5" s="1"/>
  <c r="H212" i="5"/>
  <c r="E212" i="5"/>
  <c r="F212" i="5" s="1"/>
  <c r="D212" i="5"/>
  <c r="K211" i="5"/>
  <c r="J211" i="5"/>
  <c r="I211" i="5"/>
  <c r="N211" i="5" s="1"/>
  <c r="H211" i="5"/>
  <c r="E211" i="5"/>
  <c r="F211" i="5" s="1"/>
  <c r="D211" i="5"/>
  <c r="K210" i="5"/>
  <c r="J210" i="5"/>
  <c r="I210" i="5"/>
  <c r="N210" i="5" s="1"/>
  <c r="H210" i="5"/>
  <c r="E210" i="5"/>
  <c r="F210" i="5" s="1"/>
  <c r="D210" i="5"/>
  <c r="K209" i="5"/>
  <c r="J209" i="5"/>
  <c r="I209" i="5"/>
  <c r="N209" i="5" s="1"/>
  <c r="H209" i="5"/>
  <c r="E209" i="5"/>
  <c r="F209" i="5" s="1"/>
  <c r="D209" i="5"/>
  <c r="K208" i="5"/>
  <c r="J208" i="5"/>
  <c r="I208" i="5"/>
  <c r="N208" i="5" s="1"/>
  <c r="H208" i="5"/>
  <c r="E208" i="5"/>
  <c r="F208" i="5" s="1"/>
  <c r="D208" i="5"/>
  <c r="K207" i="5"/>
  <c r="J207" i="5"/>
  <c r="I207" i="5"/>
  <c r="N207" i="5" s="1"/>
  <c r="H207" i="5"/>
  <c r="E207" i="5"/>
  <c r="F207" i="5" s="1"/>
  <c r="D207" i="5"/>
  <c r="K206" i="5"/>
  <c r="J206" i="5"/>
  <c r="I206" i="5"/>
  <c r="N206" i="5" s="1"/>
  <c r="H206" i="5"/>
  <c r="E206" i="5"/>
  <c r="F206" i="5" s="1"/>
  <c r="D206" i="5"/>
  <c r="K205" i="5"/>
  <c r="J205" i="5"/>
  <c r="I205" i="5"/>
  <c r="N205" i="5" s="1"/>
  <c r="H205" i="5"/>
  <c r="E205" i="5"/>
  <c r="F205" i="5" s="1"/>
  <c r="D205" i="5"/>
  <c r="K204" i="5"/>
  <c r="J204" i="5"/>
  <c r="I204" i="5"/>
  <c r="N204" i="5" s="1"/>
  <c r="H204" i="5"/>
  <c r="E204" i="5"/>
  <c r="F204" i="5" s="1"/>
  <c r="D204" i="5"/>
  <c r="K203" i="5"/>
  <c r="J203" i="5"/>
  <c r="I203" i="5"/>
  <c r="N203" i="5" s="1"/>
  <c r="H203" i="5"/>
  <c r="E203" i="5"/>
  <c r="F203" i="5" s="1"/>
  <c r="D203" i="5"/>
  <c r="K202" i="5"/>
  <c r="J202" i="5"/>
  <c r="I202" i="5"/>
  <c r="N202" i="5" s="1"/>
  <c r="H202" i="5"/>
  <c r="E202" i="5"/>
  <c r="F202" i="5" s="1"/>
  <c r="D202" i="5"/>
  <c r="K201" i="5"/>
  <c r="J201" i="5"/>
  <c r="I201" i="5"/>
  <c r="N201" i="5" s="1"/>
  <c r="H201" i="5"/>
  <c r="E201" i="5"/>
  <c r="F201" i="5" s="1"/>
  <c r="D201" i="5"/>
  <c r="K200" i="5"/>
  <c r="J200" i="5"/>
  <c r="I200" i="5"/>
  <c r="N200" i="5" s="1"/>
  <c r="H200" i="5"/>
  <c r="E200" i="5"/>
  <c r="F200" i="5" s="1"/>
  <c r="D200" i="5"/>
  <c r="K199" i="5"/>
  <c r="J199" i="5"/>
  <c r="I199" i="5"/>
  <c r="N199" i="5" s="1"/>
  <c r="H199" i="5"/>
  <c r="E199" i="5"/>
  <c r="F199" i="5" s="1"/>
  <c r="D199" i="5"/>
  <c r="K198" i="5"/>
  <c r="J198" i="5"/>
  <c r="I198" i="5"/>
  <c r="N198" i="5" s="1"/>
  <c r="H198" i="5"/>
  <c r="E198" i="5"/>
  <c r="F198" i="5" s="1"/>
  <c r="D198" i="5"/>
  <c r="K197" i="5"/>
  <c r="J197" i="5"/>
  <c r="I197" i="5"/>
  <c r="N197" i="5" s="1"/>
  <c r="H197" i="5"/>
  <c r="E197" i="5"/>
  <c r="F197" i="5" s="1"/>
  <c r="D197" i="5"/>
  <c r="K196" i="5"/>
  <c r="J196" i="5"/>
  <c r="I196" i="5"/>
  <c r="N196" i="5" s="1"/>
  <c r="AA14" i="3" s="1"/>
  <c r="H196" i="5"/>
  <c r="E196" i="5"/>
  <c r="F196" i="5" s="1"/>
  <c r="D196" i="5"/>
  <c r="K195" i="5"/>
  <c r="J195" i="5"/>
  <c r="I195" i="5"/>
  <c r="N195" i="5" s="1"/>
  <c r="H195" i="5"/>
  <c r="E195" i="5"/>
  <c r="F195" i="5" s="1"/>
  <c r="D195" i="5"/>
  <c r="K194" i="5"/>
  <c r="J194" i="5"/>
  <c r="I194" i="5"/>
  <c r="N194" i="5" s="1"/>
  <c r="H194" i="5"/>
  <c r="E194" i="5"/>
  <c r="F194" i="5" s="1"/>
  <c r="D194" i="5"/>
  <c r="K193" i="5"/>
  <c r="J193" i="5"/>
  <c r="I193" i="5"/>
  <c r="N193" i="5" s="1"/>
  <c r="H193" i="5"/>
  <c r="E193" i="5"/>
  <c r="F193" i="5" s="1"/>
  <c r="D193" i="5"/>
  <c r="K192" i="5"/>
  <c r="J192" i="5"/>
  <c r="I192" i="5"/>
  <c r="N192" i="5" s="1"/>
  <c r="H192" i="5"/>
  <c r="E192" i="5"/>
  <c r="F192" i="5" s="1"/>
  <c r="D192" i="5"/>
  <c r="K191" i="5"/>
  <c r="J191" i="5"/>
  <c r="I191" i="5"/>
  <c r="N191" i="5" s="1"/>
  <c r="H191" i="5"/>
  <c r="E191" i="5"/>
  <c r="F191" i="5" s="1"/>
  <c r="D191" i="5"/>
  <c r="K190" i="5"/>
  <c r="J190" i="5"/>
  <c r="I190" i="5"/>
  <c r="N190" i="5" s="1"/>
  <c r="H190" i="5"/>
  <c r="E190" i="5"/>
  <c r="F190" i="5" s="1"/>
  <c r="D190" i="5"/>
  <c r="K189" i="5"/>
  <c r="J189" i="5"/>
  <c r="I189" i="5"/>
  <c r="N189" i="5" s="1"/>
  <c r="H189" i="5"/>
  <c r="E189" i="5"/>
  <c r="F189" i="5" s="1"/>
  <c r="D189" i="5"/>
  <c r="K188" i="5"/>
  <c r="J188" i="5"/>
  <c r="I188" i="5"/>
  <c r="N188" i="5" s="1"/>
  <c r="H188" i="5"/>
  <c r="E188" i="5"/>
  <c r="F188" i="5" s="1"/>
  <c r="D188" i="5"/>
  <c r="K187" i="5"/>
  <c r="J187" i="5"/>
  <c r="I187" i="5"/>
  <c r="N187" i="5" s="1"/>
  <c r="H187" i="5"/>
  <c r="E187" i="5"/>
  <c r="F187" i="5" s="1"/>
  <c r="D187" i="5"/>
  <c r="K186" i="5"/>
  <c r="J186" i="5"/>
  <c r="I186" i="5"/>
  <c r="N186" i="5" s="1"/>
  <c r="H186" i="5"/>
  <c r="E186" i="5"/>
  <c r="F186" i="5" s="1"/>
  <c r="D186" i="5"/>
  <c r="K185" i="5"/>
  <c r="J185" i="5"/>
  <c r="I185" i="5"/>
  <c r="N185" i="5" s="1"/>
  <c r="H185" i="5"/>
  <c r="E185" i="5"/>
  <c r="F185" i="5" s="1"/>
  <c r="D185" i="5"/>
  <c r="K184" i="5"/>
  <c r="J184" i="5"/>
  <c r="I184" i="5"/>
  <c r="N184" i="5" s="1"/>
  <c r="H184" i="5"/>
  <c r="E184" i="5"/>
  <c r="F184" i="5" s="1"/>
  <c r="D184" i="5"/>
  <c r="K183" i="5"/>
  <c r="J183" i="5"/>
  <c r="I183" i="5"/>
  <c r="N183" i="5" s="1"/>
  <c r="H183" i="5"/>
  <c r="E183" i="5"/>
  <c r="F183" i="5" s="1"/>
  <c r="D183" i="5"/>
  <c r="K182" i="5"/>
  <c r="J182" i="5"/>
  <c r="I182" i="5"/>
  <c r="N182" i="5" s="1"/>
  <c r="H182" i="5"/>
  <c r="E182" i="5"/>
  <c r="F182" i="5" s="1"/>
  <c r="D182" i="5"/>
  <c r="K181" i="5"/>
  <c r="J181" i="5"/>
  <c r="I181" i="5"/>
  <c r="N181" i="5" s="1"/>
  <c r="H181" i="5"/>
  <c r="E181" i="5"/>
  <c r="F181" i="5" s="1"/>
  <c r="D181" i="5"/>
  <c r="K180" i="5"/>
  <c r="J180" i="5"/>
  <c r="I180" i="5"/>
  <c r="N180" i="5" s="1"/>
  <c r="H180" i="5"/>
  <c r="E180" i="5"/>
  <c r="F180" i="5" s="1"/>
  <c r="D180" i="5"/>
  <c r="K179" i="5"/>
  <c r="J179" i="5"/>
  <c r="I179" i="5"/>
  <c r="N179" i="5" s="1"/>
  <c r="H179" i="5"/>
  <c r="E179" i="5"/>
  <c r="F179" i="5" s="1"/>
  <c r="D179" i="5"/>
  <c r="K178" i="5"/>
  <c r="J178" i="5"/>
  <c r="I178" i="5"/>
  <c r="N178" i="5" s="1"/>
  <c r="H178" i="5"/>
  <c r="E178" i="5"/>
  <c r="F178" i="5" s="1"/>
  <c r="D178" i="5"/>
  <c r="K177" i="5"/>
  <c r="J177" i="5"/>
  <c r="I177" i="5"/>
  <c r="N177" i="5" s="1"/>
  <c r="H177" i="5"/>
  <c r="E177" i="5"/>
  <c r="F177" i="5" s="1"/>
  <c r="D177" i="5"/>
  <c r="K176" i="5"/>
  <c r="J176" i="5"/>
  <c r="I176" i="5"/>
  <c r="N176" i="5" s="1"/>
  <c r="H176" i="5"/>
  <c r="E176" i="5"/>
  <c r="F176" i="5" s="1"/>
  <c r="D176" i="5"/>
  <c r="K175" i="5"/>
  <c r="J175" i="5"/>
  <c r="I175" i="5"/>
  <c r="N175" i="5" s="1"/>
  <c r="H175" i="5"/>
  <c r="E175" i="5"/>
  <c r="F175" i="5" s="1"/>
  <c r="D175" i="5"/>
  <c r="K174" i="5"/>
  <c r="J174" i="5"/>
  <c r="I174" i="5"/>
  <c r="N174" i="5" s="1"/>
  <c r="H174" i="5"/>
  <c r="E174" i="5"/>
  <c r="F174" i="5" s="1"/>
  <c r="D174" i="5"/>
  <c r="K173" i="5"/>
  <c r="J173" i="5"/>
  <c r="I173" i="5"/>
  <c r="N173" i="5" s="1"/>
  <c r="H173" i="5"/>
  <c r="E173" i="5"/>
  <c r="F173" i="5" s="1"/>
  <c r="D173" i="5"/>
  <c r="K172" i="5"/>
  <c r="J172" i="5"/>
  <c r="I172" i="5"/>
  <c r="N172" i="5" s="1"/>
  <c r="AA11" i="3" s="1"/>
  <c r="H172" i="5"/>
  <c r="E172" i="5"/>
  <c r="F172" i="5" s="1"/>
  <c r="D172" i="5"/>
  <c r="K171" i="5"/>
  <c r="J171" i="5"/>
  <c r="I171" i="5"/>
  <c r="N171" i="5" s="1"/>
  <c r="H171" i="5"/>
  <c r="E171" i="5"/>
  <c r="F171" i="5" s="1"/>
  <c r="D171" i="5"/>
  <c r="K170" i="5"/>
  <c r="J170" i="5"/>
  <c r="I170" i="5"/>
  <c r="N170" i="5" s="1"/>
  <c r="H170" i="5"/>
  <c r="E170" i="5"/>
  <c r="F170" i="5" s="1"/>
  <c r="D170" i="5"/>
  <c r="K169" i="5"/>
  <c r="J169" i="5"/>
  <c r="I169" i="5"/>
  <c r="N169" i="5" s="1"/>
  <c r="H169" i="5"/>
  <c r="E169" i="5"/>
  <c r="F169" i="5" s="1"/>
  <c r="D169" i="5"/>
  <c r="K168" i="5"/>
  <c r="J168" i="5"/>
  <c r="I168" i="5"/>
  <c r="N168" i="5" s="1"/>
  <c r="H168" i="5"/>
  <c r="E168" i="5"/>
  <c r="F168" i="5" s="1"/>
  <c r="D168" i="5"/>
  <c r="K167" i="5"/>
  <c r="J167" i="5"/>
  <c r="I167" i="5"/>
  <c r="N167" i="5" s="1"/>
  <c r="H167" i="5"/>
  <c r="E167" i="5"/>
  <c r="F167" i="5" s="1"/>
  <c r="D167" i="5"/>
  <c r="K166" i="5"/>
  <c r="J166" i="5"/>
  <c r="I166" i="5"/>
  <c r="N166" i="5" s="1"/>
  <c r="H166" i="5"/>
  <c r="E166" i="5"/>
  <c r="F166" i="5" s="1"/>
  <c r="D166" i="5"/>
  <c r="K165" i="5"/>
  <c r="J165" i="5"/>
  <c r="I165" i="5"/>
  <c r="N165" i="5" s="1"/>
  <c r="H165" i="5"/>
  <c r="E165" i="5"/>
  <c r="F165" i="5" s="1"/>
  <c r="D165" i="5"/>
  <c r="K164" i="5"/>
  <c r="J164" i="5"/>
  <c r="I164" i="5"/>
  <c r="N164" i="5" s="1"/>
  <c r="AA48" i="3" s="1"/>
  <c r="H164" i="5"/>
  <c r="E164" i="5"/>
  <c r="F164" i="5" s="1"/>
  <c r="D164" i="5"/>
  <c r="K163" i="5"/>
  <c r="J163" i="5"/>
  <c r="I163" i="5"/>
  <c r="N163" i="5" s="1"/>
  <c r="H163" i="5"/>
  <c r="E163" i="5"/>
  <c r="F163" i="5" s="1"/>
  <c r="D163" i="5"/>
  <c r="K162" i="5"/>
  <c r="J162" i="5"/>
  <c r="I162" i="5"/>
  <c r="N162" i="5" s="1"/>
  <c r="H162" i="5"/>
  <c r="E162" i="5"/>
  <c r="F162" i="5" s="1"/>
  <c r="D162" i="5"/>
  <c r="K161" i="5"/>
  <c r="J161" i="5"/>
  <c r="I161" i="5"/>
  <c r="N161" i="5" s="1"/>
  <c r="H161" i="5"/>
  <c r="E161" i="5"/>
  <c r="F161" i="5" s="1"/>
  <c r="D161" i="5"/>
  <c r="K160" i="5"/>
  <c r="J160" i="5"/>
  <c r="I160" i="5"/>
  <c r="N160" i="5" s="1"/>
  <c r="AA50" i="3" s="1"/>
  <c r="H160" i="5"/>
  <c r="E160" i="5"/>
  <c r="F160" i="5" s="1"/>
  <c r="D160" i="5"/>
  <c r="K159" i="5"/>
  <c r="J159" i="5"/>
  <c r="I159" i="5"/>
  <c r="N159" i="5" s="1"/>
  <c r="H159" i="5"/>
  <c r="E159" i="5"/>
  <c r="F159" i="5" s="1"/>
  <c r="D159" i="5"/>
  <c r="K158" i="5"/>
  <c r="J158" i="5"/>
  <c r="I158" i="5"/>
  <c r="N158" i="5" s="1"/>
  <c r="H158" i="5"/>
  <c r="E158" i="5"/>
  <c r="F158" i="5" s="1"/>
  <c r="D158" i="5"/>
  <c r="K157" i="5"/>
  <c r="J157" i="5"/>
  <c r="I157" i="5"/>
  <c r="N157" i="5" s="1"/>
  <c r="H157" i="5"/>
  <c r="E157" i="5"/>
  <c r="F157" i="5" s="1"/>
  <c r="D157" i="5"/>
  <c r="K156" i="5"/>
  <c r="J156" i="5"/>
  <c r="I156" i="5"/>
  <c r="N156" i="5" s="1"/>
  <c r="H156" i="5"/>
  <c r="E156" i="5"/>
  <c r="F156" i="5" s="1"/>
  <c r="D156" i="5"/>
  <c r="K155" i="5"/>
  <c r="J155" i="5"/>
  <c r="I155" i="5"/>
  <c r="N155" i="5" s="1"/>
  <c r="H155" i="5"/>
  <c r="E155" i="5"/>
  <c r="F155" i="5" s="1"/>
  <c r="D155" i="5"/>
  <c r="K154" i="5"/>
  <c r="J154" i="5"/>
  <c r="I154" i="5"/>
  <c r="N154" i="5" s="1"/>
  <c r="H154" i="5"/>
  <c r="E154" i="5"/>
  <c r="F154" i="5" s="1"/>
  <c r="D154" i="5"/>
  <c r="K153" i="5"/>
  <c r="J153" i="5"/>
  <c r="I153" i="5"/>
  <c r="N153" i="5" s="1"/>
  <c r="H153" i="5"/>
  <c r="E153" i="5"/>
  <c r="F153" i="5" s="1"/>
  <c r="D153" i="5"/>
  <c r="K152" i="5"/>
  <c r="J152" i="5"/>
  <c r="I152" i="5"/>
  <c r="N152" i="5" s="1"/>
  <c r="H152" i="5"/>
  <c r="E152" i="5"/>
  <c r="F152" i="5" s="1"/>
  <c r="D152" i="5"/>
  <c r="K151" i="5"/>
  <c r="J151" i="5"/>
  <c r="I151" i="5"/>
  <c r="N151" i="5" s="1"/>
  <c r="H151" i="5"/>
  <c r="E151" i="5"/>
  <c r="F151" i="5" s="1"/>
  <c r="D151" i="5"/>
  <c r="K150" i="5"/>
  <c r="J150" i="5"/>
  <c r="I150" i="5"/>
  <c r="N150" i="5" s="1"/>
  <c r="H150" i="5"/>
  <c r="E150" i="5"/>
  <c r="F150" i="5" s="1"/>
  <c r="D150" i="5"/>
  <c r="K149" i="5"/>
  <c r="J149" i="5"/>
  <c r="I149" i="5"/>
  <c r="N149" i="5" s="1"/>
  <c r="H149" i="5"/>
  <c r="E149" i="5"/>
  <c r="F149" i="5" s="1"/>
  <c r="D149" i="5"/>
  <c r="K148" i="5"/>
  <c r="J148" i="5"/>
  <c r="I148" i="5"/>
  <c r="N148" i="5" s="1"/>
  <c r="H148" i="5"/>
  <c r="E148" i="5"/>
  <c r="F148" i="5" s="1"/>
  <c r="D148" i="5"/>
  <c r="K147" i="5"/>
  <c r="J147" i="5"/>
  <c r="I147" i="5"/>
  <c r="N147" i="5" s="1"/>
  <c r="H147" i="5"/>
  <c r="E147" i="5"/>
  <c r="F147" i="5" s="1"/>
  <c r="D147" i="5"/>
  <c r="K146" i="5"/>
  <c r="J146" i="5"/>
  <c r="I146" i="5"/>
  <c r="N146" i="5" s="1"/>
  <c r="H146" i="5"/>
  <c r="E146" i="5"/>
  <c r="F146" i="5" s="1"/>
  <c r="D146" i="5"/>
  <c r="K145" i="5"/>
  <c r="J145" i="5"/>
  <c r="I145" i="5"/>
  <c r="N145" i="5" s="1"/>
  <c r="H145" i="5"/>
  <c r="E145" i="5"/>
  <c r="F145" i="5" s="1"/>
  <c r="D145" i="5"/>
  <c r="K144" i="5"/>
  <c r="J144" i="5"/>
  <c r="I144" i="5"/>
  <c r="N144" i="5" s="1"/>
  <c r="Z44" i="3" s="1"/>
  <c r="H144" i="5"/>
  <c r="E144" i="5"/>
  <c r="F144" i="5" s="1"/>
  <c r="D144" i="5"/>
  <c r="K143" i="5"/>
  <c r="J143" i="5"/>
  <c r="I143" i="5"/>
  <c r="N143" i="5" s="1"/>
  <c r="H143" i="5"/>
  <c r="E143" i="5"/>
  <c r="F143" i="5" s="1"/>
  <c r="D143" i="5"/>
  <c r="K142" i="5"/>
  <c r="J142" i="5"/>
  <c r="I142" i="5"/>
  <c r="N142" i="5" s="1"/>
  <c r="H142" i="5"/>
  <c r="E142" i="5"/>
  <c r="F142" i="5" s="1"/>
  <c r="D142" i="5"/>
  <c r="K141" i="5"/>
  <c r="J141" i="5"/>
  <c r="I141" i="5"/>
  <c r="N141" i="5" s="1"/>
  <c r="H141" i="5"/>
  <c r="E141" i="5"/>
  <c r="F141" i="5" s="1"/>
  <c r="D141" i="5"/>
  <c r="K140" i="5"/>
  <c r="J140" i="5"/>
  <c r="I140" i="5"/>
  <c r="N140" i="5" s="1"/>
  <c r="Z20" i="3" s="1"/>
  <c r="H140" i="5"/>
  <c r="E140" i="5"/>
  <c r="F140" i="5" s="1"/>
  <c r="D140" i="5"/>
  <c r="K139" i="5"/>
  <c r="J139" i="5"/>
  <c r="I139" i="5"/>
  <c r="N139" i="5" s="1"/>
  <c r="H139" i="5"/>
  <c r="E139" i="5"/>
  <c r="F139" i="5" s="1"/>
  <c r="D139" i="5"/>
  <c r="K138" i="5"/>
  <c r="J138" i="5"/>
  <c r="I138" i="5"/>
  <c r="N138" i="5" s="1"/>
  <c r="H138" i="5"/>
  <c r="E138" i="5"/>
  <c r="F138" i="5" s="1"/>
  <c r="D138" i="5"/>
  <c r="K137" i="5"/>
  <c r="J137" i="5"/>
  <c r="I137" i="5"/>
  <c r="N137" i="5" s="1"/>
  <c r="H137" i="5"/>
  <c r="E137" i="5"/>
  <c r="F137" i="5" s="1"/>
  <c r="D137" i="5"/>
  <c r="K136" i="5"/>
  <c r="J136" i="5"/>
  <c r="I136" i="5"/>
  <c r="N136" i="5" s="1"/>
  <c r="H136" i="5"/>
  <c r="E136" i="5"/>
  <c r="F136" i="5" s="1"/>
  <c r="D136" i="5"/>
  <c r="K135" i="5"/>
  <c r="J135" i="5"/>
  <c r="I135" i="5"/>
  <c r="N135" i="5" s="1"/>
  <c r="H135" i="5"/>
  <c r="E135" i="5"/>
  <c r="F135" i="5" s="1"/>
  <c r="D135" i="5"/>
  <c r="K134" i="5"/>
  <c r="J134" i="5"/>
  <c r="I134" i="5"/>
  <c r="N134" i="5" s="1"/>
  <c r="H134" i="5"/>
  <c r="E134" i="5"/>
  <c r="F134" i="5" s="1"/>
  <c r="D134" i="5"/>
  <c r="K133" i="5"/>
  <c r="J133" i="5"/>
  <c r="I133" i="5"/>
  <c r="N133" i="5" s="1"/>
  <c r="H133" i="5"/>
  <c r="E133" i="5"/>
  <c r="F133" i="5" s="1"/>
  <c r="D133" i="5"/>
  <c r="K132" i="5"/>
  <c r="J132" i="5"/>
  <c r="I132" i="5"/>
  <c r="N132" i="5" s="1"/>
  <c r="H132" i="5"/>
  <c r="E132" i="5"/>
  <c r="F132" i="5" s="1"/>
  <c r="D132" i="5"/>
  <c r="K131" i="5"/>
  <c r="J131" i="5"/>
  <c r="I131" i="5"/>
  <c r="N131" i="5" s="1"/>
  <c r="H131" i="5"/>
  <c r="E131" i="5"/>
  <c r="F131" i="5" s="1"/>
  <c r="D131" i="5"/>
  <c r="K130" i="5"/>
  <c r="J130" i="5"/>
  <c r="I130" i="5"/>
  <c r="N130" i="5" s="1"/>
  <c r="H130" i="5"/>
  <c r="E130" i="5"/>
  <c r="F130" i="5" s="1"/>
  <c r="D130" i="5"/>
  <c r="K129" i="5"/>
  <c r="J129" i="5"/>
  <c r="I129" i="5"/>
  <c r="N129" i="5" s="1"/>
  <c r="H129" i="5"/>
  <c r="E129" i="5"/>
  <c r="F129" i="5" s="1"/>
  <c r="D129" i="5"/>
  <c r="K128" i="5"/>
  <c r="J128" i="5"/>
  <c r="I128" i="5"/>
  <c r="N128" i="5" s="1"/>
  <c r="H128" i="5"/>
  <c r="E128" i="5"/>
  <c r="F128" i="5" s="1"/>
  <c r="D128" i="5"/>
  <c r="K127" i="5"/>
  <c r="J127" i="5"/>
  <c r="I127" i="5"/>
  <c r="N127" i="5" s="1"/>
  <c r="H127" i="5"/>
  <c r="E127" i="5"/>
  <c r="F127" i="5" s="1"/>
  <c r="D127" i="5"/>
  <c r="K126" i="5"/>
  <c r="J126" i="5"/>
  <c r="I126" i="5"/>
  <c r="N126" i="5" s="1"/>
  <c r="H126" i="5"/>
  <c r="E126" i="5"/>
  <c r="F126" i="5" s="1"/>
  <c r="D126" i="5"/>
  <c r="K125" i="5"/>
  <c r="J125" i="5"/>
  <c r="I125" i="5"/>
  <c r="N125" i="5" s="1"/>
  <c r="H125" i="5"/>
  <c r="E125" i="5"/>
  <c r="F125" i="5" s="1"/>
  <c r="D125" i="5"/>
  <c r="K124" i="5"/>
  <c r="J124" i="5"/>
  <c r="I124" i="5"/>
  <c r="N124" i="5" s="1"/>
  <c r="Y43" i="3" s="1"/>
  <c r="H124" i="5"/>
  <c r="E124" i="5"/>
  <c r="F124" i="5" s="1"/>
  <c r="D124" i="5"/>
  <c r="K123" i="5"/>
  <c r="J123" i="5"/>
  <c r="I123" i="5"/>
  <c r="N123" i="5" s="1"/>
  <c r="H123" i="5"/>
  <c r="E123" i="5"/>
  <c r="F123" i="5" s="1"/>
  <c r="D123" i="5"/>
  <c r="K122" i="5"/>
  <c r="J122" i="5"/>
  <c r="I122" i="5"/>
  <c r="N122" i="5" s="1"/>
  <c r="H122" i="5"/>
  <c r="E122" i="5"/>
  <c r="F122" i="5" s="1"/>
  <c r="D122" i="5"/>
  <c r="K121" i="5"/>
  <c r="J121" i="5"/>
  <c r="I121" i="5"/>
  <c r="N121" i="5" s="1"/>
  <c r="H121" i="5"/>
  <c r="E121" i="5"/>
  <c r="F121" i="5" s="1"/>
  <c r="D121" i="5"/>
  <c r="K120" i="5"/>
  <c r="J120" i="5"/>
  <c r="I120" i="5"/>
  <c r="N120" i="5" s="1"/>
  <c r="H120" i="5"/>
  <c r="E120" i="5"/>
  <c r="F120" i="5" s="1"/>
  <c r="D120" i="5"/>
  <c r="K119" i="5"/>
  <c r="J119" i="5"/>
  <c r="I119" i="5"/>
  <c r="N119" i="5" s="1"/>
  <c r="H119" i="5"/>
  <c r="E119" i="5"/>
  <c r="F119" i="5" s="1"/>
  <c r="D119" i="5"/>
  <c r="K118" i="5"/>
  <c r="J118" i="5"/>
  <c r="I118" i="5"/>
  <c r="N118" i="5" s="1"/>
  <c r="H118" i="5"/>
  <c r="E118" i="5"/>
  <c r="F118" i="5" s="1"/>
  <c r="D118" i="5"/>
  <c r="K117" i="5"/>
  <c r="J117" i="5"/>
  <c r="I117" i="5"/>
  <c r="N117" i="5" s="1"/>
  <c r="H117" i="5"/>
  <c r="E117" i="5"/>
  <c r="F117" i="5" s="1"/>
  <c r="D117" i="5"/>
  <c r="K116" i="5"/>
  <c r="J116" i="5"/>
  <c r="I116" i="5"/>
  <c r="N116" i="5" s="1"/>
  <c r="H116" i="5"/>
  <c r="E116" i="5"/>
  <c r="F116" i="5" s="1"/>
  <c r="D116" i="5"/>
  <c r="K115" i="5"/>
  <c r="J115" i="5"/>
  <c r="I115" i="5"/>
  <c r="N115" i="5" s="1"/>
  <c r="H115" i="5"/>
  <c r="E115" i="5"/>
  <c r="F115" i="5" s="1"/>
  <c r="D115" i="5"/>
  <c r="K114" i="5"/>
  <c r="J114" i="5"/>
  <c r="I114" i="5"/>
  <c r="N114" i="5" s="1"/>
  <c r="H114" i="5"/>
  <c r="E114" i="5"/>
  <c r="F114" i="5" s="1"/>
  <c r="D114" i="5"/>
  <c r="K113" i="5"/>
  <c r="J113" i="5"/>
  <c r="I113" i="5"/>
  <c r="N113" i="5" s="1"/>
  <c r="H113" i="5"/>
  <c r="E113" i="5"/>
  <c r="F113" i="5" s="1"/>
  <c r="D113" i="5"/>
  <c r="K112" i="5"/>
  <c r="J112" i="5"/>
  <c r="I112" i="5"/>
  <c r="N112" i="5" s="1"/>
  <c r="H112" i="5"/>
  <c r="E112" i="5"/>
  <c r="F112" i="5" s="1"/>
  <c r="D112" i="5"/>
  <c r="K111" i="5"/>
  <c r="J111" i="5"/>
  <c r="I111" i="5"/>
  <c r="N111" i="5" s="1"/>
  <c r="H111" i="5"/>
  <c r="E111" i="5"/>
  <c r="F111" i="5" s="1"/>
  <c r="D111" i="5"/>
  <c r="K110" i="5"/>
  <c r="J110" i="5"/>
  <c r="I110" i="5"/>
  <c r="N110" i="5" s="1"/>
  <c r="H110" i="5"/>
  <c r="E110" i="5"/>
  <c r="F110" i="5" s="1"/>
  <c r="D110" i="5"/>
  <c r="K109" i="5"/>
  <c r="J109" i="5"/>
  <c r="I109" i="5"/>
  <c r="N109" i="5" s="1"/>
  <c r="H109" i="5"/>
  <c r="E109" i="5"/>
  <c r="F109" i="5" s="1"/>
  <c r="D109" i="5"/>
  <c r="K108" i="5"/>
  <c r="J108" i="5"/>
  <c r="I108" i="5"/>
  <c r="N108" i="5" s="1"/>
  <c r="H108" i="5"/>
  <c r="E108" i="5"/>
  <c r="F108" i="5" s="1"/>
  <c r="D108" i="5"/>
  <c r="K107" i="5"/>
  <c r="J107" i="5"/>
  <c r="I107" i="5"/>
  <c r="N107" i="5" s="1"/>
  <c r="H107" i="5"/>
  <c r="E107" i="5"/>
  <c r="F107" i="5" s="1"/>
  <c r="D107" i="5"/>
  <c r="K106" i="5"/>
  <c r="J106" i="5"/>
  <c r="I106" i="5"/>
  <c r="N106" i="5" s="1"/>
  <c r="H106" i="5"/>
  <c r="E106" i="5"/>
  <c r="F106" i="5" s="1"/>
  <c r="D106" i="5"/>
  <c r="K105" i="5"/>
  <c r="J105" i="5"/>
  <c r="I105" i="5"/>
  <c r="N105" i="5" s="1"/>
  <c r="H105" i="5"/>
  <c r="E105" i="5"/>
  <c r="F105" i="5" s="1"/>
  <c r="D105" i="5"/>
  <c r="K104" i="5"/>
  <c r="J104" i="5"/>
  <c r="I104" i="5"/>
  <c r="N104" i="5" s="1"/>
  <c r="Y32" i="3" s="1"/>
  <c r="H104" i="5"/>
  <c r="E104" i="5"/>
  <c r="F104" i="5" s="1"/>
  <c r="D104" i="5"/>
  <c r="K103" i="5"/>
  <c r="J103" i="5"/>
  <c r="I103" i="5"/>
  <c r="N103" i="5" s="1"/>
  <c r="H103" i="5"/>
  <c r="E103" i="5"/>
  <c r="F103" i="5" s="1"/>
  <c r="D103" i="5"/>
  <c r="K102" i="5"/>
  <c r="J102" i="5"/>
  <c r="I102" i="5"/>
  <c r="N102" i="5" s="1"/>
  <c r="H102" i="5"/>
  <c r="E102" i="5"/>
  <c r="F102" i="5" s="1"/>
  <c r="D102" i="5"/>
  <c r="K101" i="5"/>
  <c r="J101" i="5"/>
  <c r="I101" i="5"/>
  <c r="N101" i="5" s="1"/>
  <c r="H101" i="5"/>
  <c r="E101" i="5"/>
  <c r="F101" i="5" s="1"/>
  <c r="D101" i="5"/>
  <c r="K100" i="5"/>
  <c r="J100" i="5"/>
  <c r="I100" i="5"/>
  <c r="N100" i="5" s="1"/>
  <c r="H100" i="5"/>
  <c r="E100" i="5"/>
  <c r="F100" i="5" s="1"/>
  <c r="D100" i="5"/>
  <c r="K99" i="5"/>
  <c r="J99" i="5"/>
  <c r="I99" i="5"/>
  <c r="N99" i="5" s="1"/>
  <c r="H99" i="5"/>
  <c r="E99" i="5"/>
  <c r="F99" i="5" s="1"/>
  <c r="D99" i="5"/>
  <c r="K98" i="5"/>
  <c r="J98" i="5"/>
  <c r="I98" i="5"/>
  <c r="N98" i="5" s="1"/>
  <c r="H98" i="5"/>
  <c r="E98" i="5"/>
  <c r="F98" i="5" s="1"/>
  <c r="D98" i="5"/>
  <c r="K97" i="5"/>
  <c r="J97" i="5"/>
  <c r="I97" i="5"/>
  <c r="N97" i="5" s="1"/>
  <c r="H97" i="5"/>
  <c r="E97" i="5"/>
  <c r="F97" i="5" s="1"/>
  <c r="D97" i="5"/>
  <c r="K96" i="5"/>
  <c r="J96" i="5"/>
  <c r="I96" i="5"/>
  <c r="N96" i="5" s="1"/>
  <c r="H96" i="5"/>
  <c r="E96" i="5"/>
  <c r="F96" i="5" s="1"/>
  <c r="D96" i="5"/>
  <c r="K95" i="5"/>
  <c r="J95" i="5"/>
  <c r="I95" i="5"/>
  <c r="N95" i="5" s="1"/>
  <c r="H95" i="5"/>
  <c r="E95" i="5"/>
  <c r="F95" i="5" s="1"/>
  <c r="D95" i="5"/>
  <c r="K94" i="5"/>
  <c r="J94" i="5"/>
  <c r="I94" i="5"/>
  <c r="N94" i="5" s="1"/>
  <c r="H94" i="5"/>
  <c r="E94" i="5"/>
  <c r="F94" i="5" s="1"/>
  <c r="D94" i="5"/>
  <c r="K93" i="5"/>
  <c r="J93" i="5"/>
  <c r="I93" i="5"/>
  <c r="N93" i="5" s="1"/>
  <c r="H93" i="5"/>
  <c r="E93" i="5"/>
  <c r="F93" i="5" s="1"/>
  <c r="D93" i="5"/>
  <c r="K92" i="5"/>
  <c r="J92" i="5"/>
  <c r="I92" i="5"/>
  <c r="N92" i="5" s="1"/>
  <c r="X11" i="3" s="1"/>
  <c r="H92" i="5"/>
  <c r="E92" i="5"/>
  <c r="F92" i="5" s="1"/>
  <c r="D92" i="5"/>
  <c r="K91" i="5"/>
  <c r="J91" i="5"/>
  <c r="I91" i="5"/>
  <c r="N91" i="5" s="1"/>
  <c r="H91" i="5"/>
  <c r="E91" i="5"/>
  <c r="F91" i="5" s="1"/>
  <c r="D91" i="5"/>
  <c r="K90" i="5"/>
  <c r="J90" i="5"/>
  <c r="I90" i="5"/>
  <c r="N90" i="5" s="1"/>
  <c r="H90" i="5"/>
  <c r="E90" i="5"/>
  <c r="F90" i="5" s="1"/>
  <c r="D90" i="5"/>
  <c r="K89" i="5"/>
  <c r="J89" i="5"/>
  <c r="I89" i="5"/>
  <c r="N89" i="5" s="1"/>
  <c r="H89" i="5"/>
  <c r="E89" i="5"/>
  <c r="F89" i="5" s="1"/>
  <c r="D89" i="5"/>
  <c r="K88" i="5"/>
  <c r="J88" i="5"/>
  <c r="I88" i="5"/>
  <c r="N88" i="5" s="1"/>
  <c r="X43" i="3" s="1"/>
  <c r="H88" i="5"/>
  <c r="E88" i="5"/>
  <c r="F88" i="5" s="1"/>
  <c r="D88" i="5"/>
  <c r="K87" i="5"/>
  <c r="J87" i="5"/>
  <c r="I87" i="5"/>
  <c r="N87" i="5" s="1"/>
  <c r="H87" i="5"/>
  <c r="E87" i="5"/>
  <c r="F87" i="5" s="1"/>
  <c r="D87" i="5"/>
  <c r="K86" i="5"/>
  <c r="J86" i="5"/>
  <c r="I86" i="5"/>
  <c r="N86" i="5" s="1"/>
  <c r="H86" i="5"/>
  <c r="E86" i="5"/>
  <c r="F86" i="5" s="1"/>
  <c r="D86" i="5"/>
  <c r="K85" i="5"/>
  <c r="J85" i="5"/>
  <c r="I85" i="5"/>
  <c r="N85" i="5" s="1"/>
  <c r="H85" i="5"/>
  <c r="E85" i="5"/>
  <c r="F85" i="5" s="1"/>
  <c r="D85" i="5"/>
  <c r="K84" i="5"/>
  <c r="J84" i="5"/>
  <c r="I84" i="5"/>
  <c r="N84" i="5" s="1"/>
  <c r="H84" i="5"/>
  <c r="E84" i="5"/>
  <c r="F84" i="5" s="1"/>
  <c r="D84" i="5"/>
  <c r="K83" i="5"/>
  <c r="J83" i="5"/>
  <c r="I83" i="5"/>
  <c r="N83" i="5" s="1"/>
  <c r="H83" i="5"/>
  <c r="E83" i="5"/>
  <c r="F83" i="5" s="1"/>
  <c r="D83" i="5"/>
  <c r="K82" i="5"/>
  <c r="J82" i="5"/>
  <c r="I82" i="5"/>
  <c r="N82" i="5" s="1"/>
  <c r="H82" i="5"/>
  <c r="E82" i="5"/>
  <c r="F82" i="5" s="1"/>
  <c r="D82" i="5"/>
  <c r="K81" i="5"/>
  <c r="J81" i="5"/>
  <c r="I81" i="5"/>
  <c r="N81" i="5" s="1"/>
  <c r="H81" i="5"/>
  <c r="E81" i="5"/>
  <c r="F81" i="5" s="1"/>
  <c r="D81" i="5"/>
  <c r="K80" i="5"/>
  <c r="J80" i="5"/>
  <c r="I80" i="5"/>
  <c r="N80" i="5" s="1"/>
  <c r="H80" i="5"/>
  <c r="E80" i="5"/>
  <c r="F80" i="5" s="1"/>
  <c r="D80" i="5"/>
  <c r="K79" i="5"/>
  <c r="J79" i="5"/>
  <c r="I79" i="5"/>
  <c r="N79" i="5" s="1"/>
  <c r="H79" i="5"/>
  <c r="E79" i="5"/>
  <c r="F79" i="5" s="1"/>
  <c r="D79" i="5"/>
  <c r="K78" i="5"/>
  <c r="J78" i="5"/>
  <c r="I78" i="5"/>
  <c r="N78" i="5" s="1"/>
  <c r="H78" i="5"/>
  <c r="E78" i="5"/>
  <c r="F78" i="5" s="1"/>
  <c r="D78" i="5"/>
  <c r="K77" i="5"/>
  <c r="J77" i="5"/>
  <c r="I77" i="5"/>
  <c r="N77" i="5" s="1"/>
  <c r="H77" i="5"/>
  <c r="E77" i="5"/>
  <c r="F77" i="5" s="1"/>
  <c r="D77" i="5"/>
  <c r="K76" i="5"/>
  <c r="J76" i="5"/>
  <c r="I76" i="5"/>
  <c r="N76" i="5" s="1"/>
  <c r="X34" i="3" s="1"/>
  <c r="H76" i="5"/>
  <c r="BX26" i="3" s="1"/>
  <c r="E76" i="5"/>
  <c r="F76" i="5" s="1"/>
  <c r="D76" i="5"/>
  <c r="K75" i="5"/>
  <c r="J75" i="5"/>
  <c r="I75" i="5"/>
  <c r="N75" i="5" s="1"/>
  <c r="H75" i="5"/>
  <c r="E75" i="5"/>
  <c r="F75" i="5" s="1"/>
  <c r="D75" i="5"/>
  <c r="K74" i="5"/>
  <c r="J74" i="5"/>
  <c r="I74" i="5"/>
  <c r="N74" i="5" s="1"/>
  <c r="H74" i="5"/>
  <c r="E74" i="5"/>
  <c r="F74" i="5" s="1"/>
  <c r="D74" i="5"/>
  <c r="K73" i="5"/>
  <c r="J73" i="5"/>
  <c r="I73" i="5"/>
  <c r="N73" i="5" s="1"/>
  <c r="H73" i="5"/>
  <c r="E73" i="5"/>
  <c r="F73" i="5" s="1"/>
  <c r="D73" i="5"/>
  <c r="K72" i="5"/>
  <c r="J72" i="5"/>
  <c r="I72" i="5"/>
  <c r="N72" i="5" s="1"/>
  <c r="W26" i="3" s="1"/>
  <c r="H72" i="5"/>
  <c r="E72" i="5"/>
  <c r="F72" i="5" s="1"/>
  <c r="D72" i="5"/>
  <c r="K71" i="5"/>
  <c r="J71" i="5"/>
  <c r="I71" i="5"/>
  <c r="N71" i="5" s="1"/>
  <c r="H71" i="5"/>
  <c r="E71" i="5"/>
  <c r="F71" i="5" s="1"/>
  <c r="D71" i="5"/>
  <c r="K70" i="5"/>
  <c r="J70" i="5"/>
  <c r="I70" i="5"/>
  <c r="N70" i="5" s="1"/>
  <c r="H70" i="5"/>
  <c r="E70" i="5"/>
  <c r="F70" i="5" s="1"/>
  <c r="D70" i="5"/>
  <c r="K69" i="5"/>
  <c r="J69" i="5"/>
  <c r="I69" i="5"/>
  <c r="N69" i="5" s="1"/>
  <c r="H69" i="5"/>
  <c r="E69" i="5"/>
  <c r="F69" i="5" s="1"/>
  <c r="D69" i="5"/>
  <c r="K68" i="5"/>
  <c r="J68" i="5"/>
  <c r="I68" i="5"/>
  <c r="N68" i="5" s="1"/>
  <c r="H68" i="5"/>
  <c r="E68" i="5"/>
  <c r="F68" i="5" s="1"/>
  <c r="D68" i="5"/>
  <c r="K67" i="5"/>
  <c r="J67" i="5"/>
  <c r="I67" i="5"/>
  <c r="N67" i="5" s="1"/>
  <c r="H67" i="5"/>
  <c r="E67" i="5"/>
  <c r="F67" i="5" s="1"/>
  <c r="D67" i="5"/>
  <c r="K66" i="5"/>
  <c r="J66" i="5"/>
  <c r="I66" i="5"/>
  <c r="N66" i="5" s="1"/>
  <c r="H66" i="5"/>
  <c r="E66" i="5"/>
  <c r="F66" i="5" s="1"/>
  <c r="D66" i="5"/>
  <c r="K65" i="5"/>
  <c r="J65" i="5"/>
  <c r="I65" i="5"/>
  <c r="N65" i="5" s="1"/>
  <c r="H65" i="5"/>
  <c r="BX11" i="3" s="1"/>
  <c r="E65" i="5"/>
  <c r="F65" i="5" s="1"/>
  <c r="D65" i="5"/>
  <c r="K64" i="5"/>
  <c r="J64" i="5"/>
  <c r="I64" i="5"/>
  <c r="N64" i="5" s="1"/>
  <c r="H64" i="5"/>
  <c r="E64" i="5"/>
  <c r="F64" i="5" s="1"/>
  <c r="D64" i="5"/>
  <c r="K63" i="5"/>
  <c r="J63" i="5"/>
  <c r="I63" i="5"/>
  <c r="N63" i="5" s="1"/>
  <c r="H63" i="5"/>
  <c r="E63" i="5"/>
  <c r="F63" i="5" s="1"/>
  <c r="D63" i="5"/>
  <c r="K62" i="5"/>
  <c r="J62" i="5"/>
  <c r="I62" i="5"/>
  <c r="N62" i="5" s="1"/>
  <c r="H62" i="5"/>
  <c r="E62" i="5"/>
  <c r="F62" i="5" s="1"/>
  <c r="D62" i="5"/>
  <c r="K61" i="5"/>
  <c r="J61" i="5"/>
  <c r="I61" i="5"/>
  <c r="N61" i="5" s="1"/>
  <c r="H61" i="5"/>
  <c r="E61" i="5"/>
  <c r="F61" i="5" s="1"/>
  <c r="D61" i="5"/>
  <c r="K60" i="5"/>
  <c r="J60" i="5"/>
  <c r="I60" i="5"/>
  <c r="N60" i="5" s="1"/>
  <c r="H60" i="5"/>
  <c r="E60" i="5"/>
  <c r="F60" i="5" s="1"/>
  <c r="D60" i="5"/>
  <c r="K59" i="5"/>
  <c r="J59" i="5"/>
  <c r="I59" i="5"/>
  <c r="N59" i="5" s="1"/>
  <c r="H59" i="5"/>
  <c r="E59" i="5"/>
  <c r="F59" i="5" s="1"/>
  <c r="D59" i="5"/>
  <c r="K58" i="5"/>
  <c r="J58" i="5"/>
  <c r="I58" i="5"/>
  <c r="N58" i="5" s="1"/>
  <c r="H58" i="5"/>
  <c r="E58" i="5"/>
  <c r="F58" i="5" s="1"/>
  <c r="D58" i="5"/>
  <c r="K57" i="5"/>
  <c r="J57" i="5"/>
  <c r="I57" i="5"/>
  <c r="N57" i="5" s="1"/>
  <c r="H57" i="5"/>
  <c r="E57" i="5"/>
  <c r="F57" i="5" s="1"/>
  <c r="D57" i="5"/>
  <c r="K56" i="5"/>
  <c r="J56" i="5"/>
  <c r="I56" i="5"/>
  <c r="N56" i="5" s="1"/>
  <c r="W13" i="3" s="1"/>
  <c r="H56" i="5"/>
  <c r="E56" i="5"/>
  <c r="F56" i="5" s="1"/>
  <c r="D56" i="5"/>
  <c r="K55" i="5"/>
  <c r="J55" i="5"/>
  <c r="I55" i="5"/>
  <c r="N55" i="5" s="1"/>
  <c r="H55" i="5"/>
  <c r="E55" i="5"/>
  <c r="F55" i="5" s="1"/>
  <c r="D55" i="5"/>
  <c r="K54" i="5"/>
  <c r="J54" i="5"/>
  <c r="I54" i="5"/>
  <c r="N54" i="5" s="1"/>
  <c r="H54" i="5"/>
  <c r="E54" i="5"/>
  <c r="F54" i="5" s="1"/>
  <c r="D54" i="5"/>
  <c r="K53" i="5"/>
  <c r="J53" i="5"/>
  <c r="I53" i="5"/>
  <c r="N53" i="5" s="1"/>
  <c r="H53" i="5"/>
  <c r="E53" i="5"/>
  <c r="F53" i="5" s="1"/>
  <c r="D53" i="5"/>
  <c r="K52" i="5"/>
  <c r="J52" i="5"/>
  <c r="I52" i="5"/>
  <c r="N52" i="5" s="1"/>
  <c r="H52" i="5"/>
  <c r="E52" i="5"/>
  <c r="F52" i="5" s="1"/>
  <c r="D52" i="5"/>
  <c r="K51" i="5"/>
  <c r="J51" i="5"/>
  <c r="I51" i="5"/>
  <c r="N51" i="5" s="1"/>
  <c r="H51" i="5"/>
  <c r="E51" i="5"/>
  <c r="F51" i="5" s="1"/>
  <c r="D51" i="5"/>
  <c r="K50" i="5"/>
  <c r="J50" i="5"/>
  <c r="I50" i="5"/>
  <c r="N50" i="5" s="1"/>
  <c r="H50" i="5"/>
  <c r="E50" i="5"/>
  <c r="F50" i="5" s="1"/>
  <c r="D50" i="5"/>
  <c r="K49" i="5"/>
  <c r="J49" i="5"/>
  <c r="I49" i="5"/>
  <c r="N49" i="5" s="1"/>
  <c r="H49" i="5"/>
  <c r="E49" i="5"/>
  <c r="F49" i="5" s="1"/>
  <c r="D49" i="5"/>
  <c r="K48" i="5"/>
  <c r="J48" i="5"/>
  <c r="I48" i="5"/>
  <c r="N48" i="5" s="1"/>
  <c r="H48" i="5"/>
  <c r="E48" i="5"/>
  <c r="F48" i="5" s="1"/>
  <c r="D48" i="5"/>
  <c r="K47" i="5"/>
  <c r="J47" i="5"/>
  <c r="I47" i="5"/>
  <c r="N47" i="5" s="1"/>
  <c r="H47" i="5"/>
  <c r="E47" i="5"/>
  <c r="F47" i="5" s="1"/>
  <c r="D47" i="5"/>
  <c r="K46" i="5"/>
  <c r="J46" i="5"/>
  <c r="I46" i="5"/>
  <c r="N46" i="5" s="1"/>
  <c r="H46" i="5"/>
  <c r="E46" i="5"/>
  <c r="F46" i="5" s="1"/>
  <c r="D46" i="5"/>
  <c r="K45" i="5"/>
  <c r="J45" i="5"/>
  <c r="I45" i="5"/>
  <c r="N45" i="5" s="1"/>
  <c r="H45" i="5"/>
  <c r="E45" i="5"/>
  <c r="F45" i="5" s="1"/>
  <c r="D45" i="5"/>
  <c r="K44" i="5"/>
  <c r="J44" i="5"/>
  <c r="I44" i="5"/>
  <c r="N44" i="5" s="1"/>
  <c r="H44" i="5"/>
  <c r="E44" i="5"/>
  <c r="F44" i="5" s="1"/>
  <c r="D44" i="5"/>
  <c r="K43" i="5"/>
  <c r="J43" i="5"/>
  <c r="I43" i="5"/>
  <c r="N43" i="5" s="1"/>
  <c r="H43" i="5"/>
  <c r="E43" i="5"/>
  <c r="F43" i="5" s="1"/>
  <c r="D43" i="5"/>
  <c r="K42" i="5"/>
  <c r="J42" i="5"/>
  <c r="I42" i="5"/>
  <c r="N42" i="5" s="1"/>
  <c r="H42" i="5"/>
  <c r="BX29" i="3" s="1"/>
  <c r="E42" i="5"/>
  <c r="F42" i="5" s="1"/>
  <c r="D42" i="5"/>
  <c r="K41" i="5"/>
  <c r="J41" i="5"/>
  <c r="I41" i="5"/>
  <c r="N41" i="5" s="1"/>
  <c r="H41" i="5"/>
  <c r="E41" i="5"/>
  <c r="F41" i="5" s="1"/>
  <c r="D41" i="5"/>
  <c r="K40" i="5"/>
  <c r="J40" i="5"/>
  <c r="I40" i="5"/>
  <c r="N40" i="5" s="1"/>
  <c r="W39" i="3" s="1"/>
  <c r="H40" i="5"/>
  <c r="E40" i="5"/>
  <c r="F40" i="5" s="1"/>
  <c r="D40" i="5"/>
  <c r="K39" i="5"/>
  <c r="J39" i="5"/>
  <c r="I39" i="5"/>
  <c r="N39" i="5" s="1"/>
  <c r="H39" i="5"/>
  <c r="E39" i="5"/>
  <c r="F39" i="5" s="1"/>
  <c r="D39" i="5"/>
  <c r="K38" i="5"/>
  <c r="J38" i="5"/>
  <c r="I38" i="5"/>
  <c r="N38" i="5" s="1"/>
  <c r="H38" i="5"/>
  <c r="BX23" i="3" s="1"/>
  <c r="E38" i="5"/>
  <c r="F38" i="5" s="1"/>
  <c r="D38" i="5"/>
  <c r="K37" i="5"/>
  <c r="J37" i="5"/>
  <c r="I37" i="5"/>
  <c r="N37" i="5" s="1"/>
  <c r="H37" i="5"/>
  <c r="BX22" i="3" s="1"/>
  <c r="E37" i="5"/>
  <c r="F37" i="5" s="1"/>
  <c r="D37" i="5"/>
  <c r="K36" i="5"/>
  <c r="J36" i="5"/>
  <c r="I36" i="5"/>
  <c r="N36" i="5" s="1"/>
  <c r="H36" i="5"/>
  <c r="E36" i="5"/>
  <c r="F36" i="5" s="1"/>
  <c r="D36" i="5"/>
  <c r="K35" i="5"/>
  <c r="J35" i="5"/>
  <c r="I35" i="5"/>
  <c r="N35" i="5" s="1"/>
  <c r="H35" i="5"/>
  <c r="BX9" i="3" s="1"/>
  <c r="E35" i="5"/>
  <c r="F35" i="5" s="1"/>
  <c r="D35" i="5"/>
  <c r="K34" i="5"/>
  <c r="J34" i="5"/>
  <c r="I34" i="5"/>
  <c r="N34" i="5" s="1"/>
  <c r="H34" i="5"/>
  <c r="E34" i="5"/>
  <c r="F34" i="5" s="1"/>
  <c r="D34" i="5"/>
  <c r="K33" i="5"/>
  <c r="J33" i="5"/>
  <c r="I33" i="5"/>
  <c r="N33" i="5" s="1"/>
  <c r="H33" i="5"/>
  <c r="BX12" i="3" s="1"/>
  <c r="E33" i="5"/>
  <c r="F33" i="5" s="1"/>
  <c r="D33" i="5"/>
  <c r="K32" i="5"/>
  <c r="J32" i="5"/>
  <c r="I32" i="5"/>
  <c r="N32" i="5" s="1"/>
  <c r="H32" i="5"/>
  <c r="E32" i="5"/>
  <c r="F32" i="5" s="1"/>
  <c r="D32" i="5"/>
  <c r="K31" i="5"/>
  <c r="J31" i="5"/>
  <c r="I31" i="5"/>
  <c r="N31" i="5" s="1"/>
  <c r="H31" i="5"/>
  <c r="E31" i="5"/>
  <c r="F31" i="5" s="1"/>
  <c r="D31" i="5"/>
  <c r="K30" i="5"/>
  <c r="J30" i="5"/>
  <c r="I30" i="5"/>
  <c r="N30" i="5" s="1"/>
  <c r="H30" i="5"/>
  <c r="BX18" i="3" s="1"/>
  <c r="E30" i="5"/>
  <c r="F30" i="5" s="1"/>
  <c r="D30" i="5"/>
  <c r="K29" i="5"/>
  <c r="J29" i="5"/>
  <c r="I29" i="5"/>
  <c r="N29" i="5" s="1"/>
  <c r="H29" i="5"/>
  <c r="E29" i="5"/>
  <c r="F29" i="5" s="1"/>
  <c r="D29" i="5"/>
  <c r="K28" i="5"/>
  <c r="J28" i="5"/>
  <c r="I28" i="5"/>
  <c r="N28" i="5" s="1"/>
  <c r="H28" i="5"/>
  <c r="E28" i="5"/>
  <c r="F28" i="5" s="1"/>
  <c r="D28" i="5"/>
  <c r="K27" i="5"/>
  <c r="J27" i="5"/>
  <c r="I27" i="5"/>
  <c r="N27" i="5" s="1"/>
  <c r="H27" i="5"/>
  <c r="E27" i="5"/>
  <c r="F27" i="5" s="1"/>
  <c r="D27" i="5"/>
  <c r="K26" i="5"/>
  <c r="J26" i="5"/>
  <c r="I26" i="5"/>
  <c r="N26" i="5" s="1"/>
  <c r="H26" i="5"/>
  <c r="E26" i="5"/>
  <c r="F26" i="5" s="1"/>
  <c r="D26" i="5"/>
  <c r="K25" i="5"/>
  <c r="J25" i="5"/>
  <c r="I25" i="5"/>
  <c r="N25" i="5" s="1"/>
  <c r="H25" i="5"/>
  <c r="E25" i="5"/>
  <c r="F25" i="5" s="1"/>
  <c r="D25" i="5"/>
  <c r="K24" i="5"/>
  <c r="J24" i="5"/>
  <c r="I24" i="5"/>
  <c r="N24" i="5" s="1"/>
  <c r="H24" i="5"/>
  <c r="E24" i="5"/>
  <c r="F24" i="5" s="1"/>
  <c r="D24" i="5"/>
  <c r="K23" i="5"/>
  <c r="J23" i="5"/>
  <c r="I23" i="5"/>
  <c r="N23" i="5" s="1"/>
  <c r="H23" i="5"/>
  <c r="BX10" i="3" s="1"/>
  <c r="E23" i="5"/>
  <c r="F23" i="5" s="1"/>
  <c r="D23" i="5"/>
  <c r="K22" i="5"/>
  <c r="J22" i="5"/>
  <c r="I22" i="5"/>
  <c r="N22" i="5" s="1"/>
  <c r="H22" i="5"/>
  <c r="BX30" i="3" s="1"/>
  <c r="E22" i="5"/>
  <c r="F22" i="5" s="1"/>
  <c r="D22" i="5"/>
  <c r="K21" i="5"/>
  <c r="J21" i="5"/>
  <c r="I21" i="5"/>
  <c r="N21" i="5" s="1"/>
  <c r="H21" i="5"/>
  <c r="BX16" i="3" s="1"/>
  <c r="E21" i="5"/>
  <c r="F21" i="5" s="1"/>
  <c r="D21" i="5"/>
  <c r="K20" i="5"/>
  <c r="J20" i="5"/>
  <c r="I20" i="5"/>
  <c r="N20" i="5" s="1"/>
  <c r="H20" i="5"/>
  <c r="BX27" i="3" s="1"/>
  <c r="E20" i="5"/>
  <c r="F20" i="5" s="1"/>
  <c r="D20" i="5"/>
  <c r="K19" i="5"/>
  <c r="J19" i="5"/>
  <c r="I19" i="5"/>
  <c r="N19" i="5" s="1"/>
  <c r="H19" i="5"/>
  <c r="BX8" i="3" s="1"/>
  <c r="E19" i="5"/>
  <c r="F19" i="5" s="1"/>
  <c r="D19" i="5"/>
  <c r="K18" i="5"/>
  <c r="J18" i="5"/>
  <c r="I18" i="5"/>
  <c r="N18" i="5" s="1"/>
  <c r="H18" i="5"/>
  <c r="E18" i="5"/>
  <c r="F18" i="5" s="1"/>
  <c r="D18" i="5"/>
  <c r="K17" i="5"/>
  <c r="J17" i="5"/>
  <c r="I17" i="5"/>
  <c r="N17" i="5" s="1"/>
  <c r="H17" i="5"/>
  <c r="E17" i="5"/>
  <c r="F17" i="5" s="1"/>
  <c r="D17" i="5"/>
  <c r="K16" i="5"/>
  <c r="J16" i="5"/>
  <c r="I16" i="5"/>
  <c r="N16" i="5" s="1"/>
  <c r="H16" i="5"/>
  <c r="E16" i="5"/>
  <c r="F16" i="5" s="1"/>
  <c r="D16" i="5"/>
  <c r="K15" i="5"/>
  <c r="J15" i="5"/>
  <c r="I15" i="5"/>
  <c r="N15" i="5" s="1"/>
  <c r="H15" i="5"/>
  <c r="BX15" i="3" s="1"/>
  <c r="E15" i="5"/>
  <c r="F15" i="5" s="1"/>
  <c r="D15" i="5"/>
  <c r="AY35" i="3" s="1"/>
  <c r="K14" i="5"/>
  <c r="J14" i="5"/>
  <c r="I14" i="5"/>
  <c r="N14" i="5" s="1"/>
  <c r="H14" i="5"/>
  <c r="BX21" i="3" s="1"/>
  <c r="E14" i="5"/>
  <c r="F14" i="5" s="1"/>
  <c r="D14" i="5"/>
  <c r="K13" i="5"/>
  <c r="J13" i="5"/>
  <c r="I13" i="5"/>
  <c r="N13" i="5" s="1"/>
  <c r="H13" i="5"/>
  <c r="BX17" i="3" s="1"/>
  <c r="E13" i="5"/>
  <c r="F13" i="5" s="1"/>
  <c r="D13" i="5"/>
  <c r="K12" i="5"/>
  <c r="J12" i="5"/>
  <c r="I12" i="5"/>
  <c r="N12" i="5" s="1"/>
  <c r="E12" i="5"/>
  <c r="F12" i="5" s="1"/>
  <c r="D12" i="5"/>
  <c r="K11" i="5"/>
  <c r="J11" i="5"/>
  <c r="I11" i="5"/>
  <c r="N11" i="5" s="1"/>
  <c r="H11" i="5"/>
  <c r="BX24" i="3" s="1"/>
  <c r="E11" i="5"/>
  <c r="F11" i="5" s="1"/>
  <c r="D11" i="5"/>
  <c r="K10" i="5"/>
  <c r="J10" i="5"/>
  <c r="I10" i="5"/>
  <c r="N10" i="5" s="1"/>
  <c r="H10" i="5"/>
  <c r="E10" i="5"/>
  <c r="F10" i="5" s="1"/>
  <c r="D10" i="5"/>
  <c r="K9" i="5"/>
  <c r="J9" i="5"/>
  <c r="I9" i="5"/>
  <c r="N9" i="5" s="1"/>
  <c r="H9" i="5"/>
  <c r="BX28" i="3" s="1"/>
  <c r="E9" i="5"/>
  <c r="F9" i="5" s="1"/>
  <c r="D9" i="5"/>
  <c r="K8" i="5"/>
  <c r="J8" i="5"/>
  <c r="I8" i="5"/>
  <c r="N8" i="5" s="1"/>
  <c r="H8" i="5"/>
  <c r="E8" i="5"/>
  <c r="F8" i="5" s="1"/>
  <c r="D8" i="5"/>
  <c r="K7" i="5"/>
  <c r="J7" i="5"/>
  <c r="I7" i="5"/>
  <c r="N7" i="5" s="1"/>
  <c r="H7" i="5"/>
  <c r="BX14" i="3" s="1"/>
  <c r="E7" i="5"/>
  <c r="F7" i="5" s="1"/>
  <c r="D7" i="5"/>
  <c r="K6" i="5"/>
  <c r="J6" i="5"/>
  <c r="I6" i="5"/>
  <c r="N6" i="5" s="1"/>
  <c r="H6" i="5"/>
  <c r="BX20" i="3" s="1"/>
  <c r="E6" i="5"/>
  <c r="F6" i="5" s="1"/>
  <c r="D6" i="5"/>
  <c r="K5" i="5"/>
  <c r="J5" i="5"/>
  <c r="I5" i="5"/>
  <c r="N5" i="5" s="1"/>
  <c r="H5" i="5"/>
  <c r="BX31" i="3" s="1"/>
  <c r="E5" i="5"/>
  <c r="F5" i="5" s="1"/>
  <c r="D5" i="5"/>
  <c r="K4" i="5"/>
  <c r="J4" i="5"/>
  <c r="I4" i="5"/>
  <c r="N4" i="5" s="1"/>
  <c r="H4" i="5"/>
  <c r="BX25" i="3" s="1"/>
  <c r="E4" i="5"/>
  <c r="F4" i="5" s="1"/>
  <c r="D4" i="5"/>
  <c r="K3" i="5"/>
  <c r="J3" i="5"/>
  <c r="I3" i="5"/>
  <c r="N3" i="5" s="1"/>
  <c r="H3" i="5"/>
  <c r="BX19" i="3" s="1"/>
  <c r="E3" i="5"/>
  <c r="F3" i="5" s="1"/>
  <c r="D3" i="5"/>
  <c r="K2" i="5"/>
  <c r="J2" i="5"/>
  <c r="I2" i="5"/>
  <c r="H2" i="5"/>
  <c r="BX13" i="3" s="1"/>
  <c r="E2" i="5"/>
  <c r="F2" i="5" s="1"/>
  <c r="D2" i="5"/>
  <c r="CP10" i="3" l="1"/>
  <c r="AE24" i="3"/>
  <c r="Z48" i="3"/>
  <c r="Z45" i="3"/>
  <c r="AD49" i="3"/>
  <c r="AF27" i="3"/>
  <c r="Y14" i="3"/>
  <c r="AD50" i="3"/>
  <c r="AD35" i="3"/>
  <c r="AF11" i="3"/>
  <c r="AA41" i="3"/>
  <c r="W25" i="3"/>
  <c r="Y27" i="3"/>
  <c r="AF15" i="3"/>
  <c r="BA9" i="3"/>
  <c r="W19" i="3"/>
  <c r="AB24" i="3"/>
  <c r="AA45" i="3"/>
  <c r="Y40" i="3"/>
  <c r="Z11" i="3"/>
  <c r="Z46" i="3"/>
  <c r="CP11" i="3"/>
  <c r="CP12" i="3"/>
  <c r="CP13" i="3"/>
  <c r="CP14" i="3"/>
  <c r="BQ8" i="3"/>
  <c r="BQ9" i="3"/>
  <c r="F41" i="4" s="1"/>
  <c r="Z31" i="3"/>
  <c r="W15" i="3"/>
  <c r="X37" i="3"/>
  <c r="Y15" i="3"/>
  <c r="Y22" i="3"/>
  <c r="Y25" i="3"/>
  <c r="Y12" i="3"/>
  <c r="Z24" i="3"/>
  <c r="Z15" i="3"/>
  <c r="Z36" i="3"/>
  <c r="AA12" i="3"/>
  <c r="AA23" i="3"/>
  <c r="AA20" i="3"/>
  <c r="AB21" i="3"/>
  <c r="AB20" i="3"/>
  <c r="AB39" i="3"/>
  <c r="AC36" i="3"/>
  <c r="AC39" i="3"/>
  <c r="AD12" i="3"/>
  <c r="AA30" i="3"/>
  <c r="AD48" i="3"/>
  <c r="AD17" i="3"/>
  <c r="W35" i="3"/>
  <c r="W46" i="3"/>
  <c r="W17" i="3"/>
  <c r="X21" i="3"/>
  <c r="Z19" i="3"/>
  <c r="Z42" i="3"/>
  <c r="AA43" i="3"/>
  <c r="AA28" i="3"/>
  <c r="AA32" i="3"/>
  <c r="AB46" i="3"/>
  <c r="AB11" i="3"/>
  <c r="AC40" i="3"/>
  <c r="AC33" i="3"/>
  <c r="AD31" i="3"/>
  <c r="AE37" i="3"/>
  <c r="W24" i="3"/>
  <c r="Y21" i="3"/>
  <c r="AB47" i="3"/>
  <c r="Y17" i="3"/>
  <c r="AC27" i="3"/>
  <c r="BP24" i="3"/>
  <c r="BQ24" i="3"/>
  <c r="BO24" i="3"/>
  <c r="BT24" i="3"/>
  <c r="BO30" i="3"/>
  <c r="BP30" i="3"/>
  <c r="BQ30" i="3"/>
  <c r="BT30" i="3"/>
  <c r="AA42" i="3"/>
  <c r="BP29" i="3"/>
  <c r="BO29" i="3"/>
  <c r="BQ29" i="3"/>
  <c r="BT29" i="3"/>
  <c r="BP32" i="3"/>
  <c r="BO32" i="3"/>
  <c r="BQ32" i="3"/>
  <c r="BT32" i="3"/>
  <c r="BP33" i="3"/>
  <c r="BO33" i="3"/>
  <c r="BQ33" i="3"/>
  <c r="BT33" i="3"/>
  <c r="BQ34" i="3"/>
  <c r="BO34" i="3"/>
  <c r="BP34" i="3"/>
  <c r="BT34" i="3"/>
  <c r="X12" i="3"/>
  <c r="X28" i="3"/>
  <c r="N2" i="5"/>
  <c r="P2" i="5"/>
  <c r="P3" i="5" s="1"/>
  <c r="BP26" i="3"/>
  <c r="BQ26" i="3"/>
  <c r="BO26" i="3"/>
  <c r="BT26" i="3"/>
  <c r="BP27" i="3"/>
  <c r="BQ27" i="3"/>
  <c r="BO27" i="3"/>
  <c r="BT27" i="3"/>
  <c r="BQ31" i="3"/>
  <c r="BP31" i="3"/>
  <c r="BO31" i="3"/>
  <c r="BT31" i="3"/>
  <c r="BP25" i="3"/>
  <c r="BQ25" i="3"/>
  <c r="BO25" i="3"/>
  <c r="BT25" i="3"/>
  <c r="BO28" i="3"/>
  <c r="BP28" i="3"/>
  <c r="BQ28" i="3"/>
  <c r="BT28" i="3"/>
  <c r="BP23" i="3"/>
  <c r="BQ23" i="3"/>
  <c r="BO23" i="3"/>
  <c r="BT23" i="3"/>
  <c r="X39" i="3"/>
  <c r="Y47" i="3"/>
  <c r="Z43" i="3"/>
  <c r="AA46" i="3"/>
  <c r="AB45" i="3"/>
  <c r="AD19" i="3"/>
  <c r="W12" i="3"/>
  <c r="W21" i="3"/>
  <c r="Y45" i="3"/>
  <c r="AB23" i="3"/>
  <c r="AF21" i="3"/>
  <c r="AC22" i="3"/>
  <c r="AC30" i="3"/>
  <c r="AE39" i="3"/>
  <c r="AE46" i="3"/>
  <c r="AF22" i="3"/>
  <c r="X17" i="3"/>
  <c r="Y49" i="3"/>
  <c r="Y34" i="3"/>
  <c r="Z32" i="3"/>
  <c r="Z25" i="3"/>
  <c r="Z14" i="3"/>
  <c r="Z17" i="3"/>
  <c r="AA52" i="3"/>
  <c r="AB50" i="3"/>
  <c r="AC41" i="3"/>
  <c r="AD30" i="3"/>
  <c r="AF48" i="3"/>
  <c r="AF23" i="3"/>
  <c r="AF16" i="3"/>
  <c r="W36" i="3"/>
  <c r="Y23" i="3"/>
  <c r="Z22" i="3"/>
  <c r="AC34" i="3"/>
  <c r="AD10" i="3"/>
  <c r="AE52" i="3"/>
  <c r="AF13" i="3"/>
  <c r="Y26" i="3"/>
  <c r="Z51" i="3"/>
  <c r="AA33" i="3"/>
  <c r="AA31" i="3"/>
  <c r="AB37" i="3"/>
  <c r="Z37" i="3"/>
  <c r="AB27" i="3"/>
  <c r="AD38" i="3"/>
  <c r="AE47" i="3"/>
  <c r="AE36" i="3"/>
  <c r="AF44" i="3"/>
  <c r="AF12" i="3"/>
  <c r="BY16" i="3"/>
  <c r="W28" i="3"/>
  <c r="X45" i="3"/>
  <c r="X30" i="3"/>
  <c r="AC49" i="3"/>
  <c r="AD14" i="3"/>
  <c r="AD51" i="3"/>
  <c r="AE35" i="3"/>
  <c r="BY8" i="3"/>
  <c r="Y10" i="3"/>
  <c r="AB15" i="3"/>
  <c r="AE43" i="3"/>
  <c r="W47" i="3"/>
  <c r="W49" i="3"/>
  <c r="AD42" i="3"/>
  <c r="AE45" i="3"/>
  <c r="AD45" i="3"/>
  <c r="AE42" i="3"/>
  <c r="AC29" i="3"/>
  <c r="AA49" i="3"/>
  <c r="X10" i="3"/>
  <c r="AE23" i="3"/>
  <c r="AE12" i="3"/>
  <c r="AF33" i="3"/>
  <c r="AB41" i="3"/>
  <c r="AF24" i="3"/>
  <c r="W40" i="3"/>
  <c r="W14" i="3"/>
  <c r="AB26" i="3"/>
  <c r="X18" i="3"/>
  <c r="W33" i="3"/>
  <c r="W11" i="3"/>
  <c r="X29" i="3"/>
  <c r="X23" i="3"/>
  <c r="Y46" i="3"/>
  <c r="Y16" i="3"/>
  <c r="Z47" i="3"/>
  <c r="Z39" i="3"/>
  <c r="Z28" i="3"/>
  <c r="AB52" i="3"/>
  <c r="AB31" i="3"/>
  <c r="AB42" i="3"/>
  <c r="AB17" i="3"/>
  <c r="AC21" i="3"/>
  <c r="AC18" i="3"/>
  <c r="AE41" i="3"/>
  <c r="AF45" i="3"/>
  <c r="AF40" i="3"/>
  <c r="Z52" i="3"/>
  <c r="Z49" i="3"/>
  <c r="AA40" i="3"/>
  <c r="AA34" i="3"/>
  <c r="AB19" i="3"/>
  <c r="AB33" i="3"/>
  <c r="AC26" i="3"/>
  <c r="AE40" i="3"/>
  <c r="AE44" i="3"/>
  <c r="AF38" i="3"/>
  <c r="AF26" i="3"/>
  <c r="X27" i="3"/>
  <c r="AA10" i="3"/>
  <c r="AC48" i="3"/>
  <c r="AD33" i="3"/>
  <c r="AF42" i="3"/>
  <c r="AF50" i="3"/>
  <c r="AB38" i="3"/>
  <c r="AC20" i="3"/>
  <c r="AD22" i="3"/>
  <c r="W31" i="3"/>
  <c r="AB40" i="3"/>
  <c r="X20" i="3"/>
  <c r="AE14" i="3"/>
  <c r="AF25" i="3"/>
  <c r="AD16" i="3"/>
  <c r="AF35" i="3"/>
  <c r="W29" i="3"/>
  <c r="W48" i="3"/>
  <c r="W45" i="3"/>
  <c r="X49" i="3"/>
  <c r="X25" i="3"/>
  <c r="Y52" i="3"/>
  <c r="Y48" i="3"/>
  <c r="Y50" i="3"/>
  <c r="Z40" i="3"/>
  <c r="Z10" i="3"/>
  <c r="AA51" i="3"/>
  <c r="AA21" i="3"/>
  <c r="AA27" i="3"/>
  <c r="AA47" i="3"/>
  <c r="AA39" i="3"/>
  <c r="AB25" i="3"/>
  <c r="AB34" i="3"/>
  <c r="AC15" i="3"/>
  <c r="AC11" i="3"/>
  <c r="AE48" i="3"/>
  <c r="AE21" i="3"/>
  <c r="AF29" i="3"/>
  <c r="BY18" i="3"/>
  <c r="X38" i="3"/>
  <c r="X44" i="3"/>
  <c r="Y11" i="3"/>
  <c r="Z21" i="3"/>
  <c r="Z16" i="3"/>
  <c r="AB32" i="3"/>
  <c r="AC25" i="3"/>
  <c r="AD39" i="3"/>
  <c r="AF39" i="3"/>
  <c r="AF10" i="3"/>
  <c r="AF49" i="3"/>
  <c r="AF47" i="3"/>
  <c r="X35" i="3"/>
  <c r="Z34" i="3"/>
  <c r="AB28" i="3"/>
  <c r="W43" i="3"/>
  <c r="AA19" i="3"/>
  <c r="AD40" i="3"/>
  <c r="AD46" i="3"/>
  <c r="BD9" i="3"/>
  <c r="BG9" i="3" s="1"/>
  <c r="BJ9" i="3" s="1"/>
  <c r="W10" i="3"/>
  <c r="X48" i="3"/>
  <c r="X22" i="3"/>
  <c r="Y37" i="3"/>
  <c r="AA22" i="3"/>
  <c r="AB16" i="3"/>
  <c r="AC44" i="3"/>
  <c r="AC45" i="3"/>
  <c r="AD41" i="3"/>
  <c r="AD52" i="3"/>
  <c r="AE19" i="3"/>
  <c r="AE18" i="3"/>
  <c r="AF31" i="3"/>
  <c r="BY12" i="3"/>
  <c r="W18" i="3"/>
  <c r="X36" i="3"/>
  <c r="X33" i="3"/>
  <c r="Y33" i="3"/>
  <c r="Y28" i="3"/>
  <c r="Z29" i="3"/>
  <c r="Z23" i="3"/>
  <c r="AC28" i="3"/>
  <c r="AD18" i="3"/>
  <c r="AD23" i="3"/>
  <c r="AD43" i="3"/>
  <c r="AF30" i="3"/>
  <c r="X15" i="3"/>
  <c r="Y36" i="3"/>
  <c r="Y24" i="3"/>
  <c r="AA29" i="3"/>
  <c r="AF14" i="3"/>
  <c r="AF41" i="3"/>
  <c r="W52" i="3"/>
  <c r="W16" i="3"/>
  <c r="AC16" i="3"/>
  <c r="AD36" i="3"/>
  <c r="AD20" i="3"/>
  <c r="AE49" i="3"/>
  <c r="W51" i="3"/>
  <c r="Y19" i="3"/>
  <c r="Z30" i="3"/>
  <c r="Y42" i="3"/>
  <c r="X13" i="3"/>
  <c r="Z38" i="3"/>
  <c r="AA36" i="3"/>
  <c r="AB18" i="3"/>
  <c r="Z50" i="3"/>
  <c r="W41" i="3"/>
  <c r="W30" i="3"/>
  <c r="X51" i="3"/>
  <c r="X24" i="3"/>
  <c r="X14" i="3"/>
  <c r="X16" i="3"/>
  <c r="Y13" i="3"/>
  <c r="Y20" i="3"/>
  <c r="AA15" i="3"/>
  <c r="AA35" i="3"/>
  <c r="AA24" i="3"/>
  <c r="AB35" i="3"/>
  <c r="AB22" i="3"/>
  <c r="AB43" i="3"/>
  <c r="AC10" i="3"/>
  <c r="AC24" i="3"/>
  <c r="AE34" i="3"/>
  <c r="AE16" i="3"/>
  <c r="AF17" i="3"/>
  <c r="BY24" i="3"/>
  <c r="BY28" i="3"/>
  <c r="W44" i="3"/>
  <c r="X47" i="3"/>
  <c r="Y35" i="3"/>
  <c r="Y29" i="3"/>
  <c r="Y41" i="3"/>
  <c r="Z12" i="3"/>
  <c r="Z13" i="3"/>
  <c r="AA17" i="3"/>
  <c r="AB51" i="3"/>
  <c r="AB10" i="3"/>
  <c r="AC32" i="3"/>
  <c r="AE30" i="3"/>
  <c r="Y18" i="3"/>
  <c r="AD47" i="3"/>
  <c r="AD21" i="3"/>
  <c r="AE31" i="3"/>
  <c r="AF28" i="3"/>
  <c r="X40" i="3"/>
  <c r="W34" i="3"/>
  <c r="X52" i="3"/>
  <c r="AD15" i="3"/>
  <c r="AE27" i="3"/>
  <c r="AE33" i="3"/>
  <c r="CF40" i="3"/>
  <c r="AY41" i="3"/>
  <c r="CF12" i="3"/>
  <c r="AY13" i="3"/>
  <c r="BA25" i="3"/>
  <c r="BD25" i="3" s="1"/>
  <c r="BG25" i="3" s="1"/>
  <c r="BJ25" i="3" s="1"/>
  <c r="V25" i="3"/>
  <c r="BA12" i="3"/>
  <c r="BD12" i="3" s="1"/>
  <c r="BG12" i="3" s="1"/>
  <c r="BJ12" i="3" s="1"/>
  <c r="V12" i="3"/>
  <c r="BA38" i="3"/>
  <c r="BD38" i="3" s="1"/>
  <c r="BG38" i="3" s="1"/>
  <c r="BJ38" i="3" s="1"/>
  <c r="V38" i="3"/>
  <c r="W22" i="3"/>
  <c r="AE28" i="3"/>
  <c r="CG43" i="3"/>
  <c r="BY19" i="3"/>
  <c r="AG44" i="3"/>
  <c r="CG9" i="3"/>
  <c r="BY25" i="3"/>
  <c r="AG10" i="3"/>
  <c r="CG51" i="3"/>
  <c r="BY30" i="3"/>
  <c r="AG52" i="3"/>
  <c r="CG37" i="3"/>
  <c r="BY15" i="3"/>
  <c r="AG38" i="3"/>
  <c r="CG45" i="3"/>
  <c r="AG46" i="3"/>
  <c r="BY21" i="3"/>
  <c r="CG50" i="3"/>
  <c r="AG51" i="3"/>
  <c r="AA13" i="3"/>
  <c r="AD29" i="3"/>
  <c r="AE50" i="3"/>
  <c r="CG44" i="3"/>
  <c r="BY31" i="3"/>
  <c r="AG45" i="3"/>
  <c r="CG38" i="3"/>
  <c r="AG39" i="3"/>
  <c r="BA17" i="3"/>
  <c r="BD17" i="3" s="1"/>
  <c r="BG17" i="3" s="1"/>
  <c r="BJ17" i="3" s="1"/>
  <c r="V17" i="3"/>
  <c r="BA40" i="3"/>
  <c r="BD40" i="3" s="1"/>
  <c r="BG40" i="3" s="1"/>
  <c r="BJ40" i="3" s="1"/>
  <c r="V40" i="3"/>
  <c r="CF34" i="3"/>
  <c r="CF43" i="3"/>
  <c r="AY44" i="3"/>
  <c r="CF23" i="3"/>
  <c r="AY24" i="3"/>
  <c r="CF28" i="3"/>
  <c r="AY29" i="3"/>
  <c r="CF22" i="3"/>
  <c r="AY23" i="3"/>
  <c r="CF47" i="3"/>
  <c r="AY48" i="3"/>
  <c r="CF48" i="3"/>
  <c r="AY49" i="3"/>
  <c r="CF51" i="3"/>
  <c r="AY52" i="3"/>
  <c r="CF49" i="3"/>
  <c r="AY50" i="3"/>
  <c r="CF39" i="3"/>
  <c r="AY40" i="3"/>
  <c r="BA45" i="3"/>
  <c r="BD45" i="3" s="1"/>
  <c r="BG45" i="3" s="1"/>
  <c r="BJ45" i="3" s="1"/>
  <c r="V45" i="3"/>
  <c r="W38" i="3"/>
  <c r="CF32" i="3"/>
  <c r="AY33" i="3"/>
  <c r="BA31" i="3"/>
  <c r="BD31" i="3" s="1"/>
  <c r="BG31" i="3" s="1"/>
  <c r="BJ31" i="3" s="1"/>
  <c r="V31" i="3"/>
  <c r="Y39" i="3"/>
  <c r="Y51" i="3"/>
  <c r="AB13" i="3"/>
  <c r="AB49" i="3"/>
  <c r="AC14" i="3"/>
  <c r="AF19" i="3"/>
  <c r="CG27" i="3"/>
  <c r="BY22" i="3"/>
  <c r="AG28" i="3"/>
  <c r="CG31" i="3"/>
  <c r="AG32" i="3"/>
  <c r="CG13" i="3"/>
  <c r="AG14" i="3"/>
  <c r="CG25" i="3"/>
  <c r="AG26" i="3"/>
  <c r="BA21" i="3"/>
  <c r="BD21" i="3" s="1"/>
  <c r="BG21" i="3" s="1"/>
  <c r="BJ21" i="3" s="1"/>
  <c r="V21" i="3"/>
  <c r="BA28" i="3"/>
  <c r="BD28" i="3" s="1"/>
  <c r="BG28" i="3" s="1"/>
  <c r="BJ28" i="3" s="1"/>
  <c r="V28" i="3"/>
  <c r="AE38" i="3"/>
  <c r="CG49" i="3"/>
  <c r="AG50" i="3"/>
  <c r="CG22" i="3"/>
  <c r="AG23" i="3"/>
  <c r="CG35" i="3"/>
  <c r="AG36" i="3"/>
  <c r="BA37" i="3"/>
  <c r="BD37" i="3" s="1"/>
  <c r="BG37" i="3" s="1"/>
  <c r="BJ37" i="3" s="1"/>
  <c r="V37" i="3"/>
  <c r="BA15" i="3"/>
  <c r="BD15" i="3" s="1"/>
  <c r="BG15" i="3" s="1"/>
  <c r="BJ15" i="3" s="1"/>
  <c r="V15" i="3"/>
  <c r="X41" i="3"/>
  <c r="W20" i="3"/>
  <c r="X46" i="3"/>
  <c r="AF20" i="3"/>
  <c r="AA38" i="3"/>
  <c r="BA18" i="3"/>
  <c r="BD18" i="3" s="1"/>
  <c r="BG18" i="3" s="1"/>
  <c r="BJ18" i="3" s="1"/>
  <c r="V18" i="3"/>
  <c r="Z27" i="3"/>
  <c r="AA16" i="3"/>
  <c r="CG17" i="3"/>
  <c r="AG18" i="3"/>
  <c r="CG32" i="3"/>
  <c r="BY20" i="3"/>
  <c r="AG33" i="3"/>
  <c r="BA19" i="3"/>
  <c r="BD19" i="3" s="1"/>
  <c r="BG19" i="3" s="1"/>
  <c r="BJ19" i="3" s="1"/>
  <c r="V19" i="3"/>
  <c r="AE10" i="3"/>
  <c r="AF51" i="3"/>
  <c r="AF37" i="3"/>
  <c r="BA51" i="3"/>
  <c r="BD51" i="3" s="1"/>
  <c r="BG51" i="3" s="1"/>
  <c r="BJ51" i="3" s="1"/>
  <c r="V51" i="3"/>
  <c r="BA20" i="3"/>
  <c r="BD20" i="3" s="1"/>
  <c r="BG20" i="3" s="1"/>
  <c r="BJ20" i="3" s="1"/>
  <c r="V20" i="3"/>
  <c r="BA41" i="3"/>
  <c r="BD41" i="3" s="1"/>
  <c r="BG41" i="3" s="1"/>
  <c r="BJ41" i="3" s="1"/>
  <c r="V41" i="3"/>
  <c r="CF44" i="3"/>
  <c r="AY45" i="3"/>
  <c r="AY9" i="3"/>
  <c r="CF8" i="3"/>
  <c r="CF17" i="3"/>
  <c r="AY18" i="3"/>
  <c r="CF20" i="3"/>
  <c r="AY21" i="3"/>
  <c r="CF18" i="3"/>
  <c r="AY19" i="3"/>
  <c r="CF29" i="3"/>
  <c r="AY30" i="3"/>
  <c r="CF50" i="3"/>
  <c r="AY51" i="3"/>
  <c r="CF46" i="3"/>
  <c r="AY47" i="3"/>
  <c r="CF41" i="3"/>
  <c r="AY42" i="3"/>
  <c r="CF10" i="3"/>
  <c r="AY11" i="3"/>
  <c r="BA13" i="3"/>
  <c r="BD13" i="3" s="1"/>
  <c r="BG13" i="3" s="1"/>
  <c r="BJ13" i="3" s="1"/>
  <c r="V13" i="3"/>
  <c r="BA26" i="3"/>
  <c r="BD26" i="3" s="1"/>
  <c r="BG26" i="3" s="1"/>
  <c r="BJ26" i="3" s="1"/>
  <c r="V26" i="3"/>
  <c r="CF9" i="3"/>
  <c r="AY10" i="3"/>
  <c r="BA35" i="3"/>
  <c r="BD35" i="3" s="1"/>
  <c r="BG35" i="3" s="1"/>
  <c r="BJ35" i="3" s="1"/>
  <c r="V35" i="3"/>
  <c r="BA44" i="3"/>
  <c r="BD44" i="3" s="1"/>
  <c r="BG44" i="3" s="1"/>
  <c r="BJ44" i="3" s="1"/>
  <c r="V44" i="3"/>
  <c r="BA24" i="3"/>
  <c r="BD24" i="3" s="1"/>
  <c r="BG24" i="3" s="1"/>
  <c r="BJ24" i="3" s="1"/>
  <c r="V24" i="3"/>
  <c r="W23" i="3"/>
  <c r="X26" i="3"/>
  <c r="AA18" i="3"/>
  <c r="AB14" i="3"/>
  <c r="AD44" i="3"/>
  <c r="AD26" i="3"/>
  <c r="AD37" i="3"/>
  <c r="AD24" i="3"/>
  <c r="CG23" i="3"/>
  <c r="BY23" i="3"/>
  <c r="AG24" i="3"/>
  <c r="CG11" i="3"/>
  <c r="BY14" i="3"/>
  <c r="AG12" i="3"/>
  <c r="CG42" i="3"/>
  <c r="BY29" i="3"/>
  <c r="AG43" i="3"/>
  <c r="CG24" i="3"/>
  <c r="BY11" i="3"/>
  <c r="AG25" i="3"/>
  <c r="CG12" i="3"/>
  <c r="BY17" i="3"/>
  <c r="AG13" i="3"/>
  <c r="CG30" i="3"/>
  <c r="BY27" i="3"/>
  <c r="AG31" i="3"/>
  <c r="CG21" i="3"/>
  <c r="AG22" i="3"/>
  <c r="AC38" i="3"/>
  <c r="AE20" i="3"/>
  <c r="CG8" i="3"/>
  <c r="BA36" i="3"/>
  <c r="BD36" i="3" s="1"/>
  <c r="BG36" i="3" s="1"/>
  <c r="BJ36" i="3" s="1"/>
  <c r="V36" i="3"/>
  <c r="BA48" i="3"/>
  <c r="BD48" i="3" s="1"/>
  <c r="BG48" i="3" s="1"/>
  <c r="BJ48" i="3" s="1"/>
  <c r="V48" i="3"/>
  <c r="BA39" i="3"/>
  <c r="BD39" i="3" s="1"/>
  <c r="BG39" i="3" s="1"/>
  <c r="BJ39" i="3" s="1"/>
  <c r="V39" i="3"/>
  <c r="AD27" i="3"/>
  <c r="AC23" i="3"/>
  <c r="CF19" i="3"/>
  <c r="AY20" i="3"/>
  <c r="CF15" i="3"/>
  <c r="AY16" i="3"/>
  <c r="CF45" i="3"/>
  <c r="AY46" i="3"/>
  <c r="AA44" i="3"/>
  <c r="AA26" i="3"/>
  <c r="AA37" i="3"/>
  <c r="AC17" i="3"/>
  <c r="AC35" i="3"/>
  <c r="AC43" i="3"/>
  <c r="AE25" i="3"/>
  <c r="AF52" i="3"/>
  <c r="AF43" i="3"/>
  <c r="BA50" i="3"/>
  <c r="BD50" i="3" s="1"/>
  <c r="BG50" i="3" s="1"/>
  <c r="BJ50" i="3" s="1"/>
  <c r="V50" i="3"/>
  <c r="BA14" i="3"/>
  <c r="BD14" i="3" s="1"/>
  <c r="BG14" i="3" s="1"/>
  <c r="BJ14" i="3" s="1"/>
  <c r="V14" i="3"/>
  <c r="BA47" i="3"/>
  <c r="BD47" i="3" s="1"/>
  <c r="BG47" i="3" s="1"/>
  <c r="BJ47" i="3" s="1"/>
  <c r="V47" i="3"/>
  <c r="X32" i="3"/>
  <c r="X31" i="3"/>
  <c r="AC19" i="3"/>
  <c r="AD13" i="3"/>
  <c r="CG34" i="3"/>
  <c r="AG35" i="3"/>
  <c r="CG26" i="3"/>
  <c r="AG27" i="3"/>
  <c r="BA22" i="3"/>
  <c r="BD22" i="3" s="1"/>
  <c r="BG22" i="3" s="1"/>
  <c r="BJ22" i="3" s="1"/>
  <c r="V22" i="3"/>
  <c r="BT10" i="3"/>
  <c r="BQ15" i="3"/>
  <c r="F47" i="4" s="1"/>
  <c r="BP10" i="3"/>
  <c r="E42" i="4" s="1"/>
  <c r="BP18" i="3"/>
  <c r="E50" i="4" s="1"/>
  <c r="BO15" i="3"/>
  <c r="D47" i="4" s="1"/>
  <c r="BO8" i="3"/>
  <c r="BQ16" i="3"/>
  <c r="F48" i="4" s="1"/>
  <c r="BP11" i="3"/>
  <c r="E43" i="4" s="1"/>
  <c r="BP19" i="3"/>
  <c r="E51" i="4" s="1"/>
  <c r="BO16" i="3"/>
  <c r="D48" i="4" s="1"/>
  <c r="BQ17" i="3"/>
  <c r="F49" i="4" s="1"/>
  <c r="BP12" i="3"/>
  <c r="E44" i="4" s="1"/>
  <c r="BO9" i="3"/>
  <c r="D41" i="4" s="1"/>
  <c r="BO17" i="3"/>
  <c r="D49" i="4" s="1"/>
  <c r="BT8" i="3"/>
  <c r="BQ10" i="3"/>
  <c r="F42" i="4" s="1"/>
  <c r="BQ18" i="3"/>
  <c r="F50" i="4" s="1"/>
  <c r="BP13" i="3"/>
  <c r="E45" i="4" s="1"/>
  <c r="BO10" i="3"/>
  <c r="D42" i="4" s="1"/>
  <c r="BO18" i="3"/>
  <c r="D50" i="4" s="1"/>
  <c r="BU8" i="3"/>
  <c r="BQ11" i="3"/>
  <c r="F43" i="4" s="1"/>
  <c r="BQ19" i="3"/>
  <c r="F51" i="4" s="1"/>
  <c r="BP14" i="3"/>
  <c r="E46" i="4" s="1"/>
  <c r="BO11" i="3"/>
  <c r="D43" i="4" s="1"/>
  <c r="BO19" i="3"/>
  <c r="D51" i="4" s="1"/>
  <c r="BU9" i="3"/>
  <c r="BQ12" i="3"/>
  <c r="F44" i="4" s="1"/>
  <c r="F40" i="4"/>
  <c r="BP15" i="3"/>
  <c r="E47" i="4" s="1"/>
  <c r="BO12" i="3"/>
  <c r="D44" i="4" s="1"/>
  <c r="BU10" i="3"/>
  <c r="BQ13" i="3"/>
  <c r="F45" i="4" s="1"/>
  <c r="BP8" i="3"/>
  <c r="BP16" i="3"/>
  <c r="E48" i="4" s="1"/>
  <c r="BO13" i="3"/>
  <c r="D45" i="4" s="1"/>
  <c r="BT9" i="3"/>
  <c r="BQ14" i="3"/>
  <c r="F46" i="4" s="1"/>
  <c r="BP9" i="3"/>
  <c r="E41" i="4" s="1"/>
  <c r="BP17" i="3"/>
  <c r="E49" i="4" s="1"/>
  <c r="BO14" i="3"/>
  <c r="D46" i="4" s="1"/>
  <c r="BA33" i="3"/>
  <c r="BD33" i="3" s="1"/>
  <c r="BG33" i="3" s="1"/>
  <c r="BJ33" i="3" s="1"/>
  <c r="V33" i="3"/>
  <c r="BA42" i="3"/>
  <c r="BD42" i="3" s="1"/>
  <c r="BG42" i="3" s="1"/>
  <c r="BJ42" i="3" s="1"/>
  <c r="V42" i="3"/>
  <c r="BA11" i="3"/>
  <c r="BD11" i="3" s="1"/>
  <c r="BG11" i="3" s="1"/>
  <c r="BJ11" i="3" s="1"/>
  <c r="V11" i="3"/>
  <c r="CF24" i="3"/>
  <c r="AY25" i="3"/>
  <c r="CF11" i="3"/>
  <c r="AY12" i="3"/>
  <c r="CF37" i="3"/>
  <c r="AY38" i="3"/>
  <c r="CF21" i="3"/>
  <c r="AY22" i="3"/>
  <c r="CF14" i="3"/>
  <c r="AY15" i="3"/>
  <c r="CF36" i="3"/>
  <c r="AY37" i="3"/>
  <c r="CF27" i="3"/>
  <c r="AY28" i="3"/>
  <c r="CF26" i="3"/>
  <c r="AY27" i="3"/>
  <c r="CF35" i="3"/>
  <c r="AY36" i="3"/>
  <c r="CF16" i="3"/>
  <c r="AY17" i="3"/>
  <c r="Z41" i="3"/>
  <c r="Z53" i="3" s="1"/>
  <c r="Z54" i="3" s="1"/>
  <c r="CG28" i="3"/>
  <c r="BY26" i="3"/>
  <c r="AG29" i="3"/>
  <c r="CG29" i="3"/>
  <c r="AG30" i="3"/>
  <c r="BA27" i="3"/>
  <c r="BD27" i="3" s="1"/>
  <c r="BG27" i="3" s="1"/>
  <c r="BJ27" i="3" s="1"/>
  <c r="V27" i="3"/>
  <c r="AB53" i="3"/>
  <c r="AB54" i="3" s="1"/>
  <c r="CG41" i="3"/>
  <c r="AG42" i="3"/>
  <c r="CG16" i="3"/>
  <c r="AG17" i="3"/>
  <c r="BA32" i="3"/>
  <c r="BD32" i="3" s="1"/>
  <c r="BG32" i="3" s="1"/>
  <c r="BJ32" i="3" s="1"/>
  <c r="V32" i="3"/>
  <c r="Y38" i="3"/>
  <c r="AD34" i="3"/>
  <c r="CG18" i="3"/>
  <c r="AG19" i="3"/>
  <c r="CG48" i="3"/>
  <c r="BY10" i="3"/>
  <c r="AG49" i="3"/>
  <c r="BA49" i="3"/>
  <c r="BD49" i="3" s="1"/>
  <c r="BG49" i="3" s="1"/>
  <c r="BJ49" i="3" s="1"/>
  <c r="V49" i="3"/>
  <c r="CG33" i="3"/>
  <c r="AG34" i="3"/>
  <c r="CG20" i="3"/>
  <c r="BY9" i="3"/>
  <c r="AG21" i="3"/>
  <c r="CG36" i="3"/>
  <c r="AG37" i="3"/>
  <c r="BA23" i="3"/>
  <c r="BD23" i="3" s="1"/>
  <c r="BG23" i="3" s="1"/>
  <c r="BJ23" i="3" s="1"/>
  <c r="V23" i="3"/>
  <c r="BA34" i="3"/>
  <c r="BD34" i="3" s="1"/>
  <c r="BG34" i="3" s="1"/>
  <c r="BJ34" i="3" s="1"/>
  <c r="V34" i="3"/>
  <c r="BA30" i="3"/>
  <c r="BD30" i="3" s="1"/>
  <c r="BG30" i="3" s="1"/>
  <c r="BJ30" i="3" s="1"/>
  <c r="V30" i="3"/>
  <c r="BA16" i="3"/>
  <c r="BD16" i="3" s="1"/>
  <c r="BG16" i="3" s="1"/>
  <c r="BJ16" i="3" s="1"/>
  <c r="V16" i="3"/>
  <c r="BA10" i="3"/>
  <c r="BD10" i="3" s="1"/>
  <c r="BG10" i="3" s="1"/>
  <c r="BJ10" i="3" s="1"/>
  <c r="V10" i="3"/>
  <c r="BA46" i="3"/>
  <c r="BD46" i="3" s="1"/>
  <c r="BG46" i="3" s="1"/>
  <c r="BJ46" i="3" s="1"/>
  <c r="V46" i="3"/>
  <c r="CF25" i="3"/>
  <c r="AY26" i="3"/>
  <c r="CF30" i="3"/>
  <c r="AY31" i="3"/>
  <c r="CF38" i="3"/>
  <c r="AY39" i="3"/>
  <c r="CF42" i="3"/>
  <c r="AY43" i="3"/>
  <c r="CF13" i="3"/>
  <c r="AY14" i="3"/>
  <c r="CF33" i="3"/>
  <c r="AY34" i="3"/>
  <c r="CF31" i="3"/>
  <c r="AY32" i="3"/>
  <c r="AD11" i="3"/>
  <c r="AF32" i="3"/>
  <c r="CG47" i="3"/>
  <c r="AG48" i="3"/>
  <c r="BA52" i="3"/>
  <c r="BD52" i="3" s="1"/>
  <c r="BG52" i="3" s="1"/>
  <c r="BJ52" i="3" s="1"/>
  <c r="V52" i="3"/>
  <c r="AC13" i="3"/>
  <c r="AF36" i="3"/>
  <c r="CG46" i="3"/>
  <c r="AG47" i="3"/>
  <c r="CG19" i="3"/>
  <c r="AG20" i="3"/>
  <c r="CG14" i="3"/>
  <c r="AG15" i="3"/>
  <c r="BA29" i="3"/>
  <c r="BD29" i="3" s="1"/>
  <c r="BG29" i="3" s="1"/>
  <c r="BJ29" i="3" s="1"/>
  <c r="V29" i="3"/>
  <c r="BA43" i="3"/>
  <c r="BD43" i="3" s="1"/>
  <c r="BG43" i="3" s="1"/>
  <c r="BJ43" i="3" s="1"/>
  <c r="V43" i="3"/>
  <c r="X19" i="3"/>
  <c r="AE32" i="3"/>
  <c r="CG10" i="3"/>
  <c r="AG11" i="3"/>
  <c r="CG40" i="3"/>
  <c r="AG41" i="3"/>
  <c r="CG15" i="3"/>
  <c r="AG16" i="3"/>
  <c r="W42" i="3"/>
  <c r="AD28" i="3"/>
  <c r="Y44" i="3"/>
  <c r="CG39" i="3"/>
  <c r="AG40" i="3"/>
  <c r="G31" i="3"/>
  <c r="G22" i="3"/>
  <c r="G14" i="3"/>
  <c r="G29" i="3"/>
  <c r="G21" i="3"/>
  <c r="G13" i="3"/>
  <c r="G30" i="3"/>
  <c r="G28" i="3"/>
  <c r="G20" i="3"/>
  <c r="G12" i="3"/>
  <c r="G23" i="3"/>
  <c r="G11" i="3"/>
  <c r="G26" i="3"/>
  <c r="G18" i="3"/>
  <c r="G10" i="3"/>
  <c r="G27" i="3"/>
  <c r="G25" i="3"/>
  <c r="G17" i="3"/>
  <c r="G15" i="3"/>
  <c r="G19" i="3"/>
  <c r="G32" i="3"/>
  <c r="G24" i="3"/>
  <c r="G16" i="3"/>
  <c r="E40" i="4" l="1"/>
  <c r="BP20" i="3"/>
  <c r="E52" i="4" s="1"/>
  <c r="D40" i="4"/>
  <c r="BO20" i="3"/>
  <c r="D52" i="4" s="1"/>
  <c r="BQ20" i="3"/>
  <c r="F52" i="4" s="1"/>
  <c r="BY13" i="3"/>
  <c r="CA14" i="3" s="1"/>
  <c r="D28" i="4" s="1"/>
  <c r="AT8" i="3"/>
  <c r="W53" i="3"/>
  <c r="W54" i="3" s="1"/>
  <c r="X53" i="3"/>
  <c r="X54" i="3" s="1"/>
  <c r="AC53" i="3"/>
  <c r="AC54" i="3" s="1"/>
  <c r="Y53" i="3"/>
  <c r="Y54" i="3" s="1"/>
  <c r="AF53" i="3"/>
  <c r="AF54" i="3" s="1"/>
  <c r="AD53" i="3"/>
  <c r="AD54" i="3" s="1"/>
  <c r="AA53" i="3"/>
  <c r="AA54" i="3" s="1"/>
  <c r="AZ43" i="3"/>
  <c r="BC43" i="3" s="1"/>
  <c r="BF43" i="3" s="1"/>
  <c r="BI43" i="3" s="1"/>
  <c r="BL43" i="3" s="1"/>
  <c r="BB43" i="3"/>
  <c r="BE43" i="3" s="1"/>
  <c r="BH43" i="3" s="1"/>
  <c r="BK43" i="3" s="1"/>
  <c r="AZ10" i="3"/>
  <c r="K23" i="4"/>
  <c r="BB10" i="3"/>
  <c r="BE10" i="3" s="1"/>
  <c r="BH10" i="3" s="1"/>
  <c r="BK10" i="3" s="1"/>
  <c r="AZ42" i="3"/>
  <c r="BC42" i="3" s="1"/>
  <c r="BF42" i="3" s="1"/>
  <c r="BI42" i="3" s="1"/>
  <c r="BL42" i="3" s="1"/>
  <c r="BB42" i="3"/>
  <c r="BE42" i="3" s="1"/>
  <c r="BH42" i="3" s="1"/>
  <c r="BK42" i="3" s="1"/>
  <c r="AZ19" i="3"/>
  <c r="BB19" i="3"/>
  <c r="BE19" i="3" s="1"/>
  <c r="BH19" i="3" s="1"/>
  <c r="BK19" i="3" s="1"/>
  <c r="AZ45" i="3"/>
  <c r="BC45" i="3" s="1"/>
  <c r="BF45" i="3" s="1"/>
  <c r="BI45" i="3" s="1"/>
  <c r="BL45" i="3" s="1"/>
  <c r="BB45" i="3"/>
  <c r="BE45" i="3" s="1"/>
  <c r="BH45" i="3" s="1"/>
  <c r="BK45" i="3" s="1"/>
  <c r="BB49" i="3"/>
  <c r="BE49" i="3" s="1"/>
  <c r="BH49" i="3" s="1"/>
  <c r="BK49" i="3" s="1"/>
  <c r="AZ49" i="3"/>
  <c r="BC49" i="3" s="1"/>
  <c r="BF49" i="3" s="1"/>
  <c r="BI49" i="3" s="1"/>
  <c r="BL49" i="3" s="1"/>
  <c r="BB24" i="3"/>
  <c r="BE24" i="3" s="1"/>
  <c r="BH24" i="3" s="1"/>
  <c r="BK24" i="3" s="1"/>
  <c r="AZ24" i="3"/>
  <c r="BC24" i="3" s="1"/>
  <c r="BF24" i="3" s="1"/>
  <c r="BI24" i="3" s="1"/>
  <c r="BL24" i="3" s="1"/>
  <c r="AZ27" i="3"/>
  <c r="BC27" i="3" s="1"/>
  <c r="BF27" i="3" s="1"/>
  <c r="BI27" i="3" s="1"/>
  <c r="BL27" i="3" s="1"/>
  <c r="BB27" i="3"/>
  <c r="BE27" i="3" s="1"/>
  <c r="BH27" i="3" s="1"/>
  <c r="BK27" i="3" s="1"/>
  <c r="AZ22" i="3"/>
  <c r="BC22" i="3" s="1"/>
  <c r="BF22" i="3" s="1"/>
  <c r="BI22" i="3" s="1"/>
  <c r="BL22" i="3" s="1"/>
  <c r="BB22" i="3"/>
  <c r="BE22" i="3" s="1"/>
  <c r="BH22" i="3" s="1"/>
  <c r="BK22" i="3" s="1"/>
  <c r="CI8" i="3"/>
  <c r="CI16" i="3"/>
  <c r="CJ15" i="3"/>
  <c r="CJ8" i="3"/>
  <c r="CI17" i="3"/>
  <c r="CI10" i="3"/>
  <c r="CJ9" i="3"/>
  <c r="CJ17" i="3"/>
  <c r="CJ16" i="3"/>
  <c r="CI14" i="3"/>
  <c r="CI11" i="3"/>
  <c r="CI13" i="3"/>
  <c r="CI9" i="3"/>
  <c r="CJ11" i="3"/>
  <c r="CI12" i="3"/>
  <c r="CJ12" i="3"/>
  <c r="CJ10" i="3"/>
  <c r="CJ13" i="3"/>
  <c r="CI15" i="3"/>
  <c r="CJ14" i="3"/>
  <c r="BB28" i="3"/>
  <c r="BE28" i="3" s="1"/>
  <c r="BH28" i="3" s="1"/>
  <c r="BK28" i="3" s="1"/>
  <c r="AZ28" i="3"/>
  <c r="BC28" i="3" s="1"/>
  <c r="BF28" i="3" s="1"/>
  <c r="BI28" i="3" s="1"/>
  <c r="BL28" i="3" s="1"/>
  <c r="BB38" i="3"/>
  <c r="BE38" i="3" s="1"/>
  <c r="BH38" i="3" s="1"/>
  <c r="BK38" i="3" s="1"/>
  <c r="AZ38" i="3"/>
  <c r="BC38" i="3" s="1"/>
  <c r="BF38" i="3" s="1"/>
  <c r="BI38" i="3" s="1"/>
  <c r="BL38" i="3" s="1"/>
  <c r="BB34" i="3"/>
  <c r="BE34" i="3" s="1"/>
  <c r="BH34" i="3" s="1"/>
  <c r="BK34" i="3" s="1"/>
  <c r="AZ34" i="3"/>
  <c r="BC34" i="3" s="1"/>
  <c r="BF34" i="3" s="1"/>
  <c r="BI34" i="3" s="1"/>
  <c r="BL34" i="3" s="1"/>
  <c r="BB31" i="3"/>
  <c r="BE31" i="3" s="1"/>
  <c r="BH31" i="3" s="1"/>
  <c r="BK31" i="3" s="1"/>
  <c r="AZ31" i="3"/>
  <c r="BC31" i="3" s="1"/>
  <c r="BF31" i="3" s="1"/>
  <c r="BI31" i="3" s="1"/>
  <c r="BL31" i="3" s="1"/>
  <c r="AZ36" i="3"/>
  <c r="BC36" i="3" s="1"/>
  <c r="BF36" i="3" s="1"/>
  <c r="BI36" i="3" s="1"/>
  <c r="BL36" i="3" s="1"/>
  <c r="BB36" i="3"/>
  <c r="BE36" i="3" s="1"/>
  <c r="BH36" i="3" s="1"/>
  <c r="BK36" i="3" s="1"/>
  <c r="K28" i="4"/>
  <c r="BB15" i="3"/>
  <c r="BE15" i="3" s="1"/>
  <c r="BH15" i="3" s="1"/>
  <c r="BK15" i="3" s="1"/>
  <c r="AZ15" i="3"/>
  <c r="BB25" i="3"/>
  <c r="BE25" i="3" s="1"/>
  <c r="BH25" i="3" s="1"/>
  <c r="BK25" i="3" s="1"/>
  <c r="AZ25" i="3"/>
  <c r="BC25" i="3" s="1"/>
  <c r="BF25" i="3" s="1"/>
  <c r="BI25" i="3" s="1"/>
  <c r="BL25" i="3" s="1"/>
  <c r="AZ32" i="3"/>
  <c r="BC32" i="3" s="1"/>
  <c r="BF32" i="3" s="1"/>
  <c r="BI32" i="3" s="1"/>
  <c r="BL32" i="3" s="1"/>
  <c r="BB32" i="3"/>
  <c r="BE32" i="3" s="1"/>
  <c r="BH32" i="3" s="1"/>
  <c r="BK32" i="3" s="1"/>
  <c r="BB39" i="3"/>
  <c r="BE39" i="3" s="1"/>
  <c r="BH39" i="3" s="1"/>
  <c r="BK39" i="3" s="1"/>
  <c r="AZ39" i="3"/>
  <c r="BC39" i="3" s="1"/>
  <c r="BF39" i="3" s="1"/>
  <c r="BI39" i="3" s="1"/>
  <c r="BL39" i="3" s="1"/>
  <c r="V53" i="3"/>
  <c r="BB46" i="3"/>
  <c r="BE46" i="3" s="1"/>
  <c r="BH46" i="3" s="1"/>
  <c r="BK46" i="3" s="1"/>
  <c r="AZ46" i="3"/>
  <c r="BC46" i="3" s="1"/>
  <c r="BF46" i="3" s="1"/>
  <c r="BI46" i="3" s="1"/>
  <c r="BL46" i="3" s="1"/>
  <c r="BB47" i="3"/>
  <c r="BE47" i="3" s="1"/>
  <c r="BH47" i="3" s="1"/>
  <c r="BK47" i="3" s="1"/>
  <c r="AZ47" i="3"/>
  <c r="BC47" i="3" s="1"/>
  <c r="BF47" i="3" s="1"/>
  <c r="BI47" i="3" s="1"/>
  <c r="BL47" i="3" s="1"/>
  <c r="BB21" i="3"/>
  <c r="BE21" i="3" s="1"/>
  <c r="BH21" i="3" s="1"/>
  <c r="BK21" i="3" s="1"/>
  <c r="AZ21" i="3"/>
  <c r="BC21" i="3" s="1"/>
  <c r="BF21" i="3" s="1"/>
  <c r="BI21" i="3" s="1"/>
  <c r="BL21" i="3" s="1"/>
  <c r="AE53" i="3"/>
  <c r="AE54" i="3" s="1"/>
  <c r="AZ40" i="3"/>
  <c r="BC40" i="3" s="1"/>
  <c r="BF40" i="3" s="1"/>
  <c r="BI40" i="3" s="1"/>
  <c r="BL40" i="3" s="1"/>
  <c r="BB40" i="3"/>
  <c r="BE40" i="3" s="1"/>
  <c r="BH40" i="3" s="1"/>
  <c r="BK40" i="3" s="1"/>
  <c r="BB48" i="3"/>
  <c r="BE48" i="3" s="1"/>
  <c r="BH48" i="3" s="1"/>
  <c r="BK48" i="3" s="1"/>
  <c r="AZ48" i="3"/>
  <c r="BC48" i="3" s="1"/>
  <c r="BF48" i="3" s="1"/>
  <c r="BI48" i="3" s="1"/>
  <c r="BL48" i="3" s="1"/>
  <c r="BB44" i="3"/>
  <c r="BE44" i="3" s="1"/>
  <c r="BH44" i="3" s="1"/>
  <c r="BK44" i="3" s="1"/>
  <c r="AZ44" i="3"/>
  <c r="BC44" i="3" s="1"/>
  <c r="BF44" i="3" s="1"/>
  <c r="BI44" i="3" s="1"/>
  <c r="BL44" i="3" s="1"/>
  <c r="K29" i="4"/>
  <c r="BB16" i="3"/>
  <c r="BE16" i="3" s="1"/>
  <c r="BH16" i="3" s="1"/>
  <c r="BK16" i="3" s="1"/>
  <c r="AZ16" i="3"/>
  <c r="AZ51" i="3"/>
  <c r="BC51" i="3" s="1"/>
  <c r="BF51" i="3" s="1"/>
  <c r="BI51" i="3" s="1"/>
  <c r="BL51" i="3" s="1"/>
  <c r="BB51" i="3"/>
  <c r="BE51" i="3" s="1"/>
  <c r="BH51" i="3" s="1"/>
  <c r="BK51" i="3" s="1"/>
  <c r="AZ18" i="3"/>
  <c r="K31" i="4"/>
  <c r="BB18" i="3"/>
  <c r="BE18" i="3" s="1"/>
  <c r="BH18" i="3" s="1"/>
  <c r="BK18" i="3" s="1"/>
  <c r="AZ50" i="3"/>
  <c r="BC50" i="3" s="1"/>
  <c r="BF50" i="3" s="1"/>
  <c r="BI50" i="3" s="1"/>
  <c r="BL50" i="3" s="1"/>
  <c r="BB50" i="3"/>
  <c r="BE50" i="3" s="1"/>
  <c r="BH50" i="3" s="1"/>
  <c r="BK50" i="3" s="1"/>
  <c r="BB23" i="3"/>
  <c r="BE23" i="3" s="1"/>
  <c r="BH23" i="3" s="1"/>
  <c r="BK23" i="3" s="1"/>
  <c r="AZ23" i="3"/>
  <c r="BC23" i="3" s="1"/>
  <c r="BF23" i="3" s="1"/>
  <c r="BI23" i="3" s="1"/>
  <c r="BL23" i="3" s="1"/>
  <c r="AZ35" i="3"/>
  <c r="BC35" i="3" s="1"/>
  <c r="BF35" i="3" s="1"/>
  <c r="BI35" i="3" s="1"/>
  <c r="BL35" i="3" s="1"/>
  <c r="BB35" i="3"/>
  <c r="BE35" i="3" s="1"/>
  <c r="BH35" i="3" s="1"/>
  <c r="BK35" i="3" s="1"/>
  <c r="BB13" i="3"/>
  <c r="BE13" i="3" s="1"/>
  <c r="BH13" i="3" s="1"/>
  <c r="BK13" i="3" s="1"/>
  <c r="K26" i="4"/>
  <c r="AZ13" i="3"/>
  <c r="BB17" i="3"/>
  <c r="BE17" i="3" s="1"/>
  <c r="BH17" i="3" s="1"/>
  <c r="BK17" i="3" s="1"/>
  <c r="K30" i="4"/>
  <c r="AZ17" i="3"/>
  <c r="BB37" i="3"/>
  <c r="BE37" i="3" s="1"/>
  <c r="BH37" i="3" s="1"/>
  <c r="BK37" i="3" s="1"/>
  <c r="AZ37" i="3"/>
  <c r="BC37" i="3" s="1"/>
  <c r="BF37" i="3" s="1"/>
  <c r="BI37" i="3" s="1"/>
  <c r="BL37" i="3" s="1"/>
  <c r="AZ12" i="3"/>
  <c r="K25" i="4"/>
  <c r="BB12" i="3"/>
  <c r="BE12" i="3" s="1"/>
  <c r="BH12" i="3" s="1"/>
  <c r="BK12" i="3" s="1"/>
  <c r="AZ33" i="3"/>
  <c r="BC33" i="3" s="1"/>
  <c r="BF33" i="3" s="1"/>
  <c r="BI33" i="3" s="1"/>
  <c r="BL33" i="3" s="1"/>
  <c r="BB33" i="3"/>
  <c r="BE33" i="3" s="1"/>
  <c r="BH33" i="3" s="1"/>
  <c r="BK33" i="3" s="1"/>
  <c r="AG53" i="3"/>
  <c r="AG54" i="3" s="1"/>
  <c r="BB14" i="3"/>
  <c r="BE14" i="3" s="1"/>
  <c r="BH14" i="3" s="1"/>
  <c r="BK14" i="3" s="1"/>
  <c r="K27" i="4"/>
  <c r="AZ14" i="3"/>
  <c r="AZ26" i="3"/>
  <c r="BC26" i="3" s="1"/>
  <c r="BF26" i="3" s="1"/>
  <c r="BI26" i="3" s="1"/>
  <c r="BL26" i="3" s="1"/>
  <c r="BB26" i="3"/>
  <c r="BE26" i="3" s="1"/>
  <c r="BH26" i="3" s="1"/>
  <c r="BK26" i="3" s="1"/>
  <c r="AZ20" i="3"/>
  <c r="BC20" i="3" s="1"/>
  <c r="BF20" i="3" s="1"/>
  <c r="BI20" i="3" s="1"/>
  <c r="BL20" i="3" s="1"/>
  <c r="BB20" i="3"/>
  <c r="BE20" i="3" s="1"/>
  <c r="BH20" i="3" s="1"/>
  <c r="BK20" i="3" s="1"/>
  <c r="AZ11" i="3"/>
  <c r="K24" i="4"/>
  <c r="BB11" i="3"/>
  <c r="BE11" i="3" s="1"/>
  <c r="BH11" i="3" s="1"/>
  <c r="BK11" i="3" s="1"/>
  <c r="AZ30" i="3"/>
  <c r="BC30" i="3" s="1"/>
  <c r="BF30" i="3" s="1"/>
  <c r="BI30" i="3" s="1"/>
  <c r="BL30" i="3" s="1"/>
  <c r="BB30" i="3"/>
  <c r="BE30" i="3" s="1"/>
  <c r="BH30" i="3" s="1"/>
  <c r="BK30" i="3" s="1"/>
  <c r="BB52" i="3"/>
  <c r="BE52" i="3" s="1"/>
  <c r="BH52" i="3" s="1"/>
  <c r="BK52" i="3" s="1"/>
  <c r="AZ52" i="3"/>
  <c r="BC52" i="3" s="1"/>
  <c r="BF52" i="3" s="1"/>
  <c r="BI52" i="3" s="1"/>
  <c r="BL52" i="3" s="1"/>
  <c r="BB29" i="3"/>
  <c r="BE29" i="3" s="1"/>
  <c r="BH29" i="3" s="1"/>
  <c r="BK29" i="3" s="1"/>
  <c r="AZ29" i="3"/>
  <c r="BC29" i="3" s="1"/>
  <c r="BF29" i="3" s="1"/>
  <c r="BI29" i="3" s="1"/>
  <c r="BL29" i="3" s="1"/>
  <c r="BB41" i="3"/>
  <c r="BE41" i="3" s="1"/>
  <c r="BH41" i="3" s="1"/>
  <c r="BK41" i="3" s="1"/>
  <c r="AZ41" i="3"/>
  <c r="BC41" i="3" s="1"/>
  <c r="BF41" i="3" s="1"/>
  <c r="BI41" i="3" s="1"/>
  <c r="BL41" i="3" s="1"/>
  <c r="K22" i="4"/>
  <c r="BB9" i="3"/>
  <c r="BE9" i="3" s="1"/>
  <c r="BH9" i="3" s="1"/>
  <c r="BK9" i="3" s="1"/>
  <c r="AZ9" i="3"/>
  <c r="G33" i="3"/>
  <c r="CA15" i="3" l="1"/>
  <c r="CC15" i="3" s="1"/>
  <c r="F29" i="4" s="1"/>
  <c r="CA11" i="3"/>
  <c r="CB11" i="3" s="1"/>
  <c r="E25" i="4" s="1"/>
  <c r="CA10" i="3"/>
  <c r="CC10" i="3" s="1"/>
  <c r="F24" i="4" s="1"/>
  <c r="CA9" i="3"/>
  <c r="D23" i="4" s="1"/>
  <c r="CA8" i="3"/>
  <c r="D22" i="4" s="1"/>
  <c r="CA17" i="3"/>
  <c r="D31" i="4" s="1"/>
  <c r="CA16" i="3"/>
  <c r="CC16" i="3" s="1"/>
  <c r="F30" i="4" s="1"/>
  <c r="CA13" i="3"/>
  <c r="CC13" i="3" s="1"/>
  <c r="F27" i="4" s="1"/>
  <c r="CA12" i="3"/>
  <c r="CB12" i="3" s="1"/>
  <c r="E26" i="4" s="1"/>
  <c r="CC14" i="3"/>
  <c r="F28" i="4" s="1"/>
  <c r="CB14" i="3"/>
  <c r="E28" i="4" s="1"/>
  <c r="BC16" i="3"/>
  <c r="BF16" i="3" s="1"/>
  <c r="BI16" i="3" s="1"/>
  <c r="BL16" i="3" s="1"/>
  <c r="M29" i="4" s="1"/>
  <c r="L29" i="4"/>
  <c r="V54" i="3"/>
  <c r="AK8" i="3" s="1" a="1"/>
  <c r="AM8" i="3" a="1"/>
  <c r="L28" i="4"/>
  <c r="BC15" i="3"/>
  <c r="BF15" i="3" s="1"/>
  <c r="BI15" i="3" s="1"/>
  <c r="BL15" i="3" s="1"/>
  <c r="M28" i="4" s="1"/>
  <c r="BC17" i="3"/>
  <c r="BF17" i="3" s="1"/>
  <c r="BI17" i="3" s="1"/>
  <c r="BL17" i="3" s="1"/>
  <c r="M30" i="4" s="1"/>
  <c r="L30" i="4"/>
  <c r="BC9" i="3"/>
  <c r="BF9" i="3" s="1"/>
  <c r="L22" i="4"/>
  <c r="BC14" i="3"/>
  <c r="BF14" i="3" s="1"/>
  <c r="BI14" i="3" s="1"/>
  <c r="BL14" i="3" s="1"/>
  <c r="M27" i="4" s="1"/>
  <c r="L27" i="4"/>
  <c r="BC13" i="3"/>
  <c r="BF13" i="3" s="1"/>
  <c r="BI13" i="3" s="1"/>
  <c r="BL13" i="3" s="1"/>
  <c r="M26" i="4" s="1"/>
  <c r="L26" i="4"/>
  <c r="BC12" i="3"/>
  <c r="BF12" i="3" s="1"/>
  <c r="BI12" i="3" s="1"/>
  <c r="BL12" i="3" s="1"/>
  <c r="M25" i="4" s="1"/>
  <c r="L25" i="4"/>
  <c r="BC10" i="3"/>
  <c r="BF10" i="3" s="1"/>
  <c r="BI10" i="3" s="1"/>
  <c r="BL10" i="3" s="1"/>
  <c r="M23" i="4" s="1"/>
  <c r="L23" i="4"/>
  <c r="BC11" i="3"/>
  <c r="BF11" i="3" s="1"/>
  <c r="BI11" i="3" s="1"/>
  <c r="BL11" i="3" s="1"/>
  <c r="M24" i="4" s="1"/>
  <c r="L24" i="4"/>
  <c r="BC18" i="3"/>
  <c r="BF18" i="3" s="1"/>
  <c r="BI18" i="3" s="1"/>
  <c r="BL18" i="3" s="1"/>
  <c r="M31" i="4" s="1"/>
  <c r="L31" i="4"/>
  <c r="BC19" i="3"/>
  <c r="BF19" i="3" s="1"/>
  <c r="BI19" i="3" s="1"/>
  <c r="BL19" i="3" s="1"/>
  <c r="I37" i="3" a="1"/>
  <c r="G34" i="3"/>
  <c r="G37" i="3" s="1" a="1"/>
  <c r="BI9" i="3" l="1"/>
  <c r="BL9" i="3" s="1"/>
  <c r="M22" i="4"/>
  <c r="D27" i="4"/>
  <c r="D29" i="4"/>
  <c r="D26" i="4"/>
  <c r="CB9" i="3"/>
  <c r="E23" i="4" s="1"/>
  <c r="CC9" i="3"/>
  <c r="F23" i="4" s="1"/>
  <c r="CB15" i="3"/>
  <c r="E29" i="4" s="1"/>
  <c r="CC11" i="3"/>
  <c r="F25" i="4" s="1"/>
  <c r="CC17" i="3"/>
  <c r="F31" i="4" s="1"/>
  <c r="D24" i="4"/>
  <c r="D30" i="4"/>
  <c r="CB10" i="3"/>
  <c r="E24" i="4" s="1"/>
  <c r="D25" i="4"/>
  <c r="CB16" i="3"/>
  <c r="E30" i="4" s="1"/>
  <c r="CB8" i="3"/>
  <c r="E22" i="4" s="1"/>
  <c r="CC8" i="3"/>
  <c r="F22" i="4" s="1"/>
  <c r="CC12" i="3"/>
  <c r="F26" i="4" s="1"/>
  <c r="CB17" i="3"/>
  <c r="E31" i="4" s="1"/>
  <c r="CB13" i="3"/>
  <c r="E27" i="4" s="1"/>
  <c r="AM12" i="3"/>
  <c r="AM17" i="3"/>
  <c r="AM10" i="3"/>
  <c r="AM16" i="3"/>
  <c r="AM18" i="3"/>
  <c r="AM14" i="3"/>
  <c r="AM8" i="3"/>
  <c r="AM11" i="3"/>
  <c r="AM9" i="3"/>
  <c r="AM13" i="3"/>
  <c r="AM15" i="3"/>
  <c r="AM19" i="3"/>
  <c r="AK8" i="3"/>
  <c r="AL8" i="3" s="1"/>
  <c r="AK17" i="3"/>
  <c r="AL17" i="3" s="1"/>
  <c r="AK12" i="3"/>
  <c r="AL12" i="3" s="1"/>
  <c r="AK9" i="3"/>
  <c r="AL9" i="3" s="1"/>
  <c r="AK14" i="3"/>
  <c r="AL14" i="3" s="1"/>
  <c r="AK16" i="3"/>
  <c r="AL16" i="3" s="1"/>
  <c r="AK18" i="3"/>
  <c r="AL18" i="3" s="1"/>
  <c r="AK15" i="3"/>
  <c r="AL15" i="3" s="1"/>
  <c r="AK19" i="3"/>
  <c r="AL19" i="3" s="1"/>
  <c r="AK13" i="3"/>
  <c r="AL13" i="3" s="1"/>
  <c r="AK10" i="3"/>
  <c r="AL10" i="3" s="1"/>
  <c r="AK11" i="3"/>
  <c r="AL11" i="3" s="1"/>
  <c r="G44" i="3"/>
  <c r="H44" i="3" s="1"/>
  <c r="G41" i="3"/>
  <c r="H41" i="3" s="1"/>
  <c r="G37" i="3"/>
  <c r="H37" i="3" s="1"/>
  <c r="G40" i="3"/>
  <c r="H40" i="3" s="1"/>
  <c r="G47" i="3"/>
  <c r="H47" i="3" s="1"/>
  <c r="G43" i="3"/>
  <c r="H43" i="3" s="1"/>
  <c r="G38" i="3"/>
  <c r="H38" i="3" s="1"/>
  <c r="G42" i="3"/>
  <c r="H42" i="3" s="1"/>
  <c r="G45" i="3"/>
  <c r="H45" i="3" s="1"/>
  <c r="G46" i="3"/>
  <c r="H46" i="3" s="1"/>
  <c r="G48" i="3"/>
  <c r="H48" i="3" s="1"/>
  <c r="G39" i="3"/>
  <c r="H39" i="3" s="1"/>
  <c r="I37" i="3"/>
  <c r="I48" i="3"/>
  <c r="I39" i="3"/>
  <c r="I45" i="3"/>
  <c r="I44" i="3"/>
  <c r="I47" i="3"/>
  <c r="I43" i="3"/>
  <c r="I46" i="3"/>
  <c r="I42" i="3"/>
  <c r="I38" i="3"/>
  <c r="I41" i="3"/>
  <c r="I40" i="3"/>
  <c r="AR8" i="3" l="1"/>
  <c r="AQ8" i="3"/>
</calcChain>
</file>

<file path=xl/sharedStrings.xml><?xml version="1.0" encoding="utf-8"?>
<sst xmlns="http://schemas.openxmlformats.org/spreadsheetml/2006/main" count="9198" uniqueCount="133">
  <si>
    <t>ID</t>
  </si>
  <si>
    <t>MON</t>
  </si>
  <si>
    <t>SalerID</t>
  </si>
  <si>
    <t>Saler name</t>
  </si>
  <si>
    <t>BranchID</t>
  </si>
  <si>
    <t>BranchName</t>
  </si>
  <si>
    <t>ProductID</t>
  </si>
  <si>
    <t>ProductName</t>
  </si>
  <si>
    <t>Price</t>
  </si>
  <si>
    <t>ProductBrand</t>
  </si>
  <si>
    <t>ProductType</t>
  </si>
  <si>
    <t>Quantity</t>
  </si>
  <si>
    <t>Discount</t>
  </si>
  <si>
    <t>Total</t>
  </si>
  <si>
    <t>DN001</t>
  </si>
  <si>
    <t>D006</t>
  </si>
  <si>
    <t>HC010</t>
  </si>
  <si>
    <t>L003</t>
  </si>
  <si>
    <t>DN005</t>
  </si>
  <si>
    <t>L009</t>
  </si>
  <si>
    <t>DN002</t>
  </si>
  <si>
    <t>L015</t>
  </si>
  <si>
    <t>CT002</t>
  </si>
  <si>
    <t>L004</t>
  </si>
  <si>
    <t>HN006</t>
  </si>
  <si>
    <t>D007</t>
  </si>
  <si>
    <t>HN005</t>
  </si>
  <si>
    <t>HN004</t>
  </si>
  <si>
    <t>L012</t>
  </si>
  <si>
    <t>HN010</t>
  </si>
  <si>
    <t>CT003</t>
  </si>
  <si>
    <t>L008</t>
  </si>
  <si>
    <t>CT005</t>
  </si>
  <si>
    <t>L001</t>
  </si>
  <si>
    <t>L005</t>
  </si>
  <si>
    <t>HC012</t>
  </si>
  <si>
    <t>D008</t>
  </si>
  <si>
    <t>HC003</t>
  </si>
  <si>
    <t>HC002</t>
  </si>
  <si>
    <t>HN009</t>
  </si>
  <si>
    <t>HN008</t>
  </si>
  <si>
    <t>D001</t>
  </si>
  <si>
    <t>L011</t>
  </si>
  <si>
    <t>CT004</t>
  </si>
  <si>
    <t>D009</t>
  </si>
  <si>
    <t>L014</t>
  </si>
  <si>
    <t>HC001</t>
  </si>
  <si>
    <t>D003</t>
  </si>
  <si>
    <t>HC008</t>
  </si>
  <si>
    <t>L002</t>
  </si>
  <si>
    <t>D005</t>
  </si>
  <si>
    <t>CT001</t>
  </si>
  <si>
    <t>D002</t>
  </si>
  <si>
    <t>HN002</t>
  </si>
  <si>
    <t>L006</t>
  </si>
  <si>
    <t>DN003</t>
  </si>
  <si>
    <t>L007</t>
  </si>
  <si>
    <t>HN003</t>
  </si>
  <si>
    <t>L013</t>
  </si>
  <si>
    <t>HC006</t>
  </si>
  <si>
    <t>DN007</t>
  </si>
  <si>
    <t>DN006</t>
  </si>
  <si>
    <t>HN007</t>
  </si>
  <si>
    <t>DN008</t>
  </si>
  <si>
    <t>CT006</t>
  </si>
  <si>
    <t>DN004</t>
  </si>
  <si>
    <t>HP001</t>
  </si>
  <si>
    <t>HC007</t>
  </si>
  <si>
    <t>CT007</t>
  </si>
  <si>
    <t>D004</t>
  </si>
  <si>
    <t>HC011</t>
  </si>
  <si>
    <t>L010</t>
  </si>
  <si>
    <t>HN001</t>
  </si>
  <si>
    <t>HP004</t>
  </si>
  <si>
    <t>HP002</t>
  </si>
  <si>
    <t>HC005</t>
  </si>
  <si>
    <t>HC009</t>
  </si>
  <si>
    <t>HP005</t>
  </si>
  <si>
    <t>HN011</t>
  </si>
  <si>
    <t>HC004</t>
  </si>
  <si>
    <t>HP003</t>
  </si>
  <si>
    <t>HC013</t>
  </si>
  <si>
    <t>Product ID</t>
  </si>
  <si>
    <t>THÁNG</t>
  </si>
  <si>
    <t>Tháng</t>
  </si>
  <si>
    <t>Số lượng</t>
  </si>
  <si>
    <t>Tên sản phẩm</t>
  </si>
  <si>
    <t>ID sản phẩm bán chạy</t>
  </si>
  <si>
    <t>Giá trị lớn nhất</t>
  </si>
  <si>
    <t>Product ID Max</t>
  </si>
  <si>
    <t>Doanh số sản phẩm</t>
  </si>
  <si>
    <t>Doanh số nhân viên</t>
  </si>
  <si>
    <t>Nhân viên ID</t>
  </si>
  <si>
    <t>ID nhân viên có doanh thu lớn nhất</t>
  </si>
  <si>
    <t>ID nhân viên tốt nhất</t>
  </si>
  <si>
    <t>Họ và tên</t>
  </si>
  <si>
    <t>Doanh số</t>
  </si>
  <si>
    <t>các nhân viên tốt nhất theo tháng</t>
  </si>
  <si>
    <t>Nhân viên tốt nhất</t>
  </si>
  <si>
    <t>Sản phẩm bán chạy</t>
  </si>
  <si>
    <t>Số đơn hàng</t>
  </si>
  <si>
    <t>Tổng doanh thu</t>
  </si>
  <si>
    <t>Form control</t>
  </si>
  <si>
    <t>STT</t>
  </si>
  <si>
    <t>ID nhân viên</t>
  </si>
  <si>
    <t>Tên nhân viên</t>
  </si>
  <si>
    <t>Chi nhánh</t>
  </si>
  <si>
    <t>saler</t>
  </si>
  <si>
    <t>Số sản phẩm</t>
  </si>
  <si>
    <t>Doanh thu</t>
  </si>
  <si>
    <t>Đà Nẵng</t>
  </si>
  <si>
    <t>Hồ Chí Minh</t>
  </si>
  <si>
    <t>Cần Thơ</t>
  </si>
  <si>
    <t>Hà Nội</t>
  </si>
  <si>
    <t>Hải Phòng</t>
  </si>
  <si>
    <t>thành phố</t>
  </si>
  <si>
    <t>Branch Product</t>
  </si>
  <si>
    <t>Nhãn hàng</t>
  </si>
  <si>
    <t>Laptop</t>
  </si>
  <si>
    <t>Dell</t>
  </si>
  <si>
    <t>HP</t>
  </si>
  <si>
    <t>Lenovo</t>
  </si>
  <si>
    <t>Desktop</t>
  </si>
  <si>
    <t>Top 10</t>
  </si>
  <si>
    <t>ID sản phẩm</t>
  </si>
  <si>
    <t>Top/Bot sản phẩm</t>
  </si>
  <si>
    <t>Top 10 nhân viên</t>
  </si>
  <si>
    <t>Top/Bot nhân viên</t>
  </si>
  <si>
    <t>sp</t>
  </si>
  <si>
    <t>nhân viên</t>
  </si>
  <si>
    <t>doanh thu từng vùng theo tháng</t>
  </si>
  <si>
    <t>Tổng</t>
  </si>
  <si>
    <t>Tiêu đề: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</si>
</sst>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[$VND]\ * #,##0.00_);_([$VND]\ * \(#,##0.00\);_([$VND]\ * &quot;-&quot;??_);_(@_)"/>
    <numFmt numFmtId="166" formatCode="_([$VND]\ * #,##0_);_([$VND]\ * \(#,##0\);_([$VND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DC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AC6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AF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0" borderId="5" xfId="0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5" borderId="0" xfId="0" applyFill="1"/>
    <xf numFmtId="0" fontId="0" fillId="0" borderId="1" xfId="0" applyBorder="1" applyAlignment="1">
      <alignment horizontal="left" vertical="center"/>
    </xf>
    <xf numFmtId="165" fontId="0" fillId="0" borderId="1" xfId="0" applyNumberFormat="1" applyBorder="1"/>
    <xf numFmtId="166" fontId="0" fillId="0" borderId="1" xfId="2" applyNumberFormat="1" applyFont="1" applyBorder="1"/>
    <xf numFmtId="164" fontId="0" fillId="0" borderId="1" xfId="2" applyNumberFormat="1" applyFont="1" applyBorder="1"/>
    <xf numFmtId="0" fontId="0" fillId="6" borderId="0" xfId="0" applyFill="1"/>
    <xf numFmtId="0" fontId="0" fillId="7" borderId="0" xfId="0" applyFill="1"/>
    <xf numFmtId="0" fontId="6" fillId="8" borderId="1" xfId="0" applyFont="1" applyFill="1" applyBorder="1" applyAlignment="1">
      <alignment horizontal="center" vertical="center"/>
    </xf>
    <xf numFmtId="164" fontId="0" fillId="8" borderId="1" xfId="2" applyNumberFormat="1" applyFont="1" applyFill="1" applyBorder="1" applyAlignment="1">
      <alignment vertical="center"/>
    </xf>
    <xf numFmtId="0" fontId="2" fillId="2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0" borderId="0" xfId="0" applyFill="1"/>
    <xf numFmtId="0" fontId="0" fillId="9" borderId="0" xfId="0" applyFill="1"/>
    <xf numFmtId="0" fontId="2" fillId="9" borderId="0" xfId="0" applyFont="1" applyFill="1" applyAlignment="1">
      <alignment horizontal="center"/>
    </xf>
    <xf numFmtId="164" fontId="0" fillId="0" borderId="1" xfId="2" applyNumberFormat="1" applyFont="1" applyBorder="1" applyAlignment="1">
      <alignment vertical="center"/>
    </xf>
    <xf numFmtId="164" fontId="2" fillId="0" borderId="1" xfId="2" applyNumberFormat="1" applyFont="1" applyBorder="1"/>
    <xf numFmtId="0" fontId="0" fillId="11" borderId="0" xfId="0" applyFill="1"/>
    <xf numFmtId="164" fontId="0" fillId="11" borderId="0" xfId="2" applyNumberFormat="1" applyFont="1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5" xfId="0" applyFill="1" applyBorder="1"/>
    <xf numFmtId="0" fontId="0" fillId="11" borderId="12" xfId="0" applyFill="1" applyBorder="1"/>
    <xf numFmtId="0" fontId="0" fillId="11" borderId="13" xfId="0" applyFill="1" applyBorder="1"/>
    <xf numFmtId="164" fontId="0" fillId="11" borderId="13" xfId="2" applyNumberFormat="1" applyFont="1" applyFill="1" applyBorder="1"/>
    <xf numFmtId="0" fontId="0" fillId="11" borderId="14" xfId="0" applyFill="1" applyBorder="1"/>
    <xf numFmtId="0" fontId="2" fillId="11" borderId="5" xfId="0" applyFont="1" applyFill="1" applyBorder="1" applyAlignment="1">
      <alignment horizontal="center"/>
    </xf>
    <xf numFmtId="0" fontId="2" fillId="11" borderId="0" xfId="0" applyFont="1" applyFill="1"/>
    <xf numFmtId="0" fontId="2" fillId="11" borderId="8" xfId="0" applyFont="1" applyFill="1" applyBorder="1"/>
    <xf numFmtId="0" fontId="2" fillId="11" borderId="9" xfId="0" applyFont="1" applyFill="1" applyBorder="1"/>
    <xf numFmtId="0" fontId="0" fillId="11" borderId="0" xfId="0" applyFill="1" applyAlignment="1">
      <alignment vertical="center"/>
    </xf>
    <xf numFmtId="164" fontId="2" fillId="11" borderId="0" xfId="2" applyNumberFormat="1" applyFont="1" applyFill="1" applyBorder="1"/>
    <xf numFmtId="0" fontId="2" fillId="3" borderId="0" xfId="0" applyFont="1" applyFill="1" applyAlignment="1">
      <alignment vertical="center"/>
    </xf>
    <xf numFmtId="164" fontId="0" fillId="11" borderId="0" xfId="2" applyNumberFormat="1" applyFont="1" applyFill="1" applyBorder="1" applyAlignment="1"/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3">
    <cellStyle name="Comma" xfId="2" builtinId="3"/>
    <cellStyle name="Comma 2" xfId="1" xr:uid="{00000000-0005-0000-0000-000001000000}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EAFA2"/>
        </patternFill>
      </fill>
    </dxf>
    <dxf>
      <fill>
        <patternFill patternType="solid">
          <fgColor indexed="64"/>
          <bgColor rgb="FFFEAFA2"/>
        </patternFill>
      </fill>
    </dxf>
    <dxf>
      <fill>
        <patternFill patternType="solid">
          <fgColor indexed="64"/>
          <bgColor rgb="FFFEAFA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* #,##0_);_(* \(#,##0\);_(* &quot;-&quot;??_);_(@_)"/>
      <fill>
        <patternFill>
          <fgColor indexed="64"/>
          <bgColor rgb="FFFEAFA2"/>
        </patternFill>
      </fill>
    </dxf>
    <dxf>
      <fill>
        <patternFill>
          <fgColor indexed="64"/>
          <bgColor rgb="FFFEAFA2"/>
        </patternFill>
      </fill>
    </dxf>
    <dxf>
      <fill>
        <patternFill>
          <fgColor indexed="64"/>
          <bgColor rgb="FFFEAFA2"/>
        </patternFill>
      </fill>
    </dxf>
    <dxf>
      <fill>
        <patternFill>
          <fgColor indexed="64"/>
          <bgColor rgb="FFFEAFA2"/>
        </patternFill>
      </fill>
    </dxf>
    <dxf>
      <fill>
        <patternFill>
          <fgColor indexed="64"/>
          <bgColor rgb="FFFEAFA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rgb="FFFEAFA2"/>
        </patternFill>
      </fill>
      <alignment horizontal="general" textRotation="0" wrapText="0" indent="0" justifyLastLine="0" shrinkToFit="0" readingOrder="0"/>
    </dxf>
    <dxf>
      <fill>
        <patternFill>
          <fgColor indexed="64"/>
          <bgColor rgb="FFFEAFA2"/>
        </patternFill>
      </fill>
      <alignment horizontal="general" textRotation="0" wrapText="0" indent="0" justifyLastLine="0" shrinkToFit="0" readingOrder="0"/>
    </dxf>
    <dxf>
      <fill>
        <patternFill>
          <fgColor indexed="64"/>
          <bgColor rgb="FFFEAFA2"/>
        </patternFill>
      </fill>
      <alignment horizontal="general" textRotation="0" wrapText="0" indent="0" justifyLastLine="0" shrinkToFit="0" readingOrder="0"/>
    </dxf>
    <dxf>
      <fill>
        <patternFill>
          <fgColor indexed="64"/>
          <bgColor rgb="FFFEAFA2"/>
        </patternFill>
      </fill>
      <alignment horizontal="general" textRotation="0" wrapText="0" indent="0" justifyLastLine="0" shrinkToFit="0" readingOrder="0"/>
    </dxf>
    <dxf>
      <fill>
        <patternFill>
          <fgColor indexed="64"/>
          <bgColor rgb="FFFEAFA2"/>
        </patternFill>
      </fill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DCCE"/>
      <color rgb="FFFEAFA2"/>
      <color rgb="FFFBB579"/>
      <color rgb="FF5883AD"/>
      <color rgb="FFEAC6CA"/>
      <color rgb="FFAC5865"/>
      <color rgb="FF625DB9"/>
      <color rgb="FFCED1E6"/>
      <color rgb="FF70A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Calculation!$BT$7</c:f>
              <c:strCache>
                <c:ptCount val="1"/>
                <c:pt idx="0">
                  <c:v>Desktop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Calculation!$BS$8:$BS$10</c:f>
              <c:strCache>
                <c:ptCount val="3"/>
                <c:pt idx="0">
                  <c:v>Dell</c:v>
                </c:pt>
                <c:pt idx="1">
                  <c:v>HP</c:v>
                </c:pt>
                <c:pt idx="2">
                  <c:v>Lenovo</c:v>
                </c:pt>
              </c:strCache>
            </c:strRef>
          </c:cat>
          <c:val>
            <c:numRef>
              <c:f>Calculation!$BT$8:$BT$10</c:f>
              <c:numCache>
                <c:formatCode>General</c:formatCode>
                <c:ptCount val="3"/>
                <c:pt idx="0">
                  <c:v>325</c:v>
                </c:pt>
                <c:pt idx="1">
                  <c:v>366</c:v>
                </c:pt>
                <c:pt idx="2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2-4E5B-BD77-FA9CA471054A}"/>
            </c:ext>
          </c:extLst>
        </c:ser>
        <c:ser>
          <c:idx val="1"/>
          <c:order val="1"/>
          <c:tx>
            <c:strRef>
              <c:f>Calculation!$BU$7</c:f>
              <c:strCache>
                <c:ptCount val="1"/>
                <c:pt idx="0">
                  <c:v>Laptop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Calculation!$BS$8:$BS$10</c:f>
              <c:strCache>
                <c:ptCount val="3"/>
                <c:pt idx="0">
                  <c:v>Dell</c:v>
                </c:pt>
                <c:pt idx="1">
                  <c:v>HP</c:v>
                </c:pt>
                <c:pt idx="2">
                  <c:v>Lenovo</c:v>
                </c:pt>
              </c:strCache>
            </c:strRef>
          </c:cat>
          <c:val>
            <c:numRef>
              <c:f>Calculation!$BU$8:$BU$10</c:f>
              <c:numCache>
                <c:formatCode>General</c:formatCode>
                <c:ptCount val="3"/>
                <c:pt idx="0">
                  <c:v>547</c:v>
                </c:pt>
                <c:pt idx="1">
                  <c:v>502</c:v>
                </c:pt>
                <c:pt idx="2">
                  <c:v>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2-4E5B-BD77-FA9CA471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1115472"/>
        <c:axId val="1422423968"/>
      </c:barChart>
      <c:catAx>
        <c:axId val="8011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23968"/>
        <c:crosses val="autoZero"/>
        <c:auto val="1"/>
        <c:lblAlgn val="ctr"/>
        <c:lblOffset val="100"/>
        <c:noMultiLvlLbl val="0"/>
      </c:catAx>
      <c:valAx>
        <c:axId val="142242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1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EAFA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93462035820835"/>
          <c:y val="0.16888891421905974"/>
          <c:w val="0.85163254839606883"/>
          <c:h val="0.69118500555205686"/>
        </c:manualLayout>
      </c:layout>
      <c:lineChart>
        <c:grouping val="standard"/>
        <c:varyColors val="0"/>
        <c:ser>
          <c:idx val="0"/>
          <c:order val="0"/>
          <c:tx>
            <c:strRef>
              <c:f>Calculation!$BT$22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Calculation!$BS$23:$BS$34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Calculation!$BT$23:$BT$34</c:f>
              <c:numCache>
                <c:formatCode>_(* #,##0_);_(* \(#,##0\);_(* "-"??_);_(@_)</c:formatCode>
                <c:ptCount val="12"/>
                <c:pt idx="0">
                  <c:v>279</c:v>
                </c:pt>
                <c:pt idx="1">
                  <c:v>238</c:v>
                </c:pt>
                <c:pt idx="2">
                  <c:v>282</c:v>
                </c:pt>
                <c:pt idx="3">
                  <c:v>244</c:v>
                </c:pt>
                <c:pt idx="4">
                  <c:v>234</c:v>
                </c:pt>
                <c:pt idx="5">
                  <c:v>283</c:v>
                </c:pt>
                <c:pt idx="6">
                  <c:v>254</c:v>
                </c:pt>
                <c:pt idx="7">
                  <c:v>268</c:v>
                </c:pt>
                <c:pt idx="8">
                  <c:v>185</c:v>
                </c:pt>
                <c:pt idx="9">
                  <c:v>247</c:v>
                </c:pt>
                <c:pt idx="10">
                  <c:v>276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5-48BD-B7B9-0FFA2DA997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780063"/>
        <c:axId val="1107673087"/>
      </c:lineChart>
      <c:catAx>
        <c:axId val="15007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73087"/>
        <c:crosses val="autoZero"/>
        <c:auto val="1"/>
        <c:lblAlgn val="ctr"/>
        <c:lblOffset val="100"/>
        <c:noMultiLvlLbl val="0"/>
      </c:catAx>
      <c:valAx>
        <c:axId val="1107673087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8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EAFA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Calculation!$BQ$7</c:f>
              <c:strCache>
                <c:ptCount val="1"/>
                <c:pt idx="0">
                  <c:v>Doanh thu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2">
                    <a:lumMod val="50000"/>
                  </a:schemeClr>
                </a:solidFill>
                <a:prstDash val="sysDot"/>
                <a:headEnd type="oval" w="med" len="me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Calculation!$BN$8:$BN$19</c:f>
              <c:numCache>
                <c:formatCode>_(* #,##0_);_(* \(#,##0\);_(* "-"??_);_(@_)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Calculation!$BQ$8:$BQ$19</c:f>
              <c:numCache>
                <c:formatCode>_(* #,##0_);_(* \(#,##0\);_(* "-"??_);_(@_)</c:formatCode>
                <c:ptCount val="12"/>
                <c:pt idx="0">
                  <c:v>4308146000</c:v>
                </c:pt>
                <c:pt idx="1">
                  <c:v>4618546000</c:v>
                </c:pt>
                <c:pt idx="2">
                  <c:v>4115845500</c:v>
                </c:pt>
                <c:pt idx="3">
                  <c:v>3666407500</c:v>
                </c:pt>
                <c:pt idx="4">
                  <c:v>2743220000</c:v>
                </c:pt>
                <c:pt idx="5">
                  <c:v>4760851500</c:v>
                </c:pt>
                <c:pt idx="6">
                  <c:v>3151283000</c:v>
                </c:pt>
                <c:pt idx="7">
                  <c:v>4356251000</c:v>
                </c:pt>
                <c:pt idx="8">
                  <c:v>3892685000</c:v>
                </c:pt>
                <c:pt idx="9">
                  <c:v>4554723000</c:v>
                </c:pt>
                <c:pt idx="10">
                  <c:v>3990986000</c:v>
                </c:pt>
                <c:pt idx="11">
                  <c:v>3805613000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8-4724-9293-E3D399845B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74752688"/>
        <c:axId val="1674749776"/>
      </c:barChart>
      <c:catAx>
        <c:axId val="1674752688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49776"/>
        <c:crosses val="autoZero"/>
        <c:auto val="1"/>
        <c:lblAlgn val="ctr"/>
        <c:lblOffset val="100"/>
        <c:noMultiLvlLbl val="0"/>
      </c:catAx>
      <c:valAx>
        <c:axId val="167474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EAFA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funnel" uniqueId="{34A84D63-2AFF-4801-986B-0819658DE332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>
                <a:solidFill>
                  <a:schemeClr val="tx1"/>
                </a:solidFill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rgbClr val="FEAFA2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  <cx:nf>_xlchart.v5.1</cx:nf>
      </cx:strDim>
      <cx:numDim type="colorVal">
        <cx:f>_xlchart.v5.2</cx:f>
        <cx:nf>_xlchart.v5.3</cx:nf>
      </cx:numDim>
    </cx:data>
  </cx:chartData>
  <cx:chart>
    <cx:plotArea>
      <cx:plotAreaRegion>
        <cx:series layoutId="regionMap" uniqueId="{C0793904-B726-42AD-9316-76CDCA105912}">
          <cx:tx>
            <cx:txData>
              <cx:f>_xlchart.v5.3</cx:f>
              <cx:v>Tổng doanh thu</cx:v>
            </cx:txData>
          </cx:tx>
          <cx:dataId val="0"/>
          <cx:layoutPr>
            <cx:geography cultureLanguage="en-US" cultureRegion="SG" attribution="Powered by Bing">
              <cx:geoCache provider="{E9337A44-BEBE-4D9F-B70C-5C5E7DAFC167}">
                <cx:binary>7HrLjh07lt2vCBo7dIOvIFmoqgEjzjNPPpWZUuYkkEql4h1kkIznVzTgkWc2PPDIEwM9qR5Wo/+j
/qT30ZV0pby6Mm6hDbhgSwKEcxg8QXJvrr322vuPj9MfHuunB/tiaurW/eFx+tPL3Hvzh59+co/5
U/PgXjXFo9VOf/CvHnXzk/7woXh8+um9fRiLNvsJh4j+9Jg/WP80vfzzH+HXsid90I8PvtDtZf9k
56sn19fe/WDsu0MvHt43RZsUztvi0aM/vfzXf/rrf31x9re//HObvXzx1PrCz9ezefrTy28efPni
p+c/96tXv6hhdb5/D3NR9CqMBBJEhj//QS9f1LrNPg+HAsYRC+GRzy89e2hgYvLw4uyhzV7EsIzP
I99bzsfFPLx/b5+cgy19/P/57G828HzwUfetP55iBgf6p5e3xZNvH5qXLwqn45+HYn3cye3Zx63/
9K0F/vzHZ1/AYTz75isjPT+5/93Qr2y0/dtf/nvx4iL/6//6jzQSDl9xKYkgKPq+kaJXEZacfxoN
wYY/+8fPpto+HJcERv07jfV8/jNzPR/+BzPYv/znF3H+1//54rRo88/n9j1H/p33CkzGCKcheX6h
wFYSiRBL8dGWz22lYTXFx8X8vdb61S88t9evHviHslj8t7/8j/bFdf5v/+0/1FoIUUC5iDyDP/aK
kZDiKISBr+9U/HBcg/785fcc5vvI92XiM6t8+f4fyhjbjyHpX/5L8aOD+H03B8BOSkEFY/xXtuBh
SAHmPr/sM7y1+ofv/74htg8fpz0zw6dv/682wm8t7mtO8M0zv5cTkFcUEyIp/k1OgFkUYXzEtq8v
xZfY/Nsr+b4tvkz8Ztn/x4P9bxOBL5QpefAPq49c6ysu8OPRzyTi2dRPJ/U9pPg0tHsPfCxkklEJ
rv+Fxh1/55tjVk+APfbp89l/O+3pwfnjz0RAGVBII0Qx4wLhly/Gp88jIeZwuwgHZIsE8LpWW58f
J70iNIS3w7dSUkTBvE73xyH5igsshCQR/KCUISZfuO6FrudMt1/O5NPnF23fXOii9e7jal6+MD8/
d1wtFwITLCTjFFYhiAgljD8+XAGhPj7+n3wT5OkQOLytmWf3MhPTI/BMZ5QMMsLVmPnHpcncPvdj
EAd9VNx6TPJdaoeqUFGWldu2Gad4mnupFt2SmCB7PU023+rGvKOOFe9C67iSGak2tSNlzIXtWOLl
0lx5wpnyizCrnBbdJkq7QXUlo7Es9XDV2bGI86V6SklAkxzTMq5GVCYiwquqNpVRdV5P95nJsy1i
2p5GaMlXLiBjFQe5GHUSauH3xvrTibf12yrLzF1keLhLR5/HPMiRXbWB1tvUw+dA1n29WmR9gTPd
nIRhXlrVYo8uZe6Dg2tba+GNyOZKaFo/Lq5Aa0ykVLZpC+Vnq8d4iVKZWG324cKuZdO91R7V8HzR
K4SETBaeXSJrprhFld0Xgc2NQsPQbkw96tjSgH8obUkUMjVWAQq6pNYZ34ayJ0lq6K1jKFdLQZd4
kjw4H4Mh7JVLjaZK9lHbqqLQIow5RvRmcm11T7uW7AJM2esaHEEn9YjaTvmClnesaJcLPU/6Hcm1
sUrnnhWJXUZ9kqfIPTk+yg9fU/1vHPBRm9kWWf4p3/ry8c+nn5O4j/T/l++PGdsvn651A/+eP3LE
iS/P/JJAHC/ml2zi2W3/Oen7DSj44eDvwQnGfoQTr/Uj4AQkab9GiuPEX5ACS8kpiRgmFFz/F6QA
8kNpGHECdx9hGPgEFPKVhGsbAkZQxLAgAC5fcAJTSkWICAkhRMDk34MTmAAYPccJxCKARBYSCZgB
b/oaJ6SpS8cXPm5LMZZ3Nsfj2uM2TeM0rc7oUooySdvmGrGMrarJRqu077uYVUUnFLVN+sEHDTkZ
aYoVq6RTleZip5klCfdjemgqZk5QnS+b2cpiVaE5BFd2w6rDS7YOmiBdW2cqNerpoph0uWfD2K3b
nLptuUzdGrURhitYeKO6wHdxoEv7erF9fVtG46aJSKGEoMGaOOb3gx2nxGelXpue+bd1VGqvyoFa
c5rlJc739eCrt1Ue2ZtALumuC0t+zqOs6RWPSnlTRHjehDggScBL/iYbU5uMhvHzkaXhJi058grP
45ygQURJUIblykLur3Kqdyn19xPuYEm1Uc5M74XPV8ZMt3PD37HA7oMiaFdI6kOUpV4Fzfyed9Uq
MMtD1blNoyd+QGjc0NS1icvbXCudoVGRmr2fg7rTaghnvBoI7d/xqS3HeKj4h7ztomnjxCJ2LZgO
q0zoPC7rqlEhH99Zj7u4ZYKrMqRtnE+RV70pDt6NbdyQaFBjP11kxXQO/vG0YHkRFRHbW7680zZc
5zTbMl6VSvf1FmX+UMxBAHjX3OM+vE3peM0HNqjc+ApARmxdju6C0gaq88GjLQbAxnmM1mOJKkW4
DtTYyGFIlsm3B+KzzZLbDe8rveWZDU1SIV9tw1Lw2HDWKZFFF1nLT8SIq9gydhhaRhT3fZOUQRid
5ksRL8G0Ttv+viijTpmmbxXO0D118qR305s0GDYQqN91bMBxG0obtwDpsZXjAw8noVA7vk/7hqtp
qQ51rhvVjszFZPRnlE03khKdWBJeu7y/kIvYtvOwzgd9cLW4YYu4F8ac8jJfBQO6ZTYt1YSjdVX6
LZuGg9HVedM1Z0agM17Ma1pircqyL1VaLqsZNyetDy5BFhtXZClH5XITD0PXJxii23Zi6RuR033l
6DV1w26Z2FWFRQeuxayaxqVUshkuakKMsrgvFPbmBsE34RTChcnzIY4yY9RcdqUal/w8bJeVZuZG
hs2gAFZOl9rdIGSkonTY5UO5TQOyR6J+zclg1GJ68DDRvDVWvmU0v2KLORkiz+IyHOh7VPdl4uuh
LsHjSnrrm3xRjRsVHfGlaTL8+v/Hl488lAIe/zYPhdjy4vYr1eQXInqc90t4iSAUANP7FGG+Di+S
gbTIWSQIA3nrS3wBIgqCI0ISFBTCCEOQ8X0JMAxLWBtFYSgZ8AnxewIM0OJfBxjMOZI8hPcJyY8B
6CsiSrUuShu6cFsWEpA90MEqWtpRlc1cA8Piq6oq+l7pigZj7DEaarjjsgDXpU2LlIhMzlSLmnLd
47FQ1Sy7mPg2OuGpTDe4yVjSoaXPV9nclRcEgk6o3JHrmI+0h36kQC2H26+KwM1ENR+ZUvORNU0N
4Pw4YgMA3Gbnuk7TXEUWIsAowoAoIGTsrILQEae1PcvcWCnfucu2c0D+crqGe3Cdd0sVz1VjVGZ5
oABty204ppuG8GHdkv5d3+BApcVw38npNUWyiaUWJmG+umtxgfY9qcPTWsx+L+BVhxxHPJ7SCigb
bfVuLEtAYBjpdqZ16Az5bjwwGkybAdtdNloInou98DoIk7zkZFOnGYB716dxYNysEJHvGha+a2a9
r3nhrkjanweG+LivMrMOGKbnqNE87kqbUeVoMSTpMfwtx0CYH0NidAyOtpFwx5d5bjpVHkNodQym
QXaMq8XHGNs1JMtVgTuRq2EmbsPDursY2Bjd0VGMe17iQuWut1s/jn28VDNZ/T8PEwEH5igx0ED6
I6RIHqoXh4fqax76zczPWCFA+oHMlAIuII6OqennpJW/ooKSI7fEFH8c+Zy0gliBIqCcYUSBIh4z
yU9QgfAr0Mu5kBTuNY1CSX8PVIij4vcNF+WIIcKEDAUBNZ4dpcKvoWIGzWpEBW53JM0fhh5lao7o
GGPU5MkUCZuYrpli1MhRVV0brqeKyWQu0stKiHkjafEOGUIUZEXzuhyyU9e1NNadvgwzNKwXJ31s
huhd2UwftMszFRHeQtSKTuexel9X9mzM8KUuRrOOgFyoIsx6FWb5cE2kQ2qg6W0Q2TZmpX4gC41i
4F1cpbK6BTg4TSWtElfaAzLppignqSaCznxTn1PHt0XDtZIjm2I9pq2ypL9IC7QLBo4TmolBFQ1Z
56LGSd71F4Fmu4YUwCytftN2ENGzrpTAbcqntPdnvu4qJcPqPWT7B9GlB+topboTOiS0bl+7aTpk
dfcY2SpLPMdGtcV0p220CZpeKyDibyC3OBMFP/NmJjETokvKgW2I1plq+gJYL2t2IWtmVUTmTai7
PTHhZT6wD5YErepb/ORE8Xpaoi3Qgasi0zuTl03SBK1Qqct2xOBrUcEZmjxtNrTtV2SY48n7VKWA
yPE8lwyOb8rjvBXBHlzMArXPnyodBtsxmLc+xV7NrbsoCoYUqYop6Uf9xKNRrzqBG6VnIuLGzu8M
64+H0V7Jpr0Nqmg/ev4aFJERvMWf0D4dYpLDAU+2OOEM7SCjyeLUzut0Dqc4CCq3dqBNJCXK8xPv
QggnZjgZK0iJROenK+GWBOX4Xbj4d+Ggu11Xz3fItllMO2diSPp93A3EbKumz5I0cCVYdyIK1/x6
RAzs4vp1CXlMvIzuUAZmXzbtu6ZAZ2NhejUUYtUOA1XGtaWKNAcqTfmyHXx9t/TkiktmYlJ6BATR
BQkusLipFhnFqXAiziNy5YbmvuD+YprzNOE03YQTJquMo/sB1rvC1Vxs03m+jsrm9ZQHpYKdPBi/
XEQEvy1YQ1ZtD8uvddkrny63psJFQnRV74Ohr1VIh0jl5fQ0t2w6t7i+I2mElDeOqaEq33YGtBhu
09soLILtoMmomqi7L4ksDi6tTZxlC1pnCGk14jRYicUNoP4UkIlgaVfU8zIu8v7JCNnGwNjl1rje
xDYvyxWb+PuqRWMyUzttIANJ47boD6zeFNrvisBvcoLOF1CcJEgeNTJnbdnCFZv6DzQycGRBeN5F
/i5LhwPShVaERXSFbHNd1mRR1mp/4e3ypqrMeTbieiuXYDPIWW+WwVCV97DeLuX7vE61qgrtVjPo
alvIhV3M8qVbdSYFRpAup4BzrfJ1XUOuJA+1IDdz02w65x5LD3LT6NxWe1DfmCBbwfyOS72bG2/W
Ehfg0SRL1TSFM9zUbNjNIwCeq+p2FZnyYWFVoKaMBeBcsAwGnqFCWzLFGrhgrCeb0RQPfqoeUtes
PbGn2uRC2SE1KuLAyZ2zUTw3sL0uKusYkkuxmthoVsKP96xq3gAZ8EnqzFZP4kmy6VZk0q+jerxI
Nerj3JWlKma8IU1xAXHiPBvG6yDvFAX1bTuQ5WzORbPvwDUTTeZ5U7UDnHXnOnJgLDp3C33EFX3A
TXeA9MNvmnk4FbRaRX113Y3mZHFRdlrWkEywbE6cNnIXUD+otJ3ughTu/5BDChixsFVpXYNZwYGR
FoEKxzmLgyl6DBsHuF+51/1UHtqs9StghHVsU7wkJvDLqc+as7lE7ibzIU5wz99IBF7M+OzjqA1s
Iqpxqzm9yGuesJ6jVd1lr1kw+hhLlkwGnJZoDH4J6pgCLcckXtRnIsv8PuhdqqKJ30WTTSJfJWNd
rHRZ0G2m54cpxS5GqL2QvHsSqL10dfAW6vEGPEiW+4xkJh5lON9GOaS3UZslYwq0yRr+Yc4rmdSd
v0N1lcfZNO1BXHFJXQ1M0anUCV18oPqMtHFPzQCkr7kVqXifgaBA3YxiO4oi6TmYyph+4/l42RZi
3YPO2odtXI7NRdTrq8qFO0PxCdC/DZIl0Ewdxhnp7oKeZBCiAgfs3IWbQZhbCVFrDceiUC2vhfZ9
LGrjE1fwGrL+YU+NnFXf6NVQD2s0pFtamSCejPeqsf2WiG7jl/LEtWzHQdlAfoI4m+ewldBOClht
rjpUbdiS9juN5HVpBpA70kylQXEpfAlkt9VvOydOp6G5KnCUqakOHtAChsrqatu14oHg8SLv50LR
SBZrWjd9rLOp2WV+sSof8KIIGrXCrEvXPu+GsxFyp/UwhG+YnXUcYItW0UR4MqdZA4n1Mh3XPquo
L5yiKAcZNivvUr7MMefhfUEA8qNOXNJxvuEEdBafmgsruvOGRxfFgJ1yhXyI5nlRc04emeeHsgaO
XPTV+TIv70ccubgy1ZBgeG2C8+xtJ7I6LgtyV9GuA6Vn6hQfUbauxvrOo2ZeTyVG8TTCJg2dhVrs
1KiK2wtisYgpH68HYG5qZG3L1/2UQjrF83Jpz1IbtHejREMek2xI44mZZMnMCTb9BBeBXMwdA+3I
0kWhHs0Jz8Juk+XLhcRtpqpmKRM215lqp7xSWeTeLi3d0rS/BdZzyMfwEOR6XgFS3wwo3eNFHHwE
4kHEdllaadUI824cy0IRZ96YAehXCfKNCs1w6NN8M9TRbbp0fl0SQEA+TiGkW/xuiEDJsJyXK9KD
ru6PQvqMQTBvfZOuHBl3ufZNjKbsnRbTPhDLBYiF91E+ZioIxTk5BibZ2HhMU3jMYoi2E3kAIAw2
ttYHyQ1QNzrwzQh0Jsk06G7hBFwo4lbux542O9RNG8711WCCFaagxrFURB9YWjcJKsOthd2qsuvg
ElTLXeRqezFkqDqnAYQ9LcMts/LQk/56EOSpRb1dVeO4NnP+enCgx4yVFJuiAVU0EKC8gkqkApgQ
9N1b500dTxS7pElBGdNkgTPTQ5v4ZpIxiAIbxvr0VNtgrwWpd8PM7kVjalWXRq8p07PqptIrcHus
AGLkgYfACJdwPOCJyFVFdL3TWXjXSHRw/RSBjfh5pYNCSez62KTTG1MhFJtivBANvaFDK5UsinUU
kDtvlsPiEVtFBVwXiS7J5NcLZBlJVIdXDhx0K+i4bEMXWUWoNDFti+tKAoctYHmuDmtVmA5qJSET
mx6BFieGFPL9AoTGYGanueAXdZ3yOKMMaGnFr6XPzOsBLnCMG/sk67xbsWq5zqP0Jky7+4j2ezJy
Az0gZRmPlt1wZB5QrY0Ka6dV1EDstlGOVEkt2eSp1et0qVMVLPKSyUEnXQMVsCo8s7xTM6tv6jR8
61vXQFUMvxZhbZXD/NLMVa4sEie974GpduSsrcuNN3l9rHkVsYF7tKoHXsedpqWqGLsOSLET8/IQ
ZRpAry9PBGIHb/31FPpoNWk0qdnT+wwZuq2qHA4sLBrVLx3cxYGIHe8GwK9Qn4xkqFTd+nWQBZeR
0zbmOZXx0G0dQauuaUGla5oaynLFXVDXTaxrOqkSRQAl4ZIlU0rvnRnlZtSdVVBqwCoXc6dki7p9
EHq7JVmwRxO6dzKEwBOZMQ6G8gNKQWDtu6lVAqLoinsKTm94Ho9FTqDK19oVSJDtZbXUdNsVZjXr
uVXdHL4HQbJQtnSJ6FOrljY6g/DklSjEFSSqEGjGcz3Pj9gGa4PmTa/5rmqm9ZQGp1NA71sA0olO
h5mPh4GwIW4jASQoWm68r86A4yCIV9V6FGCKqcgHRRmR69+vLfyDFa+OWttvi4vPu8p+bin4RWI8
zv4sG/BXnCIOtQwqEIXD+0U2iF5REAaggQeI3ze1boxehTjEWEKfA5MS1IEvugE0oCBMIihiIRAt
f69uAFWyb1QDUCUwLI0xGRJYinimGkyL8yVUGMx+HliuIO04H9sJpLDs8qvTufi5dv51Tf25kAnv
IVSQUMiP0gmD2v3X6oSWQ0iWoTH7OhX3Q623eQ5J9FRea01vf/yqX22JQfk+FIJJKF4RqMx9+6p0
oi7yfDKQV9UrzpYYZW49Z59c+uf+zO/sCBSkb0/u2WuO419JszIwcgzr0ex7HGyq0D/5gL/5O3ZC
I7AOkxGj/NmhTbaJdBPATj5msG0R4zqAmPPw47cg6N749U4YCNaI8ZAI9KzbIctzOY5QhtsbwKtR
l4dUD68zJFpFdHidTuYNbuX72bjDGFWnZim6ZGyCPi4im3Sk3UwDQqfd3IIoMG5+vDZ83OLXnRjR
8ZR5CH8pgu4PfFz7V6dM6i6yHLVmPzEZm7BulAUu64NgUTniaibpqvKwnj67ymSY0C5cZ2OxL1AB
KypXQxqtJ1AOej1dcsE2M8hLIUW7Plz6+MdL/a7bScoZFIJD6Mh75g8N6RY/ZJ3Za8jcRNbFGWY3
JKXnP34NCuXRgZ+fCUOCMgo9L0Q8dwso5GVlW0i9D3l0NYX03Mr2pDf0UJb5gfHlsnbL2pbR3SL6
K4G7Y/DlV9TTSw01QtDBoCsiiFOTbxAvEg3amhBgTQjjqZ0SjAe19HNSOhdH8n5Jh2RcMphyCWkW
lRsNSgPvDy3QIkLLN5qkb3JBV2Phkq7DNxVB93a5alqoTQQVqHKp4kTHXTfHdXeeheFGDmkSTToO
U6hLg24Taz5DZaJZW89WTVddB2227gO8HtEpaKtawYYT6eonEzbA81rFyGmlh0R3w9Y5BokbhZoy
bJLPcZkSlRcsrjL6fp7HdQ9yWdfUcYovbaCv25ABS2hP+XSemp3ket9WJrFhplggFahzq9zfRJ4k
FUlv+mqIS5pdNEO2ndInHNRJm9k4rMtVRqLYoBHQ5TGC7KA2bJML2FymeCE3OC8uQwNptd/7IFO2
HU4ZwzAE0o1FirsMssc0nt3NbI/5WQw0ej9V5yC9DRFJtOvV5NOtxgdo4o+ZnLY5FwpDKuShsB01
wx6L4RIMowyDwmEWKICiRPtW5fWgfECAk0GuHQVbYKRJhqDOAJnY4mHIqk77hEf5mpk7K8h6qbpk
hjxAgEA8VwJEn7fAevdtHSrmBlX5IgmXJc6qKTEFNNJEfex8ljTOgvjYqaqukhCBTpzPyRicpI7H
pBG7kjCVdlJFOFITl1vfYVVO0JXQzKs5m2OoTMfeCpBjtDI1Vb4xr33nV2GRxkvZxiS4I+TDENpt
mvMkrT5kNN9aDFkkJucFkKBevA38Wvd07VoXd/IU57MSEiSmTp/zqlN5Iy8mPq6KDK35PK14Iw7C
VDtf63PotICYwOMQ6ig8v52Zjgmv4kLnita31D9MAyQUQxGXQ71G6MCrx5JdOehpwjWJkW9jPNWg
c1Qb58dVwLZtBIJGhVVl6h2qqCIeuOqk3/Q127O0SNo221KoNXORKadXorendXtNCdBbkF+naVnR
o4QVzsmcw+ZRdTeSTTDhzbG5IiuXp76eVTniHXRCxVNYxWw2So8bDzpt1S1XFKzlp9OFP9RQQ8r8
FbF+1dJyjbHfQ41yZXLTKt6m92GF19OUXZFC37IwV+n8KG2wyUAOmkA4goI3KHU2gXw6AcEhNdFK
gptBVqrGYT9M1VVRQ2eDzd7W/aUzJ26u4fY8UPDhaiySIe1AKjOrfraxw8WuxwRKAF3sYFUOvGeB
hAUF5JRiAx0XaeK4i4esWLvGKlxChjWAhwUXlC4r2+wH6GwpsmJTd5CwBh/4skC5oNg6zlUkd3Xa
bezcJ4P2G2KadZVD98rUxEMxxVxfyjCLG2hQo9FlLs0pbd6kOTRPVMG1GzyILR8KByfS3FdRpTjo
Jlntk7yvvApbtmIUlAFBk6A/3toeWsu6JOsuZ8bgzW8jSONFDzJ82CbRcNVGzVHhVQ1kmWW0xBru
pAgAljAkruG0GcV5TXFSgWygjAaxyUK/QTsnemRqYvu+HuMJdMZCQ9aZL1tsdUybRw/tCYzHIws3
GfgIVF2TMBxPahBxoS8PSgBXnFyJJkp4W21nxN4K4bcRz2EZowKpJSYF9OV1WTKPtarAvKI+r+Y2
rmeQW+R5IURSLCB/4UoJDLlYfbKEw4HOH4y9twBSc9aeND5K5ILUGOSwYUjo52JVl9Dot8iYQNXZ
YrkX1iejbRLWvhFw2WuoyCCzqGA8832ngoipID8bh1FN6S0XTVxRqCG3H/rSxr7mJz2Z47B5Z+CQ
eREqg7ubyY/xsXezuYs0UcdmPS/fItZfd10a++agcZiQnIHk0MW0BowjF4w96NIpBjdzYe+9lmrQ
JsasVE3+7+yd2XLlNtasX+W8AB0gCQLk5eG0R0lb2ppvGCqpihNIAuDMp/+T1W1bVluqaN+dIfqi
ww7X5gyslfnlKnRgmYwKduV1LDaIGRm6DKr80m4pVrTcFx3+SwP9UG77qiLgWw4GlA+VG4Ec5IZ7
bpgtbmRgMZTlC/BH6Cbp0Zz5TnnL1rCXKJ+9sCCbyc5C1qZwupbQEO5lDbWEjA+ToaOKnoGM4jPS
IGBafxBQwtgPb1iAgs2xtIsn4hpxWjt+y3L0gw8jX0KimkNP3F0/bZtyNfPOLgygzrN9SdSuTM9p
e9sMxf2cP+e4jqYg4eSeEtyZTGAxw1LjFBwWTeWb5cFoqyhFK+yRO2osm8FYYP3NG2r1kZDuziou
OwCS2H0i1xjw0FWYD3DnnDSw5D0k2iDVr8KzoGbXwayySA/fm/RWmMxPsjLgDgHLNfm9UQWz1Yde
2YWDUUYZ7yBGXlT4TFO3BR90KxeKFaHCAjoHjjPtmMGheruhdl7nboJtJ/ExlIHs04BNRdw2IqTM
2jYJxPrUEnDymqB35h0HMVejS1X5EnGJ22oVGyOZApFlm4KgNqTQGWEdWLn6Npl8X4jtnMmwt/J9
zV6scdgUaohpakbmwN5a6gFIyENhH4e+Cvr5maDYrrkRmFTdNWYeOZ66dDwZVU0SV15+sLPbxmlj
h1e+EkNUZhzU3Pe69kCtsYM028sOqkSeipj2LwvEo6XgsIW+t7kbOHgRJyjIfZlDHRjuame8MAmq
qZ6Eyrub8+mOYO3OaixsOBtzgfOSej60AX9wU4iraTS46wrpbRxz3KPQ80GJREYCkSDTgQntg4Kl
5cSFj1sGhe6CzLrNoNyauQqSlARJpgJv6jZ59ibljNP9AeZjv3QzNNRvsKVi6g1XUBUH6uCzNCB2
WviZN2hlh8FQMdD7rYLwwqfbWqcbnuahww5apAerySKWWEe7Ga5clh/FlGzt6bnL593oLT64J58t
ZE9MFgFNPBvdHOSF+ZjOz07u+P1cotLpI6Kbk2F6D656nFyC1Svf2NiFOq+9KbR7ZbmvxK5eW6s/
z1ioZxMKO/jKYYL70RLcdOPCWOwdsO4oxbut6y5YXU5li1gmInBROBBHbQc1Xg0FPRgZ8y0pokJ1
+G4fGarFnDzahbxYTVLpXaZZuTVNfALOjWDzDt/MAWxJDABjX3ioIiwXXswI/QeyUsYO1H2Bfxzr
zNuZLAk87Pu0djasNy5TU2wY3iZL3iUzCGnIfoloYjRYzmSEXZ/tShR66Gx9G7cjm6vIWfq4sr1d
zm4X+rBMDxRebj7YmyGdglmbGyGwwlLiV/mbm9Z7lhabUkECTLH4jm8Vu9HVvCmW0mfO97yCCwXX
tDKB3EBpJ8zwlwwqFB6NiytoVIvWb45Qr/vNMGy8dDnAEQGCuMQSKEFpSAjmJzOrsDM2Pv4/aMnZ
hM5sNtlmap9l+0iW4+iVG8PLbvSoIsLNUM0Jvl2GPQZPP2/CHEQOJW7Yujzqmz1tq2vA8hu7NHe2
svaGTUFrVrG9WPCVnNjEi5svS7jeYzm5G2kywO7bpTbDMkPpmGfYQa7BU4YGuMfC/GGk3wU3j1BQ
ItvJgtJpIygPca/2kIPPzClfG4fDOk7R3tpRRp7twsWv9yj24cwsACiTNKrmc57aQd2t0KCO+iIJ
sgbbInoIaUHOrfZsMWKap1h+uN+3wFonNxgrHbtrmVYELTuSyoNw3wULbCnXQYVgWzEhj2J5GNV1
Xt5zfadQiec9zqpt47waQ7qeMEgsNfd4ETp9NU/aC6CfTv4gscNxI1om68i4cVM1oz84zsZp30AO
XXJrDIn71KNUMxYe1qWNPkRtLBcVJId/5Dj7yrN8mhuRk9uR5Va7IlHhUqMsHZZLePBh05MLVDOA
3VGmVo7f2NovkxyFt3NKR3ZZiecJLzkZRATz6ioXwA7wSnSoJVqZBl4q0X/zTYO1bCmSGBhlDP00
4mYT5RATKg0AuAQnRjfolIMKD2RgY+C5pw4tpVRHZ9Eofkko2/TkYCtJyLcxaS6UfOjaajPDrumo
lcKyW7ZYDB8FHQ9evR25FdvZwfSynaiPmZEd+PDNVuaGU2OGZdxGE2r9JBH3fKxfJgNFEDWTmxYO
p5F5WCLfkqzYJPm4zZcmEu4QsuWgOjxIDw3VYAIrgAGAQEFm9mGnhrCzmjiDp0Th5Ch8wqzqb+zp
O4AgfP+XulGh6s4VrAgm0F8xICIWKmpLRJPt3FgJbpZ2tjqvDr257L3cfZzTLOoHDWJN9H4+LjeL
ECwoTboDs/qkRHFvl86pzWZcNprAWU9b7uXfJ8jUfmno2Jyg2nXuhQay5osZ+RAo8VgUATXHSyem
wMvti7pSl5nK3hxTYRHQp8KA/lz2c9yX3q4SJp4JQBX0Zyjc+7B00q2beZdL2e6L3LpZCGT9r4WM
v9NL3qsYH9h5UICSVuZS70EQhrXBYTaRY503F18f5m9kOqSCLGbbDgLI1P0gIOVijfI0rdwnOkFw
x3l2RrP6xaWY5C+KjEuBdiF1xD1IRw5grjWZ9F6lgsRimXOu5R4yLwobczxUqgCanBY3EvvCQ6FH
kFgtqlyjnF6cVv74+iIt/tfLxBlw8KjQkW3L5ADKfmpG73SyeXbyQiWW2APSRp/q5vo0smo+Jk6i
/H4aXg13PnrF4sM8RcdT8jaEUmRGQFmUb1bmg6Wx2dPZmAK6WFe97Qj4zBwlhtEXAczPMUxbhtdr
ygVWqFZsCrTTgW5K48ITBJ6i4+q12K+M12mWzaEWXYHmUY1vyjXUY0U4IBXnrhrFfqbpkY/qsrNB
bheLfZsqgmZbYTWHoXnPSY4VdVhCbtqbpZ33pLful74/LaRzwd8sz7QudEhEebskyC3QcWPOhb6e
xn6D1NMDuvYhoFBQDhWvSTjknKBsMWTspkaM2MguMcF4tl3VYefF+y4b5pdDfeVmzp7PiR0WHmmq
IJ8rAjudQSLBGtKUS+hJBvtQ18BU53TZTKKMEoPFXcPuMqBS0KiQIRgGFjY6vZY6uySzB3BOsrj3
zPa6N72wIdwXwkMN2O8tb/DnxfW9st6JaqgECHibbAcXBHu/oJpBjKHepSi594M3GiegrebeNdJ0
l5ktj1rHaLdCp3bMVZuTALG55CI1Sh3N6zoyNWreZOmcbRyVJzcZrbBaKBfmaG2gYTEtKHBVskwH
kDgW1rW685ME/bmRJCzgCoxUyfoLzVykKBoRp0xMvi0BsSLlwkCoJuYKkKzogd37Y5c7FyRtHCw1
tROPpfmEksvc5zns/5GOd4aorjOIXlHn5jcQ6LTvTfQ0mzMMdBfAxzh7N8TVMiqHpfLRVe0Xq/hG
aF5HltU/9Wl707fytYLN3ZMinlx1k0o0KaY8p7N3PzK0tWKqfmiNXiKnb9ZMo87MzhC7Q4AEW9tT
kYDsgn3rki8Vypx6L5b2onHmq2EQt6y0LtuRX1RLtScrG8GgWFULOxo8uTU5khANrt/pkiJCnsGO
4UY2fp5Yu5rTyMkUtDXc+D5zEH5T+V3D5egLm+xAN6E1WzI3qIUB0q7FP6J43BqzfWZljgZfGmLT
MAGly4GQUGAvjixgVsCz0fGYk7XTaXoN868A3jW1UeLO35usvYT+vi9H3Cs9rgqm9IKitLpTY1Rl
UDctFMys33IruXVdoIVFD/VPMHqdaYb1aeE89DL3qbUu9brZE1V9T0Aiy1KoTdGNJ9vMTnZZuIiI
iIueAA/qGjcNxk7FfQVHZRAOcDOSQfBTZTgMKUoRJrIoJxLayAwMj6QjhMVBIQYzbBTvLmgP21W5
Dr+Q3XQtAeVjFfKGQ1HBuRW0BiRA+LEhpYmionMumKOKg9eWHZrTSgaNx78rFBcCcsfPtfPf4dnT
v4Tzf8U/34fk3mfm/u9M33nwcT43MP2X1/91zL/376Hnf6d78ed+ty6d31xsmtwGzfiviN3vwLPz
G+Ju1HNNZHFhaWLD+yN8x2yOWQWgoJHPhqEIJ/CPcAQxsTNhm4I9wsFJe/8N8Wz/9KXe+yAufgdE
tU3BHcIeWmMY73fdtLOBBOu635KhmI+Tw0aBpt+jYev15hNJdEGCZqqXLlRLjQzd4qqjm0/s2uo0
4NxlME9Y0erQLezLuXMaO8AOQU+sNRA/KGQoAftvUr14x04SBCDYkm4NdO33FWKzPRo4tWZ1snK+
cGgJzWHN8vQ/Yz1SQCM0MoO+8Wl2sKPKA7SSB0q8m0XKx8Wz8JYn/HFZHOzV4pxACOzKfOsgTWSt
sSJOi3M7T1dZXQzoi/V3JfmN0cjJn4bu1ZmyfZWhFCZWDZ2+7k6WqO8QIwB6YaPfdDpn745d4wtI
3H5FoXh6WiYBYq1XyD4/ZqhwUwmkp89ZrIQTQzhtw5wRnOkaplpjVVp71wtyVhDWI8vIkA0bASBM
7o2LOJbIyGWNeFaDmBZDXIvYelu39sarspNeil0z0EOuDGh0XiDq6qrL2XOH3FfnQL9bc2A133bI
hQ3jfJtQBMWaabizkBwrSjTawEIrXyQ5EB4gLc7Yvblkcn1D9S/NGkHjSEgiM6ItyPbOt8ruNz1d
Hhzk1qxhflZrkI3n1RNOcmst4zVBzE0oxKTX3JuhZRWOcJT8FqE4b03HUe4evJSdzNlCKbQm6Nqi
Krfuz1iduybsUFdvKCJ3CH/Xx6JJB4hWZicvK5CxjVlsG5ai6LcAMI2S3DG8yWjAwW0U6DFFIsGG
zB7YHLM99e4wBMMynmSOQBtw1WcjRes0SwO5sm5igbB4BEF2t1CBTrkDCg3IDG061DRdmveVnG5E
Ov7IExRfFK+ML/P2nPD2e59m321RbPlUfSugTmKGxUlKgQx85gSul1ypkU2+magatCVouWTmB91n
98RCl+TxYd+uaijeoxMr0RnkVueGaBJfDNuMB5K1vucin4PrK0GwlzFqt70nx3MGkXTVN+60Z28l
qZ+9fBh33F3GOGlt5dukhI28gBbN++ZqSGwVN6xsQ1oUeQyYzT5qXRQ3DUibsPIq3JMK1sU4q1Au
GXTprC0jqyIITs44824iEKitmyotflRGN8GtltCox/YJqfD93DiuX7ARfZgDvkjY2C6dsUEPltww
8Hi+NI3vIwHfOWXCPbfuDF7SKUXYmhRGlFnDuvM00HdoMmU3PNQSFHdjN5eOY1gskih6oEDM32aY
5UhZ0qgQ1XGmZRKnPcqkgfAhwBCX5EUyozk5dSl2SIqJKB30DLcv0fe89kDvVXjHkYuH8k3Twa9F
GnpG8UwrfTX1blwu1qF3kwtXGPrUp91FmaVH4IZwgIhzMTvGNaqqG3MUPHAm51Q5sN8IntAFLY0m
HL1pinWZXQzDUGE1hK+FoSVl4GEJjY2xyMKqQ0aJCgfGpMLgAVQGRTw68Erb1kRCNEVXa2oTEr6d
fXPZIKPUq6xA22W1kfiNRZAXvTTwt+CgmwbIzrnWeM7jUIBU1TmkYUjxRcvKwM1sxJ5d621KJxJ5
/WTGdtVl/2q+/v/+zdCqfr5/H9eBWf+7/s/te/1jv2/fmLJBkVp3XPavMRt/kkfIzhPswYQ4psUQ
ZPxj/zZBHq1NpIfcPHVc6v25f68DONBFoNdlrsstwv+r7XutEf6CMbiWaVrcNk0bE6dgEXzATupK
qhbSCEWA2dmgphWghWlo1bCj2oa+9gj8+HIN1jjz44S8bYWVjlUeSNtsvCxXQ7ottzVFxbl4dEcQ
QfG56rd1w47MMK8RHyiDdkYSQY2O2AkkjFCEDynAe3EPPAG6JwD/gCJMvHrsD8hJ1UdWq3Lb1vJS
SXFZDjYkd1uAQMDoiDix63Y31gylA3fm2141i086E9l6BK3CoS34EQR2EdT1itlC8IEFDuc56bQ1
IYXfO8LvAOQGkzvJmwypiUvlJWRXGIAN6wnmczPkYGtZ+dTKygBhuRxB670JZHC6RN3gHM6Zas4I
AtwaFVYzm6dXC4xw8INr6rO+oQ6P87mJU0edlwEk9djCMiX92WvhJhrFASmRJ4SY8gDzv+Yg4c1W
eYgwoXF+nXm+U7S+WNB++o6jHgtC8khN1jcFuBGGc/kwd3BgfybUJWMIFJhPeb9cYfvaIAFU+BIn
6TcVAuZGA2e50uYNWOU9SzjxmwRJg2X8PmeIWabVYVwapN8tPIK6SG5qSY2AJxS+hVMcsFIDZxbH
mliQ4qziok6rK0K6A09lxJz2Am0kaAKVXVd9+k0W+YVbWk+619fOjFdg5FiYG5Zt6WyjBIATleXD
1Si5DguLyFvLIqgwcBKBlS3nXALxJlVhx3VFty1LhthYus00oY5DKyzhb48kQRvjTAVyHJ5KTlYG
dLhF/hICeVm2iKIODro6oFUw6enkUrzGyXc9YHeC/dJ+Z62bhGCOv2lt3JnGHA6kuErSZGPPCG90
NdxOtIvB0EKUyJxGbnSznNtkBIZaeGeEWNtt1y0E1MLiBIk9DadhlV+o1501yfKAa5h5XuLQSC/k
uDiAVa3MxVdiky4ouei3TU3B/IiqKr8ji+qcBMmcrSVB1FfFVB/btDVQWC3eD94XKpL4cw+ORMKl
53ZdYHeV03VttrXakJ51M4CHgf1IDPhByVhv4CdBuLA9cINeE0gYmn49dOh3C3pezOSYp1aoRuvM
dXFY7OqqqZZnJlAFFVW3TaB7g3uwFx9bWZv7iJ30TtAU9dVQj1gQGlh5Ll4P1xcWk6hnHat85kRG
U7WYZ6SdUXwQYe6R2RhuRG1NYdk79iGRIn9woM/iJSgR7y/mJp+2YGWzq1wD/IEAlT5xN0ebapik
8DOoVlZod0a2G+d6tCKmBzdGigs5xA4CGDzwpne9WyXHYauF0PtlAt8dLHpeFqSzeAoAmVpZTGVl
ZrsuncbjjLT09VAPtAnxbMTdBNyZRkutgeksa2YwhdMMdh5+Ok8ZZlFkx9qYdtJoN6zr6rCq2aae
UaOXRfFkyBq8U9ZTIAsYUcE8A5BABtKEgoYLVG0KCDzqkPEMSoo2A0ziuU6UYSMFkWKYD7oFs7v0
JjiDtUWeFwm/c+pgfHTmMR9NzHIoZdAbCUOrQaDxJVRFmZfvEFXBsArY1Cwd9kiI5qArQJ+opEDy
GSZSK8Q5Izq0LWQ74Ns/Qhq3wsQuLlsvwUDDZF0v5jLoRXpMRvnWe95ZUPuqlr2OlQ1cPk+AzWCl
f11J9Jp6t0K35T8oEP6ePf6LBrD53qwD29r/c6brfAkoX/fr+NPL9CX/zxLBeQcne79hBBdSw55N
sAmv2PLvLb6LFh+auY2JW5CtGbbn3zPNzm+geTFfB/gxh+RNIN3/Hmqmv0EMALG8zshDTw6e8/ch
Q39RYjCE9t///B4a/g8yFb+OBDe0IAvlAUbAfigRPMWaAnMRnJ2bITFjWFkZ08m+F5LtvaT+gWFL
W2bXg28RGGRgL1HTEsdYp5XUUbUiqp7gVZhCANQV8kp6gtv1ruj6u1P8q/TPXZwiSiVMiEDVhIFD
63yi9yIEhFo+8UzTHUtvNfylFtsRNnrvbMwHyl67GV5qcvj6oNRZL/y99LEeFVF0E4ko23Pxv78e
dWjy1FMGW3ZIM8BXL/tzabjg+M35zm7528ThJcqq8oK+pWnQeksboNe60XWDsQtd02xqrAY+d+iT
0AMLlGjHEIJ9FXYLv27Rqvi6Za+Fm54R27vg0rgcaiyUPQYJB2OanieFfEcxTDHF+hgaFd3bGM9g
JNX9oruHLJuxq1TTwZ2xS062dS678s5t1EvJAWe2QlXhoATZocKqgrpytwiGnQyh4bsJCge/hyGO
CBlJ8jNI7zcysgsTHh+eqxth5NjRpiAY+gwRK8eCyy3QbSLGuZ853WI+ztkEt2YUydox9RfdiC1Z
lxLBFSV2GRKe2YrMLjKNlNLPNlduSHPvLF3DPCJWn8E416m/pAoRaYmk2VwzCrawjiEw3XMlw7Sq
HnOr2GEjrFdBtgk56X8Uynx1zQJgLYA+PyVY6ip9j46Xh8WYPmOa4bHCXKCoYwYgeHiKBB+lr5d6
i0mGadgXLfXrrN5jY9nrvpwDCUHfJwWG4EzLZeUOmZ9BRo9RXYB9UfUC5HBaMDjO6W4s1Vob0aUX
VNONBcoit8Ye5oR11zcItxcGUJl8HqbNQvGhtIY3BIYCGyKw7aWeQTasd09LWW3JhMlUxZwYxWbE
Cm/hJKf50axEHkCvQZ1JW2qKmJucIeuLcUOoiZK89ICvcXVIO5NsS1O7AZpAL8y4c+bFgmEknWzj
ccpgX6TttJ3L5XUgBKqPoEfWT/hCnApKyYIRJjk95jifspgxA4pS7B+yCATyuSEcig4JT2+bt/xH
nldHKTA1BD8YKadHJouyR0lVTLL50V298toVI+Cc7iVDQX4lXW3tU2mhhGWzELt05XYxI/BFzd7O
wXoCs9wJmTHBBhkZivg8w5w/DNhCf7AdyixGUt7H5liHXlcdbGhfC+uvmkLKjeWI4nECaYQ7X5XA
j83N1BvxYOz6ogSG1CX3mDF3YFUK4RBfnWCJDd0/uSuUYUSpVZ4gomKUIAT/eTA22NtzlEAg4OD8
t6m1sVC7+rljt0gFIT6pO4mBB8MQ4zlfIkmR+p0pnu3BNkNi8GU/w59BQkqaPHTrOQ1FK05aLcTv
mTjLBmqUIuWlwruFPbcJ0mZhviPVfblgLkLBMfFI8/LBAD7kG112mwlZ+AXCreVIb3qi+dbqACMu
bMaB6fBDG+Iht/GJCQ+YwewJ5UMD6Y7CHgBPUkzQyzuZ+1yDbiOkRTK6geCUFuQ+b2YA/Hw8gKiH
ke3iGReMlLEi49Ps9Qeel1aE+WrqjHChFTUjDJbSfqQccf4B1MDAu1XcKIdtuSJf+KJZ0A0donct
0gHuaCeXWVm3x8FovhuAKBFxndqgM0x5am2WhAslV5mFLPPcWjGD087FUID1zCGyFsgUIL78wPQ8
Bi28DWA+QDMgX1yJCuSonafXI0YnblA+GtvMaO8G2T96zH6BknUvyHxbkXqjSQMNNLGvKGaugYmY
b5jbDns5VXuhhgvW5Xd09YTJY8q2YuFH2ls7ObP71KSRavrtrJe4FEAGrZbHGNOg9hpLDDju1oKM
VLshoc25m5bq3ha5s/VkUcecDDyq1rvZ4vnHHelva1MiFZbd4VwfvG7+BjcMYyp7cTeo5WzS5mYs
MdWSEw0guQVKQpsHxESewFLsFOPPbQ0iHeP0hsvZA1qdV+kYFLPwwnGQWDYxrGfWBfRUD00Fxj2U
6V1WTjej1z23Zn1VSR6rZr7O8JNhW41u4PaLG4oqGzdNMrxUI2YNuE2y7SjmbonReSOJedIrGqty
HQxJ+4qRHY9JSm8nJRC6tWDr2ToDZZGBy+znBGMQuiIcc2/fDfRhGqdX2UxRa67rZC3BXhSVE46t
fGupQV5G09umYLlYlSOd786AblDNgBoE8ZJrZAgQaIe0mZBo0aUNlM7adi0X2wQ2LawoDN2wBPaq
bAlyhVp+MkdED/QkNr1bQB/Mza203TrOqbpvE4oEL4AOOuEtH+x4ovOd1zgEc0UZgrtltl+0FWob
iB+cZhysgYO8pAlYEUztC0SVvDLFsaynSOkzTx6YOWIBw/uGct2+zbECBmJq1jmcI8X4CmRTe2r3
Yaanp7ZUdxjacoX09ebr8mNFJv5afDgUc1gtzFm1IAOZHwJWrhhUZ1uGs1OLfMj1fFC8PmVD+aKk
2g1EP/083P8DAt/r+78b4H0ZbjkQwz7X9v6YN/xnqvDnn/hd1vN+QzmOmUYozzFEd/W9fq/ZMVOI
UgZDDLUDNDw8uX/X7JYN7c6C4AfTDiwMZsL8UbO7mFCEfwtbjmMeys9y/r+o2f8KohgYeYbYNORB
NBLv62Acc24W0UyYf4ig1oRqfba3727C39TafyWG/vzp9X18x7ZMOTO1wCjYPTK4F/i7IkK7LF8N
lT7/s5//YCPKYsJkEKOe9l3BgRoq80a55VXeUvFfJcT+PP8PLQLkVE9Mohj3BDO7hNlDcWuqK1Em
dvz1Faxn+ueH+ecBPkTPPGmUmPOYjXsHwSwP8y6CDtUCwmjnHG7A18f47CF8/OgRy290j4voHURq
aGcZka1td81sGL+4T5+9Qmgr//Kc684mysIG2cwCQzdLBoc1x/iWf3YBHxitZpBkHc8w7POGYnpL
y9wQwhuJjWn0wq8P8dkFrL3iuxd1TuacJagL9zNBje9WETW8/2rt/eMRr934+58ey3zAVLt52Aur
IahI67xtN71JuH1Cr4esR1Ghkg7gCtflP7sa9uGLntwF6uA89ftqAco205PyrB9f36j1J/7mhV0t
i/dXY1mYsdDCuN2D2kzfDPwFNYFbaG8D+rTN9tbopmFetPpk9F6+HL8+5icPh60fz7uH43Uag/k6
2e8xOfSixVSwvuCPX//0J98G+/CBm73Z12iJ+r3ifGZ+B4/x2sIARcROMGLn62N8dvrrv393+rPM
p2FuVb/XkvDrwpyTrSsAfn/965+sIB+Hx6WCdhkxmn7PW3ZOwOIqfCiNh+lc1cJ/sc5+9tA/fN5S
LikIClwBT2nZhK6cTB/9VnI/uGh94F+LQI6zBDFvli9fX9ZnN+3DN59hVjeTyJnuzWEBsaTqUdch
ttriV4LMJ+/xhw/e7QddYLIjhmYo0m28rlEbE5HTXzyUT16rnyLQu0duzXCO8NZ2e+VYF7VhXw2W
PSBEMYdf352fBdvffIarLPj+nWIiMcWM2cuotIEE8qyGjdWXewMjSfSsN1J3GIkjX1rRr2GYu2Uk
O7eRW6Mof7GpfPJKOB/WAVn2roORhVhiuHcxYhnbMlgxhuOeimX8oeFChL1sfnG5nx3swwKQd6yp
EwT195S0MpIrzwJ48ahr4IAYdeKrfscsVv9iwV4X5r+7tx/WhIksNm+dtttbM1punfb7iZivcwbR
35Uvo2Hu0HaeKViDX7wtn7zr68TL9w8zd7uFpaPd7ZEhkRVcU686TTlf6l/cvs9+/0MBMM5uMrbw
4fY5Q0SyGTGThhVANL5+Fz971z8sDsLweNmviWmEJtTB6RDyKOVsPPUA23/xsn12iA+LQecNRT6X
+JwWya8b2b3BwK0CZTrnry/hsxv0YTGwhJrlmPJ2n+YJZM+6pmMWJ4NZvn39+5+s0fRjCcDgl7sU
GxiX9YNMx4e69GAmg5XClITo62N8cg3roOT3L5GeynIwJFYEWY23cN72xcz+4SOmHz72sR8LLSXm
HXpDdsz6BcSUgbhw+osP7pPHSz983sRjoMIlvjN4fhWCn9bTCIFMs2b4Z68oXQ/8bjnOMHUQNSQ+
MK/M24vRNA1IVbV9SDHkLPxnt399LO8O0ZuJmLoCf7GIpzeYn+ZbTfmL8uGzu/Ph63WsYsLSZ+k9
Ml6ixNS6MUyQXfn6tD97Mz98vDVsCgvjwPTeAVsl5nlnUXDdOrtNjWr39SE+O/8PH++EbhhS8KL3
TcXhZRP61MluIxP74evf/+wSPny85H9Yu5LtuHUl+UU8hwTnbc0syZIl2bKuNzwerjkPAAiC5Nd3
0P2GMp5AdrN7UZtaJMBEJsbIiJQwPLZ27Iqr28csb+7zoDrnHnkVrPy8qQlbyV+8OYMKzh/ZtWp/
1qQGkorvpunzSIdtw/BbreImerqcE2DABnYFYhvloPPLL04KfXWf1PXKMMyB+M6qZis53LRtI+0M
3+CH06MrszsXRcXL7tGM8Iwbvo19N22LEXSV3RXFnNdW0o+VF2I1sK/L5nU9n5u9cc6Ey2JDlBm7
WoW7h0LLLmnWwl/X87nJG9NZaMaT5dUI/1m1oKlex744966zsm/W9VxJ3ZaNg9EkLUIzdfyjbAp6
FqAqOG7zi5K7LTDWKR3gF1zP7oG3wEMUuSyb1uTUbwDYjV/6gASA60LRZ0rtxzS3wEkDrAGvQjwa
+dOv5UZ03lESF9T+ZWd7mNig+fI1HZunHFX2y6Y140qUhAXXNKCqgAFfffAVF8A3Cu85M1aODjrj
ykqLO2IXFM7wuzE9ZEmyS5ICt/z9tlFVaZMC7id10mI6Q9d/0hoFVcHo/lh2i8bjREnUUQ4sF3bD
wEqFPWAweN95mx6Wbeu8Mv9/EzKBk/gZCh45CrHIuQOR7DjUd9PUr6yC8zT1zvRF5k+6Me/x1sLt
KfA7vm8/x4l7L33jAlT9Cy7MUZndrtQe6r5CzVi8JA8t9G6wmDQUBezgCQMFZNOHqKzPA/bfSrH/
QyKyf10JESVzDQLod8lcdo2FBa6c8QvoTZdHQZO4v0m5btwUJsXYDhyjgNo1gMNbvDEKL4c8Wg/8
VLGSALowUhI34agTHjoLCVCnd6Zbvow93zZj/i4cuem/BB40DyvsR8BU+YsNrMSkA1bsZedojpGz
8PBtDDU5nttArUihU/axykCEIEH//nkoX+nwtbC7ldVQ453fyJibT6hC10qmDGvKkICzNOzx7ma0
5HX5E3TGlQzGRlZwT2BiG0tQnAfgV127UtBZVvIXQBOjCBksexLASBRElO7Tcp8tnen5/xuPtLQe
Udwe02sAyOTgzjWDwcdkQgkE1JN27VwvDvhrua/slxYVelSCVcn3d6RqVpYzTVarz15mb5uJN0gO
IRBnOBLWJ+JrK+DM11i4/uflz9Sk3iyMePuVIaMd1LTgwInhLc+2kHgWiumgCgUU6XITuu9QttIV
NwFADkO8JYPWyGUC0FOJe5+1ewideSWvC44pr0Ph+tWkf3fN1ZWf++Tv5Z5rnKPCwczJ42YzoecO
r+6pU4AR2zg7xXgI8Bi93IQmykwlux0BKYe68dm1ow6qkMcQZFGMHbcZV3bPuBCQDc+wkwOqBoza
IiOgnc3687J1jeN/awndJAiuysMYWDU43kQxUfx3bn0tpo2PAebc6I1xg/SDTBu4HuJHR9QmnTpj
WMkrncvn/29MF7nfmb6PxO5Ak5JaKLcpxpVNv84lykJcAOchh9ajV1zRowz3Lxe0dXX1cdnfun4r
qWrJZCaHh79R9n3obXauCVlZY3SBrqQoqiYS0BfDJVn/mdK71mEoZAyhSve/I638197BVJLUFJix
Wtul1xjI/JBae0k/jGCh3+IZqNH8OaKoIyiLDlJT1xAYOpYU9wMXmw6gqFL503SWS1rnno2OQ8Lz
2a/A0w408bBi/f14+f1+fhuKVjGCTSRwMDU6FhQPguM4C9iFciUc399++nNpza15f+DplAhccgLF
7wd7YRrk+zhYNirowJL405xYXYBcoWXOxoFQspZNYOcSYP64dp51CBz+nRLoXywP8jyY/7mX9kM1
bVHcAliPxPYzsV/BJQ9qybH9DFzTJ1vGX62Mf7VBtwcm8W13k75KcUGFBQGhIKPXBkQbSZ9dy1U/
vZ9vfqikMrQt8JAKsd2rlZhnoCwv5mTeORBxDDNv5flRF1pKSlcsCy1QIiClyYcOOFUPkidxZZyW
B0NnXclnXAILP09wFuhkGQ6gQu2qR4K3NdSzEsNZmZU0jaigY9kwGQ8dB20PIJq7LOyf/NF5cYuG
roTU+zMqUCR/5kfGADsyADG7WlMOueMMdaJ+ZbuHTT4KlNWXWT6NbRSdXT2rAPAQDFRY0ywwhYqV
QdBEUTD/f7OQOcCCAwqObKNhfyW0ifzGesjzDjoKtFz5CJ2LlIzGdU1B+glbCDpU0GKRcUKzcz21
wI1t89Lc8M1HiGqEpHSFQcYBba4gA4TW2aHybtm6rvvKgmyAIBb0mUi0KSwOXmY9glBpZe7WeV/J
4Vi0OahAcqwMg42qpKvfPAQ4fBMrPi73XRf+SgYDMhDKvEN0QhjpgMubowTNBsubjeaVFB4MSGsk
ZsWu0uUl3lsdlDCTuaCWjjz7e/kTNO7357n8ZnDzLM2hujGC7R0yJJ9aSLLe8SlwN1pX0jcgMer/
oeMBHhHvh+HyJ8MjG1cyX0neceo8IqwS06cXfm+z4L5nKLfb5hUlb1E+aYCMFUEpB+/vAgyrLQGg
fJvtOZhuPG72wmscD6Pa0sqrjoPMYvD/2RafnpYbmA29swz/Joa6aYCCA7gmIWY1MtQXEbRfxjI4
N9z4smxeFzFKwmaGXY5Wg6zCi9HDBBK5BtwRy6Y1CesrCdvYFGzFVoIDfVXduSM5NKAOZUlwBVPM
YbkJzYbLV1I2tQsPRZwMeF7TKujDRByTXsCl28a7idSZeS6TJEAJxJAbw8pX6RympLFIWrsMSoj+
ZZL+kmEDUmBmy20rsIoCM/KcdT2fX/F8F4x54PopGyeyZwLDZYdpxkTFfAWhIUPCOnqt6PgK6M8d
FIyhIiu/N3236drSV7FfuU2GCkJAmKeBGgdDL8TsohTw+4/LX6DJBxXm1YMwzAZMCgfVwgHN+gB6
Q685+729bQVTsV4xb2NagBbyOnKULFH2zWdg7lruuyZ2vPn/m1w2c9DX1i1iJwDBJagSP/mpvbL9
1JlW8tgb0GWIScG0T48dgoZw+3lbr5U87owpa4sJtQluQlETgveMUG47wPueksCQwittg03Ys0G+
LvW+5vWvcrO7lVQFZ2WZFz4Owbyu3nAzc3Ty+HXZJ5o8UqFboajLybAkzir2ACbaDsQaFSh+GArz
R3FcbkMzpCp6q0QpFwCNPtogyceslo91Xaw8YFizf99ZVVRgVulwDjYCZBHU+Q4GGSPBU4RNeUAJ
0mcjG16k1YKg3XqRbox7CXsNI0jmvcJ7Dc8OvUkBbICcepqvDjJviCAjCXlPVHnYYyyPKcgCwM1Z
DZeaVAL80MEDQPKnMI85WIVBSc6Hu8nNj1UWfmUlRz339GBkeEqqofo31T+thoOoaPoL/GQXAtb1
Jkz3NZh9IC2Huoo1eRjdBygLvgO+J/CM4lYoR2UPSsPxIfeW/Iv4qKt2jKPMV9Z9XTvKXJFRApaW
eScdQiXLBWshhx5bWQcfCmZ0uyKHtl9meIflUNM1pswe4Ev1HDDEYs4WoNjJaHDKWuMw9dgSdF3E
HfOLgPThclu6sFamE2oknbCZCS0tmt6xlD72ofHXsmnN2jAXYdwGF6hurDrxYXo0zUNd+YfBMj92
PNk2EbrKfFIGKKXFNT1YQAvxGpbWE+nX5ljNfKJivww52rKLMVWFKIFgGftU5c5nQwQHI1y7+dY1
MY/9TeYNHMqYtpinLBD77SToq3NpHkRIPnbl2iWIZmxVCBgnRWGFDFMWlCvPgEpHpaDn5bHVmVYm
jiYDnfTQ4arXm4qjWTQPPVhQlk1rwkYFfm3WyNJ1ff7/xvNdgNescELXQbt+tS1xDJK1B29d15XE
NboubYMAicso+8i4sQdn10MzFCsXmrqeK7kaQACbTDaWCVuY4EAF/YhXrGwTdeGo5Or/n2DYPy/B
URul+H0gEnxziPieg40lY6B0btPLMPkrcaP5BBXw5boNrfKC4ToLy9HJbYbua8wlhPvqynwKCnON
UVkzCiruywK/iO8wLDmgio1kLx48p105zWjiR8V7bRW10vVcSdreHXo7nLCIeW6bHMAzDkrqxHdP
y3mrOf3Z80fd5BVEELyuTwlmtBbaoQ099l167FGnPRjC3RXOuLJi6Zyk5C/2SZad5W579UT9MgbJ
Y9Ha57IyV9AMOvNKDqeQbk+B9KDAxBQ/q4rfJ4O95+Cj2C27SRemShL7goDnQSJMIXVzlwhU7vby
FaebowcqvuUmdOOsJLNvlH1Tz1f3IMg68oIcqsBaGeT56uqdDaOtJHGO2rrRYLivZAZDlXI/3Ocu
eQX35hOYHs9WY12SNjt0yTagqK+CwmTcya5wR1yI4O67ZuIJCn0XHhCQSUAiZtldmu3W783xTeCi
3NrlcYJpNXfdSwkdr7zPvvoxVFTk9BYaKNg37eyw3JYmulSkmJehZtsUGH2j5ufWy55Ds/wEWYKV
ZVmTgypYrC8gZx5m2LhwKzmYRfLWYcMIkeIPiW08WeC/3PYV89fdeCwByZ3nQuz1mssQIg7JIGZF
uR/SB0XEcguaEFahY5t45HW2lQwHw1heTimwgBNroE4OnlLQloUkQQ3/cuc1Ka5CxcKBOHHaOu0V
FfBQ0wVJY2c/B05+ySe2slLoYlZJcVmlnYfJCZe/MjvzaYwgR3wHzhBIX8gw2DmkuKepte02gyhJ
n0Iaa4qxOF3NEmpiYriCxmi/yVUqdgz4GxtcpAFclZbg6kynKwHPO+hzP9jSTlfmQ03SqRiyrRKl
OvNzMt5kA5TfKNQeAR5D6dvJF9VPnHVA8pVPKxsbTbyqxMuT33cGWOohfVq7d0ZVPWR5dVl2v67r
8/83XcfzgeHWNMR1dma9QfboF0n7+xH01NvS+De67MZ+4o0CRSiYvkGKmUKZJRh3rE29leDROUZJ
ZGZObjmaObv21nDFY9RHYhrflh2jM62s0vYoDJt6WBOSBiu/EfJgD8L6NcCJzu1K9pZhPYHkBgs0
TYfjYMbHfIife9/9vK3zSr5CZN62iWfg3UmOn60YjJFZ/7rJtIoJY4SQGiBndsXF6a4gNoDawXGb
aeVEnAd4MZ4cPPgVeLp58DvQGeM71uBamgEFm+ofkf5/1w/+18FGRYINbJNusGYxUaFgZQc2dXBN
IUWt8ZXX5ccgM+/wdPmIV62VQdWEo6qla5mgXuwIgh2voj8LO73ILr0viHfaNrBqmuLtPx4N3LOH
doVXaEgHB+7Kifg3UPOd/aip5CmhOSUAVM6HsaL4Dr0JqKD00oawFANCxgRrZF/0AqBq9hDnvXWA
ICOqQulwcoWzRtSiu741lXS2cMwMUVdLr3UPFiJpfAOpKujj5V1Oc6hm+peyMb9Sp/kwQ6emxnlb
9qsuMpQ0B30DcaoeJ5WEPKXxpwa6S0H11JtrtxnvbyY9FVfmO9BRyXssDkndf5tquzuFcfHsOfw0
2fkPn/prq8T78eepKLMQPHoFaxF/oSfOfRYeOKjZBygnLftJZ15JfT9BtVnoIf7c+OThVThug2dp
0S/L1t8fBU9FmaU1Z0BrAmlkGlBRbMyPuV2cY0HvPLLtOhJL5Z9zVxCkMbUwg+Fy2xQHImz7jNcI
cBHJpNyNo1OtJKrOUfPcebtau6SF3DRerXBTc8+hSgD1hag1xMozx/tTsKciyrIQdLOgcsNjA8iW
wJl4ApHzyj5GZ1qZBmJIUvgJOHOvYiDgfs8hNLyNTgZEQH86BZuAmkyQ9wEOfbr4dXWoHQheuysn
KV3HlRyuiJvULdSSrlkIiRuzMuS+zMAhuRybGusqhCy0MCG2NWYIFMxBoZrcAZC1MvNqwl4Fj+EO
tUQJKt76J4gXOV8rKOl8JWA76l+dEhuZ0XRstvIVmrBUkWQgYY5BWQEfhW3+sZMQW5jYCZLhK7Fj
6ezPn3gT9mnoAYQah7hQIjak8/LI9f37yonvx4Yc+3R8IiYEfmL5gUJjtgONdepmd86UPMQcC0oe
PG0bLCXLY6fsCCic2yso5Y6FK0BJH6+Y1g3WHB83X4gFSsQNxxdWHj+G9nSXWuQ6WNarX7DDtt4r
i7zfZZDfhiQeXrzDBBu3EQrj2bZadi9Q0jtJ01BCBaK5tmYKhROPPfd27n2JR7myRMxLwX9uI7xA
SXIURlUkHPwWcpi1vSMjP4QBSJRBKuji8R5PNcdlL8172ffaUdId1ybZOIJXCwwcpN5J0+qeLMh9
g43TEiDRBDMlg5alk1ZvjDnxSv5oRl+FoUHAHbC5foahQSLUT/NLKE0g0f0Pvugel79LM9GodGSd
qNskFLiTlT0+prMx8h6FqOo268oC3mQsiznHO1YtPftXapoCYGQJpvFt5pX8t2zUrPl4ObjmfVB9
5g6K4xogY1cS43cZ3ztjrlIWgy3CYz5AUNfBBVWbWUJEzMieOgOsmakFZKwdHwvwX0qBjXFoQtPT
PCUyu2ZW9oGO+bGPoV8s+b1ohiewz57HNj6bjhUJE4og2xygTA+D0Q7l1OOhticTaH8JpIQKyD+s
uFeTW74yM4BJWBLmSnw/rm6NFqq7YPkHHyrrRpSLFZteBTwV3oZr1Fx6Fm4+hd+BibG1QWHreCZk
uSGPvfIl1u8bvPfGUpknIGSU5HUWNlc29dO5FG0JBmYrh/4rFI+SOHOOfjkgAwbUc94DGdsejdRx
vxvQtcONNRQIS+45EF8I+bFNm2kPykGItBPERFcPOLBAM/Yoh8Y+gKWfHpy+/7sC8fy57OskYoAd
zKpY4tUfwKYMctvYhAJkN4A6dQSJahqnBz+oISAbGtCXFwQivuBIOoyJmeyHKqv24Zg1kcEBZjMs
Ad0CwsQpZyXdD2Uf7qYSMl2dWyR72oVGBAK67jI6TbUDqQ2Yk3HAAjUrqKqDLPmRBFN9BN1Nd4Ye
Qrr3DfBqBj0UHBsBYe9pEvU+Gds3BspfqGxV7IGkZX5MxdBBl7NPIV0DAQ685Iw7rLvkWNlx+VQz
Od4RF1KZ3KDNcfBCcSrC9DXnabtn0OLEgJIYalHtS12h5NDkDjuZDppyiIBwecyHHdaJ5mcQOFCB
TVlyaBrIz/La9c9j3n83oeP9HJO4P/TApd+5vmsfber8TKAP8IGxMHsYICX+XHEne2vrsD0PSUM+
UNfkl7pEy745GFeaZcUdSnNBYRo4n8jY/4ophN+rtBV3oZNku4FC+7IxUN0DlalybzWGtQOKP/4E
veThCL0XiILOYrBZbna73+qv46y++b+WfP3nfYTnK4vMVqnX3xWY7ySBCovkcqp9PJAVV6iR8hdI
1ZrXwDagw9zXJXwGoYWqAZbREj6EQkpi3+WJP/5lUdF/G1Mf8olw+kpGatYdFUBJaPUPJViKk/+b
400j5B6Qiytbw/dfuzwVPJkNEnKnyI1o7Js9T6vr1FgHAiK1dMj3YwaFTzvc481zZR7W3GZ4Kpqy
DJuahQXaA3+x8UU8BOWufiEvJvhq/zKutrMzV577NVteFVYJPsOuzxgaag1MxO4jt9M9Xr82joqy
nvSxlUFpRIaRmafBU+XW5BnXNO5fy6uVZjujkufVDcpEEw/WpfjG+jez+taFUErPfi6b14UUUfbK
ScEgW9SGUZd94+CebpI11j+d05XFI85lG3pxE0Y1P0pyx6DNBTbPjT5Xkp6knkkGPhsn9ADoCc5l
zspRT9NvFV0p7dqlooFpC4wKNof8jW2Apn+N5EazP1CBlWmbOaiPRCyygbw5rfU0gnsIKur+mSfm
q2tAInF5ZHUNKdtIF4UdCSE0jLJ0AFyx/Lso82+x1zwarngT1H9ebkYTQK6yncxjMdUeJH2hS8+g
+XDyIGy+bFk3EPP/t8c4CPQCwY+BMMS5xMzjBmB/z7dNCSqhHdTgwawPUb6o8dqdlR1AM7UL5UrO
6nyi7AHzfJBBzxsv8rG73k8dbmgssAOu+EVnnfzpF6eLDQiP5H6EvTNUMwVo8qZ0KLftLFUYYyb6
ODFC5kVG5opjksbJM6olrUvaNsXKA6tmSlOhjIPrG17pt15UGXkKHaCuukA2mp1zmkENKHa20Xp5
Kq4RGibEwd2qG+VxvAtc4yhiY0+hHLApPlU6u7CmOSSrezditXckzVcvPgftGh+EZpBVMGMWBoHk
VudFE293iffdk7+29VrJVycWpg0mOC/qsI4cCq/46LRuefBdvpJZmtFVAY2+gdvD2nBcBBDI+/sY
SmPtHZf8BVLvy5+g8838/83EMNoT5FAS140E4TjxOMDsywZMFsvWNdOOoyRvUnuZ407SjWIpT23c
3rkoTmLcfV42r3OPkr1WgJI4s4B50cpT3t85M0gcctt8E1TCc5RlF0qZbQA8lBulIxhXixEnn8Dx
f7ZgVAhlfAp7Gu/iEmIry5+j85ayEDPi51YtQow2hP4OKCxsTqbk4FDpjLXSSI3HVKQjH3Ob9xXy
zCRPnfO5TIrIos8QO9s246kIRymBf3Zr4Ua1/ZPSdBcb4T5zPi/7RxOrKsYxcWhuTdnoRqMFyu4g
F9AqtZy1I7rOupLMrW/gjUrAejH58thNJNhDZ2MNKaazrizABp4ZOJEI1SF17xuRf2kmZ8XnOtPz
/zcpDDUOJ+UVJommqek3Y0yg2Sd5bvDTNrcrSVx0kvKht9wo60375JZZfZI1lOOXrevOhLaSxFMa
eJmZQqQiL7426YSsggQxjroZpiK7+JJTtquK+kcQEqh3kEhAr5YWxsryqfOdkuH/VsggFiQ9h95r
9l4AlaTlb9NZVxL636poMsmhTwV9bwdM2gC9/dpkX4U4ooz9H5JmdYDncUAqklV+N81EoSIby8ZC
TXYD5a9GJkdsWnZDBZL/yT+wMtsWVyqgcUR9h0RFmom4gtdxLB5IeNzmmPmrblKitYqhrHEGiKCA
+Hmi5gut1iJGM0kTJZGrOi2LNu2nKBMt5k6J2u8phCJ2vTYP6RpQ0tmz+7bzp2CM0j7YS2gJ7cZK
fOVZsLKn0NlX07li/USrdIq6Ge2Q1VmCFmgQnNLUzbdt2lUYY13kA7Fzf4g84X3w6urIQ3PFtC4w
lYwd09bFo/k0RLi120N4bE8hrYo6rl1A2/O26FHSdoqNwmEQh4u8WTlYjuEnb9gGm0O12p+RWePO
N0hwhRoNbpseU1qzU+rg5aaQRnDY1H0Vs4g68zA1IAmBe34QY3XlsU7jlZTVOF8lu/NCaXEsvjLC
tfKRSOdbHibnyfQf4rF+29Z7JXUboHwSMwvRhMXug3I4N5BoWzatifzfr7g3s0JMWjzBckNEeNY6
+DyNAnc6JGJaCRudeSVxcaMveNanfWQNX+ry0XHIznA/buu6krQNSEgH34pFNIEU1wR+3hLyNG29
AlLJ7HJnxJsCYE0IGSmfKQrjz5wF3X6585pl8Df46cbvZWNXg52aIpLM9w8kKIqjLdfYxHXGlWQt
BRSusrwXEXeLk0Gru0RaKxsrzYCqiEUvd4YsaJI+AobmDJGeKPU9zMrdtnBUGex6myaOS5s+ohUU
lJ3qBx5Ar5VFXzd5XYUtUgkRtlF4IsJB4txBsN2Xa/WTcy6+c42vwhaDsA/aOEM0Dk4DiGvqjbgO
eC3YJyBRghXna8ZVBS9CxtvqmGmJqHLdFmTKZbLPw2A4bHPO3OpNSFY0Bzu2OYgoq43nKZenrPC+
bzOtpKoP0pnBNXMR9RN0Zlr/GkzlypDqAlLZKo8O6jIzt8OQpv5HkHYdsiF/7uM1JQydeWVpdaFd
LXBQERFkC0+Dm5y4QPFnucYIpzOvZCrP03GQBnrvMIqnQYNeQHLzbcAT47Lj37cPaeM/x9Qq8xhV
q62IQheiiXGwt/sDq5PjsvX3Y95VkYZ1V3ZugIfFyPAuQCnVoXXOCtyX52vVXbruK3fMpC4dKFJJ
TPEZ6RkUdtoBIZ/ZeIfE62XvvSx/x/t55aqgQ4h/Q9A1FCLKJxA2M/tU1tvAAK4KNsyFE6ZTFXdR
CJVyvKmeTLZ2P6jrtZKv8WS3I2mcLmK+V79CsMW7g1Tjmut11pWU9SDdiCXK6KIRZPwHM3BABTE0
48q+QGddyVo/7XORuxkW19zal4F9KpLsadtgKhlrmw7UUyXcIjvvbIeAevA16LUuHJVsbZxqVigw
eGQW055Cysixu2Mr3JVk1ThFxRdOBZ76bJl2kfc16I92s9HsjJ66mdd9HCPDtgRRjdUbe9fPo0HE
n5d9/T4Ay1WxhKGf+5mHW5Wo8N+mCkhj3j3mEFVos+kQc28HEZmVj9C4XqWns52hN9MSvkk6tz3E
Q9ZGZm9Yl7bfOBe7wdz0jZ+qwYOCV+nziOXuZ4eyD10qv4LsZ+0QO8+5/7lDcAMlXyECScEUPnYR
6mEvtO97yAa7h9AClMIoXkw8OO5HWZypaW974XIDJYcJl3YIekgeDRWJClE8+DY7+c2aAJYGqe+q
QMI09fOsT6ouooG7ryk7FvYnryF7E9cuVvjSmuauHNjBLQuoJ9en5Ziz5mx7z49KghuDDZ2iNO8i
R8QHngDPRSmuYtiFT90xde1IZNMuDuh9HdOVNnXRpyS+1wUsyCEfHyVBv2vtbG+CdWXcRuEGWdQ/
A88FjwSJOwxTDAwTK7wjaMqOy87SdFxFEspxBAufl3M80hLnYhplfKCs6g5+AQn25Sbmtfid4VDJ
7UKjBjQFlDsgjMztq0SRw7eaB2WKY3ZPydHO497b2RSvBSs3iJpJx593Izd5ao7QGe55C3dNwRew
2Re7Kuz21MufaErPgcHuB8fchMQEhunPtioQaRtBX/KoNqb2JKjw9maeb2MUcVX6u8LohspjCCtI
IZgQqQ7kMcjEmmakzk9K9qegzkgJZywKBmPnAiF7tB2+L8fy0+Q62aGygkNQrDGXabaCKmAQoBQI
ghDKojC+urjXlU0C5oJP4Dd6Xg4zXQNK1icD7RxUELLILvpd041fGudjTFKIiPsrBRW6FpQk79Js
YDWu1qNqdA7U8utdAQK8tm1/ZnIt1TVrgAr2Asht7HI/YFEJsSmj8SMQwZ9Sj9W73JY/8xBLwGT5
e9nGYiVbNJsKFdMlS6vJJnBwR4HH7ow2vx/7tbsAnWlld24HdgDCjgamR0iiQxCKtGtkupp5S4Vu
4YoXCy+QjpEt36zJ2ccQcpvSNUYoXceVrDaHAPoRZgC9bys8xN5w4CldmQ11HZ+bvJmcPBxUUgMM
fhEr6p0Am3HMPznDj+Uc0PVbyeixamY1lolGVZMkb8QsU9Ableb3Zeu6rpM/ux5CiSKG4iiNXPtX
UhW7hrZ4yV2DC+n6ruSvxz0eZ/msse6z5tDFqCzqAnPtjVVnXcndRjQGuNVhnVo58L3lJRnWClo0
plW8Vs7SJAmTEpIHFekOTpMMRwuEdYdlp+v2UCpeq51Lae0JgOQGGN7BnvaWj3IMZwdcehxeS0gx
0++DlZ2ckUfLTeo+SEnbTFZuFptDDvSQhXfFuC7la8Wnak0JW/N66aqQLUw4ccyB6Yx8+pZ3RkQS
cle27YUTwDyr6kXS4ALZgTcwjn1whdgJPKPZwbAy4WnC2FWS20kDG9IzhntxyhdcUN51I/gLY3Lc
5rzZqTf5nWbVxHon8y99I6Cr1cTiYsdG9bzNuprgU18JKFh6F9f2dkMW7vLs1zbLSnKbXeZQgK37
Cx/L8ATCO+uAyt56xSuaZU0FdQH/yvzETfrL4HS4xwYLiBXvHO8+9sqd5fFrVj52a3WPuvFVUz3g
FhRW4feyBh2VS/MTalmeiJt/WvaUxr6K6iql5ASI3v6SsfFTRexTK/3n1giTbfH5H7AuAxo2LYev
3FiE0E4oHkSL8koQC122fYCS3zaERB05hAjMSfSHxuDPpIQSDKPl03IDmo2SKlZaxWlvlIMvLl3n
PmTkEWWWd45F97FcQSDohmD+/ybJWNXWfKzt/mKU7d7K08P8lom64P22/is5bKV0NFBFIy4hCj3M
MkJh506U962/0n3NBKsivASzqt7xxv5i4vG45HnUmHIFfaUzraSxW4J3OG0kEi2gd1ZtHcH2clj2
iu5crSK7WjySkjSl/cWu6o/U5Z9pwY+8mrM5aei+cci3warSQzsDxGm57WXZVYnsQgcVP1w0/SWd
hlNgtY/UmlamU00cqciuvipwN4VCCQSq9YEkSblPHWCTXfa27DLNtKciu3BW6HFT3PcXzxtPQ9/u
xfi1d3HhYRhX6XVHgIsRWOkKcFwz9irUy6/NrKFp0V8kn/YJtt0djTfhH7C4/JlwnJngVSow9HUi
jmljg4uMTkfKvLWqNd1IKBlt9HncUrPsL04mjeOYV9exmLwj5GN+Lg+FroHZaTdTBiSeenBQVP1l
So3DYLz19Q87JSupofO8siybQdfgJQLGhZFDVqIAtMU6Lvdbc3uiIr1iZo3UL2DabH+CmXs3oexq
LmWi4Y+Qr+2ONRO2qmXKBIUkDNi5LjmuzXaVUX+IAYFgpvuNWebKqqPzkbIsU1SsumyoEUK5uRct
PZB0XJmvNRcZKqQrd82kt/C7hHaKol720jj9vjfuSUAuiVMfp37takkTRSrCK3NCvAB1SDF7ck6N
CfXt0k2+tN3aw7xmIFR4V12NHLTxKaI0IQ/ckztOn4RvY3+0Viyka0HJZFo3IeHNPAyjf8hxnChc
vvNDc5fQNeiCzknz/zepZgo7b3KJ4ahwmzwO9sXq+J0Y1uC4OvNKJjcOrsctQAAug1Gg4GPa9fyH
Z609huisK6nMrLA3iirHkjA91CgUdEy2G1AkuZzNOuvK8lySviG9YYiL4Xn7ybZ3njvselmtJIJm
slClTU3KRoi2YxZtqTvsqeG/oBDzNFrTU1q1UW0FP5Y/Q9eOksthknuFleAzwpB99wPjOZTTBxLS
ewg17V3RruyTNLGq4r78EhJiTYlmIBRgBU8+6XfU/zAEfy9/hc78PJ3cxGlppZNngqvr4tjNrncf
S/ct6691vrIV04y1ivvqktRzuwGRFFTxjmds5mDZJ3wtyzTzqUpTZ7ZeyngdiEs8K/YE5cj3VeGs
HWN1nZ//v/FNGhQeyFJxRkg8r0GVRvPJn8JH7oTZSqjquq9k8Xy14EuG7qP0/zxMxlliC7k8rrq+
23/23fIJGXzPw/GD0L+Ykx46kQ4AEq+xfursK0lsC7sDP4otLq3hgzwgaMkHyF5SVG9ba+oxGpIU
V4V/hd0UULAb8QvlYh6FeKLtY9qGIt67Vl/GL2Vu5cGlLZhMz2DwoKgWbwxwGaS+maSnGAQrw6Hy
2qK7Fkbhp0BjhkO864rUWduy6UZQmQTi3vX6uh74xavpMSmKET1blWrRGFdhZEFvBiwP+X9x9mVN
letotn+l4ry7WrIlDx1d9WB7D8BmSsjxxUEmpC3LkjzIg/Tr7+J03dundh8ONzIiHyABY2zp0zes
YTrSDOZfKw8uJHRIyr9eIG9d/GzjC1VzmLyt01GSebemGDz5ekzfWX1v5PznELK4juZGVSPenG4O
XlcILbE+jeBJFG1dnVLPDSSx2E1HyK+pt/JzaBm0RYgC9Ov3rAS+DMIY+zS08tfYy/wcVda2qpGU
6OlY431fiHZoTrXDwjLVsr7TcnxjS51L4s3ZClFbqNxj7P1RNHWe1f1Bzr8YiclZQOAdMrZl7SZk
bd2PeaMfmgndGtj4fv/r9fTW3Z8FhEUGvFJw5D76Xn31LDpxDU0C/4sz2nO9u8VErElCOR3boUPD
t/8O/cDrNRW7X7v7s33svRpkCjbMsY1TC2uE+odk7Y6t5L2U6s+3GzvHmBlSi83DMvO4LXD7Zsz3
GATV7+U8b139bDPPy2AmO+Dhr3G4gfyieT5T/msUJJad9cpmDKdh+Il7r3jzhdj1IhqDw18/97du
/CwTX0Lhm4VV43EO65IhTYbXyTvb6a1Lvy7UP5zeGUo5Si1WzBLci3buioxjcvjXt/3nxRY7d0Yl
a99xgVh85DR86uYHzacL9Cf3tVz2qYiAfHiP5fTn24qdC9gteKHQCunmY5sxfZXBt/EF7jbpmms6
vWfJ89aTOtu6FC0SYgmfjqmGiPCqpx/V0r/HTfzzNJmda9lFAjb0XR9Cz6RVBY8/tSsEf7sSSi2N
efrrt/HWMzrfvOkQaD/gV1RZ8qkJ42fYMX1KGLzpf+n655Cz2va01x7Xp9t2yc18gM7yZTj/GmCO
ncvaxZs0hkMp4FhTRP1+DuD5VsvvOvLv9XLfWK7nCDQVs3AkazQdxSpVznj7IwSNh4XDQbZTkejM
gJkd/9rbOAeh2Wj1o+jZBAcmYDZe06IlKCnQu3/9Mt5YrOcAtGqAnFkCHdpjWguBxLmBmeM8/Fo+
x87hZ80YGeit4EnpOYCNoC9VPx5/7cbPDuDYBC2o9rjxTHSHKtYQTo3faXq+sQHOIWbEbCJ21k9H
tn6TYDraJW/Er41i2LlOHd+AU1IUF+8gQqP0CapGyfbOjb/1Ms92bksa2ccJrj2QmN9osKWQnYfv
nQBvhJ5zyFibzSmJwnk6jnEg+7zrzAIdiH46Ja1rL6hoqmsQIZtfA5GwcxhZCDHptJ/sdJyi9pDW
4XUUvcdXf+MF/y/4GO8HJwaUGb5TpmDW3FSpu1MQOnonxL3xIs7hYsOYwNHVotSQzB7sspS1Dn/t
iD9HhwW0Ayuxw6XhgXDZiahUm3oHjPTWXb/+/x+O+Aq6PH6JFjzxIGuuKxKLfdQF8Ts3/udFDDsX
kXslBUBEmmhUSMFNXQ9f4JP8uZ7RR11Sehma+POk5ReV2vTXdsM5PMwrlo10GPQRWmskzOd0ljxX
PJbvrdC3ltEZvIQHTre86/UxDNtLPYVfknHdN617/OsI99Z+O9vNyobjUMlhOjq1Y0OQAw14RZ0q
8FvzdHmv9fl75+t/YynZOTysaadsGqgajnUAVb/ueWvGD3UPO+jeFsZl1zW96hgB5u1jnT5KqncQ
Xi6rbi6T/rtT8pQGrGyBS3fvmt+88VzP4WMO3VI7wpX9OPX0AFrpvq/pfdzaX1vm55JgPgr4KHu/
HUWVpmVIab/fDHmvEfDnHUB2jiIDNH0Cts5txxAkNUGXm3lrS9B5Pmn+a4657Fz6q5IwA6Lh4I7N
FOk9GTAqGIL0PX+bN6LAuacqZPpGzMGr7agSZ1VOAx12Rdqw+Pmvl/Vb1z87uBttxNKhc3QMZFTM
a7uLh/dQQG8kZvFZ5m0knQUKwu2IwryXeRDZNihb6Tl8CNiofGGmhtrH0VXAIFn4ILz89Z/01oI9
CwR+I73DvGMDAuyJuyoPxk/b9l65+NbFz8KA16pmQB9vR1Ph0BVfx6GFxuOvgR7ZOdIscAwWHCke
mV3IFV3NEU5f9wzmoH/9ZN542edIs8T5QFlBtyNMVQTqlVjm65i989jfuvhr4PzDeVWzyoQAG29H
MvXtxxSNSADlNYwQ3jnF0zfMVdk5qqxVA/jnMuuPGloA7HGkSXOZbh23JzQ2qv5hTWjYPk61FCLK
STi6rs01sDwdzQFRw5LLkbRMo80r2D3oC9Z0BLE7Sk3yQTXVmr0a3c3icnLbK/Zx6pb2G3Q15vTQ
pTRKd9Cs5KDpUWXTk5kGbfeSwCRlR9eBDD8xQIdIL2G2NbBrRUwo/QArmGLpoFEHIvuULYdm67vo
tp76YDpk4eb1he29jK/XPmWF527bdpgGXy4qZJ964+fvSZOy6+YDDh1LXL4RIN/3zmjyQzSB2TCI
maP4GMFWC1Jdo5prrPUZLEKzjVFd+h6zIXjPGmYeaBsuP/0GPcRcrK0H0ZBMs7tc2TSY54jQ2uIy
zWvnco5EL67Au+vSKwUjHvcwL2ttHrq1d/MRKiCpPs1u6JYiXjqU7s0AQ5e7XvZVfVf5dpI7aUBQ
LWSd6bhQUVaRPVhkjl/6qpFNuU0y9Tkq594fYIvb37EEjJgX6F0mUZEh0tUFk3L4PClaVV/gDr98
FXBzIRehTYeqFA16HwfRt12cWxMv889hARvwrgXpy9ytMOZOL1S1QHBaWq27IplNSopt5T7NYxtr
vddtHMNJYqysL7tqYBxaBgGauD3Ir8PeO8F0IcItAD5+sy1enY9gDUBWSyn6EmuSHtMuJuNBKV3z
Q0OzKS4zPNoqb1C5uV3bVW1V8jn2piCAdN6YZUn1bgb2ESFjgWlzfTmBaJTuZ2cr4I76KNUlGCDj
UgyDsyfOVx7mgxV9ktcjFd8J9PKBE2sTf2oN4B9lFUKm8yGcu6A7Vqswc84y3fXgWwRASouZJ/Rz
spmE4LH2iyiCVmf4Y6ekZXunxybNkU1C7plv3leF0QZcaC6TKdxxLuKw0CqNsAPidauKZRm9Kzbf
1E1uEw7u4qgzrLEpkjIuUyKz5dH5pElysQFgCIYmz0aoDfKG7fp4tv7YEzeEhVJh097pGUy0HHYe
w3JI9IrzJpPjrB+DeOhslwMnSrqjp6Qzt9RlzQYBXZBKzEsisjErLTC+bifwAsEu2sDMh4J901Cg
9Ov5gaZaxkU6mC0plYvjdg/lKE9yO9aO3/JmXTpTSFgx+R2E4NfZ5N2o1+5C11Ga7ANIV6WXWgXQ
zqgyEkNpRwt87DowKi8mF0uyJ1L3n2Ho/RAPdOerKEM/g7DhKukW1Xy0aVc/0pU13z2xvfxi+1R1
/a61W2fkbp0W1t2LuOr0T4wlabyDrFKYzjk441F8udkIOq+5Xmre6EK2lvaQTbdkzaBe08701MeE
LQe5xpyfUmVlB3NmCZIQBNBn/3HqArXc1tAlrw9CSVX9DGt4eA94HJGqnyf4Iw2lRz9vK2QzLQDj
KgoMQgcs+XJZWQ77aGjOLHyvsNibr16OcjjhpE7bgnEs1QczSpxKmMzX7kuQxbX4EEtd6Z1rwDe9
VkmbyYOax1DuuV3kKgtrow4MIMcnhj4Dl5Ayhl7hGpUCicxwAAdFKVi7UEiWqL5J1jxKRt2d0ACv
oaCXJnW0C2GSFpeDB1v3ug2C9SnWqR4ujPRl5IUV+QqJNleI7UMIIWiHDa7RMGF5U7ncR+OtryEK
LaZ7GYyZ37Wwfv4qoLrCi1jHsb3bIsOf15hMkANxvpEQL9O2Pdahg01ByVlbRCA1fZJsIWMR0zjM
9QBn4SQT8CiokGmbJJWwrxYqOoA9nHUXfE5gQYVT5/u8ietsjcV00XiWXYRs4Njcm4qmPEuV/grl
8q7bCyYpNkkbdF+yEA84dwsRt7ydnnEP8jt1UfMj7Emv741MY2jWesh0F5B2I8ku8BBwv7QinX2B
4pm60vbtJu+7SJL+xtUCYuaWxnTMq6obYG1i0ri+VhuP9rDqfSUmkGv4eiALS7bYLycGn90RcdVN
usmlDey6h6tfPVxrM1I8vRWHZeFbGCLmg6FDlGeQn5rzRk5VVmjfC5IrD6JprmMzVcVQO0DIxnmu
1WXP3OiuImmXPic+mWF1DuZvtl8jI/UhU13gipALiLk3QQo+T4Jmw3ZJTESvXSQ3IDQgLBQXK6pT
DidMGtrdACUvdIkFieeraauhYR+y1eAqDYyW/JjNTV5H3qm8TaoovFC1RHTMKgy2ymGa6rSIgeJP
r4UKBqwV7/BAWNx6lse1icevvZ8H8SVxjeE5gh1v9z0dFSuzeQ1NOfmOykJHWTd+6GpPhpOvYyAA
AlgJh2DwgyN9aomvXn2cq7TdDYHp2zzqklqUs5dzdCFA8YPpO+gKtwFpKlpwFobuEIQirYqm10F7
GCAhT3MDCgz5zNJ4+coRyXtob/fDVphVU1Y6jgBytzTKmJ3w2tBLw1XFDz7sekAcV7YW6D9RWjZh
mtA8taHriq3pA3UEiNS1Qw7t1lldE7fOS6HmBSD8ZYTfO0TTV/tF9GBknwJbC35N+zSbYXSBFwyA
AwRBn5Zk4kFTAhK3RPd1jDZIDuukLDpsm+fHaUaS9NV20VTlkIhVBAY+KhYQ29D6sI0V225gewZR
wlT3c1TqlI7IlKDCt965CkZPeW0zPFFeQdnxPtCbbm8jD0leLDXVza5o6Lp2xdKPmz0YiJ82l2MC
ibcyxpmPs7ft3VYingn3pQNsOygIBcK0wGpSMDqpF3CT9RB31REuFQjBmJx3UQlQVs0v1KjGNR9S
hv2WCLtW13xBvvDKYwZna8ReQvkF1zb7JPst9XcKGnBxiV3ajBBAUNZBjH7u+yvU7EG4G8MRECbs
8u4TmLIQ9OJIBOUFy2w1nzoWOXXncSoHP4mdgNTiirevhlcdmBjDoJjOqWUYA/ogWOglm+iUAW41
gReOu/E/Zx1hqE1FFQq84yT1+7ifOrGjPrbJbaJoLffSYMWg+U77uhAB/ESg2hisbSlA+uD5UvHl
G6DWLSlbSkSy78QSuw/QeIlYCe1vuRR02aAvoqFALgqRwQNzPyej6PLGr1Ow6xI586sNxLmw4BXL
eClNNmS5a0JDi3Wew61chwxvFImWil/RXGbczwFn97Ny0XY9mHqqDx1r9Xzoe+ux5rWr7I7iGFe5
DwXheV9jBHiQautYWUnr6i9oSYRwejAWllmJV+QzBwzX7kXCV7ODw1CD5nkiBw0D3dWaq6SGSQBT
Lb/C6GeKDhlQVPWFa7ViH0NXb+US+dvN4oGYEJ7xc8XszSoAgsLx6tVzBJM+WApq0cMJdNlCM11Z
2NWwfYUQcRPFnRlyT7uQHAMGq9I9hldyvhQL9NbKtiOWlzjJ5IOf6JJdhXG4qjwLbUZL61rf7rZw
GWiBlKCBuwHyKbWLBAqFGzhGdMkhtRyj7LZnRhyEqzr3rYNjMPS5vQ34Lbyb3QIfgGyr4SBs1/Bi
WBM95mutjN2nUdSy2yCM17QMptW9DHqJIBwofHxEoTIh4m40wZnXZoEZ81BH4hTxmuAGCGV7tXgo
57UUnUJQRXoV7yS0T6oCJ42tdrbHKZzDwCkN9+vUpAiwniUvYZPQBj7PtiK7pkeUyCeAyVRBksaS
HXctVPPUlLGvnRqD79WA3DF3bWKCYsugnHtVSV5l5crn8YRUlBxgJoI17mdp4eqRQGg6qSSwSqkV
MB4jA6F5Rptky9nYwEOgn7ctvNTVnDw2EzzyrtOtUbKgaTdkNzVSro4eGhwnwYeqR50HR+JhuYtZ
0ryi22n0WcyyA1JSKn3Lu4DZH7NPtjpPJVpLpUKUJkeMExlE/0DZQJLQUbHrq6Vt4Y3nERpG9H9w
KmPLNDnA4eFQBJhVoy5UukMoXAAjuPBzG3WFzJAp5SnSow9t2pkQfhNSPnEk0l/SRq7ZUXM1dkXX
9Ss7VC5cr6d5Ge/MKk1wQHSfhgKS3lhnS7esyaFOYoLiKm2b+pAa06+ISfXAb2RNlukm4xh87+k6
O3efjaNkT7pupucNe+QnGnwwtVixCuEx47Z6LQYXpX05VdDWOvQjkJ6nYU5ieYhw+9ktJ47fsK2P
EBTFHH0gplqfrBebPixTwracN+higljcN7TU6LvrvexnXe+7eEMtwr2HpiQRQUILl2Z+vRj8mOoi
EaKnH/UoPL2O5g2q6KibgPZtsp73Rd2uWOE4N/WrkkAMHZLSdBCZzQlsXvSeScWmchxV1u2TSE/i
xtSmkiVE8eJ+F9OWVkciiVXXk6Wvx1YzsuhKjWHkHiMwe9wFMF+OPob1MEzPjZvc8FF0ckp2sKqK
1wPqiDC+RRqjs5+j4LhL0HZo5PLWbT6+jcMZHYe1a3z/0BLZf6dw3Ay/bUNso6ugGZLsq3HWrMgT
UdAWvGtJtstq07DLZCU4WTsDY9fCBGSFALn2FPqJga4puwuygDyhoERpr4dBZrt20mS4gq3BTA4t
AJlyv7WwaXhVV56HI5mpGGF+CjMnFP6ajkUANn4LXTQfs2s6gJR39OFmppt+Q4WPmpKrfu+8XGe0
N+LEwug4nmUJn1kZXChbeyiu26b57P0wbGUfZSCczBbg7iKMJ9rfpIiSYVlFLOEfNk2CvsDZYVf4
uys93yVzO+zwAZTZlihWcl+lgmY/UanxdaeTjg/HgKSA7g3rQrsPGyrUFSXDVjUXS0cTLtGwcYHd
R1Cgzb5ECKhC5uguIVFLk1GFedO56KWHn/l4MZgg9BcKgQjqKYHOhMsTpqbl5GPdvxLG5eDWl3al
kBWMtrb/YOGU8qSpj9AMabbG5xNnzfPStKk6srgmH2XLsrAIFlJBa4g61MVmRhzBmDDxAKPgV3Wl
2ciS7CbYuqSf+hFCxRddz6HkTGzUpIdEBiFytqrW7FMKg/cw71H9t2XrSJOIV7MSlk0IK3pj3wLb
SP499QOaB24ZZlTG1mNaPstwEzs0YqjJt05x946uwRvd2XOSJO5PtqIy4GTGRh2TRA3lgAZ5MSUh
h0BU2N9p4+NDmkXvWVO/1SB8/f8/NAhH2lND1NgfN1RdJdS1odGx2X8Nt//jx/af9Yu5++8ZyfTP
/8LnP0zvRlE39uzTfz4ahX//9foz/+97/v0n/nl4MTdP6mU6/6Z/+xlc91+/t3yyT//2yU5bYd39
/DK6Dy/T3Nnfr487fP3O/98v/u3l96s8uv7lH789PSuhSzHZUfywv/3rSxfP//iNEohGsVfXmf/4
4y/513e8/hX/+O30pP5WGl3/+c+9PE329Trp35MwC1Poa0ZQ5H4dhqwv//2V5O9h/CrURRmJX8Vb
UdXZBj8S/j2iKUmyDGiBkIevCJ3JzL9/if49hI8TIRTHY4adEP72f+/u317S/7y0v8Gc6M4Ibad/
/Jb+7jLyPwOvJE0j/JUpIdDAYGGCfur56gg59n8oLhxBsYcu5DPcrZ/iqc9ylHBd0UMG7HLlrSzY
0PvroYfHU5LM3wBhvk8nKDCxOv3apJAdH4YeppItIiPSkv3q4X00tPNnOH7eCjHHN3QFq61t/XzF
qxhJmOATLOJq87GP28dhmeQtQ3Z8Cnk/5tpm6BFvsyDgqmeX1vOosJMzNyQjN8yMrESVAYX4Pr5c
RnsI1mU7AnYOPYFEXfM+EUXSRzdtYBMQSXpW3YyYHewyF6/3cHw6rkKr/QbBgALVBNSAmvkzCpys
GOf02zavh8gmfRFJ35ax8zu1qG8EXcSrFSS8HBitDcff0qLhob5O2yuNmtbfxqkCxm9DVG6ND3NH
h7EwyWsC2NDXY14dRDTS4zaE6BavFTssZGguEe950U9oJoD2NeS0RrdvHlDCQ5D7CUFqPtRbcHQJ
O7bb+NVhuGIou7FSir3vKculGKcdaK3JVZr1PdLP+vMa8adqm27kNHxrpnoEaiP7GNAmfozQUgAm
h8UIk/Qqg9UujB9/Z0lQSDy8kqtcHVxwNjR79qo9LadxKqJRLfnG1fMUJNshnMSXlAbf4kag72qD
6XOXJD+ci/o8QshA5mtGSEb46mGrLcuFCKd9m5DwGmmxvgOAvC/WZEwP6wK4h3ItHDqC9OdC2J0T
bi6Vx/JxhAw5ca9lpVEKpmDxZ+7VVjSN+WBHdTMZ6P+gy3YdmPQ7Sst8Hn20R1XjoJOOKL9mUpSh
duI6NnwuwrGDO1ebfGxcanYkQNu4b9txx5ba51kGMCZhagA9Hu3chG/1p3UIxV5WcJUIbFjtlwbH
fFobXbowSAsUfeZA0MxHhtR99MRfrLX7PvVgjmnbJ8UCZFcO23UUOPTD3LL7YK7Tu5AOvARG6hBH
9G5e0RyYnHg2mh0nLlDbby1MSoKZ4Eif4DrJ53rHwxZPrfuQ0eonmn0wcsC8FpWZvlyG9YMIkwe6
rS+YEH8FCC4rXJXYux6KHfkc2uiu9eBFpGvCdmaBxEbgmik3OP/y2k0pUCvVQ7uAJcOi6eTS4QuO
h7bwTTsjn57hF9rDAtp852K4RjHV54JReT1u1fOy8bHIjA8u09g2hUsqVqgt00W39FXeos8Z6XlH
g1AdMokyhfXhYxhUR8X6D9GwnDATDop6YUe92Q8O5RACwMOiwxftUoxIFv6T9eSewqW23saPCYS1
XtfeRT9pXaLpgEwZ1j3zSj7NElsRlmbxThj8aSLs5yN66H2Op1SXTTf8sNt2QvfsYSO7RNLnrp1v
Ucdd9VLACylGCmvFfKJ1+1LbIIXkBsARYjToM4s0R7i52CZyr5Z4LuOAIocGO5B1GQph7y8WNt25
GeXFIrojMhkPHw8PB+NKXvZDe2tTf9O0GB3U/XYYKL0MMiZLR9rrmYhPab0m+Zgg2MateYInnS5W
Vn1KTE+x/xt09TU440mDpwfrOUzl6/Ce9/2NX+Vz5dg1j6CPw7bqJy6h82jdPpoUPsSYKy17PZh7
SQQroqg6QeHS7Xvno7xi4nuXpu5QR/reqaDbmRpXhs+Zy7u42QpLorGkrxTjeCBrYZT/1of9kxjU
Q7VuTekEhorQbkGe6tp9wEZazFbe0Nh/NDHMvQBvQ5+1W04r204+wW4O2LdMVted2vYLxHZs5VFR
BnuWLj9aN982iCMSmXah4vmbD7OjNOvHoAOBt2pFPjry7GF5lwPzB2WzLDo2cavvhUCSvYkmOoBe
96wiafJwa6I8CoJP2aC/tj39ZDALK9fGiLxKtt08Z19WIS4wLLsi6M2Mnn3VSfRdx/MTkFv3XQjv
xi7iR+O6Cx+AmilM3x1U3T37ig6QBqo/tV177RNxS+b+loj2UfT9ve3mezjlEQwrGo0is76rudpZ
yHLmE0aQ+WboDCh2d1jkhlko/GRyUrufvSIYHvK0bLEzCxqQk/bLnXP8YMgW5Q6rVvB4KFQ4fyWz
m8FJ9aetZo/zNF82wJzNWj8BifBIR34fo/uXkwoVtOyyyyVebuTGrkST/BC0eiQKUlCMh1DmChWU
Et3zooJ7z1KAf5AK1qM/ahPuM0PuSZ3dNTpkuR3ayylwnzFc+bp1wW506y5IMSqzYX1Q43iIIHub
QoBFifEwEXO0g9whwmOru8vXyRiGvg+Va/awlmhyquZbDJRuJz4dGIXOArwf2yJQ+ti5cW/G7Wdb
x9fd2O6I4mUQohrTVVWGq76Vr0h2AjVQV9GXuN58rsjwUVcWqTiraKmaGNaFze0QdHjxc6HqpNx0
UpiQQtIheEZFeJVRjAoWs+8bLCgTiW9TSkrURAcM1Fo04NxJWrP3NoS/IW1P6NijuKm7C/QgECnJ
+OxBWRN8eTQG22ym/QdHx0OgkiPO8pMPUOdwXLvsDPqWERwz8xEMoZx7i1+77cCCQcipP9d2dNdU
T+gicI2GRmCOLsKANtV2+YDe0noLxDcm41n1qVvtEUblT69jrKJtRLNfElK4LRgLR6GkmSD7jieD
Jb7J3I0pYL3heqFSWB+h3MFUcUXAo4TlGuENY1WGBz3f1rz7DrTJ9RgDzGRC5BjgOKCQPi4Qg9m3
XXTRNPM+Cbq7bA32EFiZ94CrglNHzQO6D+YQajQogl7BbYZmOz5JhL2ZPjgYceSDzro8wwGZN0H3
HCK0HdgrJ7hxGVJuCDCg0ng15gume41uP/J3kuRxGrUw6QxOc4ZcqF/0ragXX/gssTuOci13YXcp
k+W1ykfTXWbJUM5bYIptqrpygw94kRK75dmUXWpQ83d0DLATwm4+bHMW54aLSz+pJxS3G6pac4hD
DBTVEH8ZI6ZgVqxOjaseeWgfSIaZ+NCLMTcsCq5tw+8JpvJw+wgM5iTzhBl168rFsiMbxeOUoSJn
M4ItsAdF3MgvmmVHAZPdotJVgCQqeUyi2hSD99nBc3iG+Jbfr5FqMRF5bfxrTFBlwJIcZOH7ULaf
hqj+CiBscN2H5BSK6WWokbLWHsno5jO6t3qKECQ1XGAHSHHg2OR7jwWE1Qb91gT5Op5neuF0fxPP
ZA9apM51JNuHxaYJ7j772SZIMT0fp31Ua74bZqh7AIWQISJlJ5mML+h7MyQx9Crhybeq5W2xcpGU
6RQEOapiDEzkYnY27hfMETj4T4PAdEZ+6mdYPxPACi9rYtoihAHwhZZZVo7c1rtOBs/tCkuitSfY
lamAITyNYQzCMNZOmDAfp5QdWsSucouJLBZpn23rbyKXYBElU/9QJZ3cjQSTRTJvJVm39pRlWFwW
g7gDOu6PKcaSGEbSm4ya8Kpp/E3KnbxoFfc7bpsxx3SoL7wUMXbD+DWW9YwP0LfFDjwKr64QhB62
RH8SQfhSh9keoy9VYlacFB2q0H2s29OiCSssRmIwElouHI+yXRx2GjYbVO0ESb7RVpxSqSwEg3oL
yR3xcdO8LrNg+LGt6I8C7uEAECYpjoel3i9phelsi1DuyF3N0AvaYvVNkiE8CqIxI8XwGkOPzF5R
ri5HjPED1DeuR/qBCkEWa6Wb/WaTeV9BEPcS0fIO5/JDGECRB3TYpSBp8rXZdJ83YxAVQvgac3X3
WNXmyvnp1WKjus/+D3vnteO6laXhV+kX4AE3M29JKqtUOd4QFZnJzRyefj552u3jsrsNz9UAM4DR
F3ZXqSSRm2v9sYzrgzMWsIlaer51ysuwcaO1azEUzEsVGIIpLYmDQWsf7PysW5jLwbMM8Rk2yxQY
hPFulTJ9BIN8xPhubdz4/LRCkO/3xFlsEmHl20ypDE8b7Yu0V/jdke2S2sSECRxqPJizkX/yVIif
a3fMCRJt5Hujc5EIUaG4cXXVs+f2S2uIik+nc/lOPfG+xY1qzwec2He5032R4w8bOTWWJ8wq6Ef7
zHQ6S5ttO7NQX3RNodwuD33D0O8Vh0mhcIbRn43puocC3rVhUZO5Id4hilqClouD1A3jTq9hBmvb
/sxHYXK6yY+GTeMoh870whkZ1KJMHPRK+gV2WuJvzq64EAj4VpuLrONV8jDZFOlID9jyT0/y30JZ
LpL3pmqrr+47hvI72OXPsZj/tTDL2f/y72GW4PUfJ6Dxf/hgP3+EWs4/+xvUooOxqK6h6QjYztUR
v0EtjrCAYBybIGrOxN/AFgtEBWkOUIquapphIVz8FWwxfxBBpLuuIwBjBJjL3wFbiA0FTPkZbLFV
Adri2ipPEdu1vlu8QqN1mlFKmGjntlaHQ+fuDRf9QRcGgx2BnNqlr5TZIUzEVVWon1rhrC0bgfiU
2YGbufeRoq4ddTpCml/0mnIqpFQ8o5+ekq640Ydql2Pr8kVfBdLuDpPsTxMFuV6Xu6dWV6VfazqE
z2R/CJjrrY1JLijHJg3EnF2eRVdSQ84iu2sw07eirY9jLa66vt/rtrt2TIIVM7rt9NJmg8zZu1We
+8lec4q71LWveprKkix/aOWyj3XIimh+l53JwWDbr3U97Nmf0KTB9HEwRJlgCqMBsQ0pGD0rBfVA
q0dfkeivQZvMkYbufPbV0r5zq5vccsCmHybWEjzF7Jup3OeqgE5i9u3jmgUOhm0oK08VhT8sk8fB
fLDCkXADcJ3B8rVzr4Vr1VezcbdkKqIVsauZMc3i7kyd+XGe7zU+K8kClOjQtpayfAIlfMKA+4ga
AtksJ5fKLAjJTVtEnmCeqaJgXK410axD+saTeQhgO5D6MRD10p/lSJn6LY7SQ26rd6Farcp0w97D
ipO5VsDckx9h2DZF7b6KoX7r9NC51rsE4HvItuwjpZcvfcHxbq9T0+6CzkbmzK/9apXqoBSO38f2
JnFp607nM0HzESd9YPSQPtG8ymIHrUux0fvhmfnMm+mD8YxYfjLNHkMxXypDvgFnvs2b6CmrhhUL
wI0Fx2nW4kOzLGJS1W0szJNtVuQTqbC6zZUtgN0GJfWqs53YajV/dMMLyUNjquVqKHQwOCmUdTU4
73FkPrpkS3S2+Gob435K6IHvlpcWqRiUyGqq++fG4DcYw7oriussqvgQOx5e0umOTVX5CBRWyhw+
kdO6QgP5Kg2QgYQsDABHMrvF4bxUqsb0lsvpS+QOKdT5IVFm6VG+sjJa48btP6Mo2plE+i1C85cE
Vq1RVikF8BBc+9ao11MT3dup5QvWN5LmH+A7VghSLzP+zFiG1zlSyqY0eKMx111DSzzi2jAKuX/q
kxCMQ8sYXhUVJGwzHRlQg7kHd2LWNN2nSidsKaYhfc4/Y0vZswuigDPmAN5rPXbRPeLvZ7XYTzMz
4hBXmy4cNnpc3LlCeoVmv8yMsm15h5jogjfnVUUQDyQ6LPV0gvT+KLmHtCnb5AsJw6NYVQXwTsLQ
GYV3gEBblzdlOtN9l2Svc94eI271VVY7OGNbUXg4QVGyKnWH6PS88DZQ7YvGe22NbVHFtNy/owcE
eyH1JMlfpkLcLucZWyMVYwqni0Rx3+VyZcaaLw1llZiqT4JJoOn6RsvkCe7ex34SpCXP50jeOEr6
auTxdVnr17ahXMDD7gbEIQTZHElF8iw9WxdIQPRo8Io0vsDICwwd36Bw8BVD7NJkfo1t5RJx3E1v
1xuunP1smpeD81UB+ipDvYvS8hiO1Qa55cZc1D0SKniV+0aPLzUghbOGMBfKra4+SacOsuw6dd60
8raM9YNuNB/d/NBz89v6tAsjg6W0nyu/aa+6NN3WdnVEQXXrdA0TLYqsrL914uiqzar10JhPVdwf
hiRckYSJFthAfDRESBxHolzdvt7HrXIzWgbZQ4N8siY46oF9LFKnfUrPuGeoJEMm3YXV9redMXyF
Wv+SO60fRuPDXC47i+/HnLkEXEKRB9e9Qhw6rOxx2A2du2tVdYt2GEpzea7M8dIW5trRRsZ8NgUU
XtUmNa2nfIxe1XwMvYrhPZir6RBbRpDU2QGRROsneXyZWmbsM7N/DQCKNlGYHMWh5ZXx+Gks9p44
87sQctAbtOi4tCrbXRttRThe2Ya+guT0nXTYoB+5qTtACxketXTwETVdOGxS5lDe1hxRk+z2MQS5
Iqq3Mn4cluYCnG+tUYkrZWIGVmoJz1Lxsufp1HqsFl/pYq4IfHi2zOYmnOsMwnbeZW65GyZr6zrK
hpwqX1vGrbDrMxR71Ql9Lcx0n7DnlzGDX+K0XkHpqLeoCcC2O13mk6T6Era7NVimnOJIGcyaIeKk
WDYnVrtpVINzbdm3mcQ7xVOkg/10wgiFeP/Q8egnMgwgr0v3McXiHvWEgTZbNwqGKC8WsVfZ3V2U
9sc4sq+ErlzBQuVel+aHdLDX7i+6xEX5grX1C6EdykFBeDuma3Np0TarG5cki0mEJ5mKm8VWV029
xGe8qj8WibuxG2NlVQ1vyureBrND8tb1xnoxqhyaeAHvjY+don4SiXThGvNaaSywPdPdTFp7RDt/
RIaLtvetGXhqaoU3xI0/Au3JqbpHiujnyoSW13wjtPG1ycWezYi2ZRuoIUpYNVP3cjZEYKotV/Rs
Sg9qq/IHTS82Rcu3PXqL0j9aSn/M8sj02y7bzwII28iWdUxdRWiBdyTiSOmi+5hqyqoai73p4o0w
bF9HVvfLxPj/o/O5Zfvfj8538WsZ/2N7tr3/N+v5G7V5/sFf52brh2qbrmbbuqGf3ZS/Ts3GD9S2
JuSgawrBjPyvqVlTf1i2Cljpai77Eyzib1Oz+wOy03LcMz6vsvqIvzU1f5uZLeTRDCF4dYXF2vfd
pkogLBNsM7g7eUaSzMtWj/3U/KvUtl9K5X4ezb+/zDceNMei0bgZL9PnnvLYn0C1y1vtVkX++6zs
iYX+q9CX31vjbOf7C/L5/UzLYzOd3cga3d3YvzbDk1q8ntM9ZfLx07f9T8b3Z4b3W7z1H17H+eac
otmGh0vL6+i5aD3FGOCKckjPHHLNQ2q8jtwJ4adNpUdSpK0nEmFyrAza38oa+/XvsEw0n4bOP2dn
108yBFSk9Ky0lbuLtGcTGKAier9plf1SG39hdf29VfSPr/Qt/yOWidH3Jl9lM2lPhhTXs8G8impr
QwnrA4v7XyWra7+XVvzzFVnENMNVbcv+noWQhv1SWnbt0sdHS0VABA4UTbaq7sMgXnygY2/08MQE
XMQX8aq5TtbJ2lnpO7Gy/8ps/adv/qc/5dt1TORDgvKXPyWBDde7/DPL09fQqi4VkwDW2r75z5fX
+Vv7w23z08t9u4qBm5NYkLa6U/pNrjMrOAwp6d8KR/3Dx+t+u4RHvTTrnufrTsD+6UjUXB2UmMik
/8F74Ut0LYdt03C+eTLNpdHMXJTuroJHFElQCkjZ8fk/vwin6p99ZDYnLSmZoAtnuOHnG6Fsx8gg
99XZWVLrvTQ6J3Yiw12d8cO6s/az0WzoJ1pFUbF1l/amzsPJz2MbzQM5dP5o5Tt8XQiBBXQc8jI0
ivsyU4/WzALc29sce4pO+U9UyBc8305QDg4PVOjYS9sc4gsiHaet3oyXzlQcdFHe6dNUb/TaKFhx
NR6/CyY2eMnHphpBTqtMvSAfFV+MUiJm9QheSVfM36+5TZ3d4saFF0r46ixxWQwyUziul8TKwFBA
k0eg6mdnmT1KD3vfRQ1t5IfS/lInbDf6tETHYomNyMdWEQdKlfV+XlOYR1rwczgM2soNdflYGnb4
oU+q+Zi70SPjSDBpsfDoUzoOlv1pADfPXWwgPEvUlQhZ4FU1VzeKOw1XSsYfWCqK5omyazxuD8Or
h1jxIApTD6UIum+jOk5hKINRr/uz4tYOItdFA0oi/L7PpuRktMSC5AYLuIrK32MT6h0Gd/kSm3Ci
WaINOysuIeC6dTE21nZIcyDoOBlWqphv0bbIADq63/ZDO/LZhdu60zcCX9O6bM3xSqnMTwtjgG+Z
7p6Ms+s67+U9QYGOz5SV+jyC2UHmrg3MMjPWQ9euu7wYD3jB+k3XNrUnx0pfqxglD7Wj72rFrX0E
q49c5c9DWGstMYlp5yPxf1MKdnulWVZugcqtNvOrkbAYyk+cTSPNXWcpr3Wv6ixBYUWEW3JXGYq5
mUKtWVVd+mCY9qmxmvrk6LBxmTODicZYV2Q+Uu1bI17o+LxkDzfqsj8RFps+2Asx33zNOWqazKIM
sbYOQ2Wpfm5KwyNu74gw89Vs8mzTZLlG0uxCUhA2qgqfC+IVy8Z0UCNoJVK1k7vRaaJTrvDLFb3l
zpiqW2eGho308XmaknU4uIHAXwnTY9N/pBNEs1RhujZkse3K2HlzlPFtMkwYA/QNEm8XgpxRePHQ
t+tcFxiEMEKieE/vcfsYrEpNeAtkdVVpyhA4jgn2AUE2VhN2/zx/JRx62olO/yqmBTBBmS2/wufi
g8sXfpkIzevwAq3NNn6jsrz0RkddiC5gki/DNgrCXkfJH7kz8MoSeU0P8Z9il/fStu08CyWqhxPZ
Wouo5yGCX+VuEG7mJ7Yz+8hmoZhwJ4EYQIu3SxMoMp6DfpjepqS/nnPzIY74hRh30DgXVNEkzAH5
vEGhexf1Q+QXbfiSNwBNYUUHVsdK4KtW+jb1reIVvRuxahsFhRXxcEEsZnFDpIcBU4tuM5FEViMm
gE1tl9ZTsxyl/JjPu64fqo3ZtSQnluWNbcx3pdHd9cv4SJQDTk8kJAlFHr60BYttvA0TK9oWvXE2
6GkYYce7oVYx2PQw0bA4rGwqreP2o61Y3D2ubmLxjZKTiVppPbvNLQU4eCQmy/RSsxmCpZQHx+52
dKNvzUpH7A312USQMvaEAgvGqgV5BLxqxu4wO2q70tx58J22GQ5VT3PZAgBEkLIcvT6tdq5GNZyu
5uap65CcxcjL0dZyUPXIM3xJXHSvGfe5Yz5Niv6+dP2dpeg3gzWOfmm572XZveXIFcgXKgKjpsbY
rGPXQ5mz+GXqcKp2+A9g1y2vyE1uKbQXFuStb6G65l9hrNBjWz5oSk7goYZUeEa95ena3K8IDe0A
e3DgzVJVLjW11wJlES1uLTteOV1YBlVMVkbfwM6UBU63sVYmMNumfDTLkU7YZ3tWoM5KrUAyEmUB
3lYku032zuMACKuETQybeF7VMLhNMV8koF4Sip/pBrleWsLLlOF9MjsH6yygx268Upce2YBm174Y
dLGZyG0EoGr3A0lF8GNU0Djx/D6a8QnlDF7IJfrMNIGE3w2TwMqmeNXW5M3VTR0FidmX66WNZ48m
rX7VyOlxspzeT60SsWyf3aq5iz8woX0s1TJ3Rzjyc1iWD2Gq8Ia6ST+baZWAvadE9VuJu9jEKRRx
VfktHMIRC2oVNEnyOaIrCgbL/bAjPVhwHP3iWqnj+TXri3vHcj4tx3pPHe1uCeWj244XRaKBEuWg
1MgXHzFdt7gV0hMWOHujucmdMwA0hHJUg7Eo7hPNvcptDF0tqHsb8kUMcbgi12de1xkuDYvmETzL
l1nNI7Uqt0LTyWrUQd4cYVyEuf3k8pzgmBz8GQ0cbt/mMEw13QxFNT+yRgieAxZhYilCMlPLVNCy
7CXP8LKVrnY1RXN6kQ3LPUbVp8SI7lJ0eudQNrnSpXQ8nYHZBzXc/c6QE9Wz4CE+fbm24mKwS6sr
U5P2RV1wZBq1ceEMGNiWQb2bU0euYqBvf7AJIZcKd7dwmk+rHu7SdD42qf45JGbuj2mcr/qpcTBV
qqeqHU9dD1hbK1LzU3L1+Aw1vBMWfrR2jjfINB2/yPFG4PP5wvRM/585pg8LlPW2i5rbiIRyvN26
sW3STMFSvaCQ702VoPv+0NVQ9VMoY38yq2IdhWWBZIJUh5FH6fkOvB+gc0W+fGB2fsyAsQh/eSqQ
/fth3D6NNUgM2eoS54r7oUwAalZvbM4eMl/TTQBKZeovi0Y8uymNm04Hfrd0cNOdKlkDkmmTK8NN
XkVXyjJjdu3HG6kOz1lFKDJWP3w/EFjrqmcM4Xq+gCRFfRfPmi/m9GlyW9UXVXqD0Qg+1uRgNMDB
USXmQDjqlWHNl5k5XCiL4m4rm3pk9YwimY3trvK6hzfo5HXhIlOQdFex9qkhoJrs142bfDjMBT7L
DH9UXAAZapiIMIRVAe10b+psrZwy2eWmMH1NVpJjrDA2ED/wp5yp8O+55lsF6kGzbJ8heSBd0RF4
0zBhMXUaGeiiUoImPvOlqYFML+ZQLYtxwpRtXGb5CNROr9LZSO4PTZEFMR+u38SlcTtlAMxuPVcQ
+MlXmSPZaqP3SldOokzsvZiMawpKLpyGuWORaBadCse8q1u0NznV25li90Vk3cMmMIDUeruKFudO
9OWHWdpHNmH2wFiofhKbnBudWzONaK3PwnRBqdpbW7gKiuf23ai109KC7Fd1jskjCum5r3s36O3o
ZczK0bMHWpb0wVhLWZ/Q7+9LO3mJO3lJVNSti4+JE3pAyam1D5o+PGUK1HRVm5fKyK/L5C10yz5N
OXPUAQJ+0U8VZnW5xJcJJlyvk3hwbZTWmo78o+WsbEKX46SLRs9hSPfczELd0c9WMIzNsNJUt77t
u0l7yUVzkGqZBDMywm1HtdiGVt7rJLLebMjRTe1UyqEbEXLhVk+3JqMsZEsJWVQ7D+IsTczn5IF0
ztxPxwLw2p4+UqN6ASndWlmYb2Eid9BsincWU6/DLmmfXadq97g1mFhWVW6Pftoiq8mcEgm5ZkTb
dEYSm/f9aVFqE2R9fpkq/TDOmaSvQ+cJFi/pplXExpbjx4JeDZ6+foQOOGRUZpG2obZBq2uH7hxY
II3PMXWPS4qc2657kpHGR4xGtHjlyKKUKoq3IFooW0191UfRg5MN7b4RBQG4KcpfbTx0MP5627wl
aHRahycPRhk+6fzcSiedTVrCWKKAebFdbdcV1SaS2T4L5XOcWdsUc9flOBTTqnaIvf3Pq+GfLIY6
d55uYTxQbeN7JFMyjYMx5uAWM47VNi72yCoDbWIynajvSgqvZsEeYFr+88v+yQpvCCEIMhCuqevf
OyrCdJREpbBdl+1q1A6guPCoyl+kx/wJQvK7F4GY/3npxRLb5EMk3V2XvLYtCtxI/e9X+L+M74K3
CkcD4fkP8G7yWf5jkyCO+Bnf/dcP/gbv2o4O0w2uoWlQt78BvOYPB/GDadumACxw+N5+9aCoP6iV
JkABQMTVcZv8JItQf/CXkTdsC1U9Q7zO3wF4NfWMePwMIjma0G1d5xcC9ar69zTITqOLs80Mg8gS
Z0cM7qsrMN6ZdVfuZnIboEttzAmTMXhK0RAskTr2PQXgWdC1KHFYmJRTsgxMioh3Pa1nB4BHv0vV
blcZhCDglibgEOc22vNS1TLdGyTpGGprJTXOewFYV2rhFFh4hv1WiRV/6ZvyLtTRQyPPPibYTVdJ
1DiXIxkaVGArzW7B0bZO5wQud6A1msPlRPDNiZ0VCgTroecwDTiMNbsYY5+n4GdAsqdtEW+Uflna
xBYoykemKdq6Gc1811o5dgkeArDL4hrN6RGwhYIDRu2+RpVKDk5QI2zKijFIyp7yL2PySTK474v0
PjHSO7yQ+8EdTbRT1BmSE7eRen2j5+2MHlDfyE5giO+sCAnT8h6HmYb9XkDkyr5Zm5a4hFC8VUb5
0Y/hoXPiHhzTqr02nE9pFp2Ij9CD3CaEBB7fU9zuxcSKyqGUo0OLEzhfVlIzItQkUhffUMYXRAkE
Ahn1aphV9i0FCrFyAGYKlp+yLI5zp76oEkcv1u+XkLg9T+mNY9vwYCCXolPOvhiSW4ywEOy68Wpp
zINFGs0NcSGpb8aZwU6YSQJPYalHc0JRgss6UNUIz2fR+I1db/MqRMZZLztcQ+yrBySUIRtc4x74
SOpALRu++gXPor6aptm8J79AR8fQzvp1G03jMVY7N741By4ExNFuk94soQm/PhUtCt5oQmbh5KcB
38GN2VTdwRgTpOJOR+82+m57Um/pdjib4XMoM8XQrwfaT9eKaJIHzCf8zkjIN0spmLsHp38W5QSI
qmhibQvMFeEYm784SEkgTHrnNk4rBpK6KBNPEzEXEHr3dcZA+B63eQuHSUpQ49HHCZA/DPanU6hp
g6WgKg6zm19RHAfqlZBZ+GLP59gHCsR3k4moJ+jnKfZxTam7NIrkM072/Amj2sVSOd0+jJ2RJUnR
SZdJGEVWqlk1eG/iaJvF+fRi6XG3idSmuOWWSINfDrP/y4e6YruwaZohTPDlf3+wb1+JAPz5TP/d
z/12rqscp66pqsDJ2OB/Ptc5Si1SxL9ZCzXxQ3dMDeQZSZs4w9D/4u2g9IhjUx2H8/j8sNb1v3Os
4xv7dqyTAM1fhlPb1GyQy+8JjaqxxG5aNMketzYukOwiKsGOVETaOzwg6NTP29rU4ZfAxfRQNKbm
k9TeBDFTGeIyTieHzXcf9VHQDTjMRpYOBMGw+yb3iZgCLVLA2mI0Bw2l5HZn3eHpPEkTmYJqTYlf
qDOROIn95bSa3Lm5Wq4tjiymwGYfGQRJuEV0wSlTXYN0sZKm6Hp6i3iAgZZfTy/ceNu4rIooYGKA
Xcfy4sJekLOTBbakfUIGiBHYubwHc9u0qbkHB1fWhCHFfmkUX1iVxWpsepTEiYxXecL6KnV9CebW
6Nf5Emp+UspPu8aGMzsdfjOeQMEsSN8apYhWuhZpdyaPRr+x+hZsZFEOGkJz9qsxXPX12KCtmFEQ
GwJodDGuu05FuhE56ENMdHFtTkbQZNfJsVXQicdVcV2XmuDMH8d1Z8bXRjlcSDGXftOx5aTY0Xdp
l1JUXu2p+VyHo/4waQvTsGGenSJN0HYcIRV6jjzEXhJlcyDCdt2YPc9Jq/W5FjCYme2bhX6ppC7F
Q3HvtenwxUF3M7njvRicI0+Y9xjLumcQVsX5ROBMWOR3RTqdoonFLzp3Q3bg76E5Hom4CspOuUcp
fV3O5u0wmw+mnF67DlO5ErUYLmS1qRPQt6xXvamhczMaCaTTbs0Eok81lHWe8fV0BSvNwndz5VSG
XwOpceW09lrFu3/hOsmNa6GQJyTBy/ZgxyESxbbULsKm/+gAph2kNl1HspEbl0HBJhJUacezhD2W
JKKncSSaKVTnhEwm3G4O6I2jWpdL2t1ip780hPqiqAgvZpRbBsmIPoXqByUxNPpa0ytXxZaSFveI
ylOcowwgetY8ah2spctsjioIHchYhq/qwHBeTf1nn5T7RmqfiGAzX8kJu3FLNElztJ8o3p0zhg9z
Tu5RK5Ps7DpvbNICWTnxKhmy96gL39ypgEkoEKywkG9VVRtXln4O65nqKlBDGa0M2V5bZP+tnDZ9
GIsQyWRiKHty/x4leekrOclTJEYebSjjp4qfT6rQS+r4joS6e70pdS7U+XbGZu8NY703bDgh2S48
ZjUgD0G8ytw0x6IWB0stliBzkcaTX/7YpbGz4ra6JnRthxwQL2+NNGrMTk7WXLVpSEm8zRdVLs4M
E9TiLEYjlHQTJjtj1M+jWrR3MaduYhOdppIna7cjRsJcLufZoUskX+e8rXjg/1+II5lvp1yfN1OK
tUWS8ZUt6g0pdMdsCA+tla7yFKufNBL0eN1YrAkpyL3MnXKSd8Ybjr6vKSzfprBTPREbLMZO3G6W
xrhzM3Y3QJdjO9QImaLyhQCuHbDLGkhg1QGzn70nabAY8s3Q0vuwm0A3wEUhuMIZo09Tr9TBeSUQ
qAxKFYzd1VjXO0usFex3XtKOMCoVTtSGiB9r1q7mGmGWIVKwdQ09qGv1BAbOxaXVoy9DCHbQi6re
hFMZE3oxyYCijIPVT69idnYolx/BTrOgAWfzlln7Kl3GaWNynmaZXImqe5Mt33YXubd9bmD6mCqm
jTkDm4vagCSD5ZXgB/e2qbjJJrSwZ7fFqBAuqVa3tZUSm0asZaAq1byZlSZDhxXO065DFLCy8X+O
nhlZzqopCaZwMSesE9VIH7IZD/is5y5iyLPcnmpUwGzMC+pRJ7B51539uHZYZtR1O91dGSvKfY5l
bNfqwj2M/YCvdZjzK6mX8WGYC32/RDMmLFhQ8CuJFTNcsCvOjl/aQDFTH6+6VK6SgtOuaJ64XzSM
n8CQWVGYGwZaFBJYog8Z2JQiRxzkscIbreQRo64SdE5TrHrXUAEN83Q1TAhINPLVN9Ra4QsOFR3G
t41Ba6f35WzAa4WBsSkfjykHYdDGrbpdunk1OSOwjsV4mAFSUS4FDWCrCCwXMmz0qL5VneR9ktmN
1STX+WLcOjkwbGE1JNLAdXZ1XbHFYNFzz0yNTVJuEnINdLLf55gfyJ8NAwm5tI3taIML7K2MhoNq
j6d46tBrNfj3eDVJuvok3XWiFNdxNa/HuEACa1uKp4Us8S1mkbWJGcWXDhrkmuAYiAFNXQ2yu9Tr
RQ+iurvn3kOzXZU7rUocf6qMu6LXDjbYvseikXuQ2o9xP72ZUr/WSYbSe/FYmi7G5/YxJoc0GKic
Lkvtht/MaeWiQicpkquDcwVS5Toa4remxbFCUmMECnluQcBa2Q/dbS6HDdDvSzgPj3PSH9hKnwrd
ucBZtKanfqPCooBE93ITNrl533duf8qsfFy3lgWTbHevBNhmF3JCjzeSO+cJ6A6fVMp9fhadJuWq
lsp1uOSErNY2Hi9rV+c8GdW+Jjg6/XCH9liwPmWq+u7Iaq+qhCKNug6LTkQnfmf53Droq3VUvcWc
B0KrTn0aXctmfgirjHdt7pNIKfALj1+xbhFVkBgsjNVZqEw0lhEeKg4Yv4qUxFO06QLzPg+mHhVh
gnxYJzgSYb17VghWoa825W2kn6WPADHUL1cOgTw2i9MImI2tNDyqjUK6k4Ks8e+P8X9uSPmdZ+Xf
Olv+F9pWfh3HtXNr178f44MzPuPxP382yv/ys7+O8voPE2+K6gqmdsBJMJJfNXjaD2GAzZiWy39l
e/gXRKNpPwgo0Wwoz1/cKedk5n86V5jlUeaB3Fgm4K9r0fP2N2JCcLp8RwkFKSSqxp8gBKmIqnH+
7z/JtwbCBCNhSGPXxuNyR8DQl8NmTTayckVp383omHQxyui+hFc5VLZ1QfbjYZlRdRj4rA5T2xZ+
Nw0PS6JtmSoGv1T6Ci+W/tbo+uCPyRjtnQ7zobYMB0KPb9hbVwpBx2XYXE6hFQbGUL0aJcSelsi1
3WZ7azRuK1nfmkW8nfMIe6eG2z+b4G6rRzWJXt1ovtYj+zaptJtFyGdBbHHU1XeyBCBgULslxJ+4
QZYAbI9I+nnGBZqTUNv6CxBDA/dKR0LulyFTP3de6y19ez8nM9KQCW+7vU4K9b2yIiyiMwkseMHA
a1ybM2vubNuvRQ23wPQZtFVqHE2pfWjFXDyR5gbkZOAKgMeC5HVyZSPI271kgryxaYhYSRTRex3a
f9P3A8+/GCrKrlmLQlV9qYs2XVOKEK+ko35UTMErLpOPTJbEKDFS1l2W+YURmpzIWAZp9NgrUr4M
0XCDVWc/T+ZyxEfy7AwtHFyYd9t6mtJLPhDOcNdFL0zy14xvca0WhJ7hwGEuC8/Ntgu/jr7hce3Q
90DAS7wnHByC5xy0DHMDQt1Uq8iUA3oTjYwLLT45TnQvIwJYhZLczcLG4EOgCN1Blt9a6s5yGSn+
i7vzWJLdypLtr/AHQIM+ONPQIiMjMlLnBJbqQmt1gK/vBb6+j7zsqgGf9aD7mVWZFYuWKiIA7OPb
fTk5BbEoLY2HsR2z1kal3ucQ13julylwvxAvFh0QqFGEO7qs2GMjLzdZhqY0pHW1amvqz3wbam5u
e8ne0NQcyk+ekj71FrifA9wnpHKxrKRgfadgX9G6t64jyNI86l7Q8tSODdsX2I5dGAYHwKw7XOu4
HrRdFui3GW5lbeol81fyykM3XxbtcKoTTCeGZp8CJzobXXN12F8sanC7XAjpc9i3JyHUvTY5DzLW
qnUqo8fawa2fSKia3k7x7jbluGEFZCxtTzNWhtBYyEZJvQzdBhsORvg28q0FLo90k9f0VMYMQ2bC
OKrZ7N7jfBo2ZmKcUd5uoqEY9qQR8o2fWx9RGJ9DPVD7oA3stVR69RhT7XuyK7oSRrb4pstJKWya
VaC8fokJPlpBIOdnda2BhUbnrNsrhWSok37P2Cp3gDtXZYVptG6iN9vOokWPhLDUfbSuEeTqEg7l
WR98TnEwJ4D90GPYPcO+FqTGnOvY9ocpCb9dIC/ropwpJD6WhsQakWIda2Lh5ebrZgqmNQFwc5HC
nFvGSYQnp0j3Xi2KRzXa0cbFmr6m2QCAQs350SRXDu48rDclHC2Qpjlpi8hyuhO05mZfBRMEj8bG
qOAFP0Y7DO9U5t+4oSXWLeAwNALjphkDrl3OjqvUFBwOJ7ZmThAmTNe6vdFms4uXgSRIhazWo28b
28Ej3eGM+RdNZOUJvBGnP+E+4ynLVrE0ryoZSJPpVnXkQ+rdJ/ZY7U29CNfINerWIxu0bqL81p7y
95YIO2FbDsslCLNFrvcvJA+arQi87Cl1k/Ek/d6HEF2vPQ99mCt03rA5+oLEKh+1up1nDSJNgDg+
NFuWrLwNE6EYBzNBEOApfoe0UBY7snqfWsO1gQHjvSjFhzYDeBE+z6MHX5iMzquEDbfsDAYN4ojp
JrOKL5D0/nKUzmNWmw8RBxCyQcS0cGpkm1yLnAVdremWs6O1G7xy5K9wj2HdNRA0ySHg9WoZNOOK
ikgSKySqlc0Rq9JAn2qul2+CMP/hdBZMYIfSZilv3WHkFfKNkhu+hpeg742PsuU+7VTJfYW3AbtO
9KQCN7qB3fTiS5uvK+2LmMJyC9lVbAcfO6ptX5uqcsGHJm961B5Ek6frjHvzosFAuGhSVPIatPvC
DMu9U+cvvdWcZWJe0hwARFB1GLayddr3wPDIJ3Dy2rI0uLVwoAqwFyUYGAPf1MKP/DfT1za0Xx5c
oP+QWyBNOWE8LXvL3phtVOy6KoYADAf8yMOaa0pV9jJPiLzM4vvoWt9D7TUbcJ9gLDruYjie6GJi
IdA6XKAGZicQ1WW+8aagxI+T3XOEwcBXo5EoVfec7HyIEEH7GCqOphYEkjVGIc6FoTrpM3DYzgWf
Xj978svi1qSaDxbpiK8w4tswiB+9QIOwDb0W97tsN1gHjc1o6T1eUOOEfQ/4Fndb2D6qOjdepbZe
npMtbJJnbxL1hoe7u+ylDzg28B8R89iB8Aoucvw4GEyAsWDDeXVg+y9A0UW7yQCVKvgp/K7EoHLW
sysWJy+Gl3xgicLOOApQYVwwAK013vmCDUlXGMcmsO4KkApb4TTVAnVhP4NWseIIguYE7epAFiAZ
hX/AaQX5KgU2KbLwAmTqrsagvalUBJHLHzCn4nnNkxwcT3G0U8geQl48p1rXTjEu+yE6QDnaNBMO
EkqBb3yFV0Fm4cGsisfA8O2Fkt629M1d69H+q1lo+KVbziWc+SXLvFOXVxtwYU+Dl8IAkNOuN4tX
vckfyJ+d9HhoWGE4KU0WgcCho4w99140i/FhAkmJm7JOr/Hodrt5x78ALseWfDDHlSyMe0wKNwLa
Jc8ej2bFEXx03mfHUPeOWjLyKakgWFCACZwZVyx+O7tcqdAv3iaHkSCC/e16wz20S47Z6fjluF0N
jgPLkHAwisrKfURkFBvOnWQuddZKSY1Nc9RZnTiO+tQqHLRWSZTUHDSeuFJXq9bUTZZqXDCNab4V
vCkLUys/S9V0BFjbc1nj7Yqm5OBN/XsxIUOJ4dMv66dWR7Bw8+Ep0d0XLWPl4iUrGhReG7PzF25f
YSGBd33U9XGTpO5Bj6bnNMCkDJ/uAG64JdnGkwuiCIQ37QGG9DHRrGNktR8SB9/aC9F1Hdif1oh+
pWAXjG27hSlBI86U4OiktwHJx5irGtQhjLX92PJMS3IcjGA1BZTW+YGn+nilOcQksmzyGObED5Mn
GDRWJ1rFkeLtQALjvyQQhVevE0PeGlX6YHWQv6rxobUxqdhpRYuqVlwFyjZlCvZh0noIGyneHWF0
0OJ63tO+qB8Nep8XvU1bSNhM2qqjXGIBxjra1wmXGACzAUmhapc0nJwSabwzp7LNk8NOxG1xw35s
FVBkgHU4eFO2JEcYTsfUrLWlOUwHAJTGbWglJxUk07biM7oyk7ksL0hPRo2g1lvYc3OTU2U3RNNW
yP5QTMkn8wnsuxYkcd8PWy7xB9LC+a4L230CXBvnaNdem17L90Hd26saYq+X9dfSiQmJ43i7MULa
uwhXv+HZMi+6nT8UGnAKXmASp9qA/uSGKyBwDQgJO9y7oy8Xjc7U1+nGPdCRfGXHIV7GoD0Fwp/w
OOZHi/9ngfKMIBTgNR8iBFq35k7F+iVcDC2G4g7xIaibZKUpsbHVkK0rxS42xRK26Gz7Elr2Xkrn
FSeU+WLolrusAzS/0S0ueqLdNgacHQopvjAanYw+fxwDJgTiLS21FCJbNUbZ4wEiragxiDF6Q3MT
iEmclgZ8gBZGQ6Uem2IUawB5M9KLxaNmDGfpJudiBCMXde2T7XIW59OA5jXg6s9s/dS1Lq2aKHXr
WDNvncy2V64zHbXqj3cOf5dKdk7vcie3AizoiZOt2sErkAFHc+GIiR4HwzGW4YAJMufyZqGSaOy5
0ZQjvz2QjBdbe0AnFjnDc5drX7jr3EMyNi0BbuDn9C19j6m8D9ibbAHntou28x9bE4ZIXDRPbEgY
Vnw+2JEW3/ba8ARwhNUwcUCuKBUtUhprFrbgYUrTL8NYCF9NZwaMIuOjH8OrNbNoo+izGvMrvrJh
QTfINRvHFzj3TwIQcx2rVY2LkHXzeEy8qOOe61+nRl2LyLoDcfIl/bKcqdhiFdfl0yD5jbAAfGT8
1GWRgCN0awL9FnzrtW4X7mJ0ybjyzrurJlHehjlBkmAHLWvX1lkGZrGp6+hc+cSEzbo/a4kOL8UR
XzlnU+gBHwrOJBpvqK+KwnjuGpM8qE8s1ZlhTJGNoNVMTs8sbxEeRXwzPfvW8OXtFKL/6h26ZteP
TyGtQ5joUEsJwcZRvMaMeYaJruaYBBHshoMPo/HOI8Gezk+Yfhh3fIpuRlENW/KeKy8aN3E0tAfP
gDASabiAh6J8oRDxTohy3PWGzBaJzVQCF4bwtQ+UMdHVjwmj9VJR60Ih5y2wG+7SU/VYWs45VA1K
0aisU2z1EN7c4XboWXAVA9OVbQJ+wkf37dTal+G1HvraQLmyemhUwpmgFlcsV58DYhuHdnc9RM4D
GYKT1aRcP8OZgpKLjaiw6icYDZbZnfRmhiO3xXcMtKd3zWgHTe3DnT82Y+ncW35wDhMKTVX3WHfD
fky7ZOkq/zOC5LefatQ9F7bQsm7GbeeHT2ZgH7I8ex9b6oCRuveRLh/zuL11iZUyUZsuMWnjrszC
l9jHfJt6MW9a4MC/l9myygeTmDFc+MC3qPQJwfBohfXls6x044TbakXPSZP1z7GhysPodWBI6+wr
KD2Hs0IzbacUHRgB5VLQ4rKeglBf1Dop9kjXkBxHfo3owgLlBCqGGr/KNJeCpccwmfeNlZZLsiys
HG2C4VZd3HUZj6xU1v6m9P1tCLwbDB4GgqG2sBLAnsfZyZ2xK9ZjMrx7TdMzGXcvlWwogVFBv2JJ
w1pLIfjx2kAL8Ls9cIBLWnDSHgr/Ar3HWUWidFg1mQeeptkRQ9qz6VQvoRNzyeUkcRPk75LMNFkL
uSyM4CHQulU81HseftcuJ1rgZ6iYkJMWnTe8iLhMl6HJTxB+f5bTbPgTw6Mb1s/6FIVriIJXZ4Jk
9hct7V+FG2ex7Rfr0N9lqb9l/fAdTG0uEndfk3zu+YAzYTblGy0hbDfa9jDmxZfv5J8wJ8NDEtgG
8CUf0KeEeyQL/wjb9Wj3NCfo8zAFiIoYM/OVx5ylCh6Z1rxRjcIP0/bhNabWQpTNxsyRQKp5RrNc
ORJ0ydfAuo8xI5zIXWOf9ImA8R1wb/QLxvOee6JpQ2qp0/pVL42d3ZRqUWjFU8+YaGryVFjlhVUq
p9BobJ84ya3x4352sO4z2YOVkoACIs3ZVYqbg9vqD80AkagdYYGV73x2i4XRQKSFQrrh8Q3XqZq4
DOnS4Q95rmi2WxhiPMW24sBigbucoFK2hCHIKe1EzbMe1e1Gq7FgFmxIzCpgzui8jyKE6zElLajW
8DlPEaeouahCdKhch/BG9cVDYyfHPrFzzir+3DHN+RNs240HUiCmn2LRaBXncY9SWdxV5cnWuOda
UC5diAjb1hbxIsnhWOnVV44siGWzvwRGgPNT3/53adD/g9Vl2n3/ckXMjOtf8NO74rdlGP12ioh4
A0YZ/5XI/Me3+Ckyi991A73Yxhfimt7cm/5TZHZ/txwX0pFjuQbJRP7NTx+g8TveUP6DLu1K8Yd5
8CceSScd/kc23MPOhjjs/BOR+e+XMq4Tdp/6/NNNw8Bb+KvCDDTDivKaD7md3nN8PLYjV5tvrv/y
Av2LW4Yl5wTsn25Dz2YnrpO65LfVpWn98ff8VclGQs5RyWJ3l0TORNlGu43r+IJR5aRPsX30LZdj
uOldDbulJgVe/6JP8jtWuF9DXbwbvnOn06K7mvgTVjZuagosEBmnVztt34H7f4216L4KhJE4Lg5e
45/oKMYzVmNp7AcK1GYzY1IZb80U1wAY8bMENgTC3ouvoFA+CXkyNGaUvKXQh5YY4D6p+L5EgvuA
God7JtpNbsjXKCw3UvAIQsSh4CUEHZWyA8THPezcCg9BiBqx8mLlsqce5Zqz2LupoQpk5BrWQUE5
lcHrRJFuq0M+LIpHV5/6GfrMrIgoVsf9NziPR0A3SOOx6NZTOME10SeGq4HDSaW4yxdDXNw6XhNs
wsDK3q2RStOCO+cdqwljVXrgYiP2Aws3RPADZhi+UcrkcluwDP2o3GLYEIm71dX0hKxZb6aqffC8
ZDf2Y3Br84oSO2GEG/smPticXOYar2pR06qzE0P2zJbO3dGRsFcjLpKksZ5IkDoLkeYkxmisfG+M
wDg3WnLtPCZwAkf+SmV1v43CfZLhvqeRoVJpu6I48gGs22uXBBw4rPglyAAMDXpxHWRuoRJ7d0FH
t0iupmeUfe5oZYSlNO6f0A/jmzLgyUBShsyo8r8D1Zz5Xa7ASFCq8ZhyoH3kMXylAIKHNak5ApFv
XQaMMcNvTkYTv/sTrvJd32XXkKgev/9HXQ1Pk+POqK9pW5o91MRmPCSyOE6dwl5ikruY2xcXdj98
DyPKm6/DPg/COw7KamkGU3ljuc3bQCB8XYfqQbq0lJs0OC4Lmd7Tp+ZybvfVoVEWjVWR3wO/7aLd
GLBgzRsUzdpUlzbD7VPg1lqGvRnuOtGUSzlyYqDDE8hV1XSrnNAmgpdyltA8kr3PQW/BDeYETZXo
K2I56aTXMUlfjEniFC0p6hwLvgPFWu/AkuSmISGFgWiS64lZ8ibVMUZpRavW7mQ8qcEm2NvTW8hy
CECQTO6SSo+XkT9w/mj8tUYJ4NoPU3dPBpL2xHoC8NgXXBc1Wpvl18FyGCKDfae3KhxzgPMS3UOa
uHg5wryYvuIpXdl1+W65VFIQdeqouTPORu7de+W8V+BcQJ8KQS8gycQZe6q0TJjcrZ3us9i+Sr/B
Ixm+dzaqElku2ORht+oqSOSECxl9SNEtE0/wqwUaLRYmEnHhh8VG0JFyHcpKrKjBCb/svMbZGaIe
V6t6SsZ+C89e0iToXwy8PDFjuNNVG0HMA0KamoN6k9dta9fvN2J0dlMWc3xMOvpmwukeeyaLMmKf
dGrq5QObcZT+qD8nYdKyITZeczfcYQK0iRVxVLZIC4nEfJUukOow/oBSdRcNPhz7sD65QbluCsKR
QXYeu/SU6Wa/av30ZkwtWjNjMGs2el5KdibKY/+aK9p/+6l4SKecjiqg5hOf0JyzfmXrhFlpbK8N
Rgm4O2ROeTVan+km9uI5vrGNu+nsOMZrqzlLsrvcOeFHzuLlM+YNOO2p8xHpUF8pnnrRDNTB0s5P
SkT7Yeg+SzmCS80rCKfmvKUrOMJ48lXJ9uwVwW0gDKhJUpHvss4hpa4sViE3UYESYUToA/dFaP6t
q2y4opb+GFTFPSrkfeNX1/kiSbzsB/YVfqRjXxORfFQFXM5O8zY05L6EVbfWupkA1NU1cUqOOFMe
nQwOJSe4/gP+h1x8NmWoWJ9VdFc1iRbfVBn3KXA39GIGY3dxsuTOyJJdqrPWIGyd7JjwgezGegXz
1YynLXIY/2J+Vpj206QgUxponIiaQcQfrLMHG46BfJ2zuzA+tL3tVtthNpjNIidNu4vUsHZSr86l
1W9zgo8LziPhz67b/66Z65e9//+6UpB5pvj3O//F++dvt4xkf53GMJ5Kyp74up+jGAMX8wfRC/2/
WnfZtNsOOOW/7/vp/nCZX+aMhO6RdObb/ecoxr5fungHPL6MozT/+5+MYvaMw/zLkARywzYJdhiQ
PQx+R/pGfh3GUhV49LnNLZIQ/gt2vIZvXso2XJtduam1aTlor0F7m2kjR8nX0TgpNtRZ/c2D8EZg
65XAerTE4PGZbvOUB2Mg9SWRuPWsufkzNj+NwXhYRxy1X0mSrD2tASExoocirIzA2OO1J4t1MlK7
mDuAfy4W5EHK/G5y6dzoDclOrpC6as+hRcKjqPd5rxMVqfrbVLmHHBSVbnSPrfZpS7TVBLpkXlMw
kR8o5Di4M3l3tAhyenW7KE1tNYWs7vOBCyYhQr90NMBUNY+Bqn7o0KWJvj2Eev2huxgQnFRpaKzB
TT+xHqqQgtfK9c8pkycW02FnNUW147b03vsoUdocGE/0SyTR3lrffjaM8oip/hYH5r3lgYmJqzdR
yh+6k1zLorq4OhhLRYlUbw2HJiRjkk+kou344Ood4RGVUaHQEBSxj1CyM/xRvEBm4z4Tg8B+UCfc
uHhU9mX3qPCbWoYCB+nCnwGDscFMspjq4Fj3pF7ll4sfUOJxWigXLZIK2eOk+d8t8VpqYW6dbtyB
nd4qheUwwz/m8rY0UrarGFYHT/n0HEo73tt5/J7XfbmtW+gpOTsrkpdpPtLv7Zwcw6cAD4BSWu4s
ijYpTFs0LRnxPnuoePBuPHvywCkQutbkKq0E36X+HHTrq5csXah/CNhPLtgh41zmOejlwUsVBQ3G
BvchtbFnNP47TDb6Yhr/y+vMjaqis8/xhywjtzaH50gD/o7NYOy2qGxZdNZCfxvAV1ihehCAlOEN
gGNiMzmvLyU0wEPBGpRg5oNMkU1MU3gzQtvTxnXhLT80vGAFz6sojUmouGBFDLlKYn+bYpILod8v
vflDl8LqbPKtr83Grb5iihAPykxPWAmXGvGeUE3LYA72OfpHK6YZwI3k3W+kw0TCLljT9H1vRMuk
jhLYyWKtNyZxRNYfE8okSiumyPiLrOqSHpNXB3uv6C2wqgSSkqC+BuHHaFC+LEw8sXmxYdpeE09d
FVqzqLHqtd0AdnvPImoRBcOq617jSlsmc10Nxy+SiIy7u6DnmVv3uF7lsgNcb/fyHMwjWftamgE4
iOm+tYML8ZC1r9KD28e7qJXYxTnLZ9qNJS5Wnl6GBr9F0bz1jOnKjQEhqFtRFd8WHhg5JS8QERdG
32/h1iwTu7oZWkLSDbg5N3Qe3RZXqAuev+FE0bRYYqplPJccz1QUgOBZfZenVL64zn0VNceesDro
F9wbyZNZh49KJlcf87Xpgb7FaKLb4QqPDfkZqDgyOoei2NBouCqIfBufffvOeuFgIkLgGoHx2UA5
j8tkaboQ8VyuULGHF7HXwvYl8Zs1GxMJJKQv0h8F8Uxd52OakUgo4nqnnGCZV18M39cgjtlbAzDj
Azxg5EAMAruyyIz6SxbNmkz1Ugb3GTF8/9ucXegOTFkPWzqg6jcNY3RhwwP0y/7cFHT1srhdljO3
K9TNpQckZVkIuKKDrxBYMYNQ2fya2NE1r6qaKHC8hStmQ5zQUueiWwEtnSllc8D18y9Rf7HEvZFp
t8lpgERHZP/LHAGG8UVADxp5i3zF0sLfkaZbBL73nUakDiIfXyLX8bcpE+w55Y3IracMi34ypmtZ
PtKIsm5m0kVp3aS4+A0mYzkHZ536EGnbzE4/ckiNwezkDsZg7aKwlT41HDYHPvo4D1qvNmE2sbMg
CELmefQ5DZv2tug1ICFi9uinDxH8SwS4nRMEt23AzskU6wHYaNBmN7XnXpStLZ0YO4ptrMfyTBcd
RgR9mVBQoQxzk/n55xAOR97uBB9k8CMSwaEnAR+0BWEUnluSh9ngRsuq4dIAyOL1PYQUW7wBE+WI
759HKZ8bzd1amf2VpTooTNiNQ3d02SKk/sSdXHBT+oI/uhhbb2O3nxorHtL+h6HNDi3sdfoHbulE
Z0eJAMggwe0Wbmdj6AfLtwLiGDSKNsGals4zvqONtD7Tkma/5GYAzJjDt5iG8WRa/npK+13P7hzb
MZ9I3bwRKsD50f0/uDn/rVXzl8HuX3s+/wfqbf9nPBMksv/9WLd7j34DTf1r0vbPL/xzrnNnwJ03
N705f5S6/SmxoZGZDoQgXZdiDuH+p8RGJstEKfYI1NIHClPxFx+nC8/ckXxP3SWd9Y8I5HzT/zLX
WSZZW1OgtRHrlH/Ty50OZ2HVgbpWNS17mQy2dji2i7r1j1XLvRX/4N4lFbjFgHMbeBi29Sa5MwWL
TM71UF+BSK7syayXNqigtdHU3hNOT3NtlO1LGHqfSR/hjmk0CtPxZexDTWgYtQb5khvcsjuFm7GI
lbc12awuhJPSsav520zWFsRTBU6kBl5RTeadmdpv3F4wOEcsnjX3U0zxJWmHS5WkFZ3dIWaA8ruq
YSaJlT6e0v5eASKg2sYdl45w73IX14TuY632TP8hDbtdbClrVWp4sN0sTe7CVOIdpOFtkWodE2Nz
K73xO8Z9s7E7m3TKUBwj2d8h2HU7DTwNRgwYtJJedtQtWCJuyj2+1NLtKDOxjIvkPsnKvddwR5sy
khqMbR41lPxjmZn7oWohCo3JIzUjxqZJmFrNjLhGaa+TotlUrp3z+HCMtdvSZuBJbjqyF3TbxdpC
Zx5ddMP01g4CCI99i4XmoaSUElmRLCadYCWb/4KBvKtPsVbTfOTsdMNfDQ4JnN5aDyL/Kml2xXhO
xiiQ2hMYpnsTONiibM2dsMonJIMnlnOv+ljk3DWyD9+aDvoIjgEgDmjvUV7zqaYV2xgxlCj3EkRO
vWh4RhlO6a/9NLsbBu/HGNmIZbr16ke5A7UKJUbR9XdydJZrxoAmiWPtaxyqgRokkEQIkWphFikv
gDdAQulOfRyJpe/77jILMe41Vc7ueTLNtRbPsGuG26XfmODDYrY14Jn7zyph/ZTqSD1lNcVL4LyI
Vg7CnT4XZ+BBwwUbJHCV3CdVNSdHWNiS5MhoLk5U/d1DTO83nShuaNt29s6APaSSUX5KJv8Wnx5D
dWB8VAhli1iqcW1meHQ8OHz1vJjsHQPAsmp/9Lb2Sf8AlieWH+CbrhWZ9CC22bbhxuwiQOeuutL3
8SQ4CBnUXuS8OOycGI2o8m3iS1smikWydekYrbcy48w0tAHNOzXzSlYz63YujXq4ptOF14HJbUvC
TENifXJOQnjGqUcpAWaoRlCrlJTUExkQNETTf5iToAso/AC2RZJcG17tfHy3bAqpYuV85xOrVNvt
rwDdfig45JTwuK+ynMiYjMXSQLSAOF5OiHbFp68Rbi6bY9H260bXH+rGeLEC89BQ3XImWqHv+Vvc
eaOWrBCR6CD39UfTxgs2jSGcIxaCq4IY2UWmabDrEwM1KUvfzfnUNOWKEYF+8V03n62iXkgGmfgh
MUgmpCWNWUiWDwQwuZcIAHZGhtc0nY2gYRW3K41KqIWoFQgRzhOw2aFglRaOkvyBEWtNdboPPzl/
Ja8PkUi3Hr1S045uHTZoOiClWFNmgyw57DTMlgNq8fyINTpe+IH8Y5Kb2Kd5ONeOejWr/NhowwMD
4jmQHAoScpd6EG/ytqWOPVqRkmpXUdRyrxxocjJlHq2FY58iK7uVhSIERR2iZojbnqbJZen11CLy
lYCveK+bifoa9nym9dQm9ldV1wPeFyS2qWNWLvWgXqmkeXLtANWxzj5HPXquGz88TlnZccYhxcf5
8i6WgNrHEAqPqKxu05X1O5wzWPg+fX1KGOlaw4pJXITKTkfPu1UzlROvQ+iucKDsHcAqddPSdwVr
2pmcbWMhKxlx8RxF1VyskmJ36B0CeRr0IeXP55RJXKosOmg42gi14NMlkhVsFFHDk7LF/YC7jCii
863SAA65Q0zsn4tO/5+NJz/DJoaAz/HvJ5Tle/7bQ1j8VXf65St/jigwP+x5nJCITDp85j+3gM7v
JnIPW0BXJ8/915IUVn0mcBpJK62w0K3+lJ4kHSnETPhGkJ4l3uV/1Ehr6H9HxbCek67rWsKwHWnD
SP1Vemo57bjRhPIQ1Vp8n+TihHuq21QipBF0UJ8UFE3vVQubLOvTah2Eab5xRh+fUIGteDUkKPh1
OPeVR/p7lXWvXRd/WGPwFdNKtJpw5a5Zgd6ZWoS2nJLPgzziXgasuQetJS6YDv02EWo/O3qHKDPn
AAIMVSquwsC9nWoOY40sblmyWJjKUCb0QtxEFRipsQ3gxVW7eiyDVxnSYlYqf6PS+X4OUYyKKDo0
OrfaJR7PsFbneOFGjnbqA2289kZeHBo66qnVNLhn+VMmT3brmscozb0bpGussqVoUMRTHDngiNSc
uUsNIKF1H9xUqogeHARpyXO1Z64iw8LNMEka7zkIsRyh9FHRaeEfakIkC1as/drvzXdJnnSCLaa7
/pMWe92Op4NRL+qJyCQMv7ixV7SKG1AoMJBzHuI26yuOWoA7sKZkcocRjtko7QmUYqPs1hy4IbYN
DdTZhHI7HCm8rsXC1hyNHAkyRiHSYkWEQ/aruCMXCvco2cSuX/O0FQ4eau72ltj/89vC/5rzyJ+X
LcLrv7/gV+/Jb7d/O5H88qU/r3jvd8NwLVRdg43GL5wIGqh118KJyDJBt2Ys+s+9vwkZiH/HscSk
JRox+P+KzYbxu7Bn8LsU6MOY8v/RFQ9z4m+HErooAMh7LtgibiTgLH694od6TJRllaxwfJkeMF1/
e/SXDlE5nKgoOsZ8+VIvLQO3qYp4JMsfNZQDgtDlsGWQRMboEWlG2stqHTMw5eqAALd5y55Z+am3
V56ilbrJwXXGjkI3JCXZ1om5GdpKLqPep2TE7b75QN90QmonN41fDcr5bN++g/3IPAWGeAnUkLUQ
C1TQtOIO5eaHmxgO5SkJUjPNf34eBctwLgN0yLowlEw+3nEMemRwnx3qA2nW2A2yGFdFNDagJOgY
xIDMDUdm3FZUsSu7/In6C+zYcy8hNZn3NNbivEpuqrm5EKzAizN3GY4KD7dWK2jG2XtO3WFbhoLa
FhoQSXCSqJ1bEadqxMKMqcymJHoZhCGN93NWVI/CegX8haKOZqJqjbJF26N1MQf6s67GacKInJ/b
uZtxpKRx9Iipi4IQT/ZHg2PQ38m50zFP55czVXCQcwUBLxgP4Aq/nM6cFix1gSSnLav0zri358pI
3vp1UFEiyWQD+GYulhyM4t6cSbpGQnMMSf2DV7Zw/sxNpfdbToVYFTSICsKIucWoE93D2KKr6ICW
eSKD8hH22Gh7Z5cV9F3WQRYtuy5CpbdeM+wfSwNPNg17j2mlbf18enLozrSkfpVhr1NE6/7QouCS
uog9GK4JApkJiNxuJ6niLOZOziFsh3MTOT27P4RP5rJdM5QFQAH6XkJwGv2VBibe7QoSkp7mn+7c
B6rPzaCBl7AFATVg1FvcpNeilYiIlInqlIoGICXCuWVU7wDrGvCU8Irf6HMTqadKXKnjTRtyQ80p
K/XktCopL5UxGRC0RdqA4xunrw9lED7HIjiP1J7m1J8aDbWNmfkUxQT50K3HuSe1mBtTc6JfYu5Q
pdH2u0nNDWdzfBtWuPPC5I7F41uTaw99VGwMelgBAq7hb55AxHJqJb3Z9O6O3W28tN0USCtlrqae
nlU8nK255ZU6bMgozT1ckXufGtjRR0OoU+gGxc53yi3xh1WMzd2Pqm1HjWwcCA8kwbCmfnzd6/Zr
AxaYfAxvqjkXsIqLX+h3cWRsQipqO7PaYXGA9ZjIu4oS20iIjMeHzY6UmHVI0W1kyc+Y4tuBAtyU
ItymoMxbzN24ZSvugsJ86JzyvTfCrd56ByczHnVKdT0c9/Ramq8ALYvlMDlv+JkJCFDFW+stoFUa
y3VnoP08X/8HeWe23EhyZuknCpmHx36LHSAJcE8mb8LIJBmrx74/fX+e3aXKqla1rMzmYqbHdCWT
mCCBgPu/nPMdWD4TUMn5q1GoZ+CBI10l2peJDbJzaF2rVuf+lna+XQgCBoaNZkC0AosRKsmyuBOM
KbGYXywru7AwoPyPnjF2g7EhZjjWecNo/YFnE0GMMeiQyW6G+1veoXR+Kz3rvZw7Jg+dRXMKDGdM
4SsHLyqEEaBjjhNoDjx0zVNIAjJly5OL5GEFGRhrXBkQ4htiNB9yGDpgLewNfiRI2bL/ijk8OZmQ
NzqJ/WpHxikyu+YQFmZ9MpeBnFiEWmgUVQM0YAz22N5eR7FEG6uW9TrMGN3WbeptCbRDhKDQzHaW
uc2AHseE/AJZTbSPMcV4o4puN1m6mRPlFc5fwKeD5QMfxj5sC7YfWZfh1TEr++CG7utcYkxhG+Ju
+6Z79Fvvmhrhyov4W4FyvbVLcC277lZVSAeVJlnUA7FrxM2AIY2CeF/m6b4ezPM441y00vDUt+4b
A9stpt+z4NFbWUSct0Wr7RXWy+LkT9GAYb6ZacHHbOuZxh1tS8ikuyl3BsCFvdHD0QUX2a7pnTTP
oSRfrGjf3EFcNxiPdH9XrZN6PGV9+UpMzpPZmI9hHtdbi53oaI5A77uoeigD+zGD6Qx33Wcxjz8u
8b3baHFuyoS0VR9gzyqG27XCOe7vB4l9n/f9M0Ypvmpck1lw0J2dInnESgDBqzMYMUctFRhgjUNS
yfuhAI5ig6EnO/ZuLBUDtzSn68Pwa+iJTLKLOsD7AZiFOhlvOxuLQB1O36qqBABcYtAKnQCphOnC
x7eubQNF7+xyNSH+C7ZGPTNzBsM3Wm14NcoF00/mzmS9Kb7tS/zad8tD5Vv5EQHiyXX68MbosTCT
EM/6asCX4nNPFyGFYWd4RG7OGHL9Pr6DuesjSI/fykT0wFpwcDDWGXajb32i83l0m4C1rzjYujhM
2zq7eG3e3DbZ8j3TCHRrxIQ1WTMPUE7EbMjhbtna2p1Dr/HKeyce9+Bm1dENk4Byky9Vi/EI0Gy8
qbI0PbZkIzHvE7u0H9ADlwlKW+stdMR0CLAnbQAMHcveeeoZSKwGF3zLQMbTbqjzC50UM6CZqSXG
wXMZoNhn9QvCKODaC7PlGXChhWu6PiGy4VuI3ZXQXfum61mTTC1yJwxCdbLpKgxWXVsrpqIJRs7l
A6zstnW5zxu/4QTQKVNRad4MZnUp5hF1R/aVR/lOlOekhlLYydtkavZiHLNVVyPlg4pyMCrjyjCA
nDLseMfXeYhC77JUwwtxgubawq3CGmrfNiZaS6G6q4oCC3QfRIlN6JGvnCDB6wRlg7F0h9JyvmOT
xA2ocRs+6WaUGmj3a/lpym7EjKgDoo2z0c5XzazKTVmgz1ExLUsdR58lhd4ak8olI99uhUflXE3i
LZCTv6nn/q43LRRarZwB2wSvTMDA3Vf2t9T2p1WKD/AQz+NX6MAzZwr8GYagO4Q305xAYkWHaHyD
Yn4yp+wdJd1Hk/vf8jxlhTkrRi8h4kuQJ2BvPLs4ObERsQUlw2Hsx6eO9o3nx0E5XWD84bhC/hnl
G8eLSQ/Og2Ud4njeiJrJdzELjFVj2a1rX6TXoZXIE3a0ZRuNpBZGfcMw2m2uybW4G9z0EZ4XCCeU
0dvapdF0nDDmUUKBZyz4MkwTbE8zdc+iHzLyJxPGZWn3VhY9D05Skc7jg8r3maPSR3FN1U5/y2sN
20qk496oozcn62GzBJDGYiR+1ZPf59dL4qPUJKS3BYo+OLu+qY9tVLRrw6of5UIdFUrKu/lgde6O
lcPe61Cch81tahNPE9fnsPNfeiK7rD1fUi4CjHLiPiumK2SMOpFRnoIwuB9EzTXVmOgQCEjb1Npp
IUPi4Ng+UKo05Xxb+Chj/c6b132HhEvI8YR7/2MY3A0bhmNq4WETY8wqsCClDy+zh+l1FYioX5cq
/UytMeda4ItJTPDBy6MTO7iXrFc3op+fGe7rrLTxIjC3MMJ8LVIyJ0zemRUJ5NfRZD8YbXeAnYQn
KiBXzsUzyo4ZdOaMkKHDwLoy8+micHDgHxb7xQ/aTTGV8a1TJh+1B2eni6dbxSOyAoO9C+dwGzje
U1tP14Xm4iTdZg79Xew1x0zO1AohWhRfHRC00uxmpQSLbX6MmYbpw3doYtaADKyt2PDpJapgb/uE
JaZFtVHR/EaSeLcJAmA/jPZLzbjgejPRLhh9V+yy1LlvzO65cBb8yAo7SA2zx20K2h4mb6sZEE/b
GpdIE+stNpSYF9ExkoTAVmLft+Zp9I1d7Ldni/7Dm93jZMevXt9zzzOPyEl1VSGChgj/5j7L8YhD
tSSvSKeBNwmEzf8PenEp6Fv/uhfXii+mb/3bX6Be+OHfuvGAdR+ttuWBkCZs6Jf5m/8PpI3ez3ab
udwfu3GT1pjJGIDoQFMdf+3GmeUhZyHnwwfK7v6tbvzPKnyPfh4CNWJ/SctPO/7HXhx4rB+iFK6P
jvUVKWQuNZZzkAq/vDX/QoVvav3Y7yJ8ErJ4Gc+XhMRhHOA/eiTwC07GJawgTFJeJrfkAeioAX4A
l9bSnoXIzp1VHadUnHuo4htDGF//86tbll5z/vHlIRvzBiMHcLUb4E9/pQfFtRpzQx1FjabdmfqR
aXl/jEuUaND8y5sCqAtjvgqIgPhUY9fhbBwIPh85TQwOknY20KebQHC6sw1pYgVyz9x0gvBPw3tu
ff8s7exQOv52iGYuIDlFe8dCapGSd6tC6mN2jsDDllLgv21YfM3BgOKtZ0ZvVekHCw65lzX2/4bH
ZO/Sli9zVu9US8dtjVbAPGPpYV5qUQdYnRwHKZVV+VikYMQmN34a5hbgvoncdxLS2ieyQuSx2C8q
JZsSK9yn5I8OjYrmVOzt1v1s8Heu+LQUd2bX7VD1fHQlre3SSrWVwNbW0Ng585c63ChnNo9iSp+d
gPVGnJHvGDTmOcD558ajt2GxaCKwMG48oz4PqX8tZUFnE4AciCo8ld174xkfzH+PTWwAUInvvWS+
y8flohDEeYnR7Jd2EBtyS5F6NzM7h9C7mZIIJgwNErq3gGHQcL3k/tMwJE9GVNxK5V/VKcNbkdI9
VzVi64X+hbVy++KZZFpFTXJdLO6xkoPczfjh2K8S9IcsqUnnLco+1iJRQvedYolaWbi3j34/nZau
uxlpVo41GTtr2Cn85SwOV/SWE57LWCDJSYpjWgM+irFO7Vw5VRe6KrmD00DhFlp3NhUq1S/5QEDq
6pVg6cjwZlSbnm6aVV52ZmV3yVsnWtWRefLI4VkFdvytZmvGEAVZX9kG57oGY5BCn0A//IA/980r
2bpAImWJ3pSEiiRgS8MArd0wE1rjyuCeCZ6zKnpQfQ3Gvuu4ql5GglD46/DjhvN4Lqo5vrZCezhl
sST8IEwsqIji2FSgE1XObjZv610n/RtGi9/ZljFx9yfmC6STV8jlOjVpH4Lxw6/6bwQMn53JvdT9
UKztNLgpdEZP2o9IzIO5frHsUq3RGxz4YgsmZNbRIZ8PbwzmlVi6AmoMIMjcpKqYUvwFk+d9hXl6
nxsx+bCEjIV+Fa2qpQIeMqaI5aqQrViVXdWtS3cz4ma2zNswF6feCKnb+sgnuJdpwWzeu15404fj
SSn1XXWspdpgpDOO5neLzCLhuBclFetl4RV7WwzUv4jgcUMKyKgTABY/bnEpRAUqajeLnl1qLz44
2jCOuHJNLbysTAUfZsGgT+KMLLcYSJ96l/Aap3T6terK5GbA0rOphJfwLzly52DI2eEjfcdec+ys
/tGW2JRjw353cAetF8h4osLKn2XwX9ucbzJuoXxJmWbilN+kwr1ly/olG75Uo+0nR/bl4qBkpT7Z
8+Y3ccK2uCsrG3N1ET7oRpucDd9gEQtPV3neD+Ya7Tc3pe9ss+DVapMXoutZTTrqA4cItlddOZaF
LImoqYHggpw7QqPK4D3iqeipRgG+imejGeIXWTYAqszYfSxD2I0r5UgwX6pkUOgv9oLz10QKIYq0
eQwGYFGJ1Z6MPjvUC0uWoY3iWw6ecB0p3yVeiw/jYswDB1Hg/7Dou68MCAlILfmcNyTILKcZBfta
OcG7VSwvVTqfIwfloYCxAE43/mSpvjcCCI91PLxVJipJI/Nn4rxqJHj4L5xBfrcMFyEHHnk4FfVA
hMbC3A+24b/xqf676+ZPqhvE/fiwC247UjlWbLNYluSHbPlY+BD/F1dW/yme0mqnvy6r6BEjyqq3
6tet5u8/+FtJ5fyDmsgjwMD6KX+nnPhNdeX8w/QJsP25tPxjSYVknuPAh55nEXJASfJ7SSX+YVo2
8ihkUiwgnb8lpqee+FO1oTeaQLBtrJXUVv5PR+IvxU4FXrgyLWPRdTY3Pa6xWhlyZiLVeltK/hwb
r3QRQUBnA95MQMAs0wMCXDhurWinXagPWRHTqRSLUZ/8WXCTmgCYrNgjfrHpzG2/tO9UlsmRZp+U
855hwmzLy1AEZ1kxyWOTDym4twIQQ/mpF5FzgssHkaVz5H6B7EOYFWOXvOrQxoTOmY3KYWpjGy48
a0oIqtU+kk3yPGqEPScUC1SNtfc14N6Q8iEIhbem5AJ+DwU/GKbuatRg/AxCPuPnaAcN210b/kDf
FY/4EO8ht4EZTYqs/BabXrSl8zeIRTXDwl6juG5OTTUO7ET84NHOM9NFNGl5hb2ZC+nvphnX/tbu
jJigU97MjWnQ+636ZD6VlFlRzsFhKOsVeXex61v1nCzikorQ27q9+N673rQl6wqhqbVg/OONtQjM
WhGEBqWi9VF0ptONlbAfIWPwic0SimMjg+gTArEdT+UcH3jmnvtKnITrvRkh5I2GekvI7gZEBphW
m3SgaFs0nLNGUb0T83m15HBxuHDIPMjiH/lcndndFLvaNj+6gTmySK3XomytZFuy2kLo7xArPznZ
bTQgGUZvmD4FbR1vyOagxKPVu7bTcrzqeziFjjSZh3QmxL0kCpLbxgsfLcv/QVrtuO2cXGyRZCXH
KFroXjForay5WdZN3gXfvLFpAZcYt00SvbKLQYIcZ+kum/KMoYmFs9HX+6EhcFCeZfPVWCzyNo0T
65UcwixfOQqxN8t3yVzQbATxFBGC3b6Z7mbXAxTmTOq5hMGxU07DVq4Evk6yOOzl1kMehchshd6I
4QswPtYet6ZfWd/SPq5aiLzsUcKINjmZGC+EpBVDN0AKXGCg26mESqqUJFBU04Opa0Rf4GFYCEHE
3csWfc5e8NVHYISKx3Qu2SIs9ctQxe1dlIU8b5P3gkYcx5SM63WUYyAYW81CaaEIxE4hwRc3L4E5
M5Eqfu7SI8sbYTPCUWJ47+IsbeyEmAq9go9+buOpBqtTmaRyE0WhuPv7R/v/Vl1L8G+Ut/1/z7j5
555b/+zv1wCp45iWftev/H4NIHolV4mTHhvOL/525CuBTQCIgGXl0pRrxMR/maoCEnA0PZVVjoNN
S/fjfwOiyj/13+4BunSgL3SdlunS//O//3IPYFoKxNx746EroQ+Ny3irGhL9PLO99ecABKbiiW7T
hGhKS37MELkpFuRTJRlxt8vkbpS2ARfm8CGYWq8jvmIYfK4aoZ5hWJ1qj1LQmB+pu55jwn/jmZ2C
I/vrMc0OiFgZ75DGVTRiNwzyvaZCPM3kEjqz/2nEE7FWA6Uzu3CQp8W6q5LrDqcP8zy/WKcm+3ba
7HothuXdIMAF7B9joSWoJ4lC0/ePuVq8CRJ38GV4EXsgbyqGd8+2OaWbAm6VGYPcqADGr7LQjvnz
45nFlTlqe4x3zSpgH9XLG2bMbVTMH3UX96zdy+slyMoty+5T4gXvSEWfsz7ZkuP9EUYVPZSs97Ii
bcYuj8UUArbwnHQLfKb9tPrYfh6wKt9A4mTNYKt0PTlzjZxnhsykJX+B6d5bjYdhaEpRLyLa4aIG
vx29pVrOIybn2hudbFU1rYW9B5+6Fv9wRJ5LLQeKmnhDWW0eOpRCRKwfFc3nUjf6dRATtVHm3c5a
YCRT0Ka1BThAi49wFyND8oMfyoveG/RJ2Ti9FXGCAcEnSSGic8UaR7sBv4/LSy1AQRstd3Ijd35z
tAIqxMpih6xKctRRbrWkD2oAftk7JD6C8URBEEE++LKQgN7Lgb0RyzzQLZPRPZn2bJ6MkRwBoNRb
NGDXdMtobws2GubBFXAPsuEE03HDGmZb1epWSTb2uJORKuPjjcPqfZgg2CTT90jm23w0kQ9io15M
+PO5TZ7ipJNjq5n3z3iq7f65bpuDXZE7r9C3I1ZMrW1rtiEdke3dmIHdPbC3LM8hOQ+rOqjPBW7a
Y1B3FatvcppMNnKAXc3u4C0D4ZCsrOBFPQukSqsFgdUmTy2xInwgPsVNQVNfzW8Cbwbs9fDQZM3M
/NirNmluf2Mf7q1M3462jlMGay81kdziyKn7+Hny5ZGV7l0OjxVYKJNVk1nbCjnAJW0FkZuuvG3i
9A5ZCRWV+pB5elB2+hl4LQGm/cUpaxB1mb1RFY8MjfO94czPs8FAiTJlFes0UgPPExmRydGOly2u
aQijroeIKu5QjkTD69+/MP614ukPJo3/h9y3/zzzdTb7X/cMz3oUexv3P37tGf7ws7/fF4xggWS4
tkZuS47+X+8LjmkkU54NPZtx6+9mDfThlhc4JniJn+PW3+4LfBww1ZjPIl9EIMVS+W/dF6ZWOv46
peTrABgH/wcdikSE9SciSpeMQe0sUXZSeWxv59pXt1ZvLm+Gl5Pxq6MXYh3CgFuT1HDjodbxDJKc
hoW8BnskvKDRK/DW+WJZhdeshIKnSU9x6jHLEm8x6Q+VgWqv8yPKzQZeGEPZK0+HRWSS1BJ4Wijf
QX2YcWGt8V988erELWNF9zUXMSGbaxlYN7ZICJn28RpC9yik3KKz9LGE1ltVqWfUmZtUpeewHe4s
gi4gUr6jc0o3vc7AkIDggKLsGtDNGSEZ2Hax2BKbEfP2ExFiP04Ug3vZ2OEK5Ba32IAvmJXSKpvn
L3Zktwk8F4TU9PVhKKNdwG4eYySU5AaSX5ZF1zFpHrNnPwxjs60q8Yj172oKy4eF+I+IGBAHpPCM
kn4mEMGV5kVY86WUwTZYKB/jRXV7d1ii0wxPhqR5CaLSI9Qsn/pzuWAAbLSHjVsNkYxnkd8aLTuT
E0oGuGAYHRmMCq3vvlOykWHmtLcYEGrFew6AMNN449TcTjPsaCUwW4K4PWa4adZqaLoDJGZ2PdJH
oRaQKT5LMV31PqZG4V6MGoBMngAXZR2bXi0eUQ5Fid0/Qv6AauQSud3EJqr/DBE4rRaneIsUI/2+
A0oVLA5cAMN8Ypk3v6LZMw+lVzyNFhZE5XcaJ4pVUkn+m+urXdm27p7rBLnXmLvrWob7rEG52UTs
8+RrM+BtSWLvnVNRq1QFh+7knEJv/iJH7luZo2eLFoFX1zRBMc7Bg5JBtPWV029Z5edbpHRqPaLv
iEfnR20jbIgBI67gJrQE2MT8Ycp5qYvkpAy8GVZ6z0Pw6kg8IrkLG6sW1is5DvPKK8BDZODdG8RA
26Tu+k09Oiz4VUhUX0NqQ6cgsowCLolFANA6lE25xp+yb0f0PsnivOCxI1xHdLR2AknuZKUMx7B8
H0XiOQdyrmI+8LQ5QiglTMmdrZEpK/epBzEWkRdzQA86epu2uIAN+tUgCsOdUDVry8HYEB5IIeZY
YXuJaIMvXQ7xwijforSibeoXZ9r9n7oF/i/04f3zkNYa0b8+4K+x4q1BqvzL813/6G/nu/WPwEfP
jm2Oo/xn1f/b+S7Rs5s/50g/Za+c/L+d71r36tkU/a7ApOcKJLH/1Q9wvrvcFQxxQCz87fPdc//c
D+hRlTQF/6bHUAjy1R/7gZrvNasQJqoERz3gxbvrp6w8yT6w2Xngpldu/8xCutl6GdvxXhrPk2Qk
kvvaJzqhLMU/h9+XX/iUmTMTbXPAyh2kOIGC7z4qia1n+C8oQquVn7hXtlTRoTSEPmOsap8t049m
mV0a+PqZ4f5mkJolDbN2rFGKhYb5ClKhv54rcbSc5n5Y2NmztYm6GA1XUUaXsMLeDcbOXivm2tTe
4zfuoAcmwAqRTFltYJEMN4upfhR1FK8TW1MFFSGF8GrSl7oOtIu1xWLssv/pIWf6c+5tE3Ny9pFd
94fWKOZT2DrTlW0M803WD2odhISdlQK5uoEc181dwOdtlD5EKniPZZTgFE/uyyr7nNmf3FhV+0Zo
+qMrl/euiBROKmvZ2lVNbGjRpyvXapw18xSPRmsZLr1QwLM6SCqlgQ0ml3q8j4cMn8AMpseCuaoc
NW+qQiK7lFWyLTIu4Nmrun055a+qjYKD0RaKyVR+7eAff53QHxHs2T7PHW9jqc7C8BYWiejkZ4e9
oXKIL3InADi0CweTk2g1eE6BCyyAmU5hsgdmRMAQIGnMQ9LdN/RqIB/y/IyrCbvNDMPcnlyNqG+u
+gghME/9wGCutm4WO8ke2Q6UGxZOrBzTHmnZhORucYgXzq0JCVJrf6f8hCJRo7BLB5gC42jW626x
v3WTqjeZgQe5C0aN0W3Eqk6W8m5Ih3KXNksNAI1ZvdUnt60XHZde4M5vq7M5TV8MvFk7kLC3KyZC
5cpG4XyiPd5SHqRYQnNscag4t3nnV6C7qJN9U32PPVns8wJnf1KMJzKiScdmE3elkoCwq1jZ+xwz
26Q6tDuqvRs9dc0B3e8WREDwmxGFhqBSN0Gd3EFMR9Q4kYMVFVpObSbs1PJBAlQ2HhEnMvuUNh1H
NyPfdSMyJnCDY9wkpZT2HF5IgiAEURb29zg+gcpWq7KrvlJTYVNzOMQNb+wvLvBjQmTVTREunwyI
7qacCARCqRibmYzyIh4rQRFKRGG5lf6yN8b+iD883eH1Y5sRUWN1C6lSvIkkgOoAvcX4sYTDQ8Ns
6+j502NZGcAUy/TTtNjJxZJPobSr/PsSu5d+kUgGHRP+Yo4iuHdeZEpKaA71CyhEeRUhc9o3CaT4
sffvi6i+9Yf4iu2YuR1qcujqaTlghMGNgtcRAU41X8YZS5mysHk4VntjZeEH9xN0h4DmVDrJN5Jk
rTXRE0RNFW6zhXoQrmoz7zcewKq1KgnRhYqp1n5FP678HthEVZ2Muro1HEjyBIE9kLzOiNg/jVBE
jp1JVCOWYrrGGLMgpGOI5zNRophObLRvvDelmYPk5NRr85QEsglqt0m25Kr2aNMc/bSA8dsZSwxi
leschGvDCcoHY0zRxS7ccy5EdVKj7YE8s287Y4K3LpfdFLIwjTLzFC0ZYYyRT742A3eu5yXZjgCM
t8aEqbTuG1Dtw3jreeUrmV/PBTBdbSYKCs/ZZS1beqvsiBjPracRGegmn4144y/Z9aymS0Z6JIY3
CPtuahAa34zuahpL8mAsgieRi4G3Q/GTopFdVdZMJZ1AqvexB607Euu3diFhscE0ObUesToWAgAj
69LdZOtQsDbVFAkRESKfzhxlI7rZ0b6Q5MY90RxHAyh7gdPHqVuWZfFsnVjhTtDn8eX4iWZGTbP3
WOCH3rjeoq4jAcRHexZRSV4ls2NcA6gDs4sGHFXh+DkAM0VuZBRga2XCRza/OwuAckM6z13Y4QkI
kB/FSGm1opEIiTSx0VCKu1nhPh587En+0r36NYRBjJCrwuMfJmbjKZ8tfxtX0IclGfXwfBtJyMTi
P86E1lF1AmZw4uLabtrqEETRTEnODhmPJIGcKoPK0wjrsarnUyeyt0Zx3FWqCr+x9uCx6epgm46N
sWlns18nafsU286nlbsvsx0HR4ph79bJgZtCT2CMHteMTIpw77esY50kvPfc7KqpsNki9+j95Zpy
roOtuuyaKD7VDpEBwq62KCZvcY8S3QGkz82e+dD2i66MUVWicdQBBFNs3PkOyZFWjZ4sHkdrV/hz
eKojkgvM0UID44wbGFAgvzz3nqn+0Zoqbgd+lR27k3vPFPu6Hv2jqwgkBO5WrlkosnHQuQnCz0C+
1C/o8sC662wFV6csDC17U6GTF2ydwQDM7juKNj48nc/Q66SG+mdmg+U99TrFYaTYp93zWPQQ8cB3
zKc5I/VB6vwHJ25IgqhcC4eXju1ADhz5vbnrdHKE65Ih4ek0icFyrzqyiLcta60VN3dIlmV5nkT2
bOk0ipYbbVXCIluh2zC3bIgI34u6J/x1pNNNVCLOBO59/s+kC/Uw1laBhqDhdyo5A2L21ptmVNFG
IRtd5z+zM3SKRr24n7PO1Siz5ibXSRtgcEftfuX30TkcXLHlgS/bztYZHW5MWocbEAaoh3gOtjYe
029lASettMajHkcuTrLrFvM8MzwF3/6U6UwQQsO3dgZtN6GEL+hFPbe+MOh8kUtxTFqBD7Hubvwa
3WOuQ0cKEedbMTUnwAWvTU0wCfOyexuJidSRJa4OL3FIMWFWDb03nF5GHXBiknSSxFO2tck+KXUI
Cqpo8x1FlHHoRP+K1mO8prY8p51LeFJj38TEqTR1CuynQSQx6qyVgCWKJHwlH3CwsGPDYry0KM+b
vt2XhLUMPuxIR+e3pB7diNKZLo5OdyHJiLGUTnzJG/k4Bc6TqbNgZKQ+GLZ19Pk8pSpjYuzr2Bga
8O8kujD7Gr1LYxGtTZH9jkH8jSuZz27JfzhZtkNbX+8Kh2CaVGm5J0CJw6Ll7PVYvuceQTZNQ6RN
lvDXZq1DxaGZ+nGds6I3bbz7MtxlOhbHjQjIaRodlRPPL53wiW0JYUW0OlCHtIU34ZdnTxK1A+l8
OkuGfCTmEcST60geUxDOk8iaizuAAM8XvQFaxkS36WNCaJt6QoZEaTWXkUS5lTZUSt6PxPRSUDCe
vXN/5gNNQ7ynenLWqT2i0JAp3o/aIsY8NddzFUBiaYv6WeroIa5Ixt+kEeU6lyi2nP5G/QwrItXb
3ABDbHZhgLVCaDN71iJQcTLGEujtk10retKP3PTolUu5xakFyUhnJAG/WLaTzk0yetPcNhMastQ1
oS9mmdqEZCZBVwaWOTTWVxrkeD1ENu9NYzqRLWVeiQo1jzkuDbShudvYw4RtE/zAkahek6RGPOGS
8NznPGOoTgEKT6HBBjNRPVuSuEI3H1DCYT47MRNJn6upRlOr0MpEBt9m5CBvJFq1W1WD/0mrZdxn
4XJj9wgxAnkH3OAHqQX8/+DtrPR2kneYkS6r2/IgRgalBuTSdTn5uMRrI+BaY69WztV3heJ2ztRb
K8FjQJJ6bb2Ku9gGXGstXCkyGD+kVzmkaMEfgmx6jrvsCjz9FetyULmWeWa9+9qMzqlqTSA+Nqtf
FsUfw6TpTIPw9pHB/L+GP+f73mEqR4/9eTzvmsX5Hg8Wg9wQMFEdzw9+hrU+GadtMQCejd3+Aek4
C/y0n1ZL73xBJw+3RNP26LjxA1DV35ASH/0bOaWL4/KPo8I/t5LaVP3LaimFGxKnaRse/YRgrrYb
OHIomgxF+VUszJhLx0FwAP5zF8wlwMk6IGHenMsj788Jf9pNXQUPIEk51m1Uwkt0FSpcij6F98oC
07IWzijWZEPiqXSjq6632OMnLS7gmEjojAy6oSF9tFXmA2uH1zCD46fQIEuQmNt0sL+6qL0udFU5
6frS15WmZ7UjUnjnbDAUcu35KjGqQzq6+bpPQcqIJL0Sdn8fOvatMNVWkUKFDDOXG2RNZF7oGpdC
eRPW4r3wvZeWCjjCO829Zh+iHLkjwS+F4V0CQWC3oSO0R5Fv+qU42Ipcucy/Wbz4ndEbnj4j/7Sn
gdlNigsBN/ea7dueyeywXWxxL31SwycChanNRTk+UCBuRhK/VnwzHDYlolmVEHNwlGDnpKITCnOm
NPbR1B/D3Ny3FP9NrVgWWJdBBrtSNTvHKu6LTqGiEsapgr1hpzUwXm1RD/dw44+QZUgYnNNjDfHP
k/Kz7jCKLrJY16z3sZsQXhAp96bIgpfS7O58NPvbghbF171KOBnHUncvpu5jRre+JsYc5r/ubwhz
AhHnAE2bY6RPcvCjNc2ov0pHY9qGVvDo60apUgbgOrKXpRG+GzRjq8Zw0oPna++MbrMi3XAhMWlO
o27CIpVfD7or0+1ZHk7jBnebtWZEOW4W3cUNup9zzf7EqQwWKO3lMVLdpmitJ51odIuPjC+7kTw1
ygoPJAjUG0q7K8JVAbKphzmbzfUAep5yuLlEtXNbwzzZ1YmRnyoHMVgIxgJVzcKws7HpLIYKVF6b
fbiqO7VJfy/rBgtcBu5RDN270YlvTI5x7yzoXPgo5hXp8tFmmOBdWhb8u6rggCk7Z9WV6saNsXeW
IaPYYkpOpR83qzEavkx9x/rBuOALiW8qqT+ZKIeXRpj5Cnr/DgU1MWR9cFtOwfcqa6ON0cmrCP4O
XyDv2IYwk3NrI6hrmf5d7HjYt57cTll6CiogkGn9mKpyGxuQj0Mbq233UmPjDDxgyo65SaldHD54
SzlXHGSnMVz2XQkrPIZvU3Kzc/jOwsAA4Vsnt8MDM4n2UPvRB0HrZxYdTFEkGY51pukC3OLW9y6P
7pj0nPKFWOJkfHGa6mznNq/jRqfK9L7V6TBvRoNDnF+2CNyv0aADUd7kAdXsqKkpEdt8Pidc2mU5
/ogtf2dpbc3ihVzlAmC22g9NvE4bYJCpIF9tFi/EtqCKsTejE2d6UHxRHQ4jTuAXFvssEgo8lyOI
H7t/a+bgG9+t60AyMFI9BxpIrmPsVKcRs83AFSaW/nZJo6vIGx/rjmbHSdk1jKHFSm4B9ziUDyKz
DpKYhlXVdxCOcXttXNYozCOes463JU/wrwg/Ps1L19MpTweLeEkmy955MdwjeB4Jmdo6QrFh76Ja
wb0WEwQycAgkI9MGCuHTIHSe5IimZoS4uDgX0WXMU2qxsCwwGQIpmL61IchzMwwwWhn1tO/9B3dn
0tw4dnbpv+LoPSqAC1wMi+4FCU4SJVISqWmDSKWUmOeL8df3g7TLzqq23eFvaS8cVVGpISXy4r3n
Pec5VrWyhHNbBUzKwWT9GASXO5cSzFUWETbNncxa82T2uerdje4crYUBnziM+AOw9C5VGp8nO81v
cgs3uIhIIpHrGNKOwgj0n9XgBbtexbh3o9iio0+eWeUe3ISFPpeGFZCqmMo2901f1gUJibaiK6ja
MnubIJP7QI/trivrU9sS98FGDk+K/Grd7SpLoknizZEIDkbivpImeOZn7o8s4jfOqHMsdRl2Xvk2
dOxnMNbD4atA9ZnjtG7N4MvNyZ3baUGNetDeNh1gYy15LFIH13zVRNuuG17alFHKaSNazhkqcG41
cBcz78gvR26iJPqa6+FU1OZjO8Itt9sYp3PSi4PyxrvKVu3a0OSDI5VaN565raJAbSpz+KrDtmKR
QBNXZrWniDonviPt3PFjjHQPu2YU7psy2BSDd2rAHc3gwfmd0NYaVvZLwdbXL7r0My/NPY53inYI
bfuibSEXUoW9jiLxwJMTbaPvbplqvncJIE9ZUNQdYJQXqfuqGtntchNPrVpK0PXB/jJCCrw6SfwA
GRUVL3vBqveqOkm567J0j/qLBNxpVZB3usDV/c7Nngh0F+sJztxusKxnfWJWMahtRRehhJetFLY9
LfxoY/1HJ53XyBs5/YOIwkKnuvSV+Yx595IH49cQcdMh9k39KwftTRJh4y6jeFfDQcXrt7CvOVQ4
vdxT0IPx1fo3fn1PNpQhH/bVhyw1Rim9pBiRH+bkogmkiTmRDki61cDOc2VWwPA9QJJp714CyUvb
desHQ68vjJv0nouwutQjG7Sq18B01XTdzdGAHFrnBIWDK9MHTSth/UlR2pYPc3guka4eyvHGEFN0
GNS8TbwAVvB0p5vjXT41O2F3OzKDJKPZOBXzR/3zyu8SfAfm4p7nRRAgvP/qDe5XhFIwmZL3l9uZ
F3zSFIwbSrvXhx4+7Jh9Zsn8ajraHa20HGT9uKe5AS3CZkCgqh6LtDSzExGOymc+fJMuTjQLcD8K
1bHJEvfQeHmNUVPjbx+gnimlx7eGYaDuAObYTJ59zReBhKaEjBymutPT4d2K+8s8ApiloIxLfKG9
ZtwIt13B7QXJ+iZcxJdykWFIqXzTsvaIf+XZWlQatt3vUsJb7YBTdIuU06Lp5FRPJLV+wADV7dA9
sruaS8xPWkTZdl+qVi8pzc9GyyWTZD1J/IQVYEknA/X2ABoWGSnARbnmm+al8gFT4XEUUeHXlow2
iiabsM/uc1SofpGjxlodPPQphU6VzyCNsXKc5kW+EoMZrsQiafHCLckbt/tWCH5NdX6h3tylhFne
1YsUVmrSJJ6gkcYcnRsVqRvggZzvP6Uzod0nuolKoQHeHRdxjYAxT2t7OFM+SFNDbYybpp0+6sTa
6l5yhNPOsnMIv0UBc1nNoUe9KXzm8dRyONWz/jG243MoU6Q9VX2Qmm92RPQv3uxcZM/oy0y9xXgG
k6xnizv+KBEJzUz/NibyhBiBR/Gnjhia+1kj0aHF1j1B4H0YDV+V0bx1i+gYLfKjRryFMkKDgnke
TNEiUlbdfCAccc4W+bIqveoGHMU9CJ5T1CBxmovY2S2y59wkUBDV1loE0WqRRvVFJG0XufS/eKf4
c8mHaPzvFoo/HSPHP5F0/vGBv68T7d+WmB0pT9P76Qr51S5isy2wwOhg2dBNnBq/Y3T038j6mYCx
dBctA5jS39eJ3m8E/dy/wkBJ7f1H5TmGtdzwfjWLUJqj27gXJas6Npv2n5aJJcw16FW5vlecD36T
NCHI7byEpIgz/cTQUW0T01FLFvo06l37CJLjppD6R9WG37khTqus7oI1zliKZLrY2o1GCkJkUmet
52Y9iIZUvzZSjKwP/CRb4x5HIa3GFGsix1GBdpgCwi12z1xqwmm/J2xBcZTs9bu5b4wbS6VvbulW
Pj8rStdi/Yl8yXue2+j+ZvfhAJPk7pdDxW4ctjLsDFZxTd941Q4XL7K2SdtjmKjbB6slA0sN5L2b
4vKNLO6PvatrEADFgCIcdDavfEXTLSWtGgtMONGOdqJHpt6U5LvQyDvAdGXo7JvFu1aM3EkXU9qq
Jbr3o86ANYi+LyDQEKlm9ZBST9VUI3+p+EEQJ6CElS7CoQdNGeT1K1ijS1tWNzz7A9+tFYOd2yUk
eyMLFFYxGFtJM8TO6XlMT3NgHcYirz6GcI4IKgflzpCwC0RfEQmKKkoPORkWD36xyKx9keDLXxz6
PKzSmw5A201G9hinJd+GhhZlVjxFnYaJFLO/s7j+g8X/X9l6fFBz+wHP1thYP1MCS16A6dIjmFWY
D9oSKVBLuGD8mTNwQsjd3hI+6JYYQtvlwPG75bYXLDvZwDUmSkv7ZynbYdVXcrzX7IVIhkXRPRIl
F7feAiwbF3RZ85Ni1i1As7qlAYgWRgwhjhxZ/ZLJckxQCzN6pWLMzIgR4NaJbW1XI4AetT5o/geZ
mP9W47SDEPSvfRL7b3+5/5b/c5cEH/iPY81wTdvRdaxriw/u12PNIa/iAAu0YHMJPuZ3l4T+G74J
wZ/HO204S9/E310SnHicZhQJ/A0p9h8dbHy6Px1sNF4gFGPeNk1ceob5p4OtMfvAbNMkvkm0cN+m
3MnsINzFXOnjrLofxfckuUwGJglApS61oPTsDMfBUHAipvGZSsP3qlbfqhFTWMlOTRqMonKXDtoy
7+6geN9IpT/HJdP8NFC20NJYWXkPCHdrF9eCDgofZYAMAcLYeuLd5wKdGeRF2PGeho9VloECNnde
v1DHZwTJ4WmGXeySfZhNcqRF8gr2AMpgvo3NeB3jfW7Z8cQ9e85JigtNettxNj5LbNji3hwoJi1R
72KFV9Y7FQ2wGVOwK+nn9w5PgCbc3WIJHlxjbUGCAUgTwTtNo2+9M7Dw3EL6OvUBSVJRhhumQ19z
LBoL+Az4eBfOsu71+yQJmU0XE0L2I1IkHEYHVHnPRUO2/WUQ6kJqc8/As4qbYh+CVfMob8cfRQl3
C3y1wN7EwZrfDDwu0M0eed6QREVnVOpDYMtmtwM6JGxoiQySFH0uf8CDQploGz/GYmbQnye4FB4S
mpZARUSCjZPIpwvUd+p83wYETSpWRRp7fshMzLvHtoKt7/UvRQqGXo0wYpLggJ/wlg0Z5peUVU9J
FUKk7bWOBQp4D+gKW5W0a6/zLnVlPZnA0tN2us7wJfBvzAuo/T5NoVY4gXxmDHfWlk7RUIITfIjP
JDuP+FhucpbHnZGSHRyCLWlkC4t8symyrWVTJSHVe1w19EoAy+Gwtp5tgsh96Bq0YJAjdvHF86Aw
1dlM+YtgSNeZi4tr6YiPTFo1LwimuC6L35hyn0yYDvwdsZfEXXuWg/GN9vcSQ2B20gXQ/lYhZWJz
Ees2Ms/zuHzD/Rs4yY0Vz4c4QasytIiRus7yLQZFsjaUifv4N24g2oXASKiEaiU3xzR9n5vxk4XQ
cz3zMML1qW1Gb+p5OVG+oLmKrrpMPuVFUW1sZz8El2h0H0ZjN2WXbqo2RYF9JWrGk15/JKLdu1Z8
15TtjdmilgO0QR7faaq5ihgPnGr8IG+pVXZ8gu6PJrIwJhjEuqjjhoOXcnGNO2EFBETjPSj15GDT
fjkHwU02PMKzhI1tR6fSig+e2WJysLfQ75cNbsVzP3iwrOAmDb4iI78B4gUZJAL4j/fymC0WSEtR
WwKu0+m+sJGyI3xy7ask6eQuu3nBuyl1nMC3U3e5pcLUIJXG+iE/ana+ZXX3MHATXeke6K/S1A5j
OnxlVYruLTumGP1+p2sGcStFhncPXw8WFNVjXG32VXCgoWVX6foxNUZ/xv3Zh2wGko4+tfA8N+oi
g+TBTbj5xrRqDdO4C3NtQxHHtKVoBekpvwbC8QvT+j6a4bj2WG7F1M+kmaJ20Au2CK43kQvw36Gp
pEFdzMPmbXKaazbIdUzeoJ6eq2A81AnqXCaKJ96+W81lUdaAHxaG2gwN1gWw1hDPWBUPW7Rw8mHj
WO0ZgqnicYOr7tY3km+6tPUPWPX4MKZzq4e3pTfspk6+gOW50RAlVVp+VTPLQs5IRNoOZ23ky1Ls
xqGDO9LFJ6+IdmOExmKoU5bnks1P/VgaRKML5wVf/UtWqkNVGbdTwswA53Gilnf4si27WaIRUNt6
8zwU+sWOgzOthedMGteCYyKqz2nx2o0FUJvxCE0Z16/rhwNZrZC2INAOtNyPz93k3kNwQNZnNasJ
7YkG9S9o6Ts4Q2AcNd91AXGRQV5VmndrZO0momQ7JnHHdnTjYYapmk1T2nt20Ujo8CncwNwEqfrv
v2K5XEn+7Syyi7/9s/aE5eN+H0Xkb0vVAUFeS7d+tlj93ZBvcY+yTKHrSEp/rb76fRQxfwNI7Fi6
sKCjmKy7/zGKCLpLbTAftuE6DjwO6z8x5NtiCWj9esdi5yMcwCWO7nDVsvl0f9iy1UFgTW4fZzeK
FsfbKGLTg6EbdU3ECPC25flawO4Ar3G464Noj+T8CiDtsYxMzi6X7kToDfe8oCAVZSakrVJ878BM
+l2FsyUO7lKXaGs2HxAUvuq4o3V+fKb9z/K5yb9Eo3E0MvedzcDDTD82/ndCsYXef+i6ekMS3GlW
cWZxbrAY7t/KCisLJs8W6bEFsjBp+rlHOV4pbSLRC2WEPVrFLSSM6EMiOqDNlCJ5Ah15ZKxpKWv1
6dVioqlk4ae9SY9ST3tUndE0E+IOnYHoIb5l45qo2keiEqYIeOOrxiseUlvBP8I/fUvO1d1NY5Le
Akm66+JuD8SROgFLhJuo1X9odvyc6NYX1+tma2UkjCSidz7an0Jn1oLlpCzcO7KC1wo7y7otcz0C
P4CO02hkDzonfK8sePNJm3s7Dxi7xzJ0NXZlAocierVqvCR8q6wSVfeQ6/W45WVEw7viTueyld2O
Uj7j4H+hFvNoqHHPSU2jRCo/6UL3W73iNglvzyd9jI82ZUeixkWtrlqCD57X7kAPuOtg7PONbYcv
eMqonVCtXCO8ln5WVUjX+El8KM2Db2a0L0d0wZ8qByanLbKCKO8gVrhkKCJjLbNpaRDxe6Ptj04s
NkzZAetw4KTpHP5wuogFiukld4PTUBCYjcmG3QEj4JA81gm2kiSO530xOsKnEucSR3W61SdsO2VS
IFRWO6thNazY1fqqpWZwoEgI6xo2AA1i9gx9Gt4f1E0jZ+WBvIj9bFxqV/MwfCqk+yAixizbG8lc
dNMt0uotYjn6ug4VLpmjG2RJ3g5ed03oaF0lTcxOZahIrCE/M9tNF0fhGnOL8qMRgLSm1qXHq+7Z
w5XayswGezvrOfJF6sS3oybvjdp+8qbphdw4ohwLkkSZD9LJ9zwm4JI6hyHXd1FdAJoINF7uen+H
SoHK0XenQCcsjYoZbdDX5rVROWC4kgRsfcBvvSGDvpjukn0R8a0GbnW0evuaVrq1y2VcbyaTncHM
X+Ohq8JdG2DoRErzC2RfWKriXWv7CWulPW6JJxIS9PgNGA7rTgmNTfeia6IozRbsMAPsjLgx0mST
8bomiUacupqtT6x37CgnbHtN0HzvDZkfSBQbG/58vgvMHgtKFNMWmRViMwT2lU4M18814IKVNrvH
vhndbdCNp7qoKQFSsltp+fQ6qbnAijbFR4/XnQ+cRqN4IphuSJZC6OaFQ/VVVGwGKwQNE9JmICow
u5BDppXoUHD1jE4V2WEprszyJNSA2J8aO4vzKOb3QA2STWB8ZIepWBpUNX7iQGfiH0pakcLa3bi9
eFRJhBsTLiK3BMqt5ir/jtGT4YDVlhgb4bsoon7Ys1nMvc/AaB1cax28zznk7UJxlhd1+iYytTur
0d+9MvduxmTOSZ+TX6xGCVZ5EskBRjU8PzO4bwiQECn3XqdyJ0LzkAgt2laj9VYI+UIfsrMPQKEB
GcBY2mp8UIMTaodg3a2llQbbbnG11AljC51p3pqlirWFZNCxnWTfPPO/c9fQQMW7yj0XxtQutq/m
EPasvHpSM9gtwuxs8J5fAWn7MvlXvzJYMreltutJDp27DClGa12+zTD+SFUFp5YRVuRNdaTd09s2
vM6rBcnYogCtVJpjOXcp3IsLApRTlFEWmABDNXxghcjFBZ0yhQ0ZMoz6Jzmad2PUVpe8nJ50XGAb
mcx7ZcKNYtbbBlbnHLFhv9USyhHx0aeYAioEgS/h0Ow84kbCGFfPD+7SnGu7nLX0+dnXyTWHS9rw
GZA9UcTah7JhNZBQ4oXykzkrx6W4NHJ11sEAgn1j+SfP+dkoRDsH2jrQhJKOUjOq5bE1PNjPMUM+
txCNbSkRKKlKYls55+s8ys8Oo/GgGxjuhaDB1yvuMH58JmNWkVgj5TlVkHLLOnzMzE5nfCvAH2WY
NSv8yA/2rN9qdapv4tR7Flp4csPZ9glfcB7D3dr1JW/lKbumqYeDOm4/pkkSiMC8faSBN/UHXvK7
IfPsjTCseJM3KWVhnL87oFHcECnQZgyfXoyEC8jQdsh/rCrYk4qzDOuR7l9xpikn5ozJT/HYw+Nq
hjucXO46qgx7z1rnFLa0dxv86ldOau9C2kfuqTYL1x2gK7C5csCmZhSflA7az1EQThsnGB9ziidh
hjd3GGavsByOPxGJ7D72Xmp/FQrXSjTw5jWm/Chn7yUzeItDA8z8puEO5pW2tq15z32A8Jl4+NUb
x+WdU+WQrwHGrllPnwAEa35s1g0jPHwLA08YHid7AS9HO6MJs2ehW7bgemSMvA7SHxxA/SHQmtjH
HRRtYEln+8r1Mp9gYL4JJio/+D4qPzLUWfDTWHceCbcpSYMVi0/zVniCezCb3h1oeM6HhptWk7G4
7UZOiKaCLpm56aUd1R2oo2nTqTg4yDaD8tzwpLKMkIxhPKWHUpiYp0sQpYUaMnDbUufW5MZPBNDF
3jMMXBX0LmUFzaE5K9HZLlFoHfqYm4GWBF0P7iraVLaDwMUrU89eM3zhz835P3Do7iGx03Mzc/9L
I01hs2jUjTBlvLImUfJ+aV9ErYLNJDgZC7fn9Mq85uIabKqMloZFJRy1q+BnAjnNb3WjbvFiQ23J
pF2yh80fJwI/a5w2xX6yJ/D2Ne3e5XIFzwGG4CjCIoclEdjsXEfrJuRBK9vmR5i22Ijq2SFkE3s7
fbHJOVXbrdq+zbii88ALFo4jfgz20mkaXCGhRjRhcrTEU/0SNebHrLjrhhpyDr0N4zaczWst1LPV
uhw1gvyRod3CvD5aIaDyWly8xtsUlW5zVUXzCmrnnYdLvZcQu/tWKL5hXAKzsC9yRvYBkrLLQMuv
sKziP89bc5eP2keBdbvUgZkZ7RNE7X3WGrekg65gtq9eyKVzGo0fmdYi9cA55b6dc0P3vN1SjeFD
xv3lDnL+6+z+l6LLzyDYVPu//9eyZvn3M/3y339xzkmAIN3g6dnNrCU9Q15l7azODrH/1xljZooJ
2Cp+1Kk37tpQm/2JYsQHTZTvqRdvodQ/aSY5B44Tj5tw9QUGZyNKrvt2667tQj6YKUZn/ISLyXK8
iWUB1hjHoY9z5Ky7wzELCDsGRXRWdXPuZf9s8+asXPTMfO62uOIiP5TxsHVw5gOIh6wfFhlOLam7
67wVr3XfP0w0Tq0K09inKtu6pX4yxHCtyvKYCmDSZjRtJhos9b7y63zxuZrYk1s4L25CN3cnVoAD
jkUjrwWHDEC7xtci/TFczh82lQT15fgjnphctFngtm1UdWhTfOVW3fMGDVGXetoS2cSw9PDOdjs+
RMvJFgGUkNliqpANXvfZPA2tru1FVvlDFu08FqOw9KOnqGVrmpGTmYM431mDPLHRR7XB9gfwgqVu
x8QFB0e9Yqt9sZdzOHEk7ldM69BWYSEAj1n2xgEr/OX4HpeD3F2OdLSwZY0s4TJoebFlQ7ZwGe/A
GV0HngaZ3tGWQokCKz+1HMmCISb+Lhx0iibPV+S1Lk7Pu8gx1GH2zOxR46Bccz/90RfhOf35ELKT
hzQB9zYRKFyZHO4MjfmnpQV39DRY60Gz2LJjtI3j6jvHECuy5ZE3a2z0u+UxGJVtudKZCVZA0uQx
saoU4aW89ML9TDzXwADNozQqeYNFpY0cAhLaV8XyT075lmfUqYdQznoDR4B0AvvYSePkJazOe3MV
5lWymXtpXmoi31dbb8Q2LRSdbIExPxhZwHN/mQBgw3/FvXbwGA1MzBY43uwXwcb5GPDwn2Z7x3ha
ryyGCnvCm2KX6jlX+lPWW7TLM3wEDoZdsglZk6N5MiIeKHlZ3vs6gGZ5bIL+MdHMbi8jfuRkmBw/
dq0HpypvGo/SHa/R3mQPfWdsunuKA0+tKaH3LznyOdjymPmRmqpej0xOoOYKPyhhXjWyNM+U3Wg7
wFofSWaHvjOKrySkot1BRjt1y2A2mLNct8uwli9jm7UMcF0XJ2u6LuZzvIx3WHJhSdgYhezUI9c+
UAvCSMGwskyF4WJ2R9G7L4fxOCwTY73MjkVqUumTgXBrlqHSW8ZLuQyaHdmsrHH7ey6HvggMtTXm
ELClNq88s/bFUBzx5L+2y/xaLpMsmzF8erG3p9XEXg3LmBu1nntjMvnGdi8IKWf6TsuTsx3Wl6zk
RtElcGMgd498xtVg9YTwkumhdrRD5iGl41HDLwYFyTftkTf7kOIDDVs8IgNilo5ZwZrHw9zkbE1t
dYo1M9pmAe4Ozb6j9jC/nXsiDFUSYusPqXnIA/DeVLsFftQZ31InpM+V5+U2cUSz0YwGOTPwznIK
T3AN+y2L1XYtlJX7hmrHw0jePgcSwkUcbDdNGGFdbMKG+/PsYBLHe2StTYhf4O2d9wGE94UEII++
ScNFO+fdsYw6SJFJuHZK/TWoE8ItLHhXNo4Svqnl6MOM6djRHXIwhjlp2WtQ81+m27yztAEZ35jP
eLKonQud5eKTfQzY9fuEfH1dEjuVNT+/sDg6TXqZOAm6GZlEL9mJR55cNsYSvV2BHZB1D1+s28OB
SuGrh4+m17DZdJIDrCpByrY7cDdYT7X1EDgdC4ToNp1IspnesezDrQ7AMzRI3tgj0pGLkzks8luG
vVsiAoeKFum1M3DZVf3VmYyHZMRANIv0YWbTQimmde0NwY9kyI6tDppHaPO2C6nmTPL4tkxhmIbF
tyDVTlG77XUA0jJE7MwGdlnVSxtAwRlNwqPVMBJjhcbTwosNC+ezZQHHO8R4UQoabufW16TkhpHq
zi1j1lMFlnhf2Uu4z3HEQRta915htcQqFmy6Xj1ZIrgNNfNMo9OPmmD+Fh5MRqqX2YmaRoX/xR8E
oBoY7bq0YXdG9CfaVNxt+r7+VgbV6zzTl1eX8o1IIa4yaU2wtbltzS48fHuM1Qpcbkz8kLot1WJE
7hLXXVecqMOgbayWhBgmq70dMmP2ibMroabR8w6zKEDhymJuukHFnqlxeiasJLzaWnGbjSZJjfoJ
ofzV6Yc7UTr0SDSEQdLkHkzuDeVcLxQ3vzZ2JO/TeTo2iQMyMjJXJQJ0VEZ4vMqIZxM7csjygQ1z
pn0Llaf5JavyNI2xsc0wNrq7UfX2ke0IxsWMUtBioo4Hov/BiZJnOhqDVTTxstAzxbMitB+4jJ+s
QRQ8zya/YzajQ4fVnDV0T42LIMWaqV/ihDVN0AoTpuF9n6eKttXaW2Dmz7gTHpu4PnVJwX2enphi
ciYeNyY7017sqUe9n0aFAZmA16bO5U6mlh/Vw/3MKmJDDOJIQodzV3efAh6YSzv7TepYRFxiaoda
m8czytW105PHlHf3uhiomdSBhKRE3YhelcX9yPE+GtZn46mR2zXpib5nw9F51HLOLS5T4LtvGDKi
dYW0v/AP82bwmVF2acjvV8jLpLlbJ872UnUbI1B+F3aQs8BtzDR8hNgZ8/ZF5jZGfO+rFPm948Kp
Nrv2FQnppBsEidhKLAXsdt/cmyp7Cs12n/TFY0zjd4qxi6wARfbFKUAJshliwG5h+hZN+tjNwEc7
a8do57B/0LZA7GKfY+sSWqV+Y5ecoFN3hmBNgsmosFQHH3nMCwMY3LubskcMDXVHmoJjpApPg+t8
ytJ4D3GpwgP5cj3C8URZGbnjH9hemca93I/yxh/0kOVqT8M5ZevUdyTSXtXa+BTa7c4y5RviOSqu
1lYbML8a1Z/NZ2eE2CpUHkIHsY563JyjxOMURLXa2CMPR/qwcanQDMDrBzt5D71F96YnqizOUx7m
pJ3pqWwG8aJ5w/g/WGP8l3kv/mYLY8vwr5cdCwf+L5co/ir+su++fjVg/OOjf1950M2GiwJjmLQg
ERn41H5nVDi/6WDiYND93W72u6nMpoDNxHZhwk5nC21jzPgbo8KAhIqJY+mR5j+hN7r/ycqDcoY/
XY8cEEfQ8fCwsUZB7VjYpr9cj6xypEuwr8QBEzPgrRAWQUTjDjy6rNklStUcBHinELLhfE8LQU7v
t16eoW2nAcvo2jxXuqLaCfv2CsuDvbYwEKz7DuOoEvKHV5YTknf/racnS0NJ34B6QBGKPZNiq7jf
uvH8EelcAsvBZkudC+uRCUisZ4sIZoB22Jrca8KlUrCb2fzGU0QUIRmRKLNZ7JUspK9TK0sukJmJ
29KdZXDl6WfjzQu6mRVz8djFEZKCPXvwBzL1AlnJ2zqQEdYyYyQ1q+ijHB1mUaL9K10LcXxj3sWe
FuV+aWnGfW9o1hM+KkRmEIQ3cYxAqkKCRCpJ1VELKjoY7EAe6QE+KpTTVZkH39PQwWQnQCvPllcd
HNm620nQKYsXRNXVV0HVVZI0/RbHMP6NKfRrZbwkQr3JEUqTVl3RUO5LWBqrCZmnBhy0MhKaFOe0
vVVGGHGlm+8iEo/UgY3mLjV5cAzV5AfEQXw26FcxJE8txcGBEVKwV5SHtsVOvRBYqapc8n2iBMzJ
gnStbCK9y+/xrpWTd++o0ttTDPeM3evGzAiMBiNhKo7UpEnYYI/YYamfjO6Ua9wmKv1sKz2rgMvC
KboPY3BFIFTR+nzbHgn/5ZkUiGQdbrwJ3azcA6Qai0+tz+Up7nHCEmYZHmTZPwmNppTU8q4h+cN9
IAj5DUBDNjGAPIJD87aoSIbVQfhWOnCzw8LYN91A0m2ef5DH382V0FkUlU9WldxrIqGNzZ0OuR0+
k5Tgn/v7suxPbppNO4qrrb05LxC8oW6IEcY8eOqAsiELCFRTjKwdCGfjMvezuMU9WPREKYxGbZjA
qTVGBMde3n6OpE0Xcp7YihCQHUq5uglr/WpYBp5Co0i33OQvepg771YLHlg4hOI419kGSZwjo4ur
xzFQQ+dFY4exREd63H30iTdsXI+bIY01MwKv9Zbq/OxNUAZoCxh3bDVwHxbRY+eY+kbocGeNohC3
sgFQLiv7ec7tU2YGV7sKPT/sNGJxZkIKp7EIRuiUKbfspZwEMzmuLITWzu4OpEOnLdkL3kBKvVnx
+F13LIe/bWOzDLOuzmzx2rMHum7aaTfBLK+y7lOa6sMMDH1bMiVmEQ3kaQOthDgwcTCWZzrVTKFi
iEvN+mil4T0tiWhiM0nAsnNe0Y8oPWzd6MpMhzvVGweIDfqXMZlYRCaTe0Sdo/2htyUro8sOea5b
67oo8HMXH2lMRNOTCTcEGtBXg5btdTONd+FiiEi4vIDNJTWaWuERL/mbhtq7jTsKXSwMDMQT9dbP
OmQsarB4CRQlKHTNji4yNp8y7K1ACgjSjPPwPFTkqHS9/J7WnrHtyzFaDUAkkD8oH3D0noHdHDpq
dJY7rGP6XZCGG5yRztbJxUQPl3Lh4cZg76fy3HlcSZ2+v1pz/GpGBLbdznmk+3zrSa4vOkFGXXPf
gAB81Wn72pf5s12U+kbLyExpDsOgyoVYd1YCTizB9xb2PPidUl30hM+Mjy1dm2bwTODvEZc4P99y
eghb8T5PNEabnaXIaE405gnjNFWGWN68/SZy4tIvNAy8xVTcsQl/r3Xd2U/uRE2CRX5+vFUOMzpw
r12Q5j/SAhUlseezYBinXQfLjS5JITZa/2hH7btpherW6s17Pss9tZm3FU+2ddnmT0G+ACcQ1rdg
pI8UvHcPLicKQZDEuUsq2RyxjLLAlSix0qlPeSoW87J7FcEwbKbSpkHEJl/O7iDyNdscUIXGq/TS
9yI0jw6Z/LufD/gFkkU11d+kxPYn//V7WU3AkIFY/PFf/89/2aTzdxrX4u7818MOjO7oL2Cdo1/n
nD987O+jjocz1LRh6S4DBTb5f4w67m/A/AQIXkNg5DAxVvw+6lgYTZchB7r7wuk1GEB+H3XM36TB
0YM4hyVDeNZ/hGlnzvqDt4MKEDBhHiRUnK66vnydXwedrDTcWi8z/VACxWDyWo2EjRZ9vcnivyLZ
/vBK+VV0/rPkvHwpW9o2aRvBz0Iu38ovMxX1cXRTzjx4ot5doz2j0ufdexu797/8Gv6JuP3Pvg4N
2kSDJT9C/Bp//DpQUrO0inp8gV11MGp0HDgQfu4VavXvv9Die/nVF8NfSOr8Xi3gaIZNGvOPX6gy
gIUXQHkPdZBc51p/gm9//P98CclM+/98EQEveBmJDcMTf/oFkXvLEkmc86Aknrh06m+TgDGzsbxL
Nw7vTp7O0I5Z5XcubauUqN1CZ3gqwSwTazZ5iKY2YHz6HKF+9cPGznkMufFYgB2chueo6x9zI8M0
bJIaV5TK8JmnBwWgmQMMlFWYVrc6nsA1RslqyS/c47TBue6pt3Jol5ubdls51kWXI2hgqb1pdYQj
uEnfCgm3pRtNmL2jmfpkz/8vd2e2I7mVZdlfSdQ7E7ycCVQX0GYkbR7cfDR/ITzcPTjPM7++F1Wl
TkmpzOx8bQh6CIVicDezy3P32Xttk5WxzzKtABaoYVtaATdmLR5LGEQq33AmOA8bvyV6X7IAxvcw
D14etJdi2fXVXW4Bj8WpX/pGvxZR+kPVqkNHdL/Os12pd8/yWFpHMWksaezU3o5xOHp8uZIbGaFK
kJkhsPa5usaLGZGYh0dR0c++MUfiG9WMnKT9pGhMdzHBzuswQ1SyihtklV1kMZfEKpZ+RYFXLWM7
7Rqsje1xRknBDCUgduo2vI5YH109AD5QFT/lesDGK6fYeH2j8mTf/iEnKetLgwTklNuHSMc7NPfl
vdQhD8UDPmJTYz5gsSUG/ZrSJrs26Q84GZlOkUidsATnX562NpyfQpQHM6baRATRUx/4ITUxqHaN
nZ5JMn72PPE3lcETVtXGxoXf+hPR+quXNEKqykQ82ep98zkfWDll/UJvbpHwxjzFp5lTwtSo9wh8
D2n1VxCcYg9fS3kVoWDlEMZDtBl0OFrsNaWV0MKdr+k/Bglrg15gBge/QysC+KGTnhrEP9RXXdXP
sjU/dLWpXYUiK4oT1k15qHKfNl+bySmx63OlR81ap5yKxNuU7ehfgVw143ZCAEVxGIAn6TMrEgMO
TFp/zzWvyzrEO4/XWem1J8bBwgFbJdZDSREOpbXYfKp8dtTWpwtCLeuN0WrP0L/ObKvPTIH+qumS
iTVDt8djtKVrylr1sgRfE76opfKeVrTQQz7dpclwoITlwAEu0zvAqmsI3lsjxJdsK99taDxII9Ym
S/cJsMjTpyV3PyVr4rNg9DlPZloIoP9ZVcn0P7zg3/Dm3NBWeQlLQMY+gv2MGkXOaKa2TBHHwjYe
6zK1HEMv3huIrMxM2iVS61NTpSyiKAogF6MhV3Ync0RZlMnbS039OJvaVtPjfU6OHShs+7Xg02kj
tss19X+IvQCnFDU8iN6+jIX8I8FDZYyq6VRy/Vq3sKwDhlRNlS61bmzlYuazX/GAkGNKRmMCS2vq
TD+aNHpuJ/kxLoh9B+X0gCPIlYx6x7cEo47Bvheky2stkhdT6x+DnDGp1SWnp3NvqoiZ97WJD6Xj
BAHVggcKa5hSnnLNv0UVqfq55D6rZPnzWPts9FPG8XCuDCKm2n0O2N0Siy42HHeaN8ZL5rnHoNZo
GGjq0F5PZjY4NTLcQGd42XfmpmmYkZKJxQdE0nQuV/TimtwL/W6lWSQccg4ASxo2CPKyK5u855jO
2RdREby8BTuQG4A6KuwNlQmDaejoES21AIoEC0tnMElTYRkqN2XadysVOu2KspB6TXfoiwJ8RxPW
UyxhLSxqKaYgS30mt4rRpxyfGVO3RqxFB7pKQ3e2dOlUVD4VQfLkakGuOqLhvqCzksUkzs6q9ItX
XwE4bNYLLcTGEWKP3cXKDUGbeYneadfPdd0+IX136yniP/NBeMoq/xYbshur3BaUEXZAlGBTS2wK
UpIQazUuSnaWBaZDMgUABRdRtqChZK0VIH4jKyld3YKNwrEUHJp8fpcmBZh8QnZVt8i3Wku8gSVt
/z3n+b3pKnUr6UN9gSkK7FYlYVVpFqYrwu1j0sx7m7ozh0OMHey8OP4CGxgy/g1KWM2vvpRZ9gbD
SJiNlrFORfenhzfxgmieaW8JShIbNoYTkqHbyu5JtRQV9E7VxjupPugCFm5ryJ5YSlKkbPCEodGN
Uej6Fi7pO3CTGQZbQA1acKcW8EwhtaPI9k9s//g6Ve1JJDCLgJOyAoOV75D4flHrOuKEN97wxCQO
wD5MPpPEWkxK232sGjYkH/kswZE3Bbn0uFZeUL7ekGTpcRtl87MjcnSQMTOCotJrxxBV56KP6ZQN
LA+JPOj32uh/GhRrO4EgdwLADHHIivjQ6rw2FqAisx0/0tygs3PBIhTNOLgpubtVOZBjK8nr58kz
wcN59y/mkL+fQgzFEIqhMfFYSHO/H3UmU66GOQKJGrHzZrcGiMl2//kf8YuN+A/jFCbjZcph3pXp
n/j9nwG+GK9HFjK3STaXoEK5mmxB19k4X5iT4z335nsdJiQ1+hCyppRjV20jnK7gC9VoEwqK5X75
K/1bl5snlt1F9p+/owb/1+9/yH3of35L56P9+N0PAM9E7fTQfdfT7RtzVPtrk8byf/6//uRfcDPx
uzxN5ff/+o+PryzKnajBfPvZ/vbq8d8Sq8E0/I/vLOcg/P7L//5dVeffftmv1xX9rxZTLTU5zOsm
A/vfrivqXy30VdjA4pfOTX7m1+vKUifCVYaeJ64TXHL+dltZuj0VTTCJkx9WIP/+O8Is77Q/vBFh
u9hL5JduEtZzGOZ//yahpbM06N/RcMCKfMeVynDKBmtXJ3CSKp+gDAb8YcnJHDiqG3bPoIhxRfis
bvRZENTqeG9p40TkKH0f1WozBh3N4JNlXX1jNrc4V29NRrAqn/obI5TpkpqiXaJM6sOo95mXUZm0
glvGB5b99Uu6oFvK1r+rGXplq7Vs7wqNrJ2aLeUJfPR9M51ZodXzRe+i9jnR0tMIiBlQ2lAf2eq1
MvZ4078O8uAlenjitni1Wg5pOUrYdpf0vmm1ckhU66qqxGSjjEd2ycmrMJAU1iX04ZEMugn/qsJc
PuE/WfHwCBnTYHNYavVZBcULtSWHkiGiUuKfpYKkpqn5SZTWec4ZousMRqPK+R3lU3oeUahv8B4p
FzRjGAjDXglos2843p4GX8+ORYuhcEVVYnky9C6+1opcsYkHAp9Z5gngnke4i7J5HPMs6fdVDf+X
3oJO1A4+7XVZkwTI9fGk+POrJfngBYr4We1m7OV+b/AMDSfgI7K1Z5jHGyHX7jwIxc1Gxdhioggf
Z1KHykz1qNlP7VrMjLABrB8zj36OSn8VMY+3lO6Ye8647FL72axIkXsY6YBtxTsqU+R138fPEg5l
wgCnNm5PZWlDUisUtwaqu9W6YHTBkpaXKDG2qV/ew5IoclZsgPnuRj16V3WBywKXv5pa1Q7RDMyy
QmmYrZee0EDW6tP0WSwvEgxZOMMp78u+2Qut+mmoS9ygDMJtkFFRYAhT2tYhiJe6HXaa4R+DSvvm
lvjUqsrB6BYpjhJSuEbmIbeqVzmkrVSa2q9WEpvW6Ag/yuhnAdx+p5+nZ5537zL2H+S5BuBCSxeX
gjbb6DVrUjTjrWmAPgUZneMcbaPm7k/G4LEvg9ooW0jyheGNZfdchflDYI1frW9RXF6C7yR9BR+3
CF7KlLhbWlkvlZVPbguqFwmQ9jYwscG6hmR6IJxib+LA+KGZtItoPoEB3uvkhygVz0R96NtReVdl
u3qMh7FHppoMx09AbVgSewqphZamZjbL4Ww6T40Y8AAyYhszb3CZwmkxolKEFxqq3EYT5xnNdRWK
yImLft+zvfcHcNONekk0nFhgS996pXmZzYaXJQBXyKX+MWrLS2ZG70bc7TOx5PXbjdWPvD0Sekix
Pd8tG+HACnx9HSi0fcsNjOEg086UZ38SzQ0czVJ/+F1zMvHErmOFjSQ4V/Ycsk75bQR5yfYpge3y
rxCiK90rDcUxyrVM07uO6Q9LQv3DVw0mz9LgG1iWiyOIxUbRTCdl1B4UAB37UpXOqmr/4P58qRSu
jrmmsgiAMWXiV3MSfMpYaar+PZJGscb7SsdYh+Ko6zEfWdlYJ612KTJgfVSDQVsMTGCRIYlJTRQS
X0FdOlM/whLqgIXoAZgWI2/u3MfheiSpQiEbu35UjoXjRAEv0YQ1ZLMce5zAYCRi+CnUy2nRD6Bk
haPbfA67srFAOFoYpTnF1xwsXzRbdB68Tt9hNONrsLHXc+t9yKoOeaI2bVcqkdcLw2y30lzUG/rQ
T7ox0eYwQVCWIDmDCqIRFEJxplKlnoW3iQOJXVX4ht8Xt9DEjIjYcRp6Os18Xwivm+d6lRaYSknl
3rtxugXozlSCBNfSam8iGjedXPZruR1kbI49cYW4AVVkqPdcYqbGowuQVcIlbrIVB7Kne1Fof2n6
VG7Gaog9KWzeumKS4STGw2ZOjZwBTRrvPubvNRxN3Ao9da/pUFJWC4gX/jrM7LLwtVUTcUYBoujw
fbQU5EnWzmf73/nTtDPGEBnBYnWoyDqYbrSOOAsPbUjO1+jojyIBg0U0VPcVwHMM44DnZps+uyJC
iQibzvT8QvmIM4rXpyagMdYO4nWmjMYqZ8/P3p474NTHOjAf5dD1abwe+M0yIL6w87ZDlaiuCOXv
uSu/SuBy6zmUBNkNrKiM0YSjR7M6Nb6l0WgPP0H0NQDk0Q6dCm7NZiiWFeKY1XsjrU7qgJcliYub
ueBmh0x5A76/odD2uxxUROx4OFBmInE+M093OnGgMJcfWazxhejwaJOMFqlZIrRppTBZ464E5Fel
hJFF8oFbrV1PJFQBBnbFFhqVtErM/tnvRmOdF7Dxyg7LScdruybaOfJtbht08fBJ8cdtrPB0iZKM
9/KkvwtsnUHrR6vewuaLi29yVBRAF5rGgaImy4k1tduLqD2kdvBEfQ2FXBY3OvhTdF3Nk9MY42sb
19m6WT6ITdLtLZ1xYCRrPsfxEV7x6GgT35tS6mMnnEJqZCI8rXZe0/ah3hIy9xZIe8eeOhmSV/Yh
BqxnU8ISMtIs6Vizmtmlpg6XmORZGuXUa8ESxiCjEQ5hdH9ggMeKJVHXbWOzAlHUHAqSoytFdIfJ
ijcjDKWRXeWqUbNn05J5Z4A5E4EBLZaH10oHS38ug/4Gnyg6RSmbu6qi/MsMmvjRUIC2Q71+jBRs
rDlWqVFPtV2+YKOnEaheaPzMtPkpU7EfsuLLXXzAnQrpqar6T58CF2MFJMioQOAnkuRKiX9LJSV4
akIwaRhEwl1QpFAoR6h5ds8sQCgc7ve8XNNpPxBsw0urfNJjmZJCk7RdEy1lkiS7QOfto5Ybk9aa
H3VH4ULNQbrScE95Me0SjhmLbRZagRdPPlfoXHvgo83jvi2P8DN/NIXoTpbGuzUSj6K0L1Uy/4JM
xdqigYuccvVASuA9JIG0ZIACICHyXQvLN5512RGDL14Uv0YBKTsiee1A18AsQcjP4zsuSBeT6r6z
5M/GYE2lyGSMYosZIzY/zLi4y3JY3BIV2kCm4wn2tVZ2OyPDvjwx3WgTvwaBB4VnaBQ+WICdqkI6
zZX4kYzxV6BRIx/aHOOpQQ5LWMq5KsxrRUJ61SxLbZOmy4hTxpAe5rIVmyLJ5EMbz9KmFbO8hsKf
3IMgbddN3700CSDVcB4TyMWgWGRQYNR5+s+SpZ9YB47OBC/0HOmDuclkKXL1ROZDGUKohAdOgsHo
bafVtO4BpCcf5bgKH/w4hJKjGZeqbsTaEKREZUpK2WlRKVT6yMrtnJxyXmkHq/2Wg7u7JjaeBkq6
aXebo8HtMPC7hc3rPldWh1zL7n0cxKek6RtUAfr+UmhlgPTjddJZjuzjZO8JOpynBArU0Km3kDAK
vnw/caEMmIgV1bvW8ZiBQblvivyjr5Z3Z0cGsEyoRxjZU3h1mCJ2jSpIg0xSD0Y553D8i8fEV57y
CTsm6YwWXzO2dqNNnnOoikxI+Q+uSsz+DTELq+XZ0+nywR4ojcOV/YCAyngeYxrvlAnHoIJCTbVq
3RYLvTMhWRtNn2EwTU+VLGraPoGgMmmyrKSPQhknmca02lyPEo8+A/wmKHoscqkJcmMghbrJ25kq
iyirtxEu8EOmLyYvC66/OcUlGgOdishoP4eikj06+wwHiNohktOXsOnRr60IzH4F4ZVZtaJvYbw3
JgehaPtvH5MWCqKZ0plF/adirKRg7teIqEimrA1X1qQg3PrcDDRDE840lPd4tt+ivGwPcwc3Qpgt
6+3C+GhsnKdZD19k1mnpqCf/Va6YPuxYmLsMPgeABSGvg4gLBLYFQEUJIbOeRzNu8mDbxjTxhUn5
UqkNdAEZzaimc+gmtdq4iQScJNPIqAxIoJjnBHfaHk6yn1wgzl/qjifzPGi6pwpkE1mNcQBKeLzz
ublSEcDQ04eBK7c2+UkgYy7w3njdyb7YlPbMuSOF2cb26UGkTcdyiHSU6yTVJmonsq9CkcXS3ueT
PMwoGAMJ7jCaPSba9BPOGb5Gu8KRrEcP3FPPSiPzsvjkSAdFVx27QXRUoloDRAnRHUEnoDYX93dm
8T2y2wRsgWRTu1KiWqetT18D3vvV0Cf3QRY/Y8wP68609uwT91IDY4itVONkfpxhvrRJW0rtO+Hb
dqP4ku90E+SJMBX7Pgm/Q0XFBN3zokwmON+6m/ojGN7qWSNOtentTuIGRMZnzvTQGQ3p3sy4ouiS
mJzclB4ycl549pQHde72ukGJl0yDIZah4hQn9lss/Mc5VEtPDigituLoPQtllu0SZud5rO9M1Vic
fW7xkR4CYh6TO6yq2RtS6TP0MRb66OpcqqEDgtTeFlbsE+UlrvEbJeRP1obij71EBqq9Ct2HeiLM
X4a5/Pxv9pNxPA7kmgpjVxFeX7XaJ0W9Zd68jnUCyc/8TIfonCg6dSUob/++0PT/7RYdrfAfK1IP
HXCEv5z/4RqdX/yrLmX9dZEeTZlxRmPyRh781TFo/FVTrYXGZIMokNW/YeiW6ir4A/wjTCE0TIX/
V5hSQDkJg1A58Gm0Rrbv/44wtchOv9Uukcm0/9mh6/Aif5GtfvPeYS+oLJUe9T4n5pkoOIJ761/o
o39cay9/hKKovDUVlGhZ/cP6PLXzmc8q9LqKywHOWzce/Vtv6s+/+fb/yceA3/Hvv5Zf/ijZ1BCf
5T/29domb/hpDse93ZnZeuz6Z4ICXwTZXjk85b2wfdD+inB6nat1LWf3hh4Kti0xF0mtQAUxhe3O
KVNx2SmUk0tGsIrK0MMaduwK6VUMmtOH4kPCQgfvt7jR/t1zMSqyCx/Rm1Ep5i7EnLSq1PY1KGRY
RnBeGE54InMpi9Ocuhbp3GfJcdRNcl2GfG8M7vI6zd3NpN/gtm/qmCeS1uqHoE+ozxKYKxtg3S4n
AMGvURpWYWbfCos2CY0Qui12rMCOmo7nvu5bEqChcdPs8dGyAQ4oCaetr5CMMdTm1W7mFz8TJeHM
+pr11Y7y8GvgT495aG+klPsdGnwcEA4yKFsyk42Zd8h+jWeUPigZ4jYineicV2hmCKbc9HQR68hV
HcO2OdncLNPbSOZZ98nS6UJC/cHGtjJsYA5gB1lMcQXT+jZ5lOrSC3F1IHwJBZCeFTklkJ4yAzRL
zPhcUJ1pZAnqmNzj2Rz6axEklQfTefSI0b/bkTgbdRbR6TK8Cl+1trkGIWcuKFSr0SM3qaCQYMz0
UxaaQKxsOOOLt4L7x6hRcAxKNqPc2QFEOK2qHvYotWjh80DpJUrFRxkSxjDqwjgGC4QJejS2Eiu8
VWltbKoRm51hVA9JOnJDC5esrN/QEyt1MLEk/9oG1h3HHYVi1GASIATbaE58v3meJWFqeIHgvtMK
k2kw8dSp7TfJMKWneCi1G4g0qhSzNtr2waBeG5+ex4wM+hpnliBxXPTbRatbpUFWXSqYHNtAmD26
oO7vR6k11oPK/jiacRvotp8ToJD8i+YLcjLVZPM9Fz/gCLitqkEQ6BTfieyMQA4VaqTGco0CAUNL
3UQZWOtPlrYLFCJxyObRZZL8b6DujCmBq0bdvjW15a3o3zOKjen+nKjKggUcxZg5SoEiatMNvI7A
/uxigtkiL4+9Oe/sKf6p58WmzssdgbRTK8KnRkmO1LFxPlQH+hiPVkNNHo2OG/q7NmEQ4aJPHb3W
b8rUnVItfGQFAMcLM8OcfFgUBbupVn1mNSvRImYrRdaSxFtHmRFnASN39jKHBQShCKvlPz9zxJ+c
bQYbH8E/KrYm4w+qfqboQV5KUrmHruhSCbxBEiDDJbkNtRlNjgc4x5+RpC+xVHqz3zgRT+ggG3fJ
UnBpkdD+538h5U/Oc1YMuKt0HfCp+AWJ85vz3LJCvxJIWXvVj5bmpk9pyCCm9M9c3q5IWZs0rM+i
6Fw2vc7QVKDC/S27yCerTJ7Gqdo2rXkKI+sek1e1fRkJiG4QMwmrVV3Ge0QRN1WH+z//W+t/P8EY
7Atlqjx0npDsrX8/wSigUBRQVtW+531EJgSLKWNsOnRbSR5cPgqulVOmW+Y7aPJQNlRw6XD38LNQ
OeUNS1Fu6h/tuNz4cwmIZN7gmqTeuXDKztoCGn8bq+BVReBStJ5yLGkPX3VdWdOhnoKtXkueRBjf
jKdrJSOI9gm7cGD+5wWpSNqwuQVKuA/y4TKFXPIt3Ix5QN5LmndjB106pVXMnzb09d0IKXp9VPwL
Zxjrnz95YX/3cPuDnWpiZoUBWBd7e5AAlXUsrFc+xOSrzMntRkozcD9K71CNAAj5XFDU+lJW4Y7N
sYcURiathaLG1V5Oa8+ajBMff0rDuxLgKcuCpmuf9SC5UhAGXMAg2Fa2S6qU9sTYHxYsXgXjnZR6
EZvXRCkJBYHg3k5ar1zykjzr4ONNSlkj7W1RySSVgnNkcCLO7SL0ROPk6FXhqXP4hb6wpiDpHLS9
15UWJvKabZMCnw5Rp25O8RxdMf5dBjqgEDHLrZzbO6kvwI/30U8w5s26Y6BYIxfdw3x8GipChEYC
0LBoourFsgMO9phqnTCfIiwN07YN8yuO4tukDm/EdFxRj596gw1I+NmHYiqXqLPfg5pmeIwMkgQ2
LhvFQ9T31nvPsyWcrBvW9KVQllJG5F4aimIigFQ3pc2tiqhRQViqUuAVoUpSvPSfNDM+Gmrk2U3x
PtEWxRVZp47HwDCGxWNdGUziQzVVqzGvvLKwNoAXb1xvNlB+HrOa8rC8zqm69BuqO1XtiBv4UynF
DmjJrk5Hc2f5dA9bQ+mx91dXedhcKG67UHLx3YfhJhpTr5X91zrXaOH1xxUBz49uSJ/CWb7YGUHY
qs02Fh2CfCsVKu+qn0OgfeoGtcSWfFG66ZVtHBJ0aPLnm2zWQomvbsiMWxfI9MbXbFNwjKmt1J4y
TYn2SRpsE82/0Je1x9ccunBURsdPGy9OzU/WcIfOzrwgbnHJjG+B1p8Srb0bfstho7xFUSavG95h
ehhvCuGT65iZnvKt3zQYLPrrWPbbwDC22GLEQqk89jgnZLump6R1c+KtZdefR8SlIamu9lC/KGV1
qVH85ZYUCSDcT9q0a0jdzUWkBRisdHqYVQHxsh0+qhY9kX5D10rFo97Rhxgq+3EYzxlQXWPgbWm/
yPlVqjd4spBpqUG1TlbymKTmXiFeGwzrshjXwwzBGFVyFBU+JZpfRtqe72MEWfyqAE1a9WHdMWT2
IB9nftB7paaB0NKxhXyETC6N9uaD6OpNir1b+EmzQg3Vj87Q12AXIXUeZkWsTbCZsb3JzeOc+Iep
AZYu626O8jHlJNl5f71GBn+1hxrgIJRnDFpFdUwCr6bozDrX9UMawQ4jkgokIrR2I83hBDxWnbrl
2QQD8zaDBDZS1yIHwfO+loitSbdAIBwQmKsJwoJq1bSzT6eFRZ2Zlj1XmpclNjfPVSidReJy00Vb
eKWqXFiPc75pdcJ4AXE9Qa8o5o/UbfUvSzqXBIbTeruEBKLy6KefIQbRonjBupnWriVtq2Q3wlgZ
6HhB77NpOth1pABKEzscCd1rbV1a+aoyp0vmOcH3mJ9V/yNJHZr8JpOm5jcR3yX6a0jUgWpLWWzV
OfSez06hT0hyg+ZmND8syaUfSAs/TW2XmfegZ5SOv4fklJTspgtoaMVKiINdHSXh5aJwDDihrXat
5g6t4DETbxTjpKgl1TM9aY7ZPqtWyUduBWYQkyEO1ENUP9WgK6miKtS7aU2wNzZS4Kj4ucBGtRBS
kHsQ5BDJdNZLeL+SD5E+GTC002qkCfYcBh9Wj25D6iirOHzcUriyTxgpfyf4AkFJJn8YsLyZCaLr
t5H4KuNcUb4WaH69SzFS1TXnSSLkHw10gAwt6rdiWNUqRk/3cpo9guo06II1A+HgLVMsQHqh3aqW
lha6G0aJ1bxuZKBOI3OtZNI1KHoiJQy9UbnO/J1GlrZCBuEz0piQQMwNy/R1T1K0GYUj1S8kXHZ2
UlHqW0Kee5s43nP9OxcvFZt0Yb7QELEifMoYhcq840BnCT9fW6Oh0O6mwYtKIoO+HPQj5YeCda78
sIJuPUA+SciUkPzJLUy6+aNMgUn1UuAJl8ExlewEo08ccARwGZkxcXHfq5PWkYs3AsgAZu9JzgIN
g2w9+Iy9pM6WW0FFynXCdxB+6v27GiQAEEzHTnKvlr2+84Y5cWtlPI3DS0kMcwzvfcp48DwuTrM4
9GDGOYITW1f2Fe20JrNCH8UbX3on5uUIEa2lihhxEjC859xzYk8Uj4tQ12BDtPJhbY9fwn4MildZ
+W4wlfFyukktr7i4ULDGgqgxvBYF2U4QVBcy07wTxVsRfOnB54TeHcjb2M54pKJHho+2yh4qrJ1k
eLXCLw2tNSDzX9oUuMW2G7InN9U3Peth74Lq4vOqjxcb554txUdeOh8oitp+xHV6UlP4YhjoCibc
iIDdKCVHi7sADhe+aDbO9bBqlw1d92XW+C5fzAhrCYJoXk1OUmSOtoxlUbEnwm2iKurV1fBLzxik
r6In8t3FIBdcxf4KDUKMCI3zq5zBHkKjzmiOSbHFx+ngxPNnwhHaST+W87z3Hd/0OW9VZxAvI9vT
eQi3yfRuwgjhcrMyxw81FquBC7mqfuXB6JXze29Xr1p7MgRO9OZxLFOvbHYDoCa/Y/6rLde21RMs
OiJ6y26c/qP4pLTj2SQCUAwHg03NgEuxlsYL+TiW4ZuQm29jPJn1Y4/nrqvldRWbeAdfihx/ICys
0MQ/Q2Wk9ihYT0kDW0cIfH1AWfEc8329+8x1ipLuk246qpl/JAOeBb0zxzcgd16rKUzz8cokRFer
2SHFxV7RQUYpIjA5eLCB5tl94rTYDHwOhTSPIQHn6zjdqoQGq1rqKIbunv3+gyR3BonbXNrFN7X4
DrqXTIkepeCjBf9f41SrBJUk+I96dW1RMAvlsAaHu+3qTU1v4cDJwde8lFmc/O9pclPlQR7IWq9g
MskNpqPkwDjIaePQAIQeoGxl64EWIbV1Bu53GKBPKPfZkXUD1oeHYDpKB0k7B6/xVskwnlJafMRk
qX76H0Q+EQZyl+rX74VoF5GrdCCLroNi30jH8gHjbYw8gn3J9NRPJbzE1qZVYBoTjbv58ePwFZ6S
MzU7ITxt3DoAPdlgrZQbkYD6OTgbxKeSlVRctGKjycVGl7xaPdYlr7ul2GubLZ69HqC2/EyLGytd
mMFad84/2ZLoKuDmNVf8NT2yGz3eLNm6BP5Hx0ZMfhgejRuhfoWJXDv6I8VS+9l31EcNPwjn6fSz
UA+2/TToa80BKjYGDwWNYw8E+EJssRCNb9p1OMHbcrpHHj8kxq/JzQ/2xc3/7p8AOqLbQWBMAqJf
27FzY3FIttOPQb/L+qOdnjRr2z3gi8lYvk1eoL3C19BgfWIwy70Y6iFQEuwzx7Ck+ZRzd+VD/cRx
FH1b+sa+Sp/dlQopQ8N/4VZelJ8s+1MBx4ljI3a4Dq5V7arVj/78mU2sOYeLaqCQQy/ZAIdcih7j
ckcWhHgEe561UZwN9LMV65KZBY8YZNSt5+yV9UCGIWZezxeFZrZ4FSfHqLwEJxk6SlVs65SCW1wh
HjaBSH9KoH4CiqjiDwXPuPRciGPbu8Wwr8beCbXXItuJJTO7YeWXZcLLxnVFsTlvvolIYT1uB+mi
PjXdJudZX2CHkEwnhBTNkoZChn2VKdRcPan+Tqbujh7FdnxcYsoyOzmWU+vRepYoi2ppjUb7GHha
REt1UBw7nV69zWzCfdhz0WHGEsMW1gi/QrzRJTBCxwSyFb/wcKU/5pDX+4zvGhSGn3J/DHJa40At
y/lurN3ABDjhScOSjgDeQmR3Bsbj9CSdtVM+fPOQhFHh+VRIRNFR6d108eOzLkkZwzhIuV4wqYWO
MbgRNbvkYwCEh6ord57Upi4M+i2i3bajC1dTiKlI1TbA1J6O4brNTmm3s9Ilf1h4MtXpZePICh/s
CgQsNXXN1hy/ATcawQkZdBWz59coieVrzPaadWwHwoR7lhAqhiWLr2/qd0ny1S3BGZwQCg8r0T8Z
YeWkWP5oqqqHp7riCaIzqJ0le1cx9mC5x6C06rJNku7k8WFa8txro/dkmyf3ZxmG7EI93iyxb+C8
Pun2s9K/j/5J50JLEIewCJ++xj/W1aYILz18bmga/iFhDsHeMoL212rbiTueHOQOex0YzSZiHJq0
D7yAC+Tef6+sfou6iKFbIWj0zqc9CiP6AF2Lfmkqw5MD7QBjgAPTWitYcUpM24FyLLCQpxPTwMaS
IOcXD4YPc5BHLGdMgwYqt7o7Z3SDRMyyau+pmD66HA+oio8RGpDxVejimV6YQwyMbU1l4K0gKjTx
ioS40Bn/AY26ddC7PvD1Tv/IFaBBXUKH9CMJji6c3TpPDv4CZcU6ww6eXoLWjSEGLagkm5Dr0GPX
sDmGo2mvd7nbp5I7USsqmfrGMi5+c7VmLkX/h7Tz2nEc2aLsDw0BevMqb1NKb16ItPTe8+tnsYDp
VrIECdP3PjQuutAVIhkMRpyz99qOyNljqAMk3SQNrbVeocEKUz67CnHy4jGp9GU3YPcl60Gqo5XT
Ztkk7cK17upMNeQCtkrJYI9tVHT2pnOQqDY65H2KcOzYb0nNwlXuKoksh1SZC5J/Y+c7I/6QihdT
G+Q/N4n3ZYdbR/wQEe4J5l1b0Fc7Vi0qD4BErb4PdP5D7a7IlaWWmDCZjEnAnkzocOZU2wbekgH1
ICexya7XHVvPqOZc8eXpDxXgXnYYU1N8q4uCUIfoW81L6qAflvsFAXOpJB8y1Yuq3MEzn1Wytx2E
N1iZlyggkM24bICeWwGSn/CaivEiEaOplK0d5+DpysolEYJ8blwnKq7ngZHAt4bXtjM5VZKGF7Ui
6VvgczjDpTLqcKwRXTbUm7pZiCo+xEybJ/FE8tBBZre+/1o4EiFSwUqy2C6aWJ4rA/0i9ZQ5oOuN
HOs730R809srFY4gcvd6mWGWCQk7mhi9teA9f0lF/Rbey6aI3VUsSlMxRYWbKxaVSm8WaD02pPYt
jctNlrqcSjiBlY7+Wpi1i4WgB52W3EKkpyYnYd/oonySWc1a1oLbItef7LJDTcM2KPbIbeP6RBul
hFxtfFu7zdzyTtNJ7UYK1xbUgwQcOBgnXkisIbs0XLhazOYFwxTwxzV8A0DY9THMEdFq8q1eGfM8
jbe9WjymcCRbFbsc1fXbNHaMQbf6yLYFgl8/83X2nZDVnIVbK++yD5+R5KEvGFsEuKsPQt+RvVck
NxZWuCRLkUyJMoYItF1NBZ+tmjk0CCZiDG035+mrNihvNvqElh1gdT1TGF0msrZPZeFb8IWnPA8f
Qj+YO14M3df9bgjdJcmLxaBCfylzpJ3mKh+NWOz4MtZSRrynviOa6T0KkM8paURDyiF7toBPFLoA
hHQkD8Dqa+tG9oUvQn8pH8XefaEZ95qkEmjbLzoa98hnyNglrtjqp8SYvnp8APrwQ+3vNeiR6jzg
1CHhO5Ew0pPsukqQnFVoDMRo61jU8O48jlv+veU/gLuchuArlDhftmAwevkFeR3lhygsUala9yla
F6vY4BLvs+7GZg3xAH7S6gby5ElHi1dbQ69pQ4u8xeFihQsSFAMgu0k9g2rEXmbT2ctIIpb04K7c
hfVUEYaCOmvqPcj3MigQFsVZsBBW1bM/N18QVL0Uq/INSSsCo37mvNDdKW7iQ7PCNvJtLvgti+w9
f+vew3n3Y6zTt+Y9tO9EexsJ24qMQeMWgmfOjnfh3Ljb+qWwp1g8H6iF+zMTYWCyjY8YZdIjJIj7
lnGFrQ3oDonek0Jm6L6a54foLpvC9/hmL1akiyxceiKnzf3Apja+SnlNPsZ7qpFGV7ANPsrSWhCm
FLn6/EGVN5IyVWFiKk/yO/cR+qyn7Gpxbcf1RHytNfyhL66zwJHlOLMCOke/7WBOxp9wGlm+eeWz
g72EUi+tq3wf861Ci/hutGsefPhFpQkBSQW9axH3j71GROOmeNd7TlEQo1mpw0muHZNuh1DIoVzK
/5lTLjHMndZw1C4OFhUUCu0aDqqpOdgI21XSPDb5QofHQQZgPyXLjwbgbbW24h9cUqvERb86bT49
a+3Rtmqn8nO5wGdruOFUqPdyzU4ZDTTuJISI+V6HlvhYSUs+LQrQKWMrDgB4+ccQfxqw+yiC8VRJ
7iw1WESzo50d5WCd5w8UcJXkoYnAkMx0AUOst0OpS7C6jPOBspA4DcON7c48uI5E2hQfvoLub+Y3
z7kFzG5Jezn0ECxhwZu4Dy00RrQpb3Y7QyPb3KGFIIzysz7qDtvjpYFN9btJ8emujD1s03grUBz2
b1MW5k/3qbkbypRQ5IqPMtgI2Uc02Lie5AdOUhHFFdJcQu+ha4ev6LS/Ack/EKFKYMN76yk4uO+x
jvYUDPk8p2DkSutAeFTimd+uujxYWrfWe/CobfUN9x5/wR5JC6cYfQJPF/gXAvmnTD6SkLoiFdk7
+soCnIJNcvTEelXpdUyMQ+MsvNv0QYVzPCd2+iM/ssGodxQyt/o83+l39p6TC4+4+7Fm0tzk31kr
L0YnA0TdWWcr6oWWvkbOFMVz8weDLszrCV5E1MNs4M1w2cu7uNwRe6xRNyGUGwCteKMfqmAqUQHI
91m+roKFtOk+kk9lWhyEeu59hkt9Kd65X7o5K57zEBb7ugkpCDxG24zqLSXtAnguAJhVs20ozE+s
9yhdBTod5ITsMupOpWHR4sRJwoEpYdu3pdw7V6m5lnccul/B/h6VJtnSh9y6PbeQ9M7SkddJ3hxp
0NxpGnQxO92XpXKP/RB3HdLkEJmo6RnzMkCmSSmNR2MeDJBDhF1OSwPYoZ6Uy9IBjCaZMFRIaqJN
gSgMiybd3TLfaZTpAkdgX2cRzWmbC3ZooIXoleflq43xJZCNQ+vh2YDIBsYzNNzXoBasQ0P99iZI
PBg2VRZN6Yg8xEX9bMaysONc4c3T3jp2NWlOaSKvy07/MlORg1UNCb+Zq4qzsML21QdrDzxzw55i
W4jJe1/0r5ISP/q+/pOxowxj9jhQl2C0AKa2ddiyTZPdaziPiYNInAVYR7Klc9iiUkM4t/1coRxu
pRCyrKpzo8X4E1kvbaU/LtIAZ62MZAJYUo96OHiUh4iAMCofG5wOGF8t9mNx9ONa2E3xNGrfwdB3
TYcOLMJLpHC19RkAE523sfnq6LRradtGtG8Bx+11weIEXwsL33dZfE1iMN2YGxntUsN/iOkM92b5
UgWk+wli++IPfWS+O9nUSgk4bwjzhLJ/R8W6X8ZDAxq+Fn4I3O6WbuULPw3SLyEUVaqIRU7hCwx5
Z3J76EFSmssoULMjhIOtkO9EQCCpslVuwYijCRpbon3o+maeRNx8f2ilt0NTHSijPjV0ytl64qj7
fGi+g2PLDlCUB19A1ayihFXf7ojYKofGfTO08L2hma87EYrgzqJoKSbhPi+ieomMd4Fq1pg1vXJr
Rra2CAeJgG82R30AcNNZ7GcQ8TGRYi3sTesD/gx+VlWrZzXy6rp3+qnY+++hmv8YcePNaie7tRzj
kMhJumg85VZsXROPF6Ypu+e7E5QRWz2ySyY9uR7UiyiqBK2BVsNK1vRf0U50JFNJZX7oC3bbrp5+
SGL5UWQRSxKTB+Zq9tO2WbUos+gpygwWF7LGOEykAH6sD6MpHg09HMLHHbSszXPYG69WilHLyeQP
EczvRCokJIuS1kyzKH8PIgqJni0dFY4dsYAfRNaXMVYuVkv1UIg0XfGPxmG8wck8jyL1NYHLynGU
sKgOFmpOVae11wLiokQSvmiVbJKguFPCFiEuMCQXKW9KxJQMYFeZ59aNEz3g2R04PzOWHFG9c/xD
BMuPMoJFUSlglUuUeWmBb+oYR9feE1hdJvihCilkhnhE7GpAw7ELfEtYMv9qqM7WsrbQ7VowjZqu
5UNYp+R1AEYuTe0riZSjKhQvmqd5R6QdwiItOZQXtvWG529n6vZTUNAlEFv28EZVfoW2vU+GRlDL
Lm+O5zyZe41bzcm68ZZdzBexM5S7OkrlnZ5S8pIdTT96hrjPBdzbddPszdZ7Tp3g3se0PItVCG+d
VmSQI5w3sfMYjj9KTMj/DuJjt8bDyzSg2xf6HN7S/h1zIhoi86ElJJvqZgEZPYrXMA6CaV8E36na
0uzpqEnIQdis9Kp+bevw6HVgdR1MFNQAQHNHVSbP8TPgZzeTreprrBlivxd9HO66wyItSiilbWVP
kqiDdY7GRtiToN0ER1+tMvauabuOK99eoB51ybswOED33LmQUJxbqVVo3ej9JoDCv0ggt04doX2O
Bm1mi8930TXlvWMQN5Zg/FnGavuTIYOZ4Lck56dUbpqKjVGnZnxypYieqPPmlsw7R06soQtJLpfZ
aoh1oWv5TtkuE4PjEGcOZV7owtpR+EuTyFpz6uGmOJY1VaL4hcwD9lOQUh9EgoNZbdo7JaXY2Lmx
BezZCxf4cRBBS8WGbiYFZKvgRfVoCLttOq1LWuik/4rTSpLCpasqxyINWFIr95gl9CnROyQJQTUN
UXYukTEluXIeAIKGZIQZQTHgN/M7Q/FQT+vBXMq6z1LJfmjWQspXY4dHHSxAWFCKFMCGhhyUiM6S
PuzW44Mj3RS4GQDCWRuf94PaHFhR3TcR5Rf9Qm7oT2egnNTh5GEoc3hX2P37J5iBefFsI/OF/1c8
1Kq4SZocaAuElqlVKnQCRVrzbUkNDhY/3Tkfc09bmC3FrvJT7ynT6kZYT4WqQRPdqbDN1OyFZZKy
fq/mxXLQyt1JTdstW5Xtm2AHhPlVwNw8L2umhQd9K6oEaCutlWwCXy1WUhkZc0NwHPRLHDgrJBNH
wSniTeQmMTmriBEqsm1X/yc3bexHHTp2lDHbWlpe1rWM86dQPmqGrKLINfAfm+ogWDwR45RVDKqt
Ar3b1KQT6Oi7yrq4zzD8pE640kWMiZcHHOiTYznnrxEHF/LJiKROeLTMjWwj2saT19TrKG6WMVWo
uSFX/pwP0qrpzdsO08pMs7Md/Owbs+wF+lch4cBhvM7t5r31wLld/mVnfpgu6ZKoWGjo0TWNboVn
uWGlZFEGbLGctgYxfRGTj9I/BqbLI52TZEmmqaHb0PjfYOk+vQW2CHGMZ53RwuB04pBZ5E+HQ8rl
Uc5dj4zdn6hVi0qUOtJcw71CnBaH2aaXyFbHxubS1Su7R71Xr0yic9cDZEskGE1XML2Pr0fB9Gt7
KLqs1D+WjbHG37IIFHt1+YLUgVIwUgLrimFoIjpgpq0xGkfWda9Dl59tSJN+xpeEbCrc1MRZLNwQ
+HQk2I+oGn8E3MQ5Ql4auZtSFDhz9Q+qo3xYTfJRkpwu2OYcX8pStQQBzK2GDbWfKqY4IwzpA1L7
utPCpQMIsvOCN9sHL96jRYRtAcQylz/q3ASFElMEQkCbcUil2aU2hMnWtBbCNn9TrL4CVqztlFx7
IlDhSbTNatF30b4OBKjKFlE70D3DOP7KcwwNl+/SmTca675MawnsmMrd+j258k6Esick2cZSaGTS
NXD0TzVhr1+R3o3b4fJo5x796Wgj5bQkJgGW9ipD2il9BYq7akqXjAh9cXmYc3N5INoOmAxD0qTR
u1miLFajmrnsyLeu/QDGZEr8ay3WV27e+cv5d5zRDLMcCR9vyuVYerWsPQtdgM63MPsPL8zp5Si/
n5Hh4LS3dJ6RZi901F52at41UvZ8+ab9uSvj9wWWgwj5A84dapjfwyDNaixPHtS9hI/njfCuV9Kd
QFvYz+hidwaRZ+Jbpib7tALdn6gvV8Yf/v6/x8eSxVpj6ro40kz6uJdBzPMWqig+0KwQLpXuK3RB
muMRhVNTO4Nzz1H4wWAXMPES8zEz3ZtcEm/xQd4UWbL2s3TlDcGobO3ml3/euWdNMdJSeUlEUbVG
z9qB7JZYOCw3cuPvCg5SVeCtB7L65WHOTV1NtRQRvAvf1/GiFZKBFYelwzBS91TE4dH0xK3siAdF
Kp7+w1CYMkyVVXKgH/5+3i6pXnLNbN1AFKaPKVKRCZZ2lW11tCiXhzq3ymimwmDD5oFP2e+hDLUC
G4M4Aclp/d7HSrnABXaHspOyqv9pZIY8+f8dEN8DdGoL5bShwKr+PWAbswZkckFYQkdIWGR3RH6Z
8kHFoR9oxZvkVOvLA/49PX4POJq8qU/XBBBOuyl9o4fMLN1lZnDwCvXad/raQMMEOtkQDa9PCIiw
2YidMg+lSpm22DVIxlAWl6/o78/ncEW6wT1kHRW10SKa1KnYZQhoaOpx1teD6sOTyY9qktukpxdV
JYZIN5fDrxDqV2bm3yuBibNGYU4qIjI2ebgHJ9fY2Z2n271ebQBFb6wkRBURkVCT0ba7C/MnA3DM
5Wv9W4v8e8DRTcXZ7Ldx10KfoEyidCjhLPnn8hDnrwlPFMAeGd/N6BVIccNqrK4MYVj7pvFyUGPK
QtDMo983P7mWDiGs1763Z69LUTWZMpAC+mf0GqiktOBNMPJNmanGpBq4DBntp8tXJp+bKYAxTV43
i4Xxz5+fPC6P/bbORrzc1H1KJxVn5VKu0+I+FBqNYr+mzwFeLsseRWRO+gaWYzA5RllTiFT3Sqns
4zZ9N0CEOoJ3Q274PvMwNuY9jUqZQNEs2lQ4+pG46XvH6BYuZRWz7qne+8dK1Z7wcx4vX9HwuH9/
iZgO/16QMtoLN3qaARRIq42RxtQdGhLfLTQSAXWSMLty986OpfFlYe+tqyyRv+c6pqbS0H38aj2d
3ErhmhFg0UyeZFi5Ll/WuaWDI8Q/Qw2r9MlzCgqsxqVMkraYfZfJRmsea+f78hBnJ9zJEMNbcDJE
YfUC+EiuRm9S9PF0PrXbyyNcu1/DZDwZAU8PbWZJ434FOa9O9txkNDvD16iQ/sOSjk+RLBISDjh8
jV4eU3UMj6zhYmN08rI0pDlxWtseo/XlCzr3VHBdmDpHSUVi3/P7glqwgHmYhs2Go8qeCISZEgSf
QuZcOUX++ZyPJ7WKvdIaDkQm//g9jlRJ7KUkowIC1RXPnteldA3C17LIvqUufXfjgC6w+WZSGJnJ
UGloaWNDIFn6P0yR098xnvBlDsuq5OWKSwEtIiI333i5fEtl8dxqezrIaKo3gVe3A6J3I9nO1hWb
fuU2eXhAxlnPQB//1EEIltOE+lROI9rNJD2g+qEOX8JZL6U1GIp52RJVBffA6Thv21gVDAmpH99C
CtY/mZlR8NX3MZGEdXtniCkfKPrDzoMh3mYm8Cnqdj3+dc2nFUB/AaJrCV0pjlJv1bbEnvkl6jjR
p/vZYuoyy6ki5SsLiZbk0uPAoNiagGZEF8CnjheiJ+iC5lTnKLe6FsOSsIgC8mVa6uikf2h1ENCI
n33mlbABMoVq0bfbfzj9K01HCbAVwnRjX0jmtEUEi8ngtsyNB1GQKfqZ33B67gPTnxslmmQDjg21
tQ4cD3KBqYK30KWfbg56H/pSsbw3KMAXxa1q90unTNCfCts4DmZa3CxqensGtnhiiyZNiHYXoRtp
M9MmleIFDIyNGhk3ln+jalgBnsucnphTKrDccCuF4rZo7Fksy9CrCJOynyMS9ew4W2s+YikXVTsn
uYHmIEsuZrR1RHiz1/GCagTToMcj4uKL8/1N0SDi1qL2J8fnJ4YmgudoIvXCGxyJm8j6cHjKPh6p
tCVLwP5JC29v4b0P9yZiUnsI8gHagVi7lZd62wB6QQQeBUtRoaXmIHulS+xX7aZHJqDCdM7xiwoa
ToVcuReKz1b3Z343qCIK5F3vTldMmuKop8HMCcj0BVjgxXg50ZgLaUwiGA1ZIx+4Ai7dgkOT87WW
4DfEuIrA3S9azwDYJUN+0KmDQ2mmgEADZWYS8Ftm2UyyPh3MOza+JsJuxfDRMN8VuN5D+klCL8SP
9OHZoccqSLyFR0Tbg1LEtjSFIZho4kXCPZWGbaY+iWq8KO3sygJ37l3EKq1R6yFFyRxXlsyqzv2I
NOUNkaFbt05Xigc0SWlKqqlJtkwzcc1B5Aqu+8/2dLzcscixgaXSpEnmaJmR5YgKfAQnKO81m4Ks
RuqnJTxZqo+DMrujlk/rW8NSiyoHNC7vcTPVIno/wAeaieA6n5XtfwOgTmijIjtXsB3GKnrFBCuB
TAIbyAgncjcJewS8EzHqggJ3llukBwrFNCht89aLkes7iIyJj5mqsX4T6hgA7YL0M1DYfkFSko2W
xJPy9BCH7oNgd6uiHX5DTJdIsk2OL5GyU73e3RZlij0V06Wlp8JDh1Y1lcX55XXz72Mae21O37qu
aOx/xNGnCK64RLEzzDcG/Rjb0XYNOLwkbe/dHDOHlF4560rDF3T8jHQ8/+ACgNCBWvz9SdJDe/Bf
q+WG4reFkjTGjl4hTJC0ed7lyzQvj0qesgBWyJGFx74R1ya6H4F5fvnC/yKegh+QIW1CkTLNwbc5
+l6kORCOxEnzTeuqkDHE/tD5ytr17ZmJCF5q0g2n6C+jiTj2IzqO8fcpAvSMcBdJ1ePlH/PH1j++
LZpoqaKMjg2O5+jk5RoNz1i0Sw7m+k+JMxwONqrIwUgQpJq0LYDONrGPj1kQYaRB/0Hgob/oaWxO
9FDfFKY+1GxUzr3B0rfdbaXSt2/LrerZC7Bdd6VfLWIq4q3P8upr3axv04UdV3NSgrfwy6cpHm7b
zRAcelxwhbpaIcsFCVqHZ05AuSO2y8sXPew+Ll3z6Hgkd2UuszNApafJ+1hQDrXMahtW3ZU98Lnt
I+BUmclG2gP7rt9TzoKPaDay22w0gx67FAbTklA2Gs33Hlb8y9d0dst1OtiwWz7Zq5p6Abys4qxe
VkjFSXKkOwBufhLBH8/L+MGsxZ0QKM+JNiiWGprfCJHk4IrX9uz6qwyJEtCCFcMabv3Jr/BKPYGT
IpYbVYTdlMokT6oiXoA42tlNrk2yag1xOL7yQM/e6JNRhz8/GdXBOesybTlDFfq9nWa7jFJCYoGk
iXrjv+xtNWXYpxsGHQVxtJAQidzWXZGx2KeicRvgZZ7Epbmh0rQM5eJGM9K9oapfTqdMFQqaUZFs
fEn5vPy4/5Ql/prD//4KabR80mh29N7hV0hN3/HOZCaAB8I3U4TrVaevg0o4JPB9co3tX9bAvTTF
fRBb2cT19LmbNtpGTe0N5L1bAiPZAynzGhhg7EuL3g3WlUPTJ/Q7gma9HUeJ4P3y7z93dtN48tTM
OfsCfv79xKBE2uDTmCcesdF4D3S2wj6WjsujnH3RqTjyCkomySCjF1BDvspclPNNVuzC4C4AJ297
xpW3/PylUGUxdYsTrzVaQfM2QKaU8mFJo+bBjNON35Hd9h8uRBPBLA9BKhgHf9+uFue/4Kd9vkki
dlRIc17LlKB1W3n+38YZvb6amwadrUnlJnG0Tdpkx0i3NmKkbC4Pc/aWgX4Y0DwG79HocroGGmGl
ELMJGjQn51v/KFJ3dmWMYRX/6w2hykEJePjej79shIlIbWpwLWVtfKWa9iDrVkrL3n1rHNjhfrS3
walhQEgWhBCvBLT8bqfcGpV1B3tvLjmgwzQMBUQ3LRo5WetOuKebjzQ3Dx+jTHkKyBOdVVG6rZzm
2JcYc4ogySbk0D7SvWinBar8KRnmy1Yqoej7/lZRCGsOSZKauz4fOoon9spPKdEpBupQy6tncQ7i
gkl7ZdE6f8P/vRejL55TJGJJ0ke+EWJ3K2rhfVcXV4Y4+65Rb5do62i060fvGomixOgFfFT71LhN
0vIrGzIkMkm7v/xch+X178f67zijtb4Ve8UotKLcyF2KM8GpNpRoPlEVbi0zfcd/uO4K+V5Nw+TK
O3j+C2vgFhoWfVUe71hdwxrq1JQeTVrXAybmwa/6hSjmaLgkSVgohfoBZOJBsRKi1Cq4iCLWGih8
V7ayZ7+x/+ycFWv485OvXYSftU0tGhxlVkwJypHdd41QaiV/lMNuUldXL/zs59VQaaEPdVdNG21Y
Q05yQYWZa4O8xsItKTeTUDg0BGmTJkF+reh280YR4ymVp3fJc27UpOWbV/cTVNlLI0QCnksG0NWO
PJbLs+HsrGMyUELVDKqaowVLtPTYz1MmgdpRMY1c+bWp/Jtcx6h2eaDz9+DfgUbTrpLssC19p9gM
Eyux3wQa9Mw1OQmm/2EgzgXDKyQOvbnfT7c2ZXSccUDN0VUOLp/j3CfauYgo8VgUky4Pdvb2nQw2
un2pYhLE2XqsC/2NB2TA4WnSyZpfHuXsvTMpkXHMU0k2G927pucgbEUClyRRkzD+NFiLZexSI4qq
9Mr9O7vUnQw2mqwacqhS0fnmExD05nbJrZ/ki8vXc/YEx/P554JGb2CaxXCHOztjJWimrQacujOP
ZFF6k8RFGi1EU9tYYNaLlPsUOyghGnM6vZyektXlX3L5ztLw+T1ZSHHp0ragbFykfDesNCEQTPfv
vLg+eHmwvTzYH9bcX0vvP5dtjKemWCuiQ42q2ISGCncBvuTUEUFRGWDc7/wwIz3UgG5Q2CHqUbmF
KeS0n1Zj4Itu4aBWGVSizlIPeS6aK7w96FFSNqRh4r4AfpZmBRZ8eGjhHIR7ABOdqpkaY2NQctVH
tRtRyEqooSpyvrfISZ/rMSLDooWTYwgdnofqsU6rQ4BrbtalnJovX/75d+X/PXSAhL/vdQQwigRr
XKdC65F1JR2witOQTOWn/zLO8PazddE5l/8exywMJ3bSksJI7HwpKlRqI9HfzE77vDzO2c+I+c84
48ZTkqYJKG4MpCamXcsBqIWWQYSk4laPrfcSFVemz7kX87TsMXppegPeQhWy1kiBNh3IsQ45X5cv
6dwjOhnCHJ8qOPnmKYz3jVW7O5e840wWiIx1rhw3rw0z2vF7aNwRrjETtCQ4RISRdnWwrDX1yo7q
3Mt9ejWjL4HqOI7bGzygKP2K8Zv3IZrO/rHL2iu37dpAo5kdE6wtuzHrs5YVyxASvaymsz53Hxwh
Wl9+QmeH0mkKUQOzJPRyvye3iLoI2yOTG4H+AdDv4Llc+rr8VLGp/t+GGj2l0i9kNRBaENxiMRcw
4MeCvKrrCKt4fOWqzk4ITrII/2jgafJw1Sc7MuJrLRvJN81Okaq9/e1Lb8FVXN6591U/GWT0YUt8
LLatLSACFY6Rt8pKMB71Yxs+Ze1boFxLuTz/oP69pNHbKvY6ZoueTaZaRLtMDVYKJXw1oCYXWlem
3zCPx5+V0wsbLXhsq2m5V/RxuzCZy+ZKAz19eSqcfT6GiO6QGadTCfj9fJLGTvTAZASWVBitkJ31
O0+4sr4N9/+vy2CDKBIKipjFHD0f4nUw5Q97KdN+hnWGGzWCx/8awjCEkry6fEXnBhtkJCQ1WZZG
TOjvKwp8A+yWwQ6EtGTM84jrwYq2ZbPyu1sJyPfl0ZRhHzG+ttPhRrOB6DO3dypOAIIvxzOn0KHl
MOXydpCaQpuglPNSdeK3XJrb3JMx6Mb+3Jb0h9AWbsm2sPiGY4MpWrLSC4UcDK1Qtb1XZ69Uo7am
jcC/97EI5B5FYHwRMonSHQwMc1lISPByXIJOa0FaCcVoF7fNC3HfNPCU8mor58qFjuZixA+QqgCd
mifvgXSu9DCmSSdcuZ9Xnp48WgUFpHCNm/BygaVwuy9yoad98ADaZ0GMyJWZcm7unzy6sXY8qyTy
GU0P3aitzzUkYk7tbUJ445enyJ/I4AtTZFxrQ7BSGb6DViIW3B9bKx9FFdRqQdrQnUdyDP1TcEee
WN03GRAVILnEJKb+nUtvN8qiBdHdn0QTboy8gdZhwCr1cSBc/o3n1rTTWzHcqpNlWmqcynBppm+K
Rp4lREfW3XfdYWH3vSt349pNH72eVdTJqh8VaBDBE5QNxECiS7zi/vL1XBtltOJwps5shYrvRpcC
Y4K6GtJbQ4BKVF2Zr9cGGr3+DdZQu0W8sak9wmw8q741OvVeG6pdl6+IXLiLC83Yf+ABRop9XeGS
YnaiOMBWuSreGBp2PDg9yJcWsV9tCaC9MSpzp6jFVikUQFs4CUs124GkXhAUtJRqzFggnwi4qR8t
vVijWZhyKPSv/N7zMwoN0hBzN4jefs8ou0p9p7N8XuRWWcIVMpIbE36nLNnzyzfmz9/01+s1SHcQ
2EkUgEcjhSiRULLgTWlMWC8xyVxSDodFmUSpSeCEtRDAj+swCFtCeC+PffYiFTZsKJFViqmjNdG0
hMaS8zLbRFn3RENlm+YW9N3mI6nLK+0j6fwy8u9gYxy/qwS6YKfoEogrEYHFtMrM1KpImKiFfAC7
QY5zBayEosjWqwkKqnVjKzmds8NNO5cF5C+mvIVel09St79H7r9qU1DXcu8RwBG4hxJ7PfSjfe4B
n9ABYnvWqsE6t0AWRcCC4ry2jrw0PcW9J3asnRC+8WMnsTOJRZggWbgTXemtLrVHtez3jSA0U5s0
EM+EvmSLBlzH+kHrjbVaytO8915sghOnAGYgkSXvnkv5Vyast6m6fWqY85hUVxLhiq0ZJXMnkR8L
UyauwyluWzMMZwUkb4pM0dak8jTBK82qJbU25tc6hD4lTcyUv3DopTqtGi3T1H2qDJybraCVax7l
TPfAaMmmvXYdPIER7AUxaZ7Kmqq2I9bH0vbJGM1ADRKcQgoDOWqhQ/JDTKZ140GXk8xy1WCqTgbY
qhwZzz6YohwaEJ2ldiEp+Z3np3tJjG6Jdgimji+SRwc2qUTzPCOJz1o0mgb1Qg7mgQksqqyIgiDV
eEVgYL0wSvdGzaFXyxbVAVOskaXICqF3aT8LibWbZJ61tXNOipfn89nV7GSKjQ4Ggo/TuS6GrpBB
okkWBdMwUdeK4ptXtp1/vq1/v7T/vDnjfSfRiG1Up2zZeZC7IAZmV8aAeXDDQgfTjCk+1YOGRzNr
eaH7jIivrtnF+DyLRr81nfa55/xa+N4ywarAZ6p/r8tiV8b5XVqBe/zfbsuwBzz5OmLDamIZg/hG
buNVZabPXQirpRCeLw9zbrdvqvRaEH3ImmwNf34yTN7bblDFeNlKXZqRwfyRyWV45VKUYUn668af
DDJMgZNB2IsH4HqQWPRZkN+wnyNCulW/1BjrdCVmxtru8jsLMoOKDgyJTjMzaNLMGrXdxb4wc6zB
QW/uXF6EqnLLdRZqwlr1nGNCAt0ECjJoqGBBRPKRJK5NYdtrrciXmhzQBs6Vma+ohxL4NhwusprT
bmfI/dZjwSC5ehNSa1VB/TR5TYKQ28Xvl2/w2c3lybWP9h6ZGodB2bG5tKDX9sqbygTDrztlD4iP
5eXyYGdLoaePc7QH8fg8a8JgZ6tzchjIJpp33J00AGPBNsHXIbLYJnusPoB17OJS0IWZF4oHWxce
GkCyl3/O2Vf75NpHGxUp6Bok8Sr2RdIhO5+4O0V8KKzmSv/y7BdRxamAa0anmDz6GKOqAmXgs6dO
FXR09rfalwsPPmKZ1Ve2rGcvSOMwSWAHms9x/EdMr1AR8p79ENRMV3/z458wuvq6DL/3r9fFwHrB
pVDYHKs2NC3JIj/I2Vz47VFMobHY0tY1tF0awfwx2ttCD9eWH3wNmrKyhBmgSUeSP5dxV7zElvpB
FfquQkopVvUiw8iMTu2uYSM2aeRmYcThynSMmyKQN36gLvXYeCgt/aYL3a1qXROen3HxmoqEfVXV
6J5glh0tMLHa4KL3ePdLsV1pcnILl26OjGubY3kQIao4tfzeKEExcWjgkkWU9BM3rOf4qzZaB3Ma
uTDojs/LM/PsinRyi0dvZeIVptGWGER10Lc9VEwZ6iaHoMn/5e68liPHrjX9Kh19Dw28mTjSBYB0
THpXZN0gWCQL3mPDPf18qO6jJlM5zJHO3UQoQipVkTsT2Gbttf71fxaemw7V3zlYjbZ2InQ7On0+
jHqwOqWuiypEZayHurluIGY51XBZjumJ9XB0T/8wzMGys6tJU2eN3kRNyA+RLp/P5ilh0fEhmJyq
YpPIUQ6C0MxuepMuBbRxqXh0MuVG7U81jh2PsW2Nk4mVTSf4QWDQG2NPgyzLOhiDJyOQLg0DpjH0
vV6hbVc1AqwrjJVFbh6WSyH+k3eFGAJwDYIV7VBH0sdC0eKEfndYn3cTbn9phaIoPyUFOLp3Ub7W
aLOSZWsBKn08Gi2hJnY4sNYt/H9CMd4O/fA4gXgx82719ZxfXvvhtrJ8IQbRwWsdbpO6Epg6Fm08
Twif9KnZ67iS/LkfLueu27W6/E04yX+wYYIKX+Q4Ohmww3auSAxlFLe041pT+pbn7Xk4Yq0E7+hE
iHFMT4riDO0KW7NDE8jBgtYmIWFjwZwn2F5hiHCryOKG8v+uTIobROvnaiudGbm54hhGk4fpfCUe
Wo6nE9Pm+AehUKuDLaEO/kvh+SHWCelLNg3BEdHo4Q8jKq9Bnq6kScfOzL7SUqBIMYMX86PNium5
wmkQK0XWX339sn/dzA7eNiWrf36OwxvqIAdJNkfkP0eR3A7YfOAPvtctHFSzatuG+mMQOfZGmyq8
tDuD3g+U7YgTt0ksVrCBENZryPfNFPuwmKhBaeEnVrQ6gKZZWdawDrvwAf2pP4T5D9HMyGuCh0Y2
7tHen0dFfZ+igPZiTKNbXBz8MQvOAqiKuLqGiKTLfStV38cm3pe92Ogh7soxu61mQOymFRnKo/Mg
Y34lg1MCPpvepBNie6uGL53hWDlh6Kxp3btIoudK5HfwnRIvomljVTmjP1TO2TBMlDSLC70rfQJf
GCeV9iPuy9cEWbYRNU9Brd1S9X+eucTiMaedmPdH9kdNgWqGoopZqR8e4S2eGEkKdRBryvyJA3BF
2Pf49Rs+cpggR1Ac+vfRwBAsfN45zFitAMSyc0gFWG8zvnXk7L42o83XwxzZNZaOZF1BF4jIUj4Y
ZsijzmThElwN8aadp52SW0CQRejbA96rupqe15FySsL/r1uVJqNsUWmYlFEpHAQNEEslWFMEzWqs
PGmh81ON+vPJ1E7pVY6vVkSCi/CNBuXDRujQnAQlyqk+myTlCrOrHQ1s1zi5+qLDFNWZiCO5TWfN
ZTBZnReLch0G5c7CyObrp7w8xX9ZrTSAaexgAJj0gyPbGVU9iCq9Omt14MlIGJpOu7V1luPc/PuF
EUZR6WtDNMtXPwhCwKlac5CT04uCq75hZWOcmliAWMczyzwV8RxdB4quaIjdDJMd+vMkJRkIcMvE
8GMapgcasjZ13J9YB8sJefjoPgaY6uch0oBsSDkNzRke8Y9Ft7i4TtVDhh2cNgTflbj9rs2p5AHt
O3GeHntnHwfWPg+sWrjQyzFFn7h/qOt9pZNCx0xKtk6FIqcGWnaCD0fKlChLiy+BkBLKm0jKtvIs
73XQDU5s/gcL7+N3Wj7Kh6HSVjOHsSIupmcQF/9n7tEetKqvJ/vRSUEUYuPtq1vyYW0ijjKsJUgH
nw2j+Z52AY7BNF99Pcax3ZGC9j/HONhBaC50hqTjItxKso+qajW0mt8k5Yk5cMQ5Y7ne/DXOwbvB
zKTBogHM+mC0GQ12U7RSZysEMdf+TGUtguYg4x7dYHApF3TX6eVlRqHd//rbHtMCffoYB+9N7oVZ
6iYfIxTKVmvEvOkkfSQ/iem5U8uroBtXWW/dVH19JzUTfLeyfIL5dQWfdqN3feXq6VysRA1insak
eJ3r+ms8OyuRl8mm0gpwR7iX6hHm5IrWrsDCnRXwJF14Q5d0ca50JbkP5GgTUtm9lE2BM3du2mdT
pOZXrZWb/Kw1nnr4p17ywVaWxFFiBNkEsW4sgYoktMTEAllGCwSsk9TSCzJydDFs5nFS9w547XWI
BnSWcvxidawN9ZLORjHDaPv6fRyd4UgDDQIwQsBDBcI0d6YqFMLe2HR+VLF9Tm58OjHDj+4KH8Y4
+PK6mMfRisjc1U5/puKAYpXKZZLgwyXV2Yn5der7HBxPtho4OYcyQUBqvkpGeyNx0T/xfZbP+y/7
OAkCwgyVxId9sJ2KsNIw7Cx5ZkP9E5T37WQ33+wxe0rN+N4M68evX9Hxx/dXhHbw+BxY2LOkgOkr
tXGn2Z3mWrlx1jX13TyJExP1+OP777G4533eVU08SeoOOQIg0nrVkd1W21O35WNh2l8BpyEfXJb1
cTKsoaCYSvwODsdi5p0rw7NqQfDRpdWQ3Hz9+NRTAx4cu+x5eoFD1TLFx11f6auij2wMNIIBNX2R
+CbymG2hLtSx0b4kAls7SdC65oy7YDvu8cJa5bHzHeqcr3XzpRTTy1tAWZ2LN6Vsz2VtfrYxHlKz
AVwJjuNVu5mmeW8qzvrrb3Lq5RzMu1oKO6E1MnF0HQFCqK96R3r+nw1xMNeCtgrqlDlwxsX+Wqqb
F6s5mTU89TUOlqicZFEE95g5ZptbNaUZPdJOBAenhlgisQ/BQSfNGCxBrz8zQqwm+eOlM0wncldH
l+VihqDQaGpztn4eo9TqLIwUTJDsPN8bEyU2VfhNaJ+BSfT/g7fyYaiDF49ePpuUkmoxjUiXs4Hd
qjmfiLWPHVCqTJsQfa7Gkpf4/G3E3Ck4+jO3JqqnuAT6oyJfd214+/U3OTXM8uI+vpgRY6p02cv6
Fp/1uKnx3Y6242zdfT3O0WgHUwFHNkwqRuph/jvT27YkM1bjyhL4kjrtBJmqrsz8Oo4epHi8G5Tq
rK+Uu8EIiIS1U91+x2YHvQWyjRciyf7DlOAQdEOXGlzXUgQPRQMMKJe2VGlXdd3+By0GmqpaZDiX
PI5uLA/9w0OVhok+9YArvIM5RwP0Lk/0B0nYvuScktwdfX8fhlq+9oeh+rmdNFoYESymOLQSgLuW
WW6sXjvx/o4dsYQjaD0h01rG4S2zwwUWwALRPR0rvl5+s4obTRErykTeAJ/m68ly9F3xjkwaCwmQ
D/MTY5ulvSaWA5a40B0iZ5cMsi8c9brLTl1bju1Mqm4rmkWzEwm2g6WsBIZuYfDFnRZriKEXl6Ze
nVjKR5/dhyEO1phejWbXRypfpxL3fVmv+g5ySFxDnBKGm+rTiQzS0cdnKIuQBWmufJittaSsL4tF
KCaNSAnVHScrAHcZCMeJw+no5DMISqjPMDEORTOyEPTIasxz8EuArhVvqC8m61RR61i4gJEOIQrX
S9bTwfEU16oCnJ6v41iZZwSa3xbSJivsi7SROnAQJugnsKxfT8FjXw0dEI30loy25dB7DhZ3qjiN
RXGbHoF6wqx1Bg8mTpk0LufeYeRKtW7xTaAPjIrB5+WbYMs2SQ0pskYCimr043liqI9SJN00Vb5R
SmUbVrHfhafaQ49NSY2c3PI4UTwdpnhnq+8ku7SrM1EYe0QsK60uoLfuFaQTOQCWrx/m0dGABGKq
TErOPszJ9Wla9E7MPGlxH5HT8KmjajDX3UWoSTdK2J+Q2x97dzTqL7a0jrU0Mn5+qIWe1DreGg3u
vx1O0/kbxyeUjWQ+sScem5hYlGBFsSTeaMA4GKcVRhugxznD63+bmdI26ePvFsyzcJifHGk2Ocbi
E/Ny+Z2HE4ZtSudgwelOP/R9auTZyCY5ac56ZTxDsHatytLL12/rl8nJ4Ri24TArTC5U5N8+fy81
Iws2hFZ7ZujVSo3LV1kqOCrDTWsA3KMi686KutHncZsU/fkMiiunf7kJw+dpindTKm3VodzZaEJr
eMVDZdDIad9ETljDVm1oruW1+VpRfEO840MguyxBZMyS/S4iK/BmjFTYTGl/BHmcr438rW2ah7kx
qL/Mm7Jwrh2nv5UU5bKZrfc4VXE6h8/kThZp1rJy6LqNGtWnTwBYJU394Lr7s6lAAdZUsF7NSAO6
k9R3UdEBTJ2us2nwSTGet/XsFyTE3UzN11GJVU5hnGexTMMXQBBc7LPGgTIYPoZRfo5X0rrsZUhH
zk3mOBf90D6LGf1PKS4GxXl2hureFMYCVJO82SrXZp3vZNxJgs65jKzaT2kBr6ziVO7qyNZPWmzx
sFouwtjmfH512MJpUpaxrtsoA/odzWdqlq6cprognRqtvp4o5pGFZuikZ7Hn1Jgqh21khAQZzSZI
/FQ72xsjliFWdZuLAHHhqPa4dOr7ZEJdbuDjT4MlvKxaHTkpgljHVkfvXtph6p4jbfw5leIH3Iq1
yO2tRrO/O80mSkHaNFfxHFzWrcHWH/Yv2dxtJ2jvmolOIQdynU/Up9I0jteI9n6wHWBTBVfAp7/V
WmHz+W2u7RUu+bErrH7CaKd+p/PireR9eHlcDBgjgUUNTMTpgwGyRMbl3kvV8TqxlMvZHq4So35W
unGfxNTB4hl+4Ahprwrjq1zriqsiRIs3aMEqycFPReSuIGiRdvWDUQGkbMIS0x5OPPZPWwC7J1vo
ry4LyueEmYdNvKNUjdncczMw+rbYDFV/N1TpvRaDo0pz4Gpfj/Z57/41Gt5vyyZHRcowDzdTRYsG
tTGwshmJl6Uq2oGVHkwAGt2EkDA9Ebp83t6W0djXsM1TqPmqBlaen+evqWkToBuajhvL8aoRFumk
bb/+QscmLXcAvJssvhNFts9DUOktVKQiGHxb89YqcsgQ8J9O2a8fKw9RhVquGziWL03mn4dBUjk2
FlKcs7KBMzm100MCnjPt6I2wM3AktrJVEqiV0oz8M5+NeyiID7UzXsQTIJmvv/Kv5umDHd0gjtZ/
2Vo7JMo+f5ho+b8AuKFIUDXIQvghW9Z5rgfnU6niFjLdcBPFe2q4qLFt65DbRka81+fwMmgVP0vs
m68/z+e3TC8kXWMoCVAUoELmLRxEPYGedeqsIAGx5H6VGuIcq5kTQ3yetn8MYbJOSCnTcEo/1+dv
jEVCrjqjRX5XKzRXBTDm2OF5IBfQEfUd94tTeyG/7/AJm5RstcVVgLD7YLw4gG1V9uSTp6FeWVGy
dQaZsNi6AGVyoj5/ZI9Hus2tklKctfjhf/5qOG6LoGx5mbnZrhxt3keKejYqyqOVNv6//6I+DrWE
rx9ul1ZHTtxoqMERuuJsp013Hdf1EzvMQT7w1xZDtx3qC0yDLdQeB4ue4nMCP5rw0Aj03WjI9Brp
DyItF3h2QLN8NN4n7fxTy95VO0UAkV2W8uCF4OOtJLmb7R7B9IumgDOXw52SPc6yvNPiC7tM/LET
bq3Pa+cXQDV/ZhRs16Q/qlL/63X83+F7ef3He27/8V/8+bWspoae1u7gj/+4L3P+81/Lz/zz3/zj
8x/5kT9/pf/SvXz6w6ro4m66Ee/NdPveiqz7NRiDL//y//Uvf3v/9Vvup+r977+/vHF8+XHbNfFr
9/uff7V7+/vvEjIeomOdwvWHybCM8+c/unzJ+Xn35bfb+EV6FEX42/2L+L/+hveXtvv775QR/7YQ
N/B/t/ABomz7+2/D+x9/Y/5tMVkyqWYsldzffyvY8aLlR/5GxGBgFm1wT5VZOL//1pZi+Sv7b9R7
TaQPeOSwmhyUA//9PD69jL9ezm+FyK/LuOhafvpgaQIWRWlGAdlyFG5a1sFuE8X5jEA3trYiE1dV
5NymZSC2cTJD+02gyZtqoMHkmd4/PK4/P8bHYflmn3YEjMtRRbPN/Tqs+a/Pa2fqpRQQhDNu8cfb
1FG8rkLlxky6Ex4ipCiODEQzCS0dyxPmq34eyCnKeBozzdxOcJtDd3aKYi9XS7v9IIR8xV9q5xr8
JK/UvldpOT9mQtU2VgIZcmSyX2V4Ks0GSLsoQzIjt4EEZzvyx8JITdeOiqR1cfivV2mJPEpfkMp9
prlTP2Xnepp1XhKH/Xqop+IxlErtTB4BPmaLtTmNk3rqJSabL4ql5kIuijswpQmsimIgNJ7PB6eA
0x3O5iY0psyPGnEW0DTIeVjNGwnvA3zj7ic2+FUvpG1YgFMLSvUKLS0kl9546NIcS/253dcFEB8B
rtU2JgsKWbI1pnZX5eOdZFd3S7oR6Ncuq/pbO2x34aDAilfU1E2o2ri4A8OAVW9sfXDAcNCnEheA
xbS2hb+tm+481QDQiBUzbTrr+Iptk16aRXQBYwhXoWRqPHiShifGPvdCYSNemjH/jGfT2Y1q1vjF
gitRymCVOtF1pqvfM1O/RNz25NTRZT0x/WqT9qiLRLQQg0xYxfQ7XzllbeyzqQv9qG1aAsvoIhqB
R3eOtq3s3HSNpiQiyyfA0up2FuBQDOuHHcDwjuqXShtw6UzGzSANVyOPzkutFvpz35FhzUNfNwng
WiP6NqcDln1cfrq+O4dPFQN0HK/a1vnZRjn6DqRKLsmJd9FO9tlg0TxjOf0OuusEZz0VriqXuyjW
3uvRDt2cTnev0eYK2p3RuKWEQmRuRr7sfF6UjryNO+05LpSHYNLuYy1PJNdRZ4DjKng5brJZH10a
kXllizjjc1TXFIoeJdm+1p38ydT7qzKMxZqvpnnTREuMHlWZp9Qt6rBueOM2W7t1NF/Plr0OJRJD
VZHmK1Ph7tqP7TnNT5Zb2sptnIdXImFppuq1DhZUD3Gkt/NQp/aNUa1I9FUtJHpd1XzwmqYHHJsa
o68KkjRcgOGyUWlYxare30Vy8VT0OWD2ztA2aQUjTQr4XzhagxiNlfUAaXdlh3HgJdGAiWqVv8hV
JUNTy85ttbkxquqB/FXnDX10xSV0dvG9fC2aFqGlrZv7NJPvo1Zu/HmGFV2lRKvDmGJVl6QdjltN
6uO1+5o6aQyxMTB8Gd+cjapFyjaXSTdzQbtO4lLxJ7s4K2s6NOzAfDG0XMeYNF3FmDOKIf5u5BmL
WJdLr0Y19qCNegSlXJ59gYZ3N1aNuQfVDTwPQ30vCIsYEPhCBJ8qMJmlema2gYw22dj3eYI4MhU4
7s6LcfEY+3TIXiWFnWHZBtezlbLHAdkGkntQn1J3WwqBN29C02OkneyFOQw1l1344+Z4sPlPcw8U
q9LNLWcUPErHTeKf/84+j+uGgYGUYisyRwxq5sOmOvSZ5GRskiFdL++VgSUpjBudWuX/aJjDdjpr
QnqAq+e4JaEVe5ycQDid/KFQym9fD/TrZvJXKPvHF1IsAi4DU0TuLgdBX6izxdLbNm5p+Y59DEwM
L9EnsiyDpK8ra3yIxjAjNc91M1UgpLbSeanYb6WEb3MnZ542i+/DAJCyxI62CeiVQk+zq6v0jUrs
iTD/8yHLZ7VlkywVCjyFtMe/WLnMBWu2HFTQsUHlZvFzUyduR4z39SM5UMT+MQx9ZsRM3IJ5NAfR
fZkqIh573jE9nRdGT+RplEqymMjv63ZAVj7D1snmjRC4b9NQ6U/JmLATZZWvKiByg7qiFzrV5FWO
Eyzdc+mdNRXyg1QaI92tidgI1RjXc9lcd1UwQeudBFbN8VZt6l0G2Ckcsgs47ZucplnXyJpd0ZHN
yAzsskaTENds9kIL360m3LYktF2R4l9RGcmd4QzX9Rw/dHkWblRy2XJkvnZWOeL1lXSeYQDMHEdn
dIdGAO6tOx1ncUu49O/RZjlLt1WU5zuzsMFQst6rHnI20BLAylLpc4GVV6PQn6S5ucNU6FLvO7ya
9XVStx20hebRKVKx62UcNb9+I8feO3cFokY8r6hKLX//4WIyj/Ri8dfjNhxfDMobUvM4jqfKeEcH
IRFKsRG/RrwHPw8SEVj1Gc9mG0AwN4ZHTGlWZi2dWNj/ut6Ywzp5CAO1O1kP+2C9NareTIUWjNtI
nWsvL42bSEjhLjCCngNovqZVm7Bs6NblIN8zMUbw5uPoMh3ALFfS5LF/556eKe3OburBnSpzdHGq
2qaDCrymDocTy+FzwPnHavjwgZ2DgDM2kzYy8T7eslR2sdJfCvxKhSQ/FsZ4onR2dCiTPD5e3Mul
/mDhBWlO8KfW0xbupfCsOW48ue7CDYyZ3i1gfHw9rZZf92nr41UYuub8yk8Qsh+8ilmTjCatWOf9
yNbX92SEs+om0TPIgJa+l9TqTynW/59XR84Dx0CR8OGh/su98fyFC+NdWXy8MP71c3/dFjWTVN/y
8uhjXrIlf90WsWSkdMklFV9RjVvTn/dFVf0bjXpktjXD1LGm/HBfVJW/4WYo0ynCbyUhSpLy37gv
chv+NA2WeQaZUYZVSeeZrVEk+7zwgzZupCihrzixJ/V8UO2bpBfVYvyMA2/cv5FCpPSdRdWqk4Np
pZdN66bgarVseJsXfq0dm7pngbS1s/68AXHrwDTF+B3qbRenyXXZ9U96Zly3gHEjAaq4BnfTJnRz
A+nMNgKMbh7bdHPD1VWVrlzpKqFL0yqPWWe/GJL5Q81ClgKpYJLPs8ZOvWDkEkIzaMvrLgy+FVCC
kyZ6cQJibD1OUl8HLpwAGU5Ho3UbsMNJFgyeupCI7SiYcR6uHieOiXOcAZ7lev5mLPxiSS4u7aF9
GALzhw6JIVtIx8XCPDbC9HFaKMg01P/UEjI16VjBNC2HHyHIZIlbD1F5c4XIGgsZZLsu2Jpd2+DZ
msijcKeFvmx0tQxGzH4OoqZ30XrxYYgVgR4YN30HnkIOyhyorBL7KYDnSm8faHRXvQH0s2IUldfk
qfDTwnwvo6Dz1Cy4qIqZdtlYes0bDjLyswxcYWfTJSMFHEe8jpl1FvVBgR16fF4oTrvr8Z9z54Ya
U17N1U6qupgrWKV4GHPcUwr7MY0giPJKPKmRDA6ymM+KqDufdK4CiPM6ik/96DkqLYlL9QsnAj2i
9AeE3HB57OWGklR+Qbmu2pedAtS3aOet2toXZSZW0Wy+aNJQXnVRvsvi6GUIhqsqzlq46yJejXDL
86aCLBJM0TlXLqzq7Ah7CL1SnyL0sZuSouutVWoghvNA9yCt5mup0JxVpMwDvawW9oky3hoiKaN9
moTRFpdzG4Z53/hqQfgg9PiHrdi9W2byQ9iPr7pZ0vIsZA7WJZJdzEmupCRO/Wka3wYVq98ANr2/
dGGv5VQ47mRLd21shJ5uDrE3B5xPUVB3Xgu107OrNgcMUk5uQEuzXxVBzi0qKpnQ0ltbOg9Saz6N
yryfk/JVwXNhcMIftZ2/QZrpcLJsTXors80kd9/HrHqzbRT7UcsBYI3p3Rj0KuoGvKwGIBE9NyNP
SpUfpGbegxSrUhX8rE8nc+7iYlN6YpYKXxOBr/OztZ5nm06fnrUC+LOcadu2Vt+S1E5hXiDlpMFN
J0QSj3oUMek1JADFnDR7sALpnua7+ropu8JlJyno6QeqFkysI0vPbyNbkdwuMkwvM6JdPFfr1gbJ
iR0oIPu46zDBKLgxKJO0MoyGxElykw7DEzrcdgs2NPYd0F5uFAF7Ka1u03CtUCnlY4+oA5E27LOA
Cu3OmOvnbIzlJWlR+FEgqa5p1Or5PKvrdAhei6GC7q2k/Z0OQ2xlt/ld5chiVeLavJ6b4QqtsXOD
wXy57vt0Pw3c4PupTi9pdSKJMeDlH9Pze4/lBbVSw9rYo2Vtxp6cSG+n06ZNShyyFP1JjnmRA8jo
SnLuGivoNn1Z1ltz4go+1tVrNYh5Bfn2Hvxy5DYlMBlLqzvfyZK7vJt3qVGeFQLOyWQS36qj4IaT
dd8SsNpqprLzBf2FoyYUhi1rF3cBVKVM+9nr6k0+VZbbZ8VVoKmxJ9Hi5WJTThFSeRxyhS2yiQzs
LPLUzRPzHtFN5GWyfD3YrXEWtJh2KHPrwOpY+Dqt/mY39hOlGWozel75Zkc2I08lCWuPYltZ5n5K
shfcCEa3l2HtwM6mxl8iG4905nSW6uFKlsNoVZJ8uGwap0S8VNnnTpcV68Dm8mum7UtEmWYVxyyd
DrU7+YH2SXcAwGKzXF4qOIF4ppWHXrBE2EEmAL+YxkCqLhjJeXd3QpF/hJazp/SEeMIOA1cxxxne
UJa4vV5qD7Ix4EEydRfdqN4qldqug9TI17Njv8GhfrKEARCtJs3A8gCpLqyd0cy9LzRNdtvAMNxc
tvu1FFm3Yd8/I3YWfjUgdNacV8g6t0JR3wZRK/cZ4PFVNEWRN4sMfWIVdNt84JIQ99VTZFKOjAUe
Y6QO3206B9kjosKXWn3bdfFTExtnYVSyKmurJ9OTOK4w+dwDnrkrdWnnToYuWvemFrqZE7DXVFPq
qX1xjc+CgNxNpqApq4azwzQ8NWlyTxrVBzvkQYqqomIRzGSQDInOBCwa2sJ5lrL2JuJQdslCh65e
aEhPAL/jt/beNsWjwSv1RK6+yuO8nWvnYRzz1wEXtiTNa0/W2TMmI4hde9LZvoCCy4P2cxqGC62o
ST+F0ZPa5rZXzp3wGmHHhOCD7CZqpq0bLbpVtSlZG4mWria28Vkp7hJBKN/k4lYEdukjRezcKB2/
d2rluE4xlV48DlciSw23wSDqOg9yX4utWzNRv3Eo48YQ0Xje65pYBXXDdq41N2oj0wxfRM4mHKNH
M7O+23OP/b8Mq3NQ4++hNNGbnolNZNutX+b5Q8sgq6G2whUG3ACtyt6rOuvOKqY3rRX7OBUjuCkI
70KY+1z0va8LsXR9YY0rd+nOrpV8FUvp7I6FiUxv/hHFENhFYMbkqjoVf2lK0pqZkjGO6ZiIZvU2
DwrtXJ0yHPwckqlT9jYY6XlfWZwI2Aivlger6MLwI5ys/ZpWIFJME4esonTn6Sy9CF0PLgK9lf0m
Vr4FA+ikaG7eCYd2+qj3NKHaqmfE+Z2VqPskkLbYLK1CCTySlIY4HtXzDydDw6jljquSsPLlJHrq
AXycBTUcPV4MyHvZfLfrGsMh24lIEZPNbNv+3k7mMxlTeQMjWynJhTuyPDiHyAuHm3EMNWBeY+xl
uryaqanmYRx7uWk+lZpzCQ/wIp3ty2wsi61ZRi80ehSeZBo/hyT7kU7TXsn0axrvWlK7Mo9h2ihS
sLNoVnERwV0Nak2yWudi3gRk6jU2tJnIbZPkoLP0Nnlvwe8WWaZy3lVsR31ND1GZtr5cF+sxBP1i
xvjvOSMR0YR1nSe31SNn3DdrUnKyqFnqFnn8WLdzvJry6t00y9cOZYwezmRShdiGM2KHVAGKIA0p
oEY4UWqSBG5klc12nOzsfKkEfSdJdicv1umizM+zCZfGQBsbrxZW6WPR0rApomW3Utl3qhAfpYzG
2iazXuYe5W+gTj/KAFv2QI/XemusaoggPk7A8soqohyv2YxO3hLzlmg0fjp2Aba3oxOZfEjtZcVw
FVNR9yLH2kVR80pj4TVw9woeWZR6Nq5Qvs7Dvkh5bV7TR6bX2CoSVs0avLjVCvb1xvQlLcXBp1Wv
7bQ1PRwf2Jwq4yWpxVYNwsvczsjxjt+H3Ngjl/fNSb2X6/K6zuMR45QJ/+bSztgScmMXNM7POpEl
yGFTfAZCpFxTYUk9dtSzMaiHlZHStjlMVrtqtJ7TJmA6oja6RvMfuEXWxl5FFTuuyccmWTX5pdY8
ZriyuHajEiGk4y41a9Diir5PxyJc9xokWamV7O2Ui+8S3nucS0G9RWaX+OpI6CassedyYpZu3UTq
N8PpLpA4xdtGthBoNWPoa9zwz9I4fcWT0vBmRdxFQ/EzkhEODInozvDoT1xAOa9SFcRr/J7uC7TQ
21gdXhJ45mwRirpSRf82aTbbra1djaYK8Q3/LrzzphuMFyxPysPvtG9zYWgp2UymcoNr9LkmMbMn
baI0ZKnrDxfRIxU5bosnLnYHyramEOGkNgN4GZONn2jLKwOsx4xxflCmYAPGal9mBEFo1LkiqWD/
kkq7VmNWNCmtW0xTniObun4RrB2l2KFa8mq7+g41cB9G/bYOw5s6R5TKs8GoJP8xWj8nZ+xcCVh5
WQbPmi0eLJ2mMtWyhU9l9Ew20ut8pjneUvPO7/ReuHIzPpizuBgB5zpB9lhp6RuqpL1q1ddoVVZp
uwjdnIiWamct5/YVJLDLPhHfauR6sZEIr6KJXrL1G6sIgHJEo5cFFJHUge56tEtxFHpzq62Mdt5Y
rX1X1PKFaU43WlSsmqpft+mykUu3UarejAMhvcrNYO7i+zBVdzq8PykZHDrvOY/jkQCojibCuXIs
XKWa2IAH9FSQklNh3Uym4RtyfIkbni/1DYADqfaznBoTjmi3ZmM+jH3F1Y/yXB1e5TW+66E2tt4Q
huuh1XnQ5nkpN5ddUe8T6ozcJzESNcy9EOVLUsT3jdbdlIOuc4Q5ALbMLe5Ez0nqXIWcuyvqacQ1
NPD5k25HrpMgj7crZXQLYAdcNMvIWQMvIcqdgLoZwzitxGSPnpagQQxqRfbNYqboRnoryuA0xo70
PgoyzeQkkfAVPeqSad8Kp/GaFiJCL6gCRnp446hoBiun/zED3ora8TsByoNQxx9RNfOsUltZNW1n
ewPxlBbhFNcT91t6Xa5qhf5H1urViIhhskVGZTqX2KkhnvSF4ncN7del1N6n4ZD/H/LOa0l240rX
r6IXAA+8uQUK5aurfe/um4y28B5ImKc/H8ShOJRmJkJ358REKBhyvdmsAjLX+m3gNB0r2sQDtaTI
GqkBV8KFEmK9ye1AKIIh3mVBWXCeMxbLEDLvNovb51qrn8vBPFd59JlX/clR+g+v1b4rEw80QViW
LzOaeMvh2rrpF/Lj+xk5S5LIfbygw0w7mKeICawc1RBhOyYu5Ww0w2bsxA3C9FttgGV2iIbgvAvc
mWmuSblFLQLJ/NR2Zp8AvZOU0UHp7SsgCJ2EntZu0F3safe7nSCN8mUkm2Bpf1WUjPsR0WtqQfCs
8Pgiye2NCTivOn9q7bdlLk5xoyPkbH+WQV67jHmsNsTOHqpbZZm2RkpindGOEFC1lu5yzT6SCvgL
4eq3F3MBcbfT0aksz7hgrWBuoNnUJHkwTMkj5LTP+uISf0da7tiFUc6uV0i3D2dLgww0YBYT2pcG
+UFH51Wr3Ecr094N4AHfy8vnrHXBMfqTMnQ7w1OSoDL1mzRRjzKaAumoj4TVfXWl+MjcIexKbUdA
4L3aIN5Uu/59dk1c9o1BVY1nBKW1HDtjfPKkfUv4wKkz853aqj/e4lyS/rNL3aPdwEZYZnzOLXSX
qRWnQOPO+1SUL+SCvxgoov2x6F/13H0WXZ/s5RKdhEiOjZqFrtROvVr8tJ74sSIIjFIZL7Y096Nh
Xe1MC8kUPHepuB9jmoZbK3+O0vxXl2bjpjAIsYwlPbSKYt1aAoWZ7BzeCrCrPlcbQA6ITXvUb1ph
rC/hcBzqzgu90nmy1idXiiHkG7IIlbEvS9qx6lGyEJpR9eSpaR0sS74XVnKQunlm4A4EFQSpjiip
rLpmZ2VDG44L2tJMjbJNHgM99aVXBiWmQt+QtCmQ0o9yIR6gYY1BBlbf7gcFiyFudXYN0f4kU4kD
UuqhyAQ7/dDTLOTKYFl/hEyEr5g9l4Ij72VRvWnnCBcj8NAy+7ESZ6m3G1Uz23iie2R9VbgwWZ5L
pyKoydGWwxL139O6Xi8uwrp14a6t2NvPZa3zpwzXct3I4ceH0GFJ72rlYdKcx7JdjqRDlthyl+zU
uZ0XxKX8yWznU2XFb7JYP5ferK79fcuRIpNnq5hf1HSB4NZuet262EKw5FtPpmc82Zm4W/ronm15
k6XkajagCubcgYDYVUAlxbmI2otbJ8nGXnEIQ1hb9pyLItI7T9bPTg6VN3bDq7FiF5FR975KgWgo
ppijryS2kt5Rt0kOGmFiKL3thSu0eqnsjifJAqRbEZJlxUqUtFkjWdLktnIGRNRm/6PIwvIjYWUb
PqXcH5M0BOKLfRP0xYqoKASb36eeOYQ0kMCAVC6Q68yjCXrL6cDypej6Xhua29oq7sbIBoVaOEr1
uLhVO3vX69OJcEhGsxUUGmbr282MN92k4nRS4ysyAgCkFUqyleaSqwyL3mJL9AwiNKxpn2Dwncvu
wZI0RsiFvvHxzUjLHWvETRPrd3MGBIwo44vp8kMFwjLM5nME0hJAW+qkPM2edsulFZYr7oXcsfB7
wbytmO1d4rQo2VaMrF3Rsn6iGWNeETQCFZKARTmi1Fd5yJI1fHtF3MQMi87DuxkJcuHfAS9aJWsq
ZbrUtqI6GKttNfEFF1a9cVBCs+MC5UVQlb4yTJ/RoD81fI+KbW8z1BdaZ++h/jNf1hTArqgg3nG4
/RUptKMOqQFw+abPiEGsG+0NK5Usg5Qs2bCgo3XbrKCjvcKP5QpERiskOa7g5Oxlob3oDmoJR/c7
hMR+pjePomqoFV4RTd7YDddGEhqmCdBXmRjq3Wer7V6rZTpEwiRcU3Kw6Hxm3uxeF7fZFoW4WPV8
YVB8QH77bo+q51uNeEvr1DmWIr6K2u0Ok02IYT6V4GdKzREjg7jLzwiWPwdjumogtNUExwZim3Q0
fM04UvzEZrVojQEPDjPe4ubHHMQ368RlABjFGu19MCI/xrI7azFdUQy2F4sc9HzFjJdpOEDO0rKr
9hcJQ6v3MQAW919icklLoOZoxZxntsImo0AZILpbEWmqSI61ND6VuW45YQ3EUytuPQNg9z3xAgUw
sSvH5ndp579FPF2Sz7bqqp/+rzrFvwod//9RNv5OM1kM9f/nD/rnX+ipx/f5bzdJGf8rPbX+3B/0
lP3bKk7W0L1TAoEB8E96ykK0iBvM4i9YttbU6z/kjNpv8NA2BBnSRcOjYOsfckaUjgisUVKsInrN
Y9j9d+gp/qx/2mLWYCOED6tb0SUDxVk1L/+J/LbVzuxzJON7DVh6o+TKEEg9T0j6HR/adsl3hevK
2yk3rfMwd1yinuQ0r5QHox7QfFUpykBvKXYET99OvfNha30XGAgcAn2uT0okdoOaXqGEGJujR5Rm
X6SgiE3CTPg9enodyIZ2qbGJLF8F+wahls4mIvkSS2i+bIVRFZuaic3PSdfyR6tNA4QFediMSbQp
FAKF7QIuoOQ8UeL4PWYf0wv7fjDzQ8Fo4RvTUO46aZT3Tqry9mfgBipQoq+X7oOO56mZrDQYtaYO
W6nl21Kmy8kgtscHONY3jV1R39RMI5sLgj6qs69NRwG75di/FG+cGMwbM2AT/vJaK8PHVGahARkD
alJCjtmrn2isQ2UZzFCM+hkWxfS9YRh9ZnLN1wflyS3EhsarR6W0NlnWoMJ2H+xsyYM4mo1NtVr0
AfmvSzLfGGl2nXX33oqS3eTVz+7QfpTCunhqG/Te8ugoGCZdV9zAcfW+6PSDMPLnjM4OX3bjE39g
9LTIzr5UxDZunLi+in5F6rq5eURI55wmL7MQDC4d6OWCTtBOIeGcRmnfaokMqykKmyUn0ckorphn
47nlzFViGmzXlLUOwLzPnQRzFCKCeczAXBVEKaVHYbjqIUHIDOfszsSfmN0x0t31v0VuF48RdvF4
a8fjzjBGvkD9XqiwQWWiQPMU2yEuJ79Th/dkNI1j3C8/VtdtBtBCArsT3y6Tk9c3L8zfB2lMBQVz
/WM5cDPAbrzwD/eGxO5JAIZSJZGT79Yub0UiCcGW7Vsuhs+syvdRrF+AfS7KstyLIp72ozJNQTpp
GkTgSo3Kcj5GeYzj1krbjT1q3qXQpxxMT+yTDtPY4MwPs2HfGEq6YyxsSSDv8h2JSY8aZ8O2cZT0
Fx6yI/2SLZevezONPAwxUTWnqMiXAHcTSEfbp2FaNkBczqAfVKMoA9llAqWd+czxwa9UT4RgO86v
oY4QQhpFe5tpEVMtb+Qm8Sh3byiTJLmLvUbEOkVRdLoXMZuAbsW7bNJpncyH1xr820+MUdnYlqL4
GiXbm7lkZcuVON9qXqqeBpw1uzpqhiCeXGrfRWSdnJFcV8e5HdUuutViwmsMLUZbkrVxMJiQKYKE
5XCYJv7mqToHqSXeOR91IDbZuo+1kxp3AH4vCysivfVCcXYAkJoPOIwSckRMrYLyQlOoTDX5sp4l
yXXorJ+hAcKzm9d5LG5Iwr+Mbhx0dr2tk/7Y1uMGKjQ0c/FSDNV57IduU8ju22jx7cXxlmzpq0jk
Gnroj6X9ZfCflo09qTwvkQmBWL+rivUVtc01tZs9av+Y+HybjqX+tcnEbZKVD0nchbpVhFVj0pOc
ZHvFNs/p2F2qVc6r01uHavNOIpXfNNI9UNjq+TQO382N9k4WAXPBKnLESXSyyyKwqWgULVPh1Iw3
ca1bG4BHgRyrPuTasEVqGDq1S76gVzIXyD0GlK1LO2rA03WXpDDJGRorS5onvswjJ/WDWfAdOUK5
9WzxoIz1XZIUB0ekTwZ60a3alzKgSifdd6qza1r9q4qkBqravhdSZ12MaJTPYvW5m2W9EyseWKoE
ZMeD3d4melbRFt/TYh/xfIHLOts5ds+VSB9ytVfJdYFpgjVbNqY2Lig5WXsH2wDgTxIrVCvvubON
aWNZ8/BhelN30Ro3eR0RYAQ2fS5bNTXFLWS+8l7r7FxRbLKhqkXCliXU6kG1W7n1RvNaDijVbDV6
TsZcPQ5xa/vUguPE6JG+TZH3YjhtfEQkAgIrQArULrkxlmT8kbLC2wnlYNg++12L7JT8Z1tRlZCX
vrgMlzrOXV9MIy1xlonmaVHPkzB+/X0++N88KP1pAWF++e9nJf/982+n978oef7yk39OS2Rc4K/Q
+ZJ4jJDR/SHmsX7DkIAHAi0pmXar7/tPMY9jYl8kFRILCOmF/CL/Yf5AzIMvBKURam2dv6jWvzMt
YX39p2np7y3LHu5sm60F+RJz2X+eliRcASrxrDoqrs7UsHI7jta1vjppPOtame7atkC8oWj6XaLU
WdioSXTM7VJDYLt853icwbmo9Y2N8taBMvGz3GlfEwCRnZnaw3di0B5cDu2rIQstRDiQ+ksCVKU3
thqART1Wdi7JQ9X2lcPqmtj0qTcid8IylU8Ic+yNF3fnZobXIfeMvCp48JirdHEma2915rcNHxFO
GpKZJjck165ywmD90ae6vmut6Jzoxatptd9N3R0L1/zM8W3zjnoP6apO0FeSs6qtu36lPT0Lrigq
ujvgkVevyY/CROzurWSpXGlTbyVQHdt8EjVmBvoKraBc+lVqBNzniWbwYehujZWMtVYNTqpD8Utn
ibfaStpKF/oW9L8KNZPKerJcpB9lbQGvYh8JgHmMFe1MMGa58VZKmCAoUEGvFYGmSsANiGMS2V2/
j4phX0atAwyYx8Fs87nVHXifNxD3v4zeTZJxFTp99NVATQ8S7LES0+uSe/dDlTKGjAD4cYee0l65
7XRluVc5SIj3evFdKPCpiX+pUOLKyo3rK0tuqeZ9PPcXHvQK8k4znuKVU9dXdl1fefa6ZW60EAxt
sCe4fpFUNmIb8Qh3dZ0K8ypxKfulWd1xyf+C9LF4qBgOm7IZdzA/92R/pr6pFV/53Hz3ffbeG/pj
2kCu5QzOfA7LEKSU3QWgAiXWhZkLWFuasE1jMC9F3/aSi4RV9akpNYL01AFlLvYvsJxzLJwzDFx6
hHj79CK3DZxU7Jw6+lLV9GB3+Np1p28xecKV1Urfwa2Jj0GiWPBkeeeJ/twpqbGz0sq7ccg2BRHU
qx1xoD3rvzvRQmLOgVpALmJC+9U1ReWnciEeb3B1sPKqDrTReNGKAhZbm6+k5wrfBikIa2pbw5IY
Sn+SrTzUon6pGg8Kwppbn3zKj1RXj4s+L4dCG2e/lFxBss6tHUnvUMteSttInJgBDK8Bbz3Mp0ih
UBEpcnESZnMSrnMgTxNScNR3+Gx3Sz39JHbC/FxHql851QkXsAneUvxAVlvboVIR4BWpb7Ah+UY8
v8lqHPws6UdfW9bHeRjvhxarYRopn0lSS6QZlfSFEX9EZXdYEvEQuSmMu13lsIMVMI7nILlQGVbp
ViofQPnd4zIvcGp6RoTCAtZLhXgfGCRtwaQuz+lY3/MGmmd3mt/0XO5Lk5oUpcLzWDkk+YCuDUeW
ocZHHvNAVXYZFi7jVR3r/TaeoXoHk+YFq/QnN8ZolVnLfnK8M180z2mvfowRk9TcVgGvU+b3Rf0u
I8b1xZjcfRqZn2Br9aGRCqgdLxvBRJX6uIxyDvRWIb4WlfGGCZtDLIs+6lizgiJaiqPjzuc6J7ax
QhGg1YX2Rh7LQx4jlq3STt2nhjjFE9GZnKE3Wlw8dklCmXSes/tEyzZyrE8QoIzfl/HRmcoPM6NJ
otDjjGiQrgzIfDyMapzTbmPfJnXkQlZDftsTh1LqJk4IXYc2irEuyJamglCgxro2mapojy52er+A
nvTewYycjHgIWdFp5+CYqtUzgPyekGrIegrrtiiW6ajLaA4a1TTUegAXuWDLXtCewuCoPzwo7taz
k0+rd5+BJL89YCkuDu0OaVyJlylPHwudMh2oan5ldwjyFK9pMfJcqZWOKKewWoKSIvY2uwjItvmQ
Y7vLMgMYUH41WXQj9aT1WzlHfmM09x77rA8NLf10kU1g6fXqqggTLITnYsrTLX9eBOGT8W2a+UXW
FR9J477O03I7pGLeJXm7j12J/skq84PitQgm0p5k7iR2jz2arMBliUJv40lUP40IerqLUoIRErXo
GBx54ZyhpolSC5E1hTLpn5UMNoFoxQ9r1E5No7/pNOf6kZXcKL2b3ZSd+SJsnTJoEiqtcsWhpaNg
DCoe9ZqFldRM8G44X1XG8GkDwH9lyQ8DeWZCze8yUq0U8RKd8kb54fN+jrU85t3HcNgorNAt3EiI
hd6kmUljhB2GixJJI+hN7XPMozdnzGaiRLmfPSwZ62djgaMqBICYHHdpPhxgYKDuV2DeaN0zuSkf
XSkvjUmEgenylefdp1IBw2pYSAMyrM3NkJJMGjX1jZdUR90csjvMopj8xuajIlE8xP+cw57yTrWK
qfrjmFh+GZsLpSx0o0BJ3QpLI2035dhWKuoFvHYMvcHuT14zpCdNGLAN+Xghn6NCkDkDG2iQy4zG
XFfGOW+bs/AkuXUzTGmK8CIw15rteZ4dDBUcm0Op8cmigy9JUNnESf8Vk6fOSlrfGe4Mq517N57S
PXnFiCjRbm+8TI03+mzBbKUK28Mi8u1sWL8r5/+tKRn/M//6Zyxx/SP+4Yj+f8MC/TtQ6DGO/g/D
LyDh327Jk//8V6hw/ck/hl/nt7WlhsVQI73pL8MvICJ+YwLvVsMQ8UD/GH41/TeddGFys3AI2xqC
9n8MvxpK9rV2dK0jMHGu0R3xB5T5HwKH333n/7Xz2fl7HNCfhgbHBcPEjM1v6JIvRTLiPw2/ZZGh
rY46sc9yD83KcnC16L5ylxsZN3e6IS9JZaKwsq56We8KLSOfX+zGpiM/xgwJUnmwanZBa940RnTG
FXYcGF6LWuyVuLmp4vp2nAtQ9GmvJsNHlFOrVHQ3hRiOs5GEfWnXvtHpxxnRCGax8on0/9dm0IDp
25f1ikiA+iNnvne9+jtC0ZCD+/um0116MR7xth/yUbyIMntyimyDHmGjS/GVDOOJcsFtvgI4HFHM
XENxUVvtAPR6zFOP7J/i3ZjKrRyHW63Pv9SWoJ3K4PzuZ3SI1Vpd1u/qots6sj2bfUn7Oco+a8pu
jE7epQ1ISNL231SCQxCm7becSVpwlmPU1yfXiC8Nu/WQezZCG1ANc94ijdhMTh/aIJxKod8k+mBv
pD3moXDlFXv2bgHzEcvyzat34d3sAnw/B9R718Krt2UyvHUOh4iiHS173NP/GnrriJJrzK16/6x5
8zmbU7rw0gHkRlE/GhTRmTPvFLI0QjDACVRC46TtNxpaIH9cZrijsfigCathAFRnHfVqwj3Xe+6M
G5nhSav0kzkaN45bYpsdh8chG9Udx48Jr67rp8hJDp0qTF8sbRZaTlc/mLMz7oaUXqGs/8oV7N0Z
T9amB3QqR1k9NQ1TYqHZxUZvSzIalsK5LWfGlCxTvoxhiUI802KjQyAflAVcootnlq2F/4dTlM91
2pBalLrvKRlR3A2uF/Ie0anD6rkrUdD61jBt46Lbu8PQAIBlbzJxD2Y1I+GLzmPlUojaP1q1sidV
k/CdCihuXNT3rolvGci2yBAKn9uP8To3PqqJlaUV49dQqg9olZ9g6JptyTaLrm29yDX4I6uI0USY
Xr8RRvsWu6u4eRjETtEYIcxmmv1qtF/bfNpOWfapZdoXdZq6rzpINBO32PdVepNlZkZtyrj11PrS
14SfCXebU63nqMPRIBw5TsWTMotwGHgYxhVqjpbb1qFHAzD7q5qq+DaKcdDq5bgvm4VhPp/QuKSM
i0mE1l7rbhwHW4edjbWvzvytF3PYm61OYEd+0lKbwnHJHYP34y0b163IuB3tnlUoEc9xbhyR4v9y
8+io2coOPRGIi8GLVZfpN2AXipjcYF5uUsQSZnnUxngnG2jKuMYnPzt4G4V70O2FlDWr1oNlIr9L
a6v5NrXRgRoC9hHrr+Ib3mqpajUUPioiDSG8e4/wknxC587DfKJrW71v6G9MaHMqi3qfJXDm7dw/
wdyvV7p7SsuFyzHZwyYfYgBQv8v6F72zdrED5wZ/XM3x+9R1F/Z+IgFohevyHB4kOegcXQwEODKr
q5N0N6YidrUiL0M+b7yJccmdEiTB/f1iFb9Ss6H7SlwaVz1jtXkbJeScIzduvDDkm+PVUj2IZ9e+
iyM+96oqv8yKAd2q3adyNG/TKDvIJkXaMRxaszn06J2HRbu4eDZBZW0yDszul1t7zNIpmmYkVLGd
7GF7LqTIxegDcbKO5gA22jFkViCeLbJ/os8euokAm3z5aMvqJZuL2zqufzhgX/GUnBEfboc+u8HN
YSLfmImv8hIeFu1aKOZOiSeEIWLTW9qzWqtPrZFfWkHzqt2xwyXj49jQlRIP8iBbcanU/Bwn+n2m
JMQsKs2ztDAoVXZcB5E9vkSifl0i632c+kfRr8LgqbxTJuclc8W3TWIWKoar0jfolmLvtMRsUEqj
vFVmzLE2GF+pl70joltHl+SC/MR5bfuqDAThBYHnxXmYScKb6SArA68f22CEOQHb10+ZEjVIORFM
JHxTm8Gy6/2i1yZ8rFluMzg4qH9OXjDua9GjXTOEfCCS5zUTrraxjfh5sJiiCc6imLM331DKpYgl
4ntJmHTBxciHn90hh31EVQSQi73KULIXRvunSHFZtjQ2uWQB5okb4xBn8E5kVlylo8sQSv2tkc6J
/JhbNarujdH5Rkc2HZwcYfGsoNwz49nAdTBam6hZFc9ed0REv8vbGBa9dT/datjnsbjNCutsWTnH
lvMoYLh8b0GVKlbPa0LEYK4eakuelFi7aUR2MPs1/0OeBYxQ+vfUeLGHZ4iJYDCf3Wp6iWt7G9W0
fBOK8VZEDpR0vaZbKlvHXPRhh2uaI8qonvpc+Wx6vt9SJ+wMnHlT6+ZD2xP757DtBVRDH6MF+oEg
f227EMC2sRHR+NPSveVLFW8qr71TXFaJbHTPg1L+UiwnHCXujWZqLiV0zmZoFu2hc5e8PonJaTEv
SGQVbP+TZd9IiWa0LLaqymUtDe2tzXsWe9LAyzU72m2Cqhs/hddP21qJ+Bv3LamSdbuvViyqVbob
5PJhpVdInSRvnqtXFyVv3zokQEhFWMKgIAoDJaxp6Ne6Gz5jROd4ZR+cLmW7zryg0N3Q7fUOXUD8
UOjKu9N3R46seyuPntm1A7rFd4qbI2hcBbTuvubojFv6gZp5V+rVo4uhI1iQ0e5kT0JgVFylMh+V
SL90ZJNk8Fexbr9VTtQDto1vLBVGgL23hT/JLomKxq2Ixmd8MnTA6v0jmgU4ISM9LFb3kmX9oV+U
H+CkcHDuU9ciCiA1jFOWdO/9Srt58G9qBdAHeL4dUhXzAeOUNex0IIAE5i7rMLLGK5kXEZPpwO7l
K8s3YMWoVuJvQavo64pdhlRBraIjE294q77KCntdEi0Ag04cZL0stgUuQv4Z7GRbWrCKCJq6vaIr
1BZxyQcOG5ohnfcqgtwZ6gGaUQ/7YklvLCd2wmXSjJtOExeKJRAJtVRNwKBpSDXzKN0PuM2DnNNo
lCqOPzVpw1QpziZv91ZBhAhQ059Frhj+oq9CfW4YJHUIVEcUUCXbP0W+qXmaVYueELGCjBUtHrG7
lFeoDT4iw6S4ZnVNmjBTYTLbh95xrrmEhLWTpvNNZboWduzsM7U45mZ9taX3mZglXjAV22LeV8i9
QR7BHzp+gTGiYx6o+Cs1+TJm5Zk2jHGbyoj7obWQgC9Y+4WFaSUy68deSX70PlKP1GJdqgTBvje4
9cbrbKCXIuo52BQwjPlsVHwjUCwZMQPAMjh6XjI0Nux+Xh5k6GO2hQc55hr3VkqsNlD3qpDMXri6
RDAyNB5Hu/m2u3xLZBboRl/DnKZo0O2BziyhZOW29KJl787yK+rbH5kl17EQd5Bp+VYfklv8Lfe2
nMICL6Y/TfYu8/JjWs2nCa22mte/WpQEvuvkX73do+dGB1lM9suo51R4RxLzBDmeOdQ8Q7VxS3Q7
qSMa8X5nlxGjsW7sKD1kDRElGQvVRhdiPqQJMoYhmrQtI4YTJLP6SbjQkyeYRQaranfQCgrR4bIO
JihOv7Upno+rwzi1+6UebLBaczfYPDoi2ieZ9ULdxasWYQOLWj5jXQ+Bifaz2bb+/3q26PdteSVv
/vtt+fW7/Jv/nvzrqrz+2B+rsvUbISkuuhoyRf4aEWb8RrUA8W82uhriZQha+JMnIsLatVzbIV3F
QoT4j1UZngjTN5oazYHbsUk1+3dWZXQ9/8wTYTnXdZLIVI1Ywn8JJaxH4Sp1XcXHbKkl/mMSk0q1
zjbSguVuTPld2VoeeKkOm0kbF/OD+SBJVfUTq7o4tUPBpIpZT3PRvTpmdFXk9FIJGZ/ga5Wd1bT9
ViHzOJg1iX8sq5KHoooBj6rmNraya9prD5aCo0ubMXDUeAH9Bkp361gk2sbx/O7qVNchdIvxt3JF
0Yf6wOVv3SPKRQSYgh6W1fCWegKrk8RTMpVY10eMImqtJ1sNwHo3ZlkRSHv6cZr6V6VMgJaldybw
XfpdVPwMUe5tU7brHooc2S4aUCvSPiqjvq8L+ObGw9BIUHSDkqJzMC46vOAxe2g7YU0ViOax/+r3
UMRlgOH2flGogBptssQirwrricD/OOvuEbTvitW0zlUzHCIiAradmuVBV9RPDaJVPKzOcypHpH2c
VM3UvqG4fEA7/DZiGdVLUsiwSARaUSnE6PYaihfn0hFCRIKT+5KZ6ABKSl82TduatKMjpWZV3+FD
2noILaPMvlcS7G51GspJ2zt1RRVBfcAoR36RggVy4lTKXfrp4wJY1+kGFO8xcm4l97hpakSUKvUi
PnFumu8h10XXrUJZ6RqRHfWxTMfHDKMxyuawIqowEVWOsRmQElYHDQmBAwzE+L6ypTt63PmbRjW2
hlW5gVrbY5jbqGmFvuhAG4iDZaNxB2r1J56g+YZTUQ2rHhIB76oV5Eo3b4yV3h/Z8gw7euaY24vc
/FYRuGN9H57t1L1EmIAC7PV4F8v6PFL1wVVTwIh0DrrogcHcrbAX1PSM4BSp+kPcw6snwoFvaNIc
Fc+khymh2vQ1xNXGIJCqsAE/vB6s2KBYLLLop6yz85JML4hgow1eYOFXKq7H0tD8NpqqUI2G0h9V
HHfMlMSpOAjC0qZOMY249NNHy/2gyue5tu7VMXE2rcgnX8uWBFHpinunRbIhYhPCrYq+amd+qsai
2ExpcdGXdQvusvuWWTYvZ+izFldyl+3nuX6WKtxrTc8zJsVi3qPFJjlliu5nKbg8F/snq91dq7PG
uerskzpGKQWh8CSGAscMBWDYgjCh8Sz64eJfo4j3JcvYTqA/99uS1IV4pkNCjKzSuaG3vsKIf+6H
1NggBuSHQZNFjfK8UDpMd8b8I6Kp3scocDNGBj9mHNVmdGxa9xCNyk0VMT9Oyoc2LcZulJoMC9MF
9WFB8MAPEFzbj+XC99RGcG84I+7UhfVHaZw3nKacK7Vq+3jOQrfRH6MlQ0wWI+sWJ9PVa8Kz7Yem
a5/jxXjigANJUSQvS12jKmqNj3RuXtIYAi+FdAnSwvCehBDl1TBdDiPWAsjsm5JFgxw97IUGljTZ
YFOfK/s6mASBSSzx4Aw8UNoApER/iYPbnwVU6arbJasPpbd8jSKd/EqrL5mTw5unmE3IJOoDUSTf
y6zUmIqSl3ouW9a+9DRnzGGUVsM2FuJaK7kapD3yY0ohqk2VYJFmj+z54vRvZ015d4YZAQxSA7Ik
vMsy87/N/SgD+EhMb1V1x757x6ZdbvtyzPZxDsHdweFSyepu0Iz9QHG3+84YjDvLmYiBM6poAzf/
0Jbmc5Ng+Exsx/arHh32mOpb3anuK2F+xpX9UabNV5PW+0qt7he7upRLfbLK+BADewYd389e7Yg0
7lI1mMbizVP+L3tnsiM3km3bXym8ORMkjcZm8CbuTm/Co49QdBNC0YiNse/Jr3/LdF8im8qbF1XD
i5oUClBKLoW7G+3ss/faLOaxNb75CfduqK7GpluLPGx9cmlrEsc7ZMttY3EI0ceK9b6QoA3z6YVN
YrVjb92Hsd0q5gJXbChhvUVBXQh/LDmnHkPVmI79dugqngeRfPUz1W3X0TpGixRhv3avcCHuVEWG
uQrW45JM1xoAvLa5e0pa8Rhr3a3wImKEAoKXMT0FuIb4btUtB3TG8TRVzSZJk7s5Q7yIzflFTk7D
UR9YF3zzuLlxzCGccfpX1DMUrZOGXbtOl6sPs64ygRT5Aw9TI2kByq/WHGb407b5tOD2xAO35Xtx
lanm5Pbjd0UqIUxa9TEt02sO/ZHy4wKwepNe9JahcIevxgXZl4/SL92D1Y0c//wh2B3JzmR0v6Mn
iXdysN5O2sVwjhJ3CBkXCwSG1buxbSP/purJe7fWAO+m6b72Nu+ga4uInd745FaZcZXOVb6xO6xu
cCx+qNK2McyW8dYyhLiFbPDRJm10WRgFvQaod5kfMVX3P52q5qZJ6/d+aK7Wia0m3Ad8lhG5ZbM1
3NAwTIxejnGX9kw8WVAP2ygIgjfWofkmc8D6Vg0kAgacJ2dBXW7trAb3gE+QLPyDGIfnHPwfaEE2
x0EtyIpX3D863HvwGwyAFs4p4yE+1+apGM3hMhrWt7ExnR31dbeDDXgFJAGAyerZcLg7Z+v8UUtR
H0rDbLaEcryDN+GwdZAAfMN/mXPOJdmvr1mQfSq/ZefKpWULYNo+9kVyV5T2i1R8+PgzSvqEOizy
HLw4taIbj+DtyedBzjer55vdW7mOnZCpWp3HgqXm0VjNctuafYJMJoNNISpvS0YbMGal6p2v+itV
VZ/VwE6js89sgbtbf0LfzJLO2gM0nWgnteTOWOZnOgftHUdJg6PXeu/99dTQpbZp+dY/uqV9rG1R
Ys/o8nNVLdbeU8YNlYCQKvq+DH2RoTBzT2QkLZ4ihUXAnLgpTSrIiJXE7wyEL6Ukfi+S+cZZ23VX
57aH1G7G+E80zcaZwELOCYEXL4+2kUqfJtP+ChyEWD9fG05z1W4TY+hDr0FNnIdobzksrXug+jvh
uyesbV/mLP2j56O6tWZdhXnaPMeVW150q2iOhjezdXWVs/NJY4dJbl4amf+UE7zZZ5b4SPL5LhlR
/WcVvUeL0+9GU0W81cFX5BePTsrIXiG4cleIHtdqvJLGEJ+GCaelooj4GAmZhECzfiRN8TUV5OS6
kq9rgNVo5xX8nXw7JZlCyD2PvJYJHlU+WRx0gDi1LyZrQN/IRBxS2wmdY+SlsTK/lvXYbdkBuTfW
UGTsNYEdNApRXlp0u8194R+G3mlPoAg5bHT2olViQbCCbDk5OLjBMhjh0E7lLmvLgpsSCweu7fzc
6ToF2hqs5ypxqz2Qhx+BWd6RfSedilLJuDral1JhgkmwHV0EEz+IjAgRjnukOczfoODd+6Qh+ZJh
zKHJ2uX5gC13Wv1vGVH2fuEzgw8TvcCoX5uRVGEtlg5fUGZfcFwgZaaPeSaeWAiv+hNDK+aU3/kW
zNzeSUKVipulryVWaHvZ/Wf4xAhI0oIExn8/fD4OC+Pn3QB57C8GUH7rbwMorkKWoSxsNT/sd0ZF
5xcWpCZfTchvQMj5ld8GUJfNKZAyT0oaqXQd929GRUokJOOqZQlQZvx5/8KuFpLkXwygpl4V60oN
3JJ/2tVi3eGQN0FrKjISYYTrK4yW4MFDy9lVhTS3ZU7mEFH1uVPTNZcrjCMs9zZOwbesJGqN0E1u
eRjtNzT2z6z1LpY4PsYVlmAuXxRuO4CWI1rtkVbdYRuMPImicTynDJvhyHKFTYtl3syje2cvw4Na
poiFIoWnKU2uG4qfo5Am+JUrRt7sioqLgJ2tFjSlftnVjYO/wnrrEqaLZTFgt8fkyzseV1uGiLdF
me5B0Bw7eO7TYkAPAerZkFQRl3MGW0MNwsF6jZZu2NED3mXrOA6NDKGHqKOf9s8VuQDE36wib7Y+
pGbNui3HIGfPEFW6HCeJOTxnaR2EYogRU6kD5BzLtASFu3xkj8kgDJ+hSj2sFhWbaRX19yqlMGTI
sT73XWBuioSfla+CB9XqBK6yX1kjp2eqbJ4Y2zXDp/s0c9vdlbhVClwrPEmqszlhZPFj+W3uagQm
k1lAJsaPtMA7V2sTzDA5VzmuGHIyBio2RhmjQIA1tHfGcZ9BRqvrIXDSXSQNBl3r7OC58UgnsR7F
AdLGJgBiDDrchbnqTG+Zadxn2sLjNNkUms24EmTQ9DOibxcudn9chtUXVj73SHI15/rYHkftEeLP
vjVk9Dpp91A9lVeioY+C/HO8rbKAcI5Qzm2N7QiDLMlS7JNZY3I31d4kguf3osH/A0iGe0WUXI8Y
mcxM3g7a2LQ47zEj1hZA85WpvU9dCWqnwM0DeQlnlCMjEsY9ZjVvnbNH76eLSnDLztmFV2b25WC0
kmP+MadxsE+xYI2TAUQvb/2drf1ZRulmYYdla9TeLaMw5B57I1i4laTjRIyBf8eCPqGtX0kQnYqS
KF1aN8WhxyS56TOGNR66cHO0fQwrOb9VW8oWm1BDpG1maa64muE8m2TO4nUSJ9OHn2aXjbqIAUPe
+DjWJtN8s2k3rovphn0WhlL50Rfm3lZdeui13U2W1WOrzQ3aCKdwxGFoMo8JlsSdi1vO1ra5LrEg
REwrzjAsdWvnGne1vb62ZW5tfbnKvZXWgoIHroODiuKQi1iyi5buZmpZIWHK5B6JgcnyUkab0TrM
JRSndThCjjqK1rqThh0Oacf6x49f6tx5gE113SkvPZtmwaoun9w9KWR4Zs343BDt2XZ2M192Zv7O
fPZczsHwhEeZwXuqP9I2pYLSRSw2g+FbAKdqk67JBasdsWWLSaoziM5ZgjMTf/Mt8S9nW0n/LgIG
/lABdCSekkKKktAyVtdujqKg1Y8bt8KpWDRhMS38K/mak79xd1UJiX5dq0OdlS8WfMGbLGnU3o3j
Ry+17Z2o3OWIT8DFIJHcIxPxluczWg5YQGyTQXaFvyzY5mv8w08q9T3xsh9JOwShl2bjpVlAoqga
Pw5hNbEfilmwSJulcOWR0Alildyw2vD5/jaE2osi5xrEQrsb0T3WHhgKejJz9xg9MfAWIat8f9s5
dndoa76a3TxjQ4OzTrjKqzdJHyQswYiewSCiV8qamT4SFvhBjqgfPweDePL8SO2tnrASAim3YCOb
uQP2w90oqVRquEUuifE8sSS+wSlv6TnvpmTbfsB0pLZdwCK5sqyTlYor19NNxCvz79gFd4EZdcdg
DpjDRGyF2exdDSq9KGf3M5X85fjefZmVATTedL5wejyRg/0xOXYM8sCrsf8NR7FMV4APszOQNf9g
mWV1JuxGkjco7/pZLhvVZ8tmteS7jPN5W6aK2DejRRprqs+IWmaKRW5FDTtBVe2KzuJ4QBElw6Om
7ng1nKoUXIhQxrWLz0LPOpoku5DQMqdPd21vFiC/lzFXez2VcGmsOQlKGB9dX1ib1c1veykPZt6+
Fub4Dt+HG16C5tmr5M7M/bfeXS8ZZJ0jfJKnpW0/p2D5suwZqLK/r2ofH2V5OSb9tEvL7EEVgoUB
Q5SV85BQgPB4MtbbbAVAoGXZbfdTGuqMOIy1XNSgG2X8aDJ0JLd2c7Lb8T0TOoYMLTbB/+vQKhGg
3Kp8wh5/ZAn1rLRE1aBVlWhWdldKbrPFVanlrApdy47Sz0YLXSNfu12hxS/zpwwGgXqzamkscZMb
18vfTDQzU4tnYLWR0cw1D5PSk9xiG2oMtNxGDBkjvpbgqoVGQS3K9UYC38cenqNEroTql4OvVbzB
kGheCHt17sNHDMgEqKm1w6Di8YW3HO6S1gSlmvsTpWqAHRPt7dLaIVM/O3yRorVyT9h4SIx536H5
8DFAOAuudISfpJZe6pFlQKBk7n4aESzXIOO6rTXMQKuZCGw8z7XCqbTWqRA9B61+RloHpSWAc0Zr
o1nifJQdZHrPhZBU+425UymoVlcf1VpdjX7qrFbGVwf/PcDN7DpCjCWLDX2g10PmRYdYa2vV1tf6
bd7OfJa0pktQXaNuCG2D+MApxpZpM7TuoQkmjV8qD2aEpuwu1RXxtgemE3friXneRZmbhCX2Swol
4ichEHC6DqMWbDN3ny3ZM8RshuwCP7qTrsegXK8taQQbqVsQCNnu64FrVsQjYuu6xr0hWRlOPkvX
pZvrQ59UxqFcIMcES96fmKrc0C3nmuXs9EQP1xG/PlErvki8K2z06CQDHP2TeSiK2zXN2XZJ6xtP
lHSP1u8fnaK58zV7jBnv3csrYvqBdcyHChaEURJ7X2JilythYf7+bzJ1uWTiWdlORvO2yPw+N4zd
IrILiFEvAoTKwTBiHqkp99AF3+wmnuRHvK7fIaGQmsN/E/5nzvk558i/XbJBVf7H5fd/HnH07/pt
xDFtSWzKZJflgjH+LYslfrFx/lGtRiOCMPVE9duIY5LjINBqm4IeP4s/7tcRx6TVB2mYFlmLP+xf
GnACPSrVvzejQnx2TYal/6pypUyYX/9dbr02VYMjxQpO/RDI3RgnczgX3nPecSGOMwwhREKIlZug
DpdHE1JgOFTej448B3I8F1bP4hHReNZTZnHNoku53XZNtOd5wXTQP+KKfPTr+p5CR0X6lfRKKvvl
1AdNdujx797NGB5DNSe3LjF3B4T8VsRRBsVTvqHpv7XzdB9XPRcLg+w4aze0XpRdngXII9qxVZOb
Aitor3deH3w5sVRhEc3fupldUSmLFdSleJaNE2wcdJ6QHOcY9knwvey8egsEKcSl+Txa1X5NmY02
tuk/9FU6HYeWmxGHA/j2/mutcBU4QPt8Hp0BlisI68Nt25Kkn7Wfx43IDOXtnSsknnJ/+oLIRpC4
sw0SDEXHfcN662vfvhA04WxdVd/Qh33MukpthyD73prTIzzBy0GpeltgQOe+gv8NH3FKC1v9mc2E
NFUk+0sRiXhv5958a64gTZuW+cCOvelltWBdwuKRN4OK8ZMsQJMKPzM3Q+8VkOpWbI1RTYJfJvj/
BsC6WpzMFzJ3xFE1hCcBY1eSe4t7wvYYes6F2fG85RZx3QTOha8SmIXe8G4F0xf37ncXrXPX99Ht
XJc+02DXhylyLsZ2os9zihOYJjS4h88TkjwSp9yDjV+28+J4UGctAquD4YXUspzTROSbZbLA8pTu
gq7IlimY1EnI9iP3EvjKfgzc2LPSQ4UYu/UbyQySDNY9FTjzddvocFKQDlv05jBxqTuZqXdYltzZ
OhUVL03Zsv3tlHYru5gpV3BnCD4Dwg/0cBSgqbzD6MviUKtDspdPTAqPAtmIAIt90fxUkubK3yRl
eVdbEWTwmq0p1jqoWwyXvZaiOsF9vRDFVcfuUkK3gpiAcGW2KyMg0FfmteAr1fIWb3+t/a81a77s
mbZ1lEutgvWl8UFmb9rVWiVjnbye/cnAOVpl8Z5IBqWIlSo2dtWW7NjQ2matunnYQfEbRx+pl+Lt
HRD88KO2pzwmEZ5HaxamcVmiECL306dUH1ORyXClKJaKGuaXLBDRztdy4KyFQSZFnR0ZnV3J35XM
d4yYLDBBa12R2lmFDjt+zFp0zEk8UYX3A/p2EuZamCy6ztCxifjCRLV0US/jrsv54mTojCibKCdf
k5Y66Wfpd7mMP1Itg4LNuFNaF/X8au8N0RNyzGWgpVNPi6ixj5zaa2G18sh/yL57Lokhh76WXy0t
xAob+utSJphDe7g8EROnZRn7MUl4c9mQhAggHEuDjebc1aZeFH0Ng3qKfRRgX2vB+OSoLNL6cLbY
S6gGv9/PS/4ktYLsICVn7jyw9qtfBCLzrNVmlTKE43Tn6purp9kWLlckVm0FWvn9NNnTqdUidkCi
CkimjXLiyMeGwldKItYTfY7vjRbBY9SnXbzOz9hv5G7RUjnfNIurA/K5+VNIF+aZzr2jOeefrNWu
XMWCjUgTVFMtw1OpG7ANRppfO25bkRWXxxLdnqRmuem1lA+PDy7TOGknPCsFqTwOeoMrweotgANH
93usXWUFUOiw4Di9KILo1hziBwkbZLPQlxhEikPewO5H/D0KzUH+qLKBJ0BZlyAGhodqHOQmm+aQ
tRn/ZWE+xAaXJ0s7CkQmXl0QF3tuoCytfO8IgzlMDJx880iGfpqJp/dm+qkcDNlNp0F3qXcBGf5N
EIpwElZ7jtWfczc9N2l0nbpJsIkWIsPQBPbrNANiY6PDFx6wFzfpG7ewltO4ms9R15zqpX4dOYEQ
wwwEghn2ZdZDcqaLpdrFGDaOs2uQOir79gA96c2qzE9nzN+qrn+oG/OlnNzpAFofTqeHgQ4y4ffE
4P49ZzbNwnPjbwZbZU99XycXcLS4qQZWsuvmxuRqHQBnWmA4zR3fQ7sqqFzqcoSRyF92C+Gy7Zw6
AiobjzbXWvpdwjeX3bvRsAaD+2Yb80XQATYzOAXhLKdvY05bFSyR82oDM/ZSI9+N3oxtdBaABAee
cplY1p109IWv58iieNhhodpdZyzxy8pkY7l0z0BjLhw5gv+t8RZ7lcMbm2ORGSw2c5WXwUnu0rcK
TMkGvxne5ALKWNab5SYeYWAFBIc39dCznWk5P8sVrL4xwWUrPB52loudRPH9I4dxOzbRcMUXuPlm
dLFDHDOeT+zzb4JSvHtQL/bJVE0nq+kvMenfpCUuQs2jx2XAbFItKtm5KmtOsnHpY4t8ZxeUzffM
MQjjGRKyZhr3lybL4SlwD+yaj3BMbho5nmYr/uZn/CC9TjyC1X1QkXuTetOjwE5EPVKBwjjXVOmB
Z93V/XRlcUyyOFGvq90Gm7zrb4p8ufYd4wgC5pTi/02T+CIr+6Plr58Ln/WjL6qXsmdMaRnDdeFE
fMIdm2+H1mdZZmhI9sh8poKEUQvIIrc9RZ7WwTGkc2AMgs2OQYZP91jW+7Shj5kSu3MRgcEcO4Oa
r6RtD17WEeuWQpw6JxtCzJDehtmTuajisZngidmRwmSucl3+s/ixiUW3ScsFJLqPu7At6Bxi4swK
q9gUs7R3VJVDLDZEfWzH/pHgU7ujaPC9wXsN9qIcj6bm2poiNg4uLTh7/KCkk4Pgq1iJANSAN28c
s++PHvrtNTT213mW62XR5RdDPGqf/tuwmhe6lGgLcVpumjrm/yUOU2JdfjJ/f8bQ1cLKNz/5xhJ1
jlKxkavZ7UYqLDepVWf7wcPKScsBjDi3aS8M+u5A2k33pofmkvu5cRhzDgsgAv2GjiQO8ILr3EDS
fdulyuFbEGPhWD8Ve/VLobjbsHjNLqw8M3bMsWyOFoorN7UbL+DZzI8Z4dJfhitz6L4pAa+7ijB8
rSxmsWa9zDQRhEJh9rS452BiqKDkZ7Lf4Iq+pOeck7T3HxqgL9wYq0d7HH4sVv3qkptoPecB/vmd
moO3Kpm++qHOtgzwT2NkPSa9dSjr5mFp7Qe3UxcpzQdG6WXI5jZEtzglyth+ysW+cjifh84+igCo
jtGfvR7Y0ohrmNuJGLezg1FENORi/IaldcoWteyflg583dSSKlqWLoGMnZ/jVF4Vk+ecQVQ/kk7D
1A3tdDGBnUxk8Lkh/sCYaz50ij06YhHL9vFWZRR9EwfpANWVY0gWGo5f7aPFRVVFL2xyrl35RvCL
wBK2mcSZQsKYmE8Fev205HunKB7hyJ4GZQfYW8RL0wGOqnvg0FM/edsk8Q/mOh4zp4jYsQxvlKWz
WvZQzUqREmMVgxcWo8LCwjUDTRXvSBtbz1ZnnPuWPLb23F2TU3tZDful12evtFdMKVF2zyHDQmX1
q21WYl1fk/G2dwtsTEH/hseaQIUX1iOOwShfXp2qZDPSD2fXHnTvASkYVR1dGrdksqh917N9BIqc
H2qsj7s262+aTMqNZWAYYz3A804zuAyj3ANvjS8UD6GDLxxS2WBVBQuWTV0zLqStyglMgY1x7d7Q
xor7cQhwPCs3CntpPLdtm98iHd8tM/dLy43dA1PPvqz8EbGSeHVmU4a5OHi3ecvwzLdIpjpSI2N8
fN0wmFszWAzMVsE7hiMU4RXDD6bnrzI3XpU1XmQjnkWepv0O5djeSbM8Q8l6MCyW373lpCc8Sw/A
WJ+HAiVJZfkTYtSFESg4ZIVz6JoB3GfGIzxau5jMM3eQzBOYv3LnTVUd8QO2GnY+3RbUgW6UhQml
53AtEvfKEFju0jwl5zSmr8UEiUzYixvi4XmkOIDGxCC+sxBZ2J8B8uaylWyjutHVk5VHphwHe7/0
rM+K9pwRH9kHiQ7lTTxTV8PDLMOTkX0Kdav1Nf46l+MZzKtPyiKYDLCBvf2tjctZa8KfzIxLWCxZ
ds7VEod+0HuYEWUVdjRGN51enTTlDcvJ+hjPxsJFDVpGEl1bTjJt+5VQXivXjD4cPjOJWuy7Hqfd
tvb9x6FoHvPAYocT8APysjwOV/3O0Zp3wImq9ydlz4YfHBGMyIx4MHjqauD2BH6T77CM9F3JpDQn
UtU2Xoz0bKV2cjbmCvr3pO5hzp81foxg9Pjs9sF7mcs3GACXqJPHJFquJF+I0GjcbxGxuV0/5W/K
4jRpKIttMnHvJB3XVEINY8Eo0rf5S9vhPqH4FMvCYr4Ln+yJTsKHzepdpi7LSbPTMoG6ry2Tyxz8
pQC2RqKQxJpJIU751BcZPFZEWpE+pCHFjwMMAssRFr3QJE9/u3hDTNLEDfZaNYsr1isRPQWMAOe2
ym0a7yA35Hl2IwhOiQKwmjs+9oN/CbUChlnlNQffSuFlG+N+BOuGoHfdmC6bvOQB0n+AtGs+Uw1m
hDkn42HIuRH/vEm7Dlx8hWo4tw+jIb7acT4wvF1nRf+jScb5onFUABzDf1gK66tx9e3bDuoD/C4m
PKU4UpJg3C2yucLgboetB3yEzwVm+zn/FtFfsgsWGh+EIA8zjuQ5HIZzNJI52qZju6fXAd6x4J7q
Lmir1hDvu7ijvjTz97Jw09Ascyc0LHMBrzGYoQPIkvuDeCfQ+TiXwDZ5KkOJwTx8HUdzzRvKPtfr
2vFMDpVHgG92wPz68xBB61vnmtzh3FpHaQBEaaPo3vdSnyl4xEkl23GHTiuB5oCyL0pvH9TFuQ2g
fy5NnF7/Rxj8L2EQS/zfGCCS7+k/rmNtg/gLdZDf+qs66P5i64Z1gY/e1Z6F39RBSE3ac0CXJnXZ
tgbn/04ddDwatGmyFvja5R9ITYy7IJpgZJJz9+1/xf+Aq/yf5EETm782ZniUeeLE+KM8aNs88RfV
FRc+E3dQqw8vXwihZ20TWgV+bvLPioMwTtgnZjzoW0S6uTsldM/EvcXHsg3y205y4tMnxf9wIuxT
EsGpxXVCzna6mwKnDyeavExRX/P9Rp6zIShb0WXsqDthDWMYtBgWkwSmnl8EAO6T+jD5KxcxGz63
sYyXnQcjzrNBE3dKXI0eekRgPdm587qu0fVSNdx6fSQW1ZC5WYz3lOGSfGBzSX78NMSYWMwCdJ9w
vll5lx3Yj1rY8ChaNhEPWcyc7Tz7rNV0qpbhxrWLmCVefDmq5hoj2DHyiL8GdvzAM4bbf9QQi0bg
BLdpVxg+/ftJSjYbYNQrwtoF+4lUEAnN2rbaFHXusaIsn7ClEV1dq13uBUAoIGfyQA0Yo6dbIdZz
kHj7buK57RjjJXNBvmut7KyiGSVszC+CzDhJj3AdcAp2V3P93am5rsbzSteUdL9Jz3ug5uqRDmYz
bMH9bYkwEGhdUMb8iFsAMWrtKVfLdVHbdx1O7/3qj909qmjBaVIJdA2uvo1uj4l8LhP5bBFRUvb7
QsXMMrN+Ji1aQG1RJyNRLNwHGmkKYSLNDe7Zn4fglOneGocCG58im0YX2szZuO3iYTvrrps+pfWm
pv4m1T04Rjv1h1vHR46mI6cwKcsJdG2OR39OMidPiS7UES1X9ULQsTNAo24lGo2hC3hiMuIkyp1n
n1fsW/mtI314O0Ts9dJhuaknm9Ixuw541s9vYG24yeu6n7Ke7pUuAGK0fED7u8ySQOySHl/LKLN7
MXQCvrdJHEFXCcXJAslTxvfc2D79NXp2dOfQSvkQ0KUfvMW3fmOdK+B3O6bk8dDTqbzxNDbMhR9m
apCYRb+sp9Fi0Jwe3QxBKekaqGM0RheaQybwoS5RUSOvLd/Sxbok8r3uOtIMQnPMDA/z50oOddN2
rJNhm7y6NsDpamqGL0oX2PUOkk3cbI7fDLCIG8shulqLYgtyH56+mr8KjVRzlWuc0lKpMDIs+670
aKeo7Dg7mNXEkwLfCT25hCLILPjk3fhs9Dm3XdRaZ5fAs98VIE3mdsWyAeRkSojIRXZCY0J7Rzw7
prO6//SYMXe1ZqTgBLry0Zu3q+anSE1SEbGIt52mq7R5FzyyZSAlXpkPvQayiGC+sjWiBRd4dq7X
jK+jBrg4TfPGc3raF5V5MeE4Rb4tNm7D5Oj3kjcpYbVq1MYXxMt8W2tQjDc177VGxwgNkamX4oLR
+7oouZMnvePsqG2ztouyPmCPYdhuiYW7nsLyDZ8mSd5X070cNbgGfG3Aw3M45QPrdV/jbYyZL14d
iQWiT4fbavSz8wgPR6brR6QBOa3dXRkamZNqeM44D/d+Irk0VWiJFPswMmBoWhemqRWLU6a9Tp3h
PnBAYHbUPijbRl3qFoCSndfepxW73nggPcvAhpihvVTUaleXURqofZwRsnW052qUaRBWVfecj5of
7MfEhtYHXBB8e7V7y8PG5ZkrRg/t7Cqa2Dq2M8Osg24AGx5ohXaCDTnIXcduUASA7vXYxVYvfwGi
7R5yN36jjcnGZIS3jF+XOnXITyBbUZCcS1s70SztScu1O83RPjWpHWu0akZhol1sBHPvowaNzqq5
54hiXe4H7XxjfNL22THell75zfU86+hHwfI2GtY3f5XNoSdAsHE7RIACVSvQn2Whhi9DgrEslx6h
XlwXldscxsCMD61lcGSmGOtbv273k+neFEp9m21zPmNRrLa1LlUpBvBL+dj2Rz+BkFJLlhcNNpY+
QzNSVcZevmm7fVJp37lrs2eeS4wsbPTDyTFfrRGkghUY9tYs0X0AbAlP2IyiyD6ogFTBZ/1tNAFq
EqMFrziHJW6dxqK96zI+od3qPxMXIydksrvKOUAWOi2NiQdsWkPehPr+bPBa3FRFvXWs5SELErED
WPitUcaDTPnMLxXtYU5/MgjtbKqZp6qbLuFC+rRIHePfYAz970SWc6f6H253yGjJX9zt+I2/3e3Y
97oWKH5qc7WD9VcIp0vskpZdQpIWu10TmvivVzvzFw/fKpdBXXXs8eu/X/zixXEcE74tdxHy2//K
3Q677D/d7bCrE05yXMm9U0qNNP/d6ndFt5tR4NVFRsdBg6i45I8WOP+71K7OZa2E2DhmA3lMIIOx
6Yr2WVES6R7S6o1VjUn5eeZekZggbS1oVMysODhEfeLyGV/aLT05+XYp56fAMTKCCGTAizrxJmS1
0r3x1lwdZ6h5kLoydNhqmA/sQ40r5dd4qOocYvrMuZ2wRuSvVgIm9httBF+Dg21P+ZlTPcaAUS7b
VA4otk6vOZ9Wt5MiXjcxbB69WGB5Y8CqgJqHeiKDa5tCX3Ic4x0h6IHVRMHCNR9YWPGrYWrpbZVZ
qUvW4uCqG9O7xKt4UgX1RDhQxzNPXbnph/UuTZR/RcEMFLIVYJMzHhaz3VsxlQDBwlrYMO3XZE6D
l56H+BZElXVCTrC3EKVVCPztA4/MSxwbVghYxXuSJWwMtjAtmEk/2pqucQXj597yRMsaWd0Z9Bc1
2HNILmhrlYPJdsobbzc6/hlYIsvDIogPa7+8V3HTPhcyKW7SwI33s023TkUnDXSjnV3lH5Q9mcfF
i53HwIRmEsn5AeQMu5S0vF7EdG9lQX6XlfWruQRPprPEl9QZ4cmRMaWg1SUUhIO/BnjzZLLu+sSb
X2hxiw+YPqvTQl3eFsYmSymZjrs+T1+ruLIenVpkZwmg/sN3A+PYOR2gCoMeDcNnc4DLKj1Mw5yE
3kgyrB1J3UcF6cSVD+/n4pUvsCE4vUmwXtK8mZ7HBi9mMgSkkUaKGybffihaVLBiiag3ERNLkaLg
icsPtQzNHKw9l4rlmlkL/oMVVeVFb0osmrCsgfobR/Te7sgmpD7V1hTt9ObtsMzwPHr06fteLQn6
ilsehTtbu8zpvQvWMP2OOjDaoBPg+uDiKExJFHm4iaX1LsOuw6bjyQLRVG/+M03/nKY9Rs///rw9
p6QJDulfpgn07/z1wJW/SJrikb3AvwkhOfJ+PXHFL1xnXJdj1XQItf82TNMEIUEb46bx8Gdiw/kt
TRD8Ynsuxh191tpC6jn7X0gTYNn5g9UGKhaRheDnH2jxUpzsvz9vB5T40aE9nIkse2XOPFXmdP7d
D+X/w+b+ATntlu1E3/3f//NnN8/Pl6ATlsoLgFi49f/4El1rKpmqBnRpTId1JajabtawaTlD/50X
Ag0AQ4+f9M+29t89O/Jp6uDep+MxbReYm2JPTu++NlC8/o3X4Z30BAKJBZz6j/8gA4c8W1hYrE46
GeGSFRcLAWG8CuLz71/oL98cTm+JDsM7ZP/phQKHebobqpEyNQDxVn2Dy/H+71/CMv/qA+B6DoBB
PqW8R3/8x+BLps404d2hjOC2kR1Xtg7P8yQ3BoEQ3UL2fcZOxT4yqMn21oe/f/1/qigBmY9maXvC
8gX/50//xCJKRiOfvYGuXwkMD/rUdHYsXU9/+fcv9Befwj+80J9Eo+D/sXcmy3EjWRb9lf4BpGFy
wLGNOYLzTGkDo0gJ8ww4hq/vA2VlJxlikqaqXVuVWW2kpJwAHI433HeuljV62QRqJ3y+zJh6n3dQ
4Zc0lXYfL/TuFVkm1R2UcLzcR2+UEVbMbPYA971xYIoMgh7t+PS0dP+dC6I6BxYdUR637u2Dq0nP
mpGAfaelSE7iEJN6yg2YtX58Oe/et7+Xseb98+qlsuK6RNLjIfKeOrUqtObaTD2+iFV69fFCx1NN
HBOSAFNIw9BtpGbz379aSKT+WIfk9ju/xf0XtxYjNyjqdUuLmoEz/Dt3z7Y4X3WXt1jMl/1qNZUl
sUbDSLHvjDMzCAjq7O6xE/Xjx1c1b6vXUsafV/VqnaN41s31qGB0hm1H/9prHyLAQr5zX1QXRlgs
2Surj9ebn/qv61FpxXbD0emWvr2uuKpxbYPmtMOoczNAvelITfn8C02D7sMgeAHnNg3/TLgAsr7P
D/11k7iOFAy5cSLac5H37apoGYCfkJ3vplBbDdqjynGENX/70lwaUTolZuGQjoijoyKPWvobgjd4
oDhrzQcUrWLbOZ0Vl+g7DlF60XZnv3s73645n9CvtoneRlR0ftpZ1oDrEFme4Df9rAzvqkIiag+4
9xaGdtGONEE/XvmdWyoB2cyVdBgz1vHBiG0dxheGD+It7+nJVfGmcSGxivj243V+3aD84wx3zYYH
fJvt4w0j9EAZ/H/noQKTVn1T2GqptFNTmrvAztdzP/HjFX89IOcVPUr4jC/azs/xxlf3NKcsUscx
LrhTYJ43jNU11VXnWjw/8R+uNF/7q5UQeXiiHlCP4PnCqNBJV1Yrt7wetU9e8l+fFfvS0F0QlDqD
3scRTmR7MagNXnJrsjdAHdQCHeEDur9PPpbvr0PcZxm2xztw9JqlpipMpWkd7jS0mkmFHTEsVJ99
cuS/84C4nL+XOTqzqrzwzKbgtuWju4oRWiaAK12qfQFUot/eC4S5gigYWwvpOkfvNFPg+qTXRDhx
GFMw0/IzH9xLrYsn9Eu7j9f69QPDU2IhahiWcBGXv90Nfm2MlYtr4U4vX5hMQZo4LGK9XVTes9fU
+48Xe+9RuYLI3gUtL1jw7WLOAHsAR5xmF+CjhC5NS5ZpkHzLren3P9AYvQvTMFDNs/V+Wlm/2uQi
ZeMxXI5x25Q+d4NxHTZEvK0pv/32Fb1exzwKBKYJtYykQb+LHclAXBg8Q1BaI2AvPtkT79y6Nwsd
PSdKsMHQ4aW+q+g2cPO8oNwmVNk/vpx3dgOrSL6UFgeRc/zJKvQgGiaDVQZFj6COu4fBoMPvWqeB
a1+Vrr7+z9Y7eqlUgvwjy7R6Jwx7Q18fTzLgxfVWILMrpumT1d451cm0iKoZ7qByZxwFUxnmSwj4
rWYX9UhdbBE/m+G0n4vlSQzdOqedJ4Xz9G9c4qtFj45bC9EtiDGwjlgsLIVzH/fosFP0w49h8clS
83f3bZjDppcU7h2iRsPRj4JfzUDqMaWUSHQ/PiCcX2VD9smn3xK/pkZvFvmZOr16s3izcdu1ONbT
HPzyonLKdOU6TNNHMhI3BT3lbdtFPzyUvfXgPvqhfmp3GKD6uncxeRMdMEZoF26ANJi5zdngENZ3
rrXYrAfxD6Ozr7tB/xFaeO8w6cpYBlxxhC0Mt8V1C9Q/a9dmhJCvCGitzt/Ma4bnatic040MnWZT
Okx/5LnBdwepkzkBjjX1BNPaBDGlI2f4ZROIXTV6XzrdPBky8xvQHCY6u/EG64dDmycbu+AXa2G0
IIqDeOVbxsbsyifcQyS94qpcFmN2ivwxW0gn3XodOaLRYxw/MmuclWinFQBHvK7LVZMATTM0wEGu
jwVXOT4xTs3sZgQpL6RrstDLwV/RomEOMXe+aek80zyp84mOxo5Ov7ZM62la+VXLDHtV+3vHas47
GFdUOWVxXkZpd8P0NR6nPfIVqUoLBJqNs0Kie/hH17va7u6bwrvLu3JclqmhLSbUK7mpX2Ls/pL0
BjN1Zrb2afSmDoIYJuMY6+8P/kCLzhwBXCEuvhQdMQ/ydzNRh9H2rzvN2IHfhUQZbYLRP411fR0M
M3TGHo2DXjXd3eBqNQgB7Hfjti+v8Ym0fuCNViNFj9J0FTipq53UMjSKRZoz87TCWymOV4OyE8zr
MKOFtIaMJ8DDGl9ooPNBwJBOrLUQXjBmaNVqaHDPlIEClQscdVE2mnU9NXq496jenAVEn/W60cSy
MMbvvYWr/ViiWgwkbKKLwnDOGtMshztA4zcKndSF1Zc4zcrJOg0zKgPLYpDyNJwc9zv1oGjPtO6s
8/IixhPSZmWTu1P8nnr2gJLaLMO1gKOjTauYc4UZHzceAxMlPEEdlTrg795cF+2wcwTgfIcZrEU5
VfIpssL4wMBQvq1UWB9839bXwzgRyahZ9YxmC69ogM7sX09srCEu6fS7xRb7H8mQ93DaSPwuElee
t8G0ngoTiKtvYMQsiex8MGAMphzk6D/7mQ09wU3qhRdnoHmi4DrEe3wRm+E1TcMV+IFVIowLh6/0
heHbIHNzjuYbx3d3FVZQiyF092k7RpuiDy7iwAxWDC5gIJJ2y6CJv3idtvf7EW5257ioaK3sm6cg
NFdO9dDV6qqg3DWX/bVNNNSHqiBdNnx/1zjeXcJYEhqpS1zD1gmMIA039TIrDlXnPoKReeyGYhsY
/UF6zotv1NeDBupbw35TIH4T45XuG4zcOPZNW+fXfd1km3zyvVUViu00Gl+thK5BpbAQqW5Kp3ik
i4hnqG0zhckcvo/PECr7e2rGwypQMlx1fXNXdAT+4G9Xtg4nCq8Z806Pa22FImNcOaUYLuDPgfMR
DUaFXZCA3xtiajRMGbMjxxvMC+lQUkN0VwnE69vCaAOU+KVCE87RFj84lUkDe1BIBM2EskgkjGQh
gV8cGs2o58Hur/TbA4TsqMlOvLz/keiYLmpmiQpVl6uesRTQuOpECe0QWNgN4D91ObbyLEYDNMTT
TcfR1JS8J66EX43A5GDI4BYU1lmf4eoDoq+41I3wBUzUV/yno13nZlCDE6UxuDB2XbRKO9s+TZow
ui26drqh5NJwVBXWpjccC2wuhdF6qhLGc53xBcl5nixtHU0CwnsPgs/YRFCX8ugF4kS8HBzLZiAs
KrdakpnTQtXamG8DXVgMTFSiYxhlFPoJ0/bpCRqrgfEurdinuazamykDpo0iLuxesC9PP0kq3w0L
/v5sHld7MXbtJmyzmh3WDl+tnhYLbYwnZrvshXKYT+sbhZRJhxXzcWRg/VqWmD+lSJRMRkvJkI7i
EdU7ZiBl2u2KNtqQT69GV4NTVwyAP9wYwojzoBVInEMw7yATb8ooX5t+/wQqYI890I4gZxkk/dVc
THPqhG+AAarFuTadaiazMZwn07aCa8O3cER9odJ131bbiRIS9qCXKQrGgOO3nOpTA10JtmGIK8Z1
7OkTXI8acklSbYQbfxKGvZNJvbnso4iIlwltN9PfkNgRmuNYMliQshCiBtHm4zv8fkD09w0+CoiM
tvKh7gn8LnJXYoPaPPvzRX68yLsxs2dR4jFIpKzjmDmsLTAHvBq7HGfZqkE4xQtUjA9p/Z2px0/u
nXgvxHu12FHATHQl08yYmh2qrkWWn8bqmzv8dt2KbflqjaNt2fIK1FFpNzszbfZglQDiaiuj7T5J
Bt/dBq+WOdoGfoXWgY8oKRrMb0G0jmpZ38i4JZDqwFZ+/JTe3QqUByS1Mg/n76OcGo8vZfU+mY0v
cC5s+70FVvjjJd55NiCw5jlwDq25S/U2u9WLIXJG0JA7u/+amPuuRSSGZOrjRd65jjeLmG8XcQot
hnLCXcMBcus7TEJlzu8//zdLHN0qXHqMMp/IWIxhOIii26IJOuDI88nL+dntmq/0VSKBfEHLp4pl
fM+9D00simV779qMD3x8x37m4EdpEddjoe9AyIGN6tEpEAOG15GGktQmCqs2AWUm9IPuJk2BmmbI
ORe5p100eRKtdAV7ZSDuWDXCvFLJcFqEHZNtvdzTmSShaqNr6vHfgOrhDdggCw205pMc/P0n/H+/
7s8E7NV9mSUnsmzaZtdY8VYG5hnd0+uPb8n7t/7vJY52qifKaoyqodlNaVbMcNdz5hwvcae0Prn3
73xaX9/6Wf38+hlXtVsmTktGWvo4pDI/0jPBYIgroFFLsySm9D97P969NMumf0vVR3J+vF1RFXB1
XWhSuxh31lQrvxXJcNbLaP3xHXz3wlzk4AJfU5olR3tKh60totyZCxfmEzlYLpo9nTOcrNRGRtYS
nd4nt/Kd49IBS/HXit5RpcmjHmig2W12SrtytPIW25FbIwy/piJ/+fja3l/JmxVMwkDvMt/iVxuw
U8wytxVFGeITioGO+YNxk7O2QyJrln+OHPxjj2S+T8fvJor1+bikVeI4R98afBTwuxn1HI8I7TwI
qscqtSG6UV5X0jiYhfPAe/kIbEp+csi90+L1qA3O9SAp3ZlD+PYqY0BHzIZxWk+Ne2WaMM7M1r4C
3ROiS8Kw1enPyjRgcNgGOxp9Fpm8s0093UKygM+RYOL86IwVxL7M6pX5zjTjQ96Yj27db8J4vP34
Uf4Sm5iGbUnTkbNzgCXF0dugSzyB0rkFVU+Xmn4TNzcOiaeIv0uj/WR//nJFLEWdB+MmrPkM/fhJ
tkHoIOaMaStkzCqiHh7QnwbNZ7Xxd5ehjczWNFGIHJeQ9c6KcSimM4OYfDMSORptc9IN/vr3b5xL
K4aYjrice/d2d+hVPVbM+ahdWYlhWWnuzRirzWhMV2EGiNuQzx+v9+5lzb1xneCEjXm0XmFHTcp4
Km08cMwubCnVPDvGZ0XkX97s+Rl5zJzMlosSmMzRVZVOWDe5xNosNploEOatBCyyTAZzGynhLX//
miShkG5LNDnG8TkSysQJurlJHjhOscJK8dadvAus6aJPFnpvl0uSKNqtOvM0x+ICeqPK7WsuKx+Y
Nqc2KBjkcygWVu1Z3/8bT+r1YkefNANy0ECXCG2GWX2Zx13aLiRhs8NPosmft+fN0cjDolGO0Ile
/Gzm/vZh+b6rZ0NMHbNnRBYHsVbtAM6QogEHYdixuBwT77RDKbhIrZGZUd3F+yk8E61VM8mdnwm4
6xDtu/GTV+OXI/vt73WsfXACqwszv6YTkYfkkpjaKCc/rSFPYG7lnyL3pplf2ucM2v1LUvePX4t3
3hLOFzRjJuN9yGvnv3/1ZaoNT1E84IzBaizHC8/Wa2ZNm9XH+/adt+TNKvPfv1rFTXWNu0pDMbRO
DXnlmjhYu2eD/P7xMu/sWr56tkmwwpalAvB2GS+IUSMGLAOJ6ZsrtWuvn85MrzrNOoYtuvITbcd7
V/V6uaN9mxqUMnUsf3a2xRMTF6l4jBR+G59Er79+V02Dy+JLQAcTPZ53tG1B/7d+pFmcMYEHwqTp
rwtdfY0VuKfQcc8so4JH0H2XUwgfzTamT9Z/b4v8vbzQj8IkXwlH5TmhLbygE6Af3gIjdLj+pLEf
P75fwvT5OvkfCj5Eb/L4exdlgVCR1jdELt26l7kNNLCWn5xs/HPsgqNTgGVsgRSNm2oed7e9ljwJ
o4pm5/gzLdATl5aID6aTn01t395iDMdslF2eu43cRdglLAQav4VFHZhJE2/v0TJcxDT1GEqxdm7P
YK+veGtMgQGgMxTRxs/DibFo6vRmL/JlGCAuQhkcLzwnumsqGJyqycu1owIT2Gc4PKDxs9dKU/4a
AFb+HOvl7IqTV1e26fYPfhUlz0kSDCs7wiMkaL1pZVVUoRiHzVcaRPBT0wFwUoqI4Vu16WfGxTRa
wWEcBiCK9jzdQXBN16XUio2V5PoG+hqDV2mdbetc2OiLk3xbMtrBrAZuerAGg03LWBG2VwrLdalO
ndrLt11ELD40gsGUBupQHmXlyoBHDFSIeWnRJM915ySLDtIywzo1mCvLv3AkiunMruxnvlnhfnK0
g2+Zs+9zt69iH/85CfSBGvkGOX604kDOl0OHzqxDyX1AslxcU8loGOuem5kq9ZjbaYa7uiQP2vr5
ULx4gHXPI7cxVnqvMxPYRTvg6N5iFL3a265/CpXgaxC3X6iJXjR0tle2ICYgEbw26WivDVmOn4Ru
755ERIeEU9xf4oK3J5FUuqxjjywNVBHGalySh8mbBgwkiNLnOhFfP351fnbfjze1oOIp6aPMifnR
GTFltlcbVZXvnBqejKmH572yv6DN39m+80WDWrMSdEjmayUR0Gqox6BTZzsdCrGNMi50h0GwuPbB
ytYlVN8BzEdg3tP5dT97A+dz8e3varK/SITmwIIMbL55r74GcZyFiMZzylQ1xsDQtaCC6LxdUQM7
IRDCXRTK/mqPzY3fN0/NOHydksoGS6L6/c/b9lsm4f8/B3j4Vv2zoPwnmf5/buvonQEefvAvPbn7
B9Z36LUY4SGpY+Lm//Tkzh/ksN6sahQukRtfjH9N8BjuHwayIUyj2IekLjNS8V/oRsPBSZxkGydx
UDZ8na3f0ZP/mc+93kV8DhkCp3aDREmg6Dl6xSbGpa26aPV907TZXSX9ATPdmRmRMD0Yqzxe4HEc
r3p4bkvTzL+kEzJcvxg9kMnheWpVp/SowSHZ2T7qPMCEUHohKtQnIrAZzNGsS9eQ+sao+2+p7F+G
Jl3RhDz4TpsuEXsdPGpZKznZJ03m3vWydhbYuLm7wp6eJ6m+MJmHvWDnjxvNiBSmn+Ru2G/2K7+B
V4JBRIsxcA+lL8ke7TAv8P0KPHjn/l2eyAundO4dOmO4i+XmSWYhJVYY0q0BKF1HVhWtpaLRaMM3
WaV6DCTLtr8Ay8pXrTFanKFev1Zm/y0MXbXMPQFTqQXE20smkOYkeqES7IUzAJNLvNf7hWx09yv5
DUTrLtlw3ym5j+adX2ntwQhomQeNZW5al2EYlTcv9UC8nHg2o+BG3dKNhZzVE6AumOzCXaca99HE
SJNpMxbot/mZFubxDnnjCqkhoyqo+7d15lQb2TTjtvHcExXXGV9Y52novQPjvcbejnEqawq8TvVg
GRgJNnBdtjB0nKhtZ9q5ExDsrNG+Aw4EzJV1G4Evy6JnyBezzYQBF8ggVBL9a98u7qHxPdoDHX6n
UDcYC12NDQLHRdwM4kKZYxmejAC6witf23koIYyFDQ8JfHtvgG92DNoRq5jRrpOYfx6jX/28S5MW
dUvytSlrWBNWld4Egc38ZNZcFR7geZhkTwP6hEMX4uEH7koW7kYO5VcJnIvp6TSuF+EUlfdVETHM
T7piP/rW8FQ7dPCg1Yt1HmPAUtZj9liIxtmMdfa9Us1tm0M9xzj7xvOm50KY/pUug50W+9/CKi1W
ToDCoss9exU1fXjCRxLj84Hbk9Et54NdXokMy82BSAw8mlVtzJERoWAcngiKxkVNKYKhdFh3Aqfw
eXd7cCn1h6hkzNZrK9zF6E5uQr/vFmNUjIA7JDkhznNIL1CE5K47MF0mQW6lAldRtsJCSrvcBB1E
6EkmxtakurZpjQCe0QzgGDXy10jXViDxbgUHB8ao6b1OzWqpR8qY4X9QIL3OXui1/pXJYQf6h2iY
NKt9ifn1KVzCs6KMtuVoXpgVtdeuQBFjFn6HsgFwWjoa7RJPwxutstuFWebJti+n60wU7SborUlb
ZLRBo32Q9uVZ5NgDIbQHlSo403R50SLNWVQCXlCAw80gh2Lf6mCzcwvkSeb8QBX3UgE+WwSC8Ssd
ScvSnbKrSrP75SQND8EXI/ChqCp82fwn9jvUyhx7KsL8+zAzzjVLuxgbHVx/ZqPqARDD0fVtzBJr
YRgdQM3QRSxT3wGgn+eq2ByNX67jXO8vQ7eb4OfYa6IBtr41/dA1DjOX9sUCz8HveCAhBmxNDFB7
NAqtiLbQgJDMmJgLNpjGyJhBsRkcmLQ6SKBe3+YxFr5ExxNWaeWX1qi4iT2EMrbLtA08YrR+wK9I
64ARRMAQsVTAtMCOL0BL1muchZytDjh/xRjjj6KoEfsOqQanfjCZ0p0wwuv4zPcR4FZ80JpLEUiK
hTCa1oXjhhut9pzTiDHyyyYRTBUTwtleOay8ss7WTi3GdQqoa6/X2anjQv6aRkhZilu6xBr+tC+m
CAsNGAG9E11pE+ejxi1cgSnfGBk+wxAYvwzJcDUp49LxWjiko83sTjhinDwOa1BL+pIX8aEY1RUK
A3CMOFBvhoExc9xozUXRhfG26gSuQMixVkj3gKpyJu59OU0HLRkOU980WyEnbZOYPr/VxIy5BakT
oHs4bHUV9gtUWOYn8dRPQenrLyGfVD656KrNWYXnHk801KYbG3nnCfh6OXij5xKwmxZ9EznY/764
cOCZ+yJFPlPcxLq9Ry3F03DvE9k/TG2zr4Zpl7qMj+c0aWr8l6rSWQ7Bv0pK/4215uLYP8dal2H3
P1/ew+DMP/ZXpOXN83mMpcxjIkhFSYz/mtyTf6C/prdKvCwJ7PmZvyIt6w8QU7wDlIh1Sh3zD/0V
aZl/zHNcjsd4s4lgl+GM35jcM6yjcH0GdKO2NHECYi0qAW/D9XyqUbkY3bCHrLFUIe6VRndqTfUz
EcnGS9JdbquHpoCHLY0Ys3ntrBjwnY7t7MurG3f5545+PeB3XG/5+Yu4BmOE9IeYIjiK+MYQHoEa
pmFv++xs215WIR7XTCPJ6rNxseNSxM+l6CPYgiIBpavjdAoTarv2h2HvzOYi/ejdOkO2+93LIbLm
G8DohUkbdZ7kfJ0GMRDnhdoUD/uiu6ZsuRAo+QaUKnnob35/JXbVHK+TdFGwfruSA221GQ3Z71OF
3KW3n7DW2U5UN/0xf/x4qV9vnG0Q/Ls0YvBBpmn/diloC0GgRx5LGfWpTIdt0WmfXA1vBv/ImwPP
gAgFGApfqp+zq0dPx+jwhMAjo90DmenPw9i4UzrI4S59NtEpAj/x95UiToIdGCydyaZ6O+RELFOH
90+LVVVbn3mZuK8jGHW6SJ964YFHB8JHUWDY+qUQywrZ46KuI5NvQg2lJ23KnejLLdzErz2mCotB
o0xatKiKnFg8Q9lNlvjyFJcgRhw+0MJbIV4FN2fAIor9OlxYDgM2CEeh1jmI2vx0eoB2do1xkbFt
7OnWS7pZGUU4iEmVBi7WghanCvxk9FLDm8K/EXxjSNn4NtaSjruEbc3U9gjwgnq5HiQ3k2ufem1Y
LcPYv9YqEBhxM56nY/6jMqqQFmr0Ivt6A9n7LITVvfVQD64bP7xulf9Ddco9kcnYnI1TdKJPYFpj
yy6BPSOWMiMNOyxQi+tGatuwceaij3PnZurco8yy1H0rWzQywZLEKmbf2pao9CehKZHPruofhEVW
5QuhgZZxQdNaxQVC4Gvi+Ks0qfqF0VCrUsiBlrJ0Z7fieB2AYa7tDMvS1mEsVYOBF42nvuUuewdM
jJlGxdIABy9cX//uTDnuQDmlxRXTsgpvVRPLooWlWmttK6e4dFWh381tnNM8JRQx2jRYRU7TbGRV
ddtums7jdAzXzB+4mEfh3qRsyEEy+06W8Gjr/VZP26tJ0867jByyCcid4iG+yoSCbBBq1c3QM//m
EecsMz0GI6xqCx1nWkHl1uEEtWUcLLALu3RTwAtCziYgNFX0Nr4PVHJVTAikc8sKILET+OgNeU2h
nEuVIj3FFfUFMnYPiNUw16VeokZ1kRZnrXaBO/13r8EcJIjifOGMZMDSe4rK5qWMII1DpiHAN6uD
G5BB2MSvikIPkQIWg74iANerG7q6JMI5aNgUBg9iUeicnkyvNEPdcPr3i3YwznQ7OK8NtN+ZGXQr
w22ZqcqsHSLJOzMKVmI0bmRN7OdY47XVZedj3uztod3FlkV2VnHiuJCFrr2qn/G3e8LYe6qYOndo
ODNU/zXyqysu+ns3yUcza3ZFyW+XZH2yMPUiW5AoYa7Y5F+aKMJYLjIeI7f6PnrcMAPu7kqV0z7s
sTQfza3nG+tWDhtQD095aVDXKpCk0Kjbqqq7cjUHU4DoHETbran5kGQCuR4n92Aje984anxRNUrb
FHqm0/kJbTbq675bLfM+PmuzdlOnUC9gelVWyZiXdwDVsbdb59wDuVHl+o8MRxsIPHd5VZxJNXwf
VUIpQLXeOqX/ehrmHdZ3MUAbHxnykpB0R5YIJriAcehn4nKIrHrNqXAo5w6Q4xo3tYNXWtiG6GaT
4bYb0hM7J8r3u1mwgHdTmpwktXoIapAaKi222GZt+iw9jEU8oCg3jfMeufahweD4pR0142xo9Is2
QlRsU/WYtPpi/lKtTTuOMbBD+kvWbhBH1+Q0DopkrJ22lUSE54Pvnr22sE5Ce7ACrEIs6TKx3ceY
jw8F9JGaeYallaUudUX+zOTcDDq2aceRUYWkU5pbGhd5a1krzda+TGKIwW7bt73mnfTYFayyrv4S
R8jVQlSWaIkGEJSzQj9hAX/Ydx3436rDZVPF9k2Z1D9gteX444Q0xzt1PQRjf6+7/FGVQ1gZrbJf
jzW8b00DvKsCfa6b9JhEq5DzUjso6tPYps9pNcSiRQtKdtnQiFhqyahOhiG501U97RstvPNLjyZI
tKNKryOOn5FtFhTQqsgwN3a7p1pyKPCwAZOZY3TaJvV1YSPRcfM2XeXd9BSQGx+8BLP4ypbBNtHC
G5QaZ5ipFmu3c+PzfFSPlmEiCg7UN+AyWHF5oJcKyu1MgTJ7beHaXSAXpzRQ4qRTIZH0H5VdqVUD
nhXpFMPzY19i6see7IN8HVp9u2sS71xL0qe2z8alhsfHNnbli8G3kCpEvXf9Bksxh0gkgxreSIqt
4M/lqkrAXxlWxe6d1N7xSOj6HIGOH+hLILbB0nZwzK7RThc0L62huSL1fyy77oc0s8ukzS/KMnoe
wbgvTOV6G5XJcT96uJN0dvqMOB836RjYnxoVsIaaaQBa3utkBAHhp2dubm8LM+NIdrG99nEYzLKL
VtE4tHJ2V+gMNlR362VIopATEhhZIPNszSb3DrhMt8tEmRBklA9DqsX3FxYXwzWyumxdcIN8m+KF
Vpu3YwTfHum5Q7XOwk5F156mAtj3xD+Lq0bWsM/Cq2CKrtDaDAsLSFXX9mR3hvlVb7Fn8C07WY6B
O+GMpu/dzL4g8XvJshiKtOOvhhYkzkgKvkxgqa1aXJw1vCoXCXzuZdFoX3SbopgSkuYJtK8isw4e
MrXKrumDSNFssIvR1rqlefrSbOGrLzpfloexV+NKZkxKRnnz0JL1r1yz6jZkr2JVOjGD5qgRtk06
AZ5tMEWvFJWUvAz5eYvwB0m/1wJrS8ru2c5InZnoEdDYWx5OxoezDwRqfpFoC1Hi0kKraY1HOLi7
KFD7ftDHRYlZDfZvUbFO8kDb+Pj0NgWVzlJgOE7bSNH+yE3AlWWD8sJPtphpMDTjcQDSYQchhjOH
P52VpZ8sbOpKa0PXsUXItHAXRwV2A7iorTkhcR7OW3vRYQe9LX3CCoVxeYyPzGAZD2kQeJd6ib06
ZYHbSQsIjrIhXLSBvo8sam21pl8YkunfwowSPNuiYYmR17kohkts/C49oa7BP+5a9nzfOqva7y/K
tPDBitdAmTwFe8mxX/LKi9ZFQ3nH0xSHgD739cLu+8fB8ztx7TwxSmTizIHtsYQJFDJWGrFL1tE5
+K9k6yjD3Lq6+7nKfxPxuen1z4n4n02P86fsnaYHP/hXKi7/cPkI09ZH3+qRRf+dirv4Vc0qrHmu
QKeS/Xcq7vzBH1N/QdknLZ49z/WvVNz+gySdyXpOA+hl1C9/JxX/ZX/o0FMYQeB3I4sDXvE2uQpw
VzWmaBR74ZTxihryg4zBJfPf/q70DM7Hm5XmNO9Vi67v+9ESeSf2ufVSVSFsS28Z2X9uxH/UnvyS
z/9chIqVQ8efRs5RPl+6GvFNx+XIHjuLbARd5eenhAc5LzP2dK+e9jvVg18yU1ajjI7MhSIe9/Ao
CSaojRuz78V+CMVpgftQMdn7j5f4KdR5k5j+XENSnaD1hXzq6Iqw02ZwObPFfuqsr02vKLZWMG5N
mtPQz+CJpnWAS33kPKdGzGhRMS0HfuW1WY3mItQwnwqL/HnE2sAYCxC1ermVTn2jp90XGg0UH829
5+eX1JPHRRRjHGn1X6oJnFnRPzDgggLY6PbdGJqfpNzH2tx5O1CfcnghqFGR4b/dDknbM4WhDLFP
clS4tpdcG6G4w31gI9Iox7HCWhWduPn4bv5aeGJVz7IhQOjMtv+imgVa6kR6qAngufhHTBtP4ZBh
ze7PKajLh7iil5Tkz9IjG6qZDnASTNu1z0Q+P2d8jx4qckWumwlgl+mKo4u32gCLpamb9oZG58wp
jSuO8IaauOtRxh+hffY0JRT+LSdJOtk7h8R8HcThmTsUgNR9zBO8hijWdokaCS8uujYfVsLVh+vM
FJcBHmKLelQ1btS4ipUj9ezG6xWzgl5+5nTRSW6OT/bgXWYx/couLEwUGSZFdl25a2FDT7XTSOzK
McjvDZsar2gknqUNXUaXGKcs++pgNLSf1Ngs8HTCncw6ieL2EBXF5WCJXQLj3khw5TGSOwyvz7yw
OIwTRglMC1/b7Tza54qLBnPWFfHdNnT121JL733HeurL7jGx6pN8kmc0bXRMyvJgG+fVfYLCF4PJ
FpdYI+STi3LFrUdcuob2wSjGamWN3BPUGA3OjYD6ItN94FC+gOAP2gVS1CUVdSwWgi4BQVF/D5K8
OcVMSzuX2MMsGtXOGXbnLBOTLZE0TA12bpssUc1d2j2jPBwsNP0II5RrriOgJjdaVpng/eVzJ7R7
8ib0IvN9pLOHg5YaT8JixCKoNe9FAdS2ySeyyaQWC69uvgNlhIBqKYw/s6w7HVOk9onnzta7sG8r
LX3gwf2g4UCppHfyldHk9iakUYXLrn6wbOPFneJbBIh0BLL8gdw1XuhTy8tUVvdMbcyTjF2x1IZ2
2WnToe35SeyHbmh9ko6M8Z6uEfUK13FXEG9IpWwCm41u8WIuNSCOC7vTT7knGGTH4zn13JStMWH7
UHpf4oRCkT4090Iv7hXbA0fOOqVja3+fZK8v4sHXcPLM7vB2wh1HcfF1QoTqFuaJ3TExF3g4Exa9
JJYdtdN48uNTSSq+yZxEJXsZTHRCkkFh1Zbp/v+ydx7LkRtZ276VuQEo4M22gLIsskg2/QZBstmw
CZOwiav/H+j7FaPp1mhi9qNVSy2SxTKZ57wWqQ7g7ZLTuSKq+wInb80b0VwoT/PMHf0X+Z5MNdfd
2hTdfCB8rrwNsZPFJh1p2bNm/SaX6aPi8zZ11VNbKJ/Njbhq1wTfITUuNNxcbGdXPwqCJQdC2DHV
YUFz8unsBsMdOSyXpkv3U4IoaxpoSPEm/Ot07xSh5w33WNUfglLRQU7CbdrFR53YX5PiKJjf15pJ
eWsl6jPlgqezx0dFEHi35EKu4bXjzvAJ9xT8qtdInI2wpsAjUq07PkLFmy/GSM2s2a4uJYuaAU+0
eC6H+SUAX9wH+nx2xqq8QiT9PAJFgo+ZbaSS4Wqchidi8F/H2vDoKLXsi5igvDNKbOlNjWdCFDSF
p7OYYtRdWnDQgRc3scE7wivpHk+tdLnTVdIDm1nqwVDKPDq0s52TkkZthob7JLZfBlQ/x8FuwPbk
mt9rabd94tym+XAOuv576sdTZLlS5xbmeNO19tQ51m21BOl2MJ0fVD5nYU1HUjjx6oWeaOg6XNVE
jTRuNYGvIUgoS5pz195KTYy3k7DdHbHk2pm1F8bPJBQ9loWJWi2BgCve1DA/Co0qx9j3hki5hBwt
JDsfTb2kCscz71VOrqltsx90PWX0rVHyUFvHvQ5qOtnokjbveGavOidpd6Irkk3ViW9ZyV3qEqlJ
MS8iXodaxbOXdm+j398bTsr6PFP5ZaX44wt3uS2xZLN2VnwAXYdwbBETNM1pcqpq+qzVXKh94lS3
c5JMUWfG/WYu6V0uNDM/QPB/j9cCNbmM2j2Z498JSaeurxFnGJUBPhPorgOviry5JR1jKjhL7K5H
eqV9R+J0zxWQbv2yoRqHopOIe8PdaG2S3GqZTu2gb3111fBGVvtNJtrr1FC7bohPNHjA1dGxszFn
vUYAKM62AQvSa94NEv+33K+f+qK/mcv5rkDbv1UVzsMJLvRoevJDNsV7mdSvrOz36BROTWsfJ0Jm
N71FO6GUNHS4WYl6jvdrKsVRglW7pvYJ/flUeh6asQLdR4UbfJjGi9YFuBk9m+p3K40Phc25sdj9
t6km9BU87TwvNBXiiT27BtgOabp+yGdDRK6GaL3JaDqzmuEbMbmnTM+JbtTpIsRuSDxqOhL77EBY
yIYwdN/e5rK+0zpvBgbsTkFicX2kztqlSD563mhPvLj+huDh4FKnjgjjvhVElnLp2mbxQXY4pBGI
bdgKF4t4YRzjvn4R1A+T0NBf9y4fNnceH0bNOBaeRgS6RubuAqrK0az4U6w92k7togQ3d01QUxy0
ZMfZnOLNNJo6kRTWu4qDR5TyL8rrjU2TB5gwqfseQQRSC2IA/yctEpXbiYisvf3QrcNUl1xGzTY3
uOyg+hUhChPUdTsTzF/LCbyE8muaDVHuDInfbJXfn5kT3ppaIZxwjsh/zn48XLy+oxppyL5iMLqd
nXiXoEmvLRdJyzigrGDvnxqM4T7hrISYx2fHAC725PiVS+PNTssCtW1VnYXVnMGkLkkDsxE0uR+V
tjtsmpqOprIiXbvRij3qqDeQkfxIXkAfNaSMb6YAzCNB0NAAGs6S4Ap3qT80gR5l7ALEAfV4Y7ey
2Pl1e5PQ8R7aRkl1RExZ60i0EERe1u00x3qP2+mcBpQ1Ih1MtnKuH0hWMMKFmzkkMErbtnaSXowJ
fLRP76eK8lJdIZMIkEgfm8F9qzQbpcB0a0CJ+44SV/RfPMS9HQad8x6YpKi42n7KZMM9aNPWADaz
TdJqPDnDhNgoS0VkLaraqFazbipNUNNGa9bO1paatiYrfnOE9HZIoi8pyH5oKsQaSZPJqPGNKgIg
eMIlBK+guW2ke/mtQQXnprPGZstkpaKRe+9iqCmgjbKZQ3duv8w8G8AgDRtlcPba6TDytnLvaDd8
dP0MsETns4NA2Hw02vg86M7jhN5qkwWjokXDIFOjFhGVBih+m+FkqfFtknTCcnn3oRsDJBhV5ey0
xqZgyuBflRd8wxb3THpHsDFy68NsC2aauNpOhlWG69BNynMcfBiFbu7Qcs3R5JQd9QA58G88/icL
0q+bIFuZjsPQxTdGWPhP6ybzjdWNYnSOunnX248kWFGLeL9U/z8t63/Qx6r5+PfQB+XFyT9u3rNf
kY/16/5APjyqtVlaHfIVrTXk65/Ih/sbJjSgD1Z0nHU2r84fIgTjN5Yin9eNeF8CrlZK/g/kg2Rh
/jsKaJe4MCh0/79BPtzf2fA/b2HEAPBdVrrcwxZM//e/rqABYZBukPTeoVnVRHHgfwoJni9s9US4
OJPPLB89kyYBV5yNptH3c98BY5va11jHyIS0RW2d2qRMOICyaFN7X9QyI6aqgXnHLURuRvWyOEP7
zZFOE1I4cLFp+uA+GQaaP2Mqg0e9ISyJrKG2y+NNpTc2NcQ2THJi7wnZaDd4mAH9zdthVIdcJJfE
obHQlBxNdnKmG/crnbj5uDHVtk0gVdtG20lVDnx0l++usl61ieQZy0UcJ8VEG2nv9TvXmC+VVb54
eny7BPrT5DW33cQjy6rsuvLHi5Go72ljAkjW6phaIocnlcZDWhmPKtBfRR3ohyxbzkrON9woBict
sL7l9VSrJAkoAxXTDC36l6HXxzxGPasv5U5qXv0kGs8/SapSoCRp3jRaI+Sa+WHYy8XJsRvM5Xgu
2yXS1jSb3kmfHbenMd2USUTH7Dd/WtQu8GQcjtp0ydGpButQXi7dO4RapPfxh7V0u2U0D7nXqtCW
9eoBI6OndQ49ldkYx/PrgCCRsFA9XaVqca7sLL1tDQOyuON/SNqPxFABBAUklJj1T8KEPwpNu8xO
623zidV0oF1zyZNpb+Lh2o5y8jaihV5u85TeveW9pUnoFVq9fFhcV54zShGLyabAxKLxjdt0m8GX
vwWZIx5GktI/LI1NPpyyma4NfQj9mssgQFy/MTXi4blhBYkyaNyyEGYMYV6iIyhFH3eYWrrKWhMS
wIrp2itKOjNTk5A70qf2rNjXjc2bQtPdnaFR9WaPuwblcGWSrW521jthyd+EPvnoKPOrVAW0OAHJ
EGY4XdLAvlsckqi8aQY9UAxhQ9J8zwLy971lRBfn0o1RVf1LEvN19L08BV6i4EU7SOcmiFw7/97G
6pS06wjfF+fB1aeo1fzllAT+SyHKl0LVgPBa/WTpcKgIsuFDlxcoSAtqW8C3OzlyX8N+aeAWyZQx
SYxMP5OGKrzCvKO17Z2duNpAlVchgOmt8qY6nDy5E8o92oO8TMzVndWcbImUwKn9NHSb/pGtbwg9
6APKBBeDPxlsdeN0bVtTsIHhpkHK5akWxZRvxqA4yd6kaovu802RQLGKsf5w3OT7MJOxs9LCIt6Z
pbGbEvniiBnZLlH1U5GEmoyfFq28G/PqaYmTH26a3tHKtLM9dfJ7bv6C1pPQddtv5oC02K7zIx74
K+6tVyhwtvpk4Qp38VkQADfealWDiFbn7JBV7e6NOn5O6vwZPmVle4c5wmL5pSdy7VyRXNK0ZRvj
vJ1mBKClXUbouraxmae7HPm6BrEce+QoJGbMvlXazVVexXfKp5oqpnOpgaAyei8NKXFWYezTAON3
zitH6hiakuhJ5Q/fxNjcxiubW6bZuKM+M925LT213cyg17fzyZX+TTOxLAnaLuGTSgyQlROWemse
qDn/0A3BebuoW6jsw1Ran5QF4HPq6alppoTeg5qXBq/oZ9nqCULh5BGiBsULRBjvPyumM8lE+GHC
+8yxBImx0+A4WMb1UDENKoWWt8/6nVpyPxS5ogu+YGHSZUsxoyXvgbuI3ZrzW2tt72tJXAjdPpV0
n4OYQo65V0lVNPlR8/MPgh0z2jlZBOXYbt21+iqBAktEb0Ivznu1FHtT0z8wCI8wYIncmAHKkk4+
FYZ3TEdocNXTsuROh2LQT2QAhsss36qg2eWecWlN+5h6uKVAz66DZfni1b6dZ9JDSLEaXCxFWdm4
kSf1GwdpROB0W42GH1vNu1Jz8DhpC61XbdQlyXUOBW1p6RUJoVu/Tn/MjdWG/gzmjs/8s2e3Rpp3
k+owkkSahbRznWvizvy2289EuA0xXiu7IyENidNGlBzVPU+wO0/PRY5cuzRPhjSOYhDXKJxBSWRV
8DwI9PTTlbC971lhRlUO9J5kj+ALz8odjspIT0ssrynWhnxf7P3o5k+VMdzLZHzpkcBIUz00g3HC
T/BadM2jazY9C5J1GioXAtqigy4eTpXoYJ0TTmvE3xxrpzRLT3ZW3U75cmmq+Dh2zdYs5UlaCTV2
85oCtq1qm20PO1zb8e3jvannW6tq9ihgL2ltR0LrrwF1UJmn1IfJbx4deaOZnDJpHYZSv5vVsI9N
c6u1TSSUiZwmsZ8zzdlXvvmoxemFhYvHjJKZ+rINCZJtaJQstKI61EbwqOXqYNbzKfOnTwPLGO2d
D0Ob7sxJXlC1nNCff7aOR1XKOB2ybojK2bnqaWj3DH1ftCwnfXAv3eCT3q9LVojdmAW7OVP3uS6u
xtHaUvf9jLt450zOj8rmMGay2Ze8zIY2veZ1vS/0BREFC/k+VS5m+ewrF2o1KKCYl+oU9ANHTI9W
kHXkLaeC0VVluVunsk2R8UuXVYfefvKbyIwdOxrK/NlQmh+69GKDM8AfO2WaP6R+R1Fg/FXHdsvh
lSL5rilTAkD6XdXmoKKSA3hMweGgNWdDlPcEylG8XFfnWJlUgZvOxAAweDvq48qth2Ryk5G351qT
3JqI2W6d1J82Y4uK0rFVf+rinGLujMc5WHVwDlxCX3LKvCzT3cukniKtrZ1Noud028Wavq3We8BF
gR/JyT4UnQ70mHbmjS71bVFrLJD4Lg94gyKKdiB6p+BTi0kuQBCj4uIjqEB/LB1anmLkx3R0H+lE
dzFzdpg5hqPT1Bct8J4HY9UH2c69zOUabokSqhACm7cMOM/H4KyKdq8UMoDJb68cUX8lGrBdY8av
iTk+l4W86qX6mIQc6XG2YlI5O2+rMjb6gNHrGkYleHbLSt9UxcBxlhpPGnF9jIQERAede3An8cyt
mxzsknpVlXzPmvF1Gbv85Gvc3ASZcX6nnnWlG+Oj3vYPli4APSb5sAiqLUqRTbti6vSrelHrSJbF
yZsqa3+jBo8v91WOhoROR5yS8s5kbDhMQZ3eW97ww/a7hJZ0i08erepRM/fNhhAUoCqXnjzdUlec
3S0pHvg8hz4dQJ2WR8ujOU9a55y+dugMcoYpm6sf56rXr1nIvVCriPMkhcqL8tRDWkO8mh0rasLy
2Q0TS9WR06Za+PtC87/NzmXR+feb3f+R2n/dxbV+5R+7nfsbL3HACkUAu6+v3OcfAnPnt9/jEHBc
89fO+jd/7Hb+b2jRMZzzBgUL+Odix/cyV000TVwWMT30d/0X6vKfmUXXgcf2He4wlk6OjJ8obczW
De2qlXNMQSlpVB0YXbiVGsYkKvKg/Fo0cSWKoT89S39FBv/C6v38g3+CHNKWiYSSdhMIC/Gsj8nJ
H1DjlWWKiW51QFk12l99dUWR/PquHO8WWex5KCibVPhhNj1xP6TOyrtytVbFRY/2Rq9JD3MxqxUK
5ZzO5GI4bHRqmRCW9S2BfE1+53rTbbU6t3wsXEtrEkLYoFU2hgeVN1/2srg7slLEi+ck1qboNWc7
uM6dL4B4hlZ/n+2yeqkzBY5sMBI91YuFmQyAnKZtDGadSKFRDEzJfkiFp56Gg9F4424AMcq2BDGI
BH2+W1q7WScdlF3ApI51qKhkTd8BxYeVg5H0SErCMB6dpnJu/cS/lWZ/pyyaoahaj9H05FNpv9jI
vQHqU+K/jGztcky7xfyhsacf44BwDXKAxut6mWgXzUuigFcZb1LrO0LL/U3pAU7N5XKmLuIjt7KJ
wXZJtpoPlkyx+n2QSPaSmlJwEs3uHG/8KirNo4K+yK64UL1IOEUZLfUEMZANLdkreb0nYYZYCeZ+
qif1bVOsBz7Be8hiy3xbVUBwrYfYWPUUpRYDorVgMP0Dp6V1sodGP+KCa9nlebkc4hV4UaoAZFOn
ha2vbv1VT2bHmRE1mV8SqcvyAlF2EFxIo84DdYg13nSN7T+k2IeqmktJTG+LZj3ppXrvtHZXtjJC
3JocfM8gETJeW9FcdkHZgkXoYsq3Gc/yaciwqNlaOR0z0Z2mLrmHBsJNJTR7ZzrauOU3cdCCootN
RJnftJ5AFN0FS1iPbbGVrZXsAUGoDY0xwy0LUHvcetjCTFoxuzJDn8f70A+GvVZ2YjNRiYZQMhne
Cvz1UT9CHKpVTp1m0t8OHVRyEeiEIcfVXi7wLH1uP1XCflR5W4Q6va7bSol9M2vLsWxyNwwMhL+B
1Muobkr91ZrJ5PAd/TV1XBynFTkV8ASXXI6sr4Z/bIsrQ0vLrV4rVuVeN/Zz0L9jV692xB5QEdrG
N0XebjPCjrcOiPeGAXSHzuMFrapce2UXZiODGc92RoI4az4AUo67pIeoihdIklEvb6as4T7UHXNj
iGbctqIf96DLn6PL81bFpHmEmtXIo2FZ7Z09aebGUmT6DGtVMckHdljGenlODKJ+R2nGW3cmilDV
S7VLGG4f457PmmvN9xpYWChkmYdmHhDQWrjx1kggOL3Ue+uHmiJPmxAD3SG+dpLuh0DWEemEucJS
U0WoF5RbylXiqUMrnOrA+SwyWR1HS/VRNyY/tJoW5S4noWKqvexcBeR6N53jcvwQHK416jlF+k7s
MkXpxG5DFWvJFKaToyIpsTi0zYJyfKAF2k149jJteZ4x4dE1HLw0szTI6kZ9ilVylgk1qJI4Yzat
ZBmpqw6CfSHk+2iKOQJgatEi1kdh50tYmtQCk68s0CVlN3mTvPi9fNQm+8WxxGuQxnKfu/2XTgHs
Zg6y+T7Vx5GZSjpM5IH+va8ZlikjIWlDpnhzjeqenukv9qg4cgrUmTFRbZvKWFh1CpbjLPaysA0G
sW0Cb4wo8L1aOusjbRLaZIfyxxST/hWM1zxmH8l6eyVU8r40+UkfEyZlxW84cQ5uMCMfHc1/bHr/
0ymIsTAcdM5Vl1/z65GwRxd3mzhPZucSjqM8AtJxCGw0F6+1oLjYGS3/SHLzu+NNVYiP8oElJwtL
Y/gmi4nXxEVd7DVTcbToDNtpevrdlx77oDGmRzs1uj2Mc084Mdubb2GrRUdKMkmSVOg7hLfxgv4+
mdcEtTQ2dsKunlHtWleWW4p9atFAm9U6eUlLScQaFE+R0kKYer66GdvgRZbJD7+htdV35hT55ZKE
XtG/WCOGZq3up9DMqClXjhNv5qQsT7lGSMhQe+dimvAheT0ukHkrXWfZjjMl1PVqxu1a27gak6Hi
IDG/jJTW4GVqCRvAxIv05aKvtl6rIrbamsjPVqvpt+7paSZItNlB5SuAoYCDNM04jQVBzyPadDg2
TMQFCz1FxBiLk9VinKxmY7/Hdvz3t//POjruftSVAZgeFR3WL1FkCa5V21mQggGe7Jq4uXK66UZ2
zv3f/5ifWY3ff4yHEU+3V1Xgz8Ihw1848wp+zNBM4DhXdkO34nAq/lO8pfGXP8h3HXyCDro9khX+
Ra2nrCVvDYIzjr3FTZWIaHaGw5xd4L5OvbgDYwEPeoJXDF1Jn7EJ50OMuE17wlAgsbXS/yAX+/Xx
YPwCsMTgzyP6JVTK0+a6hYRzjloW78UYo0lprrqp+zbk/xv7eaeQuRHwnv33Y/868P8jGqB1fqV0
1q/809jP/kuTLq/Ez5SOxXsSts37/V2Dpu2Psd/4jYQpxn6b9iumkHVw/iel4xMpTncaf03GjPlf
JXjY6z7yLzY+dH2EePA4sIrAL5nrbvAnkSkiHJRLwO0HJzEeZhcgK0vnSAbai90PFzHHX+THlGFp
AXNOFjFHxdR+eOADm86DDpeB8eywd6/upvOkS0gevb6nw6LkbS1eoKdbnOr6q9bHD8pu+yjPh5su
KxD7q2fB3p6yv8MyvNrO3EbuutlP3VVJVu12FB7FqSsMYNKDCjwyUnlujDdJ7MGcGO1j34sLEz9i
99XyxZSZgS8gEXsE8UWkOE0tgqzuMTbFOQaTwIz4fV5BCge0InEs/VBoOaHoA7HhK6Rh0716qANu
UHfyqsgbUKTlmeDgNqW77YN6VQbk8BkrVtIAmrSLu+/pL7xFBvDu1v01i3p+a5bth71CLcMKutgr
/DKkE0DMCsmwMZyqJIfRwj/JQGJ4O7KxJu75uD/wVjuPK7yTNuT94yk5ps5A1/vgd9gKBCXbS7GA
HoEVNWb6wwj6bd0Y3aOWNTo16iBLaV8EId3Ez9aKOqUr/iRWJKoDd476FZ3yVpwKve/Xkos3e0Ww
mrTRIxNQK/fp+HZz/8pI6DPPwL1G4Vb7ghojnB01WO30OrfWLf7BvWwYH13QszRYdlKv3kTcXRul
fj+AtC1GsBt87Wacku8NSJzfJ7umQDWUNkfh+VduM0YOyJ3rrem5YHlSq048OxfC+XeUQDw4anxV
8/IpXMiQQh0mVB8x2KAORpj3bRvOK2xoL93Wa/23REvRmnUPeTtuUQAcRnc81tLegyLi8gzIrR6b
oxYTeGEBZUvCtEKCybRodGq5h1qawUPEY670T2N0VgS9NXZV2pX7wUCmoLeTETE5ubslaDf+sMpz
HLCl1rnFRWJsgqEjRy9FOqDTELpTTXYh6E5saKD86hzAeMRqL61HeR0rE0/80VPtrtKJF/SgGmSv
31tDdutrsH2ziO+mIrukvfwRqPG7lzvqoGlFtUOVk2ywkxIT1TflIfWJD7GX2Qee7uSJezTGaFI9
D0zZ6cZQC/i7RVw+aXijIZF/ESERQw+uJS4feUOag4mPLLRr8lc0fzrTtXDDltaxUhkzfhMCMETD
M7wElNQL9LMwC9muEckPe64eGOo6DIPkm9EAyzsKjHJjumy35Tx+9au0qo17SB/nORutyFRWKJmo
Ue3KVOhhbhNVxi36iQb1YaRQxG7n6chTd3FWuxl0A7K5AKWrgcdJm8UWtgEsXkMkhTpI7DKfDC+6
l6ttQPhFmFkV5ddYrJTtgf35tDCrbEpDuZhuaOWuRp81NEST9JCAbv+YxHm3cRbqciy9PtfAcVsU
YQTpDCPCrGUJU4uYHH8wASRlW83bpWNqopvvWqfyFU1nCtwvlvzG4mCgfAZRTsKn07ffMe2e6P3F
Wmtp3TZfCOauHYIcrEHPdrrpX/+e65LR3LLrNE/fwas491lQEu1WERJhtzWEtyFZbMrSDR5kXLYP
9Cj0od+XDNmFbRG9XyaPeTE85uiAN5pVPgnfOpqC0NsixVwWKHaFigyAwenOejZ8OI68y2txat34
3syLi1Xh1O77i91wBJVzZzHVL2U4Y2tuc3Fn1AidJyvlBfKksYnH+JLUtaAXYyLuZEYZP7vVrSwq
H21OVWzryWp24CbNBmGSTas5A6vtuS9434Aci/JimfCDtttN+BZIIp6GzIy8BWmmGPPlihiDcjca
bbNtZk49L3cxdAdVg/RFBmFVNltNm1+JIHizKvdZld0L2thvxaQhDSL3I5QjGzPzurNxRe+EFQrA
rZey42Fuc4+pRDaFWN3IjZMKJmpP2OxDFWR3yAj5krEd92Xj21Dm1d417CO6oWSL6MYMVSO9s0J0
uZWTEBG/TbDDVvjegoOvTqw60tdtfi7KF2cyXlsTxAlv1jfDN64DA7Fr21Kt5A99HAlMW9ukhaMY
IJY3hdRu3WVxNsC8d8lopod4qerI9jIkceZ8K7qBtBxbkXLYOsWORsoR8ZU1hagesZ0PNZ1SQfnN
4PUD42o61qJKkdPk+pc4XdA9JfmdpotrOHIFejJ9ofFiIYkN8nsGrj6/qa78Tp2MSic8Ml+WvTX5
Z7qanwgk/AiC5p2Ep3u00wch+qfMsl8b4e97ASVUuG8lb2wCCcl0iof/G9P/Bx37fwsdH97/8cAY
+esAuX7ZPwdIB88TTasGXgxUN3/GjQ0dFavjEzFCCjYrwB8DpP8bEcVMlcSTIBn6vYf8jwHS+w3h
DiYp13ZNan4s+7+Bjo0Vov2zJMgl8NDHrEWQr0G1swF2/ef5MRvGONEC6R4HTT33XvDgi+kw9i32
cCHaKJ7875U3X4rKuObrkSgm2d4Whtp4BDpRVge19ach/C9Q5V8cK78/orWeVsdpRPTjT/6f2cFb
TkeZe3ST6U3li9q0dsqpNZE8Z6Ki5GMJ/ZZhEHby9txmVLCNcr4HiGC4ksPL3z+cX9dcnh9fX9dQ
OnF+WQuDVjPtbnbxz8QYNR0NslgLWywMf/9jfn0ZTBN7DCM8K4NJkPhPLwOPYeqM3j0umI8T98Od
fvz9D/gLjkBfg2dcjGLrS/7TD8hlOc0Lzb9H5VzFAnljEZn1mxvvlfsg/2MRNemcv7yvCEFfIQLb
IknY+DmYZQg4iPtC2cd+ysTOWQHfwnNlqMvmdqpt1pQFqjCYfCSz/IO6AtDYtmf96GSlfeIG9w/g
ZpQiYpHdNCvgLFboWRV+t1N6M24sUhnCtu2S7bSC1Q2odWz6RLCuQLZupuaRgqTnuRJoOIXZoUnC
Fx3gSQiFb4Mraql5J3T/bkhx8cj8mlx10O46u08aWxag/7pOeEeR2qe4HD6SxdHhEYV10eX0UkFv
R5o7Pui2diZoBWY4H64U83qears673/4QX+eHfECOvhat/qTo8kaZcqMfJ+3dm4aP3iEsNFGUII2
sLQkffca56lvkGbI0Lwf7C7+ZgQ6ymtgoMAEEAtmD7gprhBSdJnaFqa6JTYroNZH99eMruxbVgxb
u+22yzQ2+26Yv+dFsHeF++Q12tdSpWNE3a/Et83kSOAZ6Gyaqsgh0Q27c+ncLt4A+UhtYh/QFzQh
SBjnmEw+uJeKeOaMz+AokQuNjbj1G/86iL1T56vgKgCJ6oj/ZhWEbgaL2gc5+rPcc/q7uEz42Nqd
MWEvYl4FWWkR+yK1x3ThfKoi/rE4iXclKF5j48v6xzaXy2WYyQhv7XbZ1K4GSDxnBPrqyJdSs8l4
SW11soLe3FSuTnN2EA+vhPR9DbFnb0rZiB2R9uVxSHjjjEGdn+TY38PBemFtTvcikN4hbWf/tsxb
ZPpWu0cY/0Ys7LdJMca4OLcgXbGexOCC+x6zFPHEPgxVcU0d0IQTwPysHPXZdu06T7qRnfXVceB/
QsCMsJH22vyg13a+C2LOJbKJ33BoPXcJdJbjtCciEV5d0gmhA/gOHc58zEXylaOPyRsLDFkwOJBy
ctJS0M9NNU/Nbhz9b0URvOhVdW1YNt91KFGMZP1pzM07cwCIlU5wlzemijoNo4hytdfBbpyoo4oY
CmbQDiw51kED5rjvBjWefWDCTZ7oMT6pBaC0i79npXGKVb9OMKDG+M/7PTIuEh/BTwfyTzaSETzq
RPuNDMzbca6vFZtnVJLywtcXVshh+Tm54mZJfg9soLxXr3U9nKvmOTdccCwvCYuuvSIqqw3bnIVE
Od+WgX6wXgxRz1ocuUMrd1abLNASKqU2k4yXhHUOVwPeCW/MzgGanJFP4bbLhgNiL2DzlG2usepX
U1MXf8JzbsbZdZfIV5cYe8ST44KjJX2u3ELj7UIKERmHacgbL1jjnF7L1kVMbkMX2g12+dHnnMe5
flOVc3PoqGiKaMU76LNzwgHwZCiMNqRuHIIyZ2+3Mm9vZ4Z/3xfDlzfn1vVS2eWu6iprn7bKOqRS
FyHpwhqlcr210Y24P86wGse5rrKts+4dcTk+xNR5ElH31mviEKfoqlyb1sBGPFUauqNmSDjnMkrn
SBKiXtLXZkRe0z63vQ+nAIyvTPbSeNJmHmv6OVWI0sgU+4aR4UapoY/8ai4eCfSoj1aWO1FKaMIh
6MnAUW3LyzQrB5TbtRF8NeZ1xfMcqpz6QHuKQ3y2wYGUYepPsWtus7R5ZB7AAZaQsRNLD4FdPN4n
Rn83x2zNMuad0pBPsM11KgtRBhGPJB4Mvz21M6c1EMVt5iTn3uAUwKCKLwj56xbCHORH5iNKweRS
Z32/q3yyP5c0GQiLamnv0yhiTDmC6J6WkW8Oa4aCfRlH9eFLFFeJuURF3f8gshaKTZivsVA3EI+w
ZUWFfdIWX5KAgE0fi/kgqgBUzCC9cynj7MqYh+Ag/x97Z7YbN5Zu6Vcp9D0THDY3SaBPAx3BGCWF
5sG6ISRL5jzPfPr+qDpZaYWU8nFdNgooVCHLadOhIDf/Ya1vNbHqQjjY2TlCOH3yv4fjdFfF8VWc
C3WlCwZCaiAPtiavLT9iFVnYymLUkTP1g0OGqZ0967W1M7PQcRWk/0vfU8Mtjsx81Vpas+bcVcql
oU7nnZUqRCEYN8NgFVt9XqiJ0gGS6GOBm9rsoBsmKaM2CKS0SIJNNC/lykoKd8hGIjvnlZ3nYSHD
R/eQ2dNazms9vArVKokwBUXz3k8t3riU2YUZs2scomyLc1RbNEkbrRL2hl1MO2OwSexFDORoXi7W
hcFZyroRUqT6rWjMxLXnZSTKQLmEcohrkE0l3BdjRXMfL3V/UJaUT7NtU8MLOu86Ew5XRIOFv6zn
TWg070SHeTvazXtSb96YhlHSwTOKCMqMfxjzVtWZ96vj3JvhVwpd9AW3aoV1Ljdi3CVSTMsxDFnS
ejIkijZhSjOvcFk2dSv7ba07L3g7Nr0BG19jXv028xI4mNfB07wYztqzDlXtGnKwhYCSzXHtWRPW
vMlnKuPtJlbMI6tmHICPJfa4at5DJyq5lO28mxZ6fUh5JLZf12Yfa8x5xs+OAxazw2b0qDYTXgu0
0KPnbRqHx1rGFxzaxBeb9S9ijTT9Y1WGMYEyH/sXBnt5fKXGUxLiNK2dQyCrMDD6+ePzRC0ofXHR
DincW/+kshoYukDuSw3QkECS+/Zx/9MrSn7cf79vmCGWN0H+sVecf9ufvaIJxBLwAVohtCXgHP7q
FcUfNgwMwHTstdW3b+6/e0Vd+wOcBu0J8iPMIwIt0Z/LBl2lV5SC3pPfqb21kb8hM4IacHz7CF6w
zpxwYr3lSs5Nxk/LhqripaYhq92PGBuwazkXhehuFUW+RAweU5jVfWx3S3hiaH/jEnJcK1cyrVE4
R3IXevK2Z2CnO9WuyNDFDZnlll75WOj5aV+Z39PWu4tNr6HI53EMpc+y3NhGqo5Fwe4juEkeRc9Q
vmgDUKygrzfqYJzlNbMkoEswd3wjOkWdM4OOyyKol0HZTtu4a7RrH0U0MGTwWKwFin2mag60OL24
Q44R700Bx88O4uwRrWa+6ooO72RWyWuvUsNsMRlYOW0mLMStJvHdUDTGujNihmW+nA+5kVdCPdT5
ykHEaKP5DbxYWdddI1zbbpFeksKhFsqDj6/OyDwc7Dj7rNHomR3DFWMTE1WQoWTgaqFlbjvdK9fT
pGM2qPAXoFZu1nVgOJvOme6t1hCbTENgrOgVIXk5H7O3GGABHEK/U5nmOfL8HCWnSdhz2bSuxPzA
BgG/7sDPZAPbcmsnebxKCv8ZhDfevbS8bNj5bxBRyA2G8FsDW9AqM9ILoUfpzPCNPAKdJyJgxjsr
G4rVoPHFemPS7KzAQMHad8pmqodiM9iUYlZHj2FJ5Sr1dUaf1Mck9wofg4d5g/IG13U2Ieqetmbq
z875EP34GN3HwjPXKvbRBVkw2rLTwzuUl4R3IwpZ2Qb+OdNDtdHV5rWU6ZnmoYJgmrap5umgPqcq
01wzjTWLReIBAjTS3Fz5qd0uYxvxG6B2XtETg7PBI1XYy3Z2ke+yJNnosLOWrWVteh3eQlXx5+bS
Lymw2KjU0rxvMD0trMg6S6ZGW+rpDHGIM/BVWbOib3OtXn80u+la+sWjbiTJNuz6p7Az7yRyUgBN
6W3RxRZWAECYIn5U/MFh4Ta0O0/pWI+p6cbAJSmGMlkFTo4vvwpc5tsVBvH0CjJAtuwN9cp2akQq
OmZR7DDJBj5DggIaKIWVhCUrP3wyearTAKrZlW7iUG1TVDN11NerEKE6qw973fjpj7xQmeBmzmk/
EGpKPPhDK4cfXRwjV7Uje6M6XbjuCEahPVdPeZpIlXAIDIcg8VhF6FVin6k3bD3zSuj5NT0RgPNc
BtAig2iptd0T817i5SNTxfvdsa0YERAzDPAXIY8iG7rzNC8xeDliwWQ63uKVuRpAQPCgpM0yEXGz
7vJKAVTVBSd+P9wrtndAmWYttR47sWQagK8/O+uNHo1xrF8z8zAWqDYo8gjRprrHt8kMt3O9qh0O
XRJqV1ZpzjsXojWxiIYbbd4GxVYQnAqz+m4jLan0Nwmj5PboKdODwEgorsyT0IEYWCB12GI5s1aJ
rY1gaEx4IZa2CxX1Pq5lvSq0aE12H0D6wXi2wrpZMXW2t3XjoeCGSMJE4Vmg+GU/hjNWVawK3Q0S
Ij2qXw2zeLVUGB5IwLEMi9NCNPmSCJLzxrYPyaCPRLRM3cZn5EYv653osmHy0fnTfgrTc3rKF44u
e2WkACvy2lr6E4+9D0MUQREePTPKXnKb1AQlGaATTLj6iRGnGh0padSgu4LOcJbqDUCMJuuyJatg
de134Tk6o2gDe4Ev1QjB9+fM9jVWEiJor5DdDNS65qG3c5NZOSgGRk8sMnRSCMq6N12hpcHSE2G+
lqJ6rnGYgWuLH4QWZP8RMLwJGEwVEcrfFxT/N/vHJnz6RL7w9vv+qiiQJ2DYp1dgzvszFlv8QV9g
UGtotk6zzcv+z+kzZYNEV+AwtxYagmemlX9On9U/qCOoAHQVFjJYZ+e3ps/mscoFL6rD8NDRtLcC
Za5dfq4oxAjytE7TkZGzHey0ohIQClto+12JesAKm3YVd2jwbKtSkM2mzlbEzKO8Kle38FFAs8YR
m9A0I6DA7EPeuMoQ4EevlH7uQi1C2Sbp3QHI+IYOYq2H5hMuxm5VV7yiDKev3V6VTJ1MyLxSA7Kq
9c1DOub5YkrJhIDlSQ6Cj7+lq3OoFIP1MCIncKs83CnOVJ8Hvf+coXpaMI++cQIMXkrzTVWmYWlb
vsPAoXh1ggw9G2vHEkFDmnvBOhAVXKEIdq7spbJQfFuF3mnHp3EbFPVStwt2hYEXXlQJTE5xqqKl
Pjc9uLB5rkMSNatpUzhlt4bXG1wnsnsqOl/eUCRiaNFogSIfHoxTOtkVTV+IgasW6h6vDot1Co4L
VJvjCayBM8cmw2gwEtphLYDsJ8aSkUnoP5ZNcNlZbb0o1Xk+THRLIazvIQ3oAkxSckhK0kqSygSS
bDi5S8SJv0pSWn5lYDgk6jbYMa4JDlLXxnbRtWm/4vzuT0Y/GE9NmB8cgQl608ASdyKR1Bh4U/Nl
1iXdEodJ+QoTalhLMzsQYtWeJJAGV2kZ/oh9E31yXqA/CRT/rASqQ9xXbazht5cuq89TW413oTb1
uyISxjmkEGR6dtwXu1g0+0zg9EHri2K5TldY8MtnXtnVa+Hnhv0yeN2MCcuyByWd+n4VVzBaSUxi
o7wm4wcrahPNtteGoItJWq/ZYNunVTBGxtKqm1OIwXa68nXlodLRfd76tjhTrEaX5wOIgBUFo3Oe
aSPqTRNEkd1V9KydOPv93uomT/nP/577se95MVYhw5S3sv+vf9q85kD8Xuvjf+nd76n/z9sv+6+5
+9Q8vfuHVdaEzXjZvlbj1WvNmPHPtmL+N/+nv/iP17c/5WYsXv/rfz29pLCHeTFW4ffmQ4/0Fpj3
9yfh4un73x6FPy3irD8QSknJpo2FDs32X82V+QfHDyiLf+7aDPqav5qrOQSAlC3dYg1EGNm/jkL6
Luh0846OX1Ud0/qdk9B8M2m8W8SR52SDR8Ogzx/Lvuf9SYiHDvjQVGZ7NRmwNPuwd0Uhw4tiCgNX
HQO5NUTv46pmI+ArMKUVO3aHUWEVnsTqrhqt/pzAOjjDxkNt6TdFg6fPaU4UxVryRH3PnBpBvpmA
zWW2wwrYYWaqy2+JT4ltjeYPGxxc1znRRins16ogXxYY2oMMlGed5xvOcPBMbCpJGN1zrPXpMo7b
CESXFa00dA7gShJmu+PwgnzoFGQOnni/0DbTpPQYJs3uIsdd4WqGdRKmrK2tYObkQJuD0Lbrkfps
AIrsDJGSY2KBfC+myt9UAePwVu2f9Ek3EbtGvqtoucM4XaM4S/1Hxs/ng2CA2bUsg7rcPMhWC7al
ImKoBsMPgf1vo8jZTwmGu5dDtAaWFC+gqt9zEvNIp2a/Jhto2tNKXsWphXlZ9YeVwZiEniJEegLb
eJ12+NOrrpVneVLb69AY6ZY840yoVDWmD4I9SntKcHxxRleeOC2FVjsCeu8TxFJKl9f7YNQiF5n5
RYhTXqcc2wKAR0gAMGLhRTCykgxtadG32a5UEGOVbMaYqXH42leozZ+CBmlJTBzSAiQ7wFzfhAhH
f+QGAxE5euw/DnWYIqFBJhArkJCyRruNnfge08qZAVWXMat+5uWxdWFhO0U0AkksBHgmlFnzXJWn
k9QIdQLfZvoxS8jMf7SLhpunHi+rDNm/5ksgWjSYk2F7tPbdCyb5Wa+m72Md4b/l1I9BGfU7R+1u
/NIL18iGv08BCyooEM0+GdVoV+vitqp1YDk1x2CpvAQJy5m4TJRlrTLcR5cfbJukPquqQL+3iTvk
xGU/SYWDQcfm7IQRxAEc+6AfjP7RbxR72xs0GCrI8DX00BOUvDZAmgErBHFK0O70xYiRH7Fc6IYZ
NW+C6CqdFdZT1XrILKyLzEvhFxtdsBxGhOUypucZYeisHK+D+4dwi2LIWOdVkO+qSFWYtOMNY3eA
Uqt/4IxXF0R1/4j4+JCZ/Ad/NE48b3hs1Xijef6h82oitfWnIqxZetIxLLVav/AZSVN/VBIYk4Gh
25jXew5+omwKWQWg0VQ9HPBVY9e7DPmna1fsl0qLPAHy4y7IXv/esDKOFIAJRdnC3G1LXAZFgX09
o2kb0PfVUbDoU/A3aZe+ihB0VYlgxa6c2g21CH5cTvRm2D8bA2smOJtPXmNGK91DrjjWdD59pJz7
QfoS0kmt+qb1lyZuhiVARpSkcbsshLgWhrQfnWhKTrUkANFQ1+ytwGd4i0DCk0vS72PL2L2ewhWB
srd6CSdpnMjgduL4LvKrH2JUS/4kHUu6Cce5KT1j2ej+Q9NSkQ0StldlKJrb9MqTr/l8DEzp5ZS0
1GfyhugF0ixnnhf6Q6bK5nQepsM5A9XLoaQjId9in8ctyEvfOxmi5Jk+6gfQyGxp5cETY91pWSae
K+z4sm6UTa4DXJiUQ4ZQsniA7YMETNPdlNl/7g8sYaUNGk1ViCmN907WuH6ctuxpIlftFJcgpX1T
dzfTjAchvRQOSJ7ym2rntUum+Y6X2sJC8ri3de/e6LjtDBkyEUnye5uwOT+havSxR5Bwla5iwtQy
YZzIML2uErZY5oCgSFMKcuDzV6WXkQvX8l4Rtep2MN6YTyhPI1izU5mPYBXzUEO5JW0Xjajpar3x
QwnUgtZ0nt516amd5y8VFvwp5C5okKyxawIepMbjIZ0TnGMDNFhj4otSDI6bupaIu+B8rianuQFD
dK324hb7SYHvllhOlF1PuUSShUm+WfTzmUHOq7UsteikxWPlZonenVZ9ty8scw1y8sT3u4sQjhJI
jPlwY4Lh94VLEhU165DdpWyjWQfhHSqDelwLBhqothBqOcG2Q6rfhvaVZmONszJRuo1X6hu7I6Ew
mLwrx8omt/bkto3LA4fiKWp6iFVafa4BcYMS/iL09kRF08aKiWBP/JNrFFlXRIYbC7PF7ZwCfXCG
6ZUNwa7vkr1ZIqobze5QkASBOwtQ+4CtmBgNl/izU0e031NHgy0T0F5oZ3zBILSRemDB6E6RJrSr
wZ6IvQ2KTRwCUuSxgvXQTIGLmpjVjxFeTrV/1ur66WibHS/9aD1oYquFvHWN8rUkytVhDe7yUL8Y
eXIhaWI2iBg5Oioy15hPJEDfCRKhs78ywEwiN43WQHVwaxGHwNaePb9nOETOeS2H/5iClsyfDT/d
j2hr10ZRX05e4a9CraOor5VqSeEDw1KmT/UMeVSBz0DYX8aF5YPgwRRUghF4DIIqXLL05+/ipEvd
4F2dWXnjZjXUFnarhwB9DnkVAD7C/BR5PFj5SvWYdo5nWpVXa2REcsPDAkgjrjw3yvh+cVQQJ1MG
CfZPPEQclUDSFC3aiwTim6KT7xEL54kowJBTTKPLAKmxRlQ7EmsXjMswpGIvmO4uwnwApN7Z2vXk
2E8+z/lQhRw+zPhctWjv8rzoNgGJP26j+Op3J/aY5JKPCPGdCbYIfjDDKPDOF6z1Kx8LubcJSJM8
TAnTUqdvVubEgI/ouxNlMFI3HsubNBvSZTGWtKBBiPNN75yNF2nWJkrGmDVgoIKd7+LF7xf//18m
sUoGEH9f/R9mI8ff2Lf5jX8OQiSpqtg4pAF/mHUJo5W/7NsmIdDslplnzHHDf1X/KusYth3YtxGj
qRxt/6r+NWeW4WmItpDwwVuzfqv818XxIEQKNK9o/gwUfXTF2rwj/Gm1kqVKijpC+Ps+7NQHqQTO
IqVGX/dNYlLIdEA2zSnZQrxsD6pFkFiKzIsOktO7ILgYtFxQrLRCZi9AZZMLKEnNvtHTcHJDKqon
RVcA6ulUyrnZlMh+6uApmabLkTEeSnzOjKgZjVO7y8oz5kmEYDrhTQxHHYRvyErQMNqFktXM2R3L
w5OZPpgyu69SnrGgtq70QQyrLmSv3Y1Ru8+JT1p5veYTyNH3OCamh9wh6KDoHe+71/v4MruyPYOX
gBVOFeqS4W+9bdWCtIDJIYbDCfZeGDP/DpAWsT5fpRN6i8Hvr2M/+mFEY4KND+Oeo70i175Gl0cF
gG01IyPKrSO2yIXUea8lXb0GFkWNrpfwjcoUZ5zjgyVVX0azfslNM9qGnuKtWmQVSNVxzpeheVMk
zbMpSrYRY3Vv9OgGaqgM2Ae7Z2uCbdo3Q3pwgmFHHs0ymDHGienfg9fWEFGkB/w0+7oCQyOI6Ry8
NFzJniAKJWd6pFcT7FeoDx5pgctUKc5TsyZGcaAhcUZkyv4GjgTZq+QOkXbFQkMb82ernL4xM2DO
PnlnsW1+7xrrPHOyW2dsXv0seB7U4sQoxSWSixNCYoElJ7smhwZNYk0lh3sDjE4nUFTLviFmZR7U
ts2hCJppZRaBQLLflytDYXNgq1Ox6mxE71kWc8aC3VhGE0L81tSCQ05pt65Vo7vgZtqBJbqNiVw/
Yw7OCMxLnBOivZxdN4bStZv4MNQY6eqkAFcxxnLRYmR00VbZoEZTVm++WGpoFliehYcqQbCRUzmg
0SMvnkfPXFgGsv9SVuUh90wSx6K7HhTcKhOgaPowuWkKjuqC7fldLZUnuJe7YbIB7QwYLWBGogmI
aReqaeWl2gsjn+cqjAgyVVr6gtaw1zCUv2EAvy8UwJxho7P/180T0sKMdV1XJVVn3JL+kbI8gUUp
slisy5F9j607Oe5hzPpo3u0ldXdx6+P+4JW5N/Fzc9/ar2lt9heT198NU3wOB/LRMOIrUXjbpiOE
qh6GdlsA73EnbbzmjUAyvRnD1KrhYHl5ERCM1azV0LzUVM/f+WbbAKspHtE/tNDLJj1ZaM14rspU
P0+dNDwE8IP2OVE65K20iAc09E60urQKicMKrxf56WAFL0nEYivrc7zbpbilzskuOZEIf/nPq+jN
Uyg5uL94FT2l/6CHDD4MsKA5//wmYszDsIexNyLneaT015uIOT3TJAsj3z+DM/6cQ/EmgiKCPIRt
t4VYnGn9nyN5h+GVo/L/CYcRLxOu3xlE6bME5P0cioWAyuCfP0qgTT96EdUoPa06KWNQwp2zSisI
h0pqcMw3uPf7wNfYD0X3al8eBCBuMPUs0nQzR0TDGbsmCutHDLl8hUG7WDhO263jKUA6GuOgNiPK
/1LqCHI7ZhFNCd+b2KeVV8qr2klPkADvHQZAiWFfOxkCpp++ik+U5Ww8Pn42flQaUnf8ypI8yPcv
WYPGArEQoKvOk7HrdxaIRtm3QCOq5kfpROPSJ7twyeY73oZMBYEJyAetd05DhBkbkuTAUyRkUSSj
753pEaPsMIFxyF41VGS4NK1RWwEcMC47dFbL1AtoWlHomuZFmI7qnRPZ7QUcxPg+IVsvcMotG4il
B6NkKSKilyyv1NCxhwasZxDujt/27kSPs07TwEPsRBDwwog6sBQ1O0+94jjxjK0VmPSPrYYWMmU1
ghSRbsb0Ga+ltEt94zhXcW8Qq+c5yvU0OlvZtCqBSKSqY8YqzlDWlyvFtCij5aC5VoN7RKta1Fh+
lu9bso2vpiFssQJI0jMwWbpTIYudUIkmMtA/b802Ox8STPBm5Wd7HFojtnaAght4udZysjhsyQZ2
lmqcOuhkLf62zrwRblXqYxGY13qnGi6yUWUjK724rqXIThOJIGGysgdroMGjv2Z5UiM7XhDaDj8c
NDn2pTQkUNkI3YTh7d7JbX2FFqB6U/iKUu1WTq1Na9sz75iQelCxbJpwnDpKxR8WxMAykD1UIJvb
F0dre/QDhET5YQ96oNaHFfMsemgzO2vCkc1NCH89HFCpdQgZ1coWrjV6+lybEYnNJ1+MCaY8i9Kh
0aDij+SwLOf8zUWg1d/sWD3r9ObGghjFZ+etBmxhYYIm7SEuQ17MztrBBIzBbBB1gWONKys2DggK
L7NK2eqJskm0ZOvDWO24b8wEmYCfGorrDeqysccXzcnW46jegDpEQieYDg24uXpDVqtW8QgsQ4C4
K3FqIiguJrxDrQ7mqt4NPuH26ZkObNpFBPoE1uqRKe5d1ko4g4h20Yam56FVQRKIykutrJNlZWS3
ujrkkOj9kzovyXoMUPiqNSkFEdGXzluFl8/FXjaXfdPYPxh41/ZRF2ontSSDKmL4uhpIvNj5lI/l
XEc2XXKv69GDMVeYAwlfcYho3wRhEKLbZuZKdjUl1ktMS7VFJtmdplZIRB/N6nKYy9hgHC71ubDN
5hK3VtIZvRGGTFkERi+rhyFXOtYlQDmiEey02RuVHV8ALmQ97ln0fFEAPclK62XbT5iKp3RAQZMX
Jxjp5D4mlPKCZC8T4Ct1OdZAqDZloD6YahQSNaegTxLa639eo2+v0Xml/Pev0RO+o+Af2/zp43t0
/o1/dnQkPiN4Mxm9IlpSZ/vUn+9R+w/Jr+Cgoh15b6zS/7DZ2LDaBiBjW/zvX+9RDc8VVhWHeFND
R3Gp/8579PhVY2F8sRDLqZCdcX+ZR68a8uGbYEKFv/OqyrXqAIj65Pp4CX76uXzyTvvglpqvgyab
PGfWVDO54v0rzXY6u/BCr931SkHKHpoyTU23fkwIH08hGbb9Rmtyd1bWVTd5r5z2aXeJWk5Zff0X
mddTP5cNx3+Pub/9qX9FCq81lcpkLfcUIuRYOYj8wZfqps9hIFlTcuapqFa+vijf/ceLou0BowCb
gSyH9xdNWTYYoYqOKsx4SUX9Oozl879xCZLArZn9wHF95I+zagXJvxq1O9JG9mVh7e0pufv6Ep/d
Kjao2rkcRKl5XHGNotaZBzbtLgusC2OKectEVx2YqN++DPEHEuUG6g1qyaMfFhSyrlXUrt01Sr0e
TJ8cjHBjJe3udy8zw1p4GrHMOXhsjm5I9g3kNCp8GlGR12Ep5TaIzKcBOdq/cR08laRYU2UwNHz/
3WsJdnpCCNudA7BRevYSuVeFA/jrq8y37fvbmk/z01XmO/Cn25rM0cbEpInaUm4t8zZztE0YI7aL
jF8Upx/2v5Y2X8k2ibwBdcME6P2V9CwRk2x7vp6sujUygQybnB4CM9hV2QjLdK14TftAunVpGYux
UMdVYKFUlFr6iCruLq6rR6NKXT1KbrFcIHHw9cOoOzclSyMmkDDMAKgdUk+5rnv5I5uU29LLzpRM
hKeiNe8UFZlumhgC/hZ28clk1u906XXXq7e5E6sLQMR7xHJ41mzsXAV+uCXA9lt68Ecmprs8QHMi
BeiuvAE60faLqBK8ihXCc8BeLsk2usRg8cPy60OQk7v09Rf18SHix4doCf0zP0EOxPc/vpYevA5x
pO+04T5LzgXoUMW8+Poa87P+4WZAK8XTMyvoj8+CoWH3njttu0NOuiV8blGpN30Lcp0Np+P9+Ppi
n915xKwwqORVxCWP9QCtcIIpxSakpj+SDogosCGiZlWkQ19f6LNPZdM+0kOqQGTk0QnnTUYBok00
O/wzCk9Sziah0YjIsmp5omc9hjtn+MW39cGIwN1uqCjTdUPVOF3fOrWfnispuYnTQcEEJRC1dqO6
6Qxvw37nRmv8c7Ox7zHfnYO1xdEv70qnuEuz5LePdv4OFg0zk1+eO3F0y1ggqlsA/CyDIm2Z2Aac
vPDy65/tJ3flz5cwZ5fsTx9zPrgQqfKzLVgMTOLOcOrTtpa/+Gl+8g3yGWjYgQ1pzK+PbpVcpLEy
VEq9m4zXfnwu29GdrG+BzQqiNX9x7H52LWYDjj6PqbEeHR3vU9x5mtEHzU4+Vl2wzg39tGyddZ20
F+hNf/+np1GMIVxkg0xJ9v6nZyHXcIokbHZax/gR66bi1JdD691+fZmPpYs0ODEwNkBz4gg+Onkd
hN2hjPjxxdbDRIta1815hO20YHju1QAf4ZF8fcXPbgtWAAwiuANRWB7deYjN0MBpFG0TegaV1oru
cz2xsv/6Mp8+ZToYLHgsKttz9ejRNsTQqUHCl0UC/G2ZwkTJhnkvXQ03CTKeLEsOhZnvknDw0Etb
r+GQcs6L6he2o08/rpyfszcqlnX0cVM2+P2YWDXSCfNWlNVZE/SPXaH8KnB1/nOOzmcuwsYGJRU2
xeMdSlIAzTeTsdmFdbItO9CIjMpdR+tQZcbXqqojaeoJYVcRW3z9k/7sE85NA1M7FkwfHFx63bNV
jTTa6VTfxW18sIxqbeXxLx70tyLgwyekCuXmwQlEg/H+iQgCKwo7CPy70mbHWlar2LiROYhd3Vhq
znWBNgz1mGsisMC9/qurH3v650Mbi9G/rn50zrDd9OlkomYnWg/uvqSfLhdDWm3rqVkFTN/bEEOi
XZ5mGFh+/weMcO8tyVSbq/33H1w2dmVHSVPvfLvD8EkE03Qi0fv/O1eB1AyowzSkenQSmOhnSKfj
a/QIla1iucoBAusI6b6+jPaxb8FzrEpg0rQuCA+PPk1PtmBRyQhVT23Naxtr1bT5VmkrXCrC3FZT
Oqt117XZ7/wIwmJm3iagGvxRJ9Fg+NX3+nbXHN1VSHTIO9UIWEYQfvR8OgqxBJao6x0efgL58n2m
aGvYoANwpPDem1idGeTAsR9i62BMwnUEwCoD5K9gC5H7N7ThP+xJew19ZVZpTGtdByNQtgroITTJ
Xe4cPD87tbGVL5MARE7ct9coOg6jYyPHiS+FLXycqtUu6Z3zLpCXca8h2EFFFYPmWvV9c10V3m4c
LVQmhnYaWfo5m6xLtjQ7GdNg2kb0kMGl4/Zv9qCDtnh87/xSvZxfThLQbKTY9wN1fNOhBOKNky5U
P3nAkbFDdXJZeOMVUOdvqhw3lki4av1NVOKszVMf0wne7TYVvSu86WbQAAaz2k9WUiOTohUsZhCC
7B2qmUU9kvyFQtj/xY35ySuKb0jq5jyan2vP97d/JMYiyLkUVCS9WRQs/PycwXyQGYzWG1O6uWm9
NEP/i4L3s8sCfELrr0vWEsf9tTrmvc6Kiudhsu9hCSKqdJplKaPLMiBcR6lOB9Jmv344PikwhMkV
2anrBtrao4+aNqVQ7C6pWS7iC4vE7OvDl4aUw/CRxrfPrNF/RTL/7Fx9d9Gjky1WWOjKiuMlKYpr
pRTcHa25Jsp2k6osI6kEoFK1+l6NoKKpiPxiytF/4zvGp8nQCoGC+uFlHdh2Eeh1Ve1s5LlA6LOV
IUi8HolUMgnuhPGMkL38xTcsP74yBe0tjQYvFL7io0ffzPTaHvSyIhJ7b9pIBXN/n+NkiLyrr7/W
zy5EMh0TOVOnz9WPvlZ/KBsxYx12RtzBURnvc3Hh6SibhfVPCfz/PBGdQQ20TnCdwlKND6+KJiAZ
IiPXGpO6cEuN9IQY23xREOXU/+qF8UnFYYKNob7iv3hAj358kQ0oMrJszi2iZNjv70oRrwNZITs1
+pfIoeCYNAzrhfffJuq//ZS/uLJ11FmwyMrDCVDNjrfmCikWSrueXObXuppTIE8Gy1gK0p2//hI/
eW+ZGqlJFngR+lLn6EvExA5Yo825RUciLRPyu5E+/PYl5rAEXr8auKIPj3+S0xYagco8s7IsV7cx
/oNA3nx9kU/KNe53Gk+bocEchff+OAVGT/WJHW9n9A/aBPmOxd7EaOXrq3xyy89Plckjze34ocpX
B7v1K8IPdhrxXm1+BQ0BjeNVHZS/uNBnH8fCkq3SwM+L26O7UE6hHihlW+5A+y1a4nC8+kYM37/+
NPonXz4+CI00QgIr5iPj/Q9tTHO8B8lU7krWtb2fnud5s210Sk3FMe/x2XwLDDVcZi0xuJZvbhlR
fZtId4NDmDIfAXm0rCA+KmEJiqK6r8vseVKc8yhxHpqxv/TqYdNU+aEHwfKLr5v5/rtjzsavxnDD
YrWus0LXwVK9/7v3reXF0eSX6FwqcpTA9IzI3XEix8Zwo9h4vFGbP2ARijEmaXutgvzTJXMgLZkB
gOuDm8B39k5snyZxJs6Fxrt+1Ot1xfZoWSGNLAeGbHai36PJ3WqDPJDF0y+CoDthCQFmyfeuCN+j
Zk+mcUGS/WVS6oTfqg4uaoXbgtS+zeDVGrBC9t52VxJwhoY2wMOg9PVrzBlDoIPur026fbetnIvU
zJ8mtVe3uaxgRlE3GehjFw7LtkWvDrBONeuSi1susMFd6wkyIKJqwDMgKNoFycOhR3YQsW+5khPX
FezY8J/YQ/bA+30DSfjbYGA9syRAJ3iO7LoyQtqMyI0V89TKzV09qeeGQrhX6WwDkya2bhLgSMUp
gpmdTjRhq9oxFvzuvMwYXFWOf92S2+WHI0OfzkXCUiwFYs5VVjThskVZsPBjcuNlelfkc5R1RUyw
HxL306rXiDsJjqNsd0OFqDfCrpGmt2O4l0HJulxXXwmcOEnt5GBH0Q7VxXpWSwFdP4tyf+sBzWVD
e1JrKcLxTgm2QznbCSMYPdEUPJQNqGOnHdeF7G/kWK8CWP0LWWYPIUbDdRgBQDVFa618G2U7L58e
GjdAd9RGDq8YkGJe6YgTL/ZITZvTBkW/Ytj+jRSxLVHe4WVQ+WCUjIGg8zo7r0sfI4Xz/9g7ryXZ
jTPrvopeAAx4c1solOuq9l1tbhB9+pyGTSATHnj6WSCH/0jUjCZ0+8fcMRQiuwwq8zN7r90CfsR1
YPvf5LuQt6ifWWMDZGU1z0LZJVWgzy9jXciI8QVSW3duMABOJpwDu98acr5HZHE1+1Q/VFl37hzI
lb2dRy1whAFYlWG0750xbzMgxB5g3TwpyRRr6huskUY0LNz4AZNSX3/zW5TXPGLutkC8YOXt+9g1
J8OPnwYmVptp4qFFS/9SFM2b8L1XDWMmCv7hyXUgqM6T9zza6kypdEBheWTL6hxoGo61M9/aot8V
Sn8vZ34PklVynYutMFc1X+M9dEHG1rrZuh0/KCvPvIvS8XO6bJFBRGc6nxIkaiXMx8kvT3O6JoxL
PIhstQar/xwzlMFpOTx6Un+EmYQ7mz30sNi3oiG83poflhX6U05Lt3Ha6cMvU/JBS41guMKPFfOB
rEB1NifMHjXbGjdGGSSrKA9qzTLetyW53Nqk24iYyyrSey190AEqgW4dySTLrnZlPVaN9wM4b4GZ
gTGwbwOCThz+09UAVEs193jX8b3nubVD2G1smJ+5O1bZa9oLge21gksBu+Bp6SA0L8XtImDv5n2P
KHxAg9c3mYv0xvjCyJvvZGc9xrnzaJAMtytz+5mv7Bx0pQ8aznE21ajBrbCJkNLcG6MzMKUMprvJ
YfZuRsdHwZmj52+6EbZLzbS+arIjY5SfQWoBJJu9cC6N11kQxj3l7hvbgdMwly92pUPDG8BLMYxZ
3yE8Ic3Q32NQbc9WOR2Y8+b7MiEepyDoc6YE2rZT35xkQ2o5vfwDtHF/A9rvtinYmyA3fBxN/Ws2
xa0yZuwegekd9ZkjK5XjBQPn2fKSJFxwsu7ipf9kunKD2vWceYg+gKK+GzbaiU5k38zWlk0amJ91
15qAc2w4G5Z3i1CG8EtrhNUo7xODKD9/XheixNoS3AGgRM9NVO1BcwUn/lNzqxy9SutujXq8FYVx
SvTMOvhqjeMbMMhCftVWmMQXwgHcO0yNiQMnzwNA1KWq5ofRH5aoa+zrTPcA/MI+xl7P6MA6VFC1
Wzln7FXUk71UvKpg0NmKsazdidZLtwKHMzLHxSMSo4aZLgPjHvP8W1AbL3Y9HFIt/3AH95t8bcx2
if3CbnDawVcBmT7Ul9TMiHaaHWNrTgPm3wrzQ69AZHFwEscy32tBflukw8lrm4dhwXocB/f4VImB
WYhvG8U3YrSHrMHBAkYvJGuBpJOOobEq6+rQNNap9/3vGmqYg7hl4/UE4Zi4IIxhvKLmmq6c9dhE
EDQTzUtN6BWQFQ3H+Mk3c5pc0dzksid+EF9S6nk3LUE2m7wV85EIEhFCICngRk23uTvs0jaowI0B
B4Cdp8MRMM9F6qCeSWp8DLbqt96QAPCS+rSZR/2m8Bp4TrTKNxCl5VYGHdzMTt9WKg0iwleqS+Ll
59ganqlpoFFU5TOj+B+aRReLAQlRa0LYnt/nYkOM38PsMybVWvcs5qbGU9ee1oifwebtobPBzTeS
CkFaj2YQb2Kuda8LeAbedfBpdPr9Mk1Hr1lgd3Xlk7BpIDFN0OgUE+QY4deIg9QJBNsMwaog+ame
fqVrbvAw5CBLavezwlBgwLYJe80k+515Hjy497StfoAW+6XPS1TO1U2VTEzdqgSF7hw/dv7y4Iw8
MJOzrVfqpVba+3bwnlITJTa2aPJl2sGMpC0PlSleArrpTW10L4DhIuznH0EBrKHMi1fNtfb85u/K
OkVoUw4AVIobZQLh09n1Yeombb4XIOQHTBIWIH8u4XIbTB2JyuLG8Rf+9iLOna6fq8UGTWOfWxnI
sBX9Ue/wVLblmrjJJzf3P400OPFxc2maREv2nZNEPgzJg64FT82YQhxRe1DehyHuHpRrnft+vEXL
cN+YaqGGMW6ge2F9nZaryt1L1UG546tweAWs5nqXAgz2kNg3FqpwaeI8GbLpe+mKMYEk2HnXZSY0
i4CkV9fRHwpTqa2Tu/MuVSWCKUe/NfUU4GY1in1QoGYa+8G7SQ3vu/W1h9S3DGT2Wb2vc/PiN2pX
2xmYF2LOHLv4htN4mzRjxoEfP/JskOFXWGeCi55GjDkbnvo5ynwSfHHpsjekeYi6ZTjVfvYwkh6v
1bb/1TfiR50Cqe5moUVTi2VIuqDVO3t5nnUUFXnQP8bO+Jq62bTRmf4g5MrBWXfls5r4RQW63/2o
VVHfT2gNw6w3v8bOzjes0sEd1HgAqqz5sCEgllMhD67f9KGGZjKcB9AgmnSc0CGuFg0riv2l0baU
Vp9WOiWh9M1r3TWXfu5ve4vLANWf2ngLM74sMZMQgyeJS5N/NHC2bwYn+/LK4ZjlxkvTDMux9iSu
+86E4L3cxFryDZIWEqHx0ZZwWSYz1qIS6B6/46Dad3HJpyf17GzK+sPDo4CH140P0BKuUvrkMxT5
mxxJuzRjPHWY9N9V3+P7U/0vwx649tZxqmd6COAXBKn2ANPYQL1JKgMaU2inb2U/3S9L9wkO9eqb
jNJEOz6v487DQrIl2O/lQ2eyH1l9sB/nFGOS190TOvGRuNZjKTnUZlPLtvpUfMkxsW79Vmhbr5eU
XzoR0HNvPXpx9g46YTl4tce501Y8qwOfjVcG0ZRRPFWZccsw6Yc2NCdvTFfYpf1udU1LKpT9zE/Y
IpwahH0poPo3gyW5EooOLzS4eRO9Q5iZwzv5yuyJW8R9gegeMHpvA9Xx4FPEHGZyVVO/d7aDaSeI
7wIb42fZ7a0GfynAKkSgeUKlbGC+xpxl08cgr0fMuYyRMlECjJLTjGSpH9NcPtYkWhCKqa6p50gS
rxeQD0SORtQUv1CxEIK5Vp8QiO5IvnTCrk5/Gj3UCDL+fky1PM1qPM9p3q+IVpDpQ40wsD1b1sJM
uIyfbINQu4osh41X43SuBnrlojFsrqusCTuzs+5rGnbEmxUft/LNrSqDd30af011cR/by3deYaMz
zDq7xUWqkw3mVaHRdQZoLOu44PLakD22N+2a5WjSQaRP2IoRa6XtrDy4yB7+jT2BbCjb2yJuGPZp
X63AP2bIqg+h5f3SvOmm5j1HaW29p4F7kZXcEWo2bazW+5yK8aGOM7I+OINDq9XMo8QRcQa/ddvq
JZGlLuxbWFZc1l5TQdSaeOwAwSHO0L5gggHODcCFDRn+ZlC9gJHznlakdgQezPrTk+pp8IYiksp/
4Gak0NWZT0IGoDBLX92uospeQ6AwJzM3De48llHMyCi325EVdIcqmx8P3aHDz8tWZrnVST4preJo
xJT+eG0IFYzNnWNO8g4SULLLMBzfADypjnOZkkoO3URgxYmNowSSRLWtluPcdaBWl5Np9f7xX88d
/rvWnQFJYEEod1ma/KV1L/vOMrMc2RLDw21c7zvIjfqkH5LR+F/+0j+OUf4YElCbAPldp8/6Xxnc
bm5PmV8nwxEZ9n5gWJB6xBBgKvz335D9O3mHBRNz17/MUQa4tjYJ38OxyIK9sMuLLb6GOTkJQ13/
9V/6x4nNH2/IRiDpMxMC2LcCL/5efaBGgGJzDyqu8mw+NwTLY/LHWPf/WI4uK4D/WaB6/qz/Fn5m
/yxPXf+1P+Wp9m/oCpiT/Q4HQcTzX/JU6zfGmyhuDBSFHrKl/zIcIk+1WWAH/GsESxmrlOM/bR7g
RhAJolQJMC6gLXX+LXXq7xujv9/58VTwB8AvMY6nIPjdBvJ3yhQvLzE96C4+9ITquAaYt0bJMP6K
CZQRGTGno1N421rPiDLFA29XvhbZpjBPpRmobapPbzP58uCA8oeEqLLNDI4Z57pkTqV3ehhr43VJ
JbXJmFI9cXyVs4NsHsppGY8XV+CfrYOFHaL13XvWQ7+079rsWJHmmYcANwTja/8d6pKIKB26ELNu
uw2IsgIELeawNeT9MMQWvCO8dEnpdJHCLIYkfybXNfC4TRYSa4hiBSpUk0iSYFj2oQoWbVuSxklC
hz7i5BvM6gNAW4rZQVJklIr9qlLHxAPFYFfpUSz46mZ1qUjF4to7iFz9TGr3x1ibX+S/4eeydlUH
QySFfsaeiEZKVfZVztYTLGr+Ztn7UQX66CFQfQNBd/rmK/G3jRM/J6XrhC3Uj0NQy2qHLe0BQ/4D
qLYhVL5OmzpjdYiN4ALYqadVmddIHM3ncjB/QfbowP0VcjuBDNwWHReXKPhkpjy59zWGFFNB0eh3
+U0ZNNDm/OJ1ZtQY4hX7ZaRUwHVuOJz1ZbGVhrxIy8Iy374Z3viTsJ37oITh2cyJvzX7Sm30oV6D
JhN8EFj9w6V27xqvhMmPP3oDuFjQ+LiHoqTH5x7LNZwAyex+N2vieh+QJF+SzaiWYQn1HuKiL1tE
LxMYEc3mFJSKBrhOlmBnt823Bqgg9PQ+DcXQE6tE1wgRg2pTTtRoMzXuZnHnbI0mqg5qWnBFauIR
5ypw0MD5WdhFG5H9e6NANG5TP6MBbfsRhZdr2uTjam3YWhK9qOriSPf6Vwf52wMqJFpffECnMtW6
iAxeMCqQeAm4mHYFAQKQGw2I0gGL7cms51DpSbPDm3dpx5IwK6uOhMcKAV2lIBu9Ld6G3D5ptF+H
Wa/zJ9Fmxkl0Y7nXACOQgOsxz5xwEzSLnu5JOi1oCoflleCCeWcuutoJv3hupSLpcbKxyZZqvNP8
RezymTw3CBLiRvNBDm7MlulqP+GCCJbhPqln7SYP3H6Pe2U68HQZj/6EFSWwq2SbGlV+148eaVeJ
cWcnvnff6/F0hDwCLhoVVKT1JAvglAGVqZlPuUWAr22YCMkzgdu1y1+1lnLQIgZ4N4HJ2tc1BMvS
7K7OWLrY8g1+8Xr2pSXLM8DUd2MEF+CNeODJzwIKgmwYqEnM4wmipN8FfmqEninPMl0T51y1Y8e2
m4FznJijUKbkWjDtLWkXT8VAHEAvhqtw3fnTEqMdBqMNOTMZnowkGA5Zm8+vQWl8uzUNbCAosXi9
FvHB8Zcqij2bukd4c3Kjzah47cpdNrSnN4VvfzSB11/8yXkeNYot0GOfHmZT2NDI5XW7DqUInHsV
wFzPOjDeDCju4gYcj1b378puOG3aYqbEcti/GGn5Oc5kIo1VF46t2bzxHzfPNsf8Fv8LxhyZpW+d
KPCaoH4QXoVWyWb8DptqwrY5E1/laMsOfzLZUQtG6iIfxjDgj44waWS5V1CEmI62cVRAAtwqUrAO
UBCQ5OB9I35AUewqxhVN6eHObd8mwDcbtnnVRsuCc+JQ3FsuWZ2yfwSv465ijHZVLrwRZg1owWAN
nMz5myvja6+mT36S71Ue509mM9+3ap1qaJiI/ZHWx+71eS9pKm7WSQWQEWtTpX1xbvvqgfFQeXab
4pgQgxCCaCCbrR3oC/rbjkH8MWYHB1xIKyJHZwWSGsKPuB8cNt0tQU/IraKqEfZFTHwVQSAIoUvs
X5khyTueq1u2BuiMiTQwyV8bA6MJCUJU2NdqmKYeQYbs2L2zhvp500L750lCP9BOZNq0i/06jAaO
3wEaT6/qjDAKfMp+a7+zD8KAPBJYu4yava0cV11mOyueV3nihf0bx5kHytVjtBVorsOZaE2Y4psi
7Nky3Nb1ArZeveBvLk716KMSycoexGtg742VcsOaa9n4OmQdvWO3MWe+e3BdZp/QkPeZw3ApEWkf
LZq3ENAibqdOP6Z1ew0yjlRbLPGH1ZXnuIUOU7ZJcKim8mPyZLcXxe+dhCSfvJ+8sHTEvGXjUNDf
k0A36f2bSzbbpiqbIXI6xoMdgVqHiin+HcYEoE9WQ79WMeGzpNJ5gghr47j4yZDhh9ZW76IPXrCj
pZdxSn8pN3s0NDflXA9+OG2SPzmlq/GquSoS4b9N1kSIO19faGnDfMkpuHelIz8tKYOjZqn+4JhV
ep9aGrb4AvYidwlqI7O+uL34MRi8gNbha1e5z2TeXO6FVV9U2sTn0c9otudLPTbzdu6hq+TBnTHT
COeVaYb9rL7NYV0hzHT/Tp1rF+C2V2I4401rukxMdfddmgnRkHL0fvRdK15UEHh3lpuIEILUELkm
p4KhYFODBPtBF0swZQruUOoASfR2UFvhVyRIjuZXOvkYvk3oSrOnMngLpMEWZclwbnxPmuIrl1kW
AZT6xDPAhFteltTk/zHO9TbTW+YlCxDVOG3k/7ZEX7Ge/yCF/Et5Z/1FHgDSRU96K85OjpW9ejUs
scLx2HSWwwXRwkfhDjeN1u8QEL1NbLI2C30z0GNf0mpaUcIol8SD/eAnP/v1DJ2gVNGSc67GHLB1
jASgALwJGcq65oF4hkMn9vZ6JqugbaF9G+lx4Kwu10O7IUPtaUnBzAUQ/B0ClKDYsq7euMzRTk0C
CqhPCSmTZThm7Q0sz/s+7n6KsWd1xE+33jDBdTfWeoFUZkllo2O01E3zHYQCDIDyiwvmxXbKm0BR
cMpkvI7abBHWokjbASs8Cv9V9WjP0jm/xOv9hW8IUBeN9KZzuzwKhupoOj6pMpbgag6+Bu4+bUVO
xOt16FnpfTERkzDahMHZ2WNPVsJdMS94Dt2Md5N6h4X7tFsv1lljWegv2Rse63QtP5Ktt96/RKMk
x9/zpf31YrbWWHU3md4SlXV4SvRnOELM6KaRnHgHR2FclQTZryHkgfC+i8X+yDxzeJ2n5nFpypd+
lBNoK/2+tmR1UTGpgV4jbhsdBFKgqNf7lFJUON3dYg7Pw1iefAs/Th2rqNZmwOGK8E7KeVzLWbFu
XqcDtN9PrB0PvT39MopvjeHwVsu6qEmySwN6h7mQWYeZS/0nJCztlEBFKKUsnzrzCioOVrZnE9Mx
JxBLmb0slvds1+WXtcxHmM1b0UEg7MbuJ8EnL0BKvqYgKEONtfNmJfOFmDC3Ih9ukUx4oVOTbjgO
80fhSbamBr8xPfHc23h2T7XtvJsAmQGXn/Js2VnSS3e97tzGhZfsBzgUhE4w8hlHZbLGJ2CQjd6D
bFXNYTONoTtq3Oky46wiwWM/AdHGPLpcspyqdA7wmba+AVF9JNdR1dWRY/eb3RBZ7/nENLzhnzId
EpXQAr6mae9N6hAX/k+lGztau9veL06ArS9dzMXbBpKjT+w02/4Y3ZIFThr11nLK0h9qqJ4dNqAC
HpyrGQcBXynpg43EJNxaAUuvjCEvIBhg6wp/tpDM8uPydultQFSmNm3Kfrgok/zIai5e3IKpqVBn
kOx8C2l+LuT8ye8126RC3ZnrEMzRu58dVRuv+H5KmshW+gvL8xsw3XxkWbfD7AtenvjBXeIqnMFt
+0ZfBdgoeIhFfXLE8OxX5tY1i2tpjje+6EGuOSytais7MYa+60u15fVHqiUS0vWqdYyamwcxzDUp
4Qg0B8I4tok1zSzOB1JvkuyubfP4NZCTu4Xc99GQ3+OJYgn7xWXcY3iPrNDfHQXs10maYDvbat4N
IrgBmPUDaPXFIDQSwvn04sykpzcWsfbEtMlW+wq6JI6cWOlRniYuzQorfLQ6qCySrD5knstO2a2u
RFIC1l6426eah9H0IBo0cECS5Bg72m7OR24acRGV2veT2qULD3/bsA+zRyeMh/am6+Iq8vuSVUX5
JIOG54/x2kap4EMHDrXBhppsYuZkQZEd8D5dk8T7aldPZuK/kaL8PnJzEtBUf7BvP3T8qtlkHXo3
eUq7HFW3f6Ol6tSkxoOy1K4EoM6mIMNgNb3rGfKSCc3oxogJDWuY/7VOvxOp9tX0tOUpvEaqm9vC
WFB82Cd3hC1ndcF9vQSY+/1fC2gqvcjcjSPESaTkADlVahHm0D9URUIll98alarvC1mLDzFMV9pf
L7SRY4cexZ0w4bSweGaF0/30fGLBevmgmRTXYz0fTaONjDk4LaZ+VRotZEaZqDv9VlX9EXpktl8M
8mn9tn137PjbzmmnDO6fZH5crOmk2vZiedpdC+xsbIOjRQWamvwgPedNz7kY3MF/b9ckZK97B7Tw
6eoJKbpGlE5kj2k5ccbJEVknDOe5+fDdCcbCWvFW7fjYWt3BrXnO65i0oUKHJJCyqaRKlsW4ZXD3
OrIR575/G6h86L7aTb2W1s1aZOudSwyRXJ7kWnwDuicody3I2UICY1uLdI2qOkKo5LwZuX8D/POA
5PPVW+t5toM3xdh+m652K7mJQun4R3ct/F1X/SoM43NoUgbwA7kJictTWQ7ds+JXwRr9R7s2Dv7a
QpRdca/YlCMPIDKr99ppW1Qxakc2Jzt0IN3Bs8om0h3Vh+lgA0MAmW3PO+Y6yBN/b1iCcTjEVXz1
Ymcf08uU9C1BbjyrOiDFmE7HrYufcPPe6rUBGormSL71t2zIA5pF1OPYD3+fov3fOHGlq//P48Sb
uvrbcy/+eZy4/mt/jhP93xyea3BkhotjYA16/9Pt7v1GM+R7mMlwnjA//H/jRIM4GQOho65bjqeT
J8qk8U9qjPUbHq7V7Y5o00LRZ/w780Q0a38pODG5e763kuY9C9m2yV/6+1lzm6khyz2tOSawAJEQ
cpbOdhWN8+Lsncrtt2gKAxaVXYDYZ7KxEch9Wpom/IgBgVOT3gQoJXa10+aMP6wjs4UhKmX3QTjd
GzsTugN7fG0nYmSk92uqUAHUmXjtdbriJYGRwlSj2lp1Lw8zU9c9793eJJmxY8F/H6ROHda0HSGh
0/daiuLIY/rEwMEDAlsbY2QYRE14Rn5LUCVLuaZNn+KOEY2EnBvlyiIobsQ5ZcT2t6hTe9cHAOjH
PkYKAzksdAoxHALEUDt/GAnXoAAO4zHj6s7tACaLHTzrBu8BCSeR6QlXcm5Atl3I8d5qzVyEse7f
SwHLq6exc3wJ1ENjFYOt4avSW9iYDU4UI/N/IKP7QcWeYedSz+7ky50eBwcUE3kozAaQmPAeixak
/TKp5tzIluASw6fcEIxg2SqxypmANLbTyPRq0luu9aqCxNhw1pU4iaRXuWFlLs0mseUritMnSw5E
2ruTODB4vSb6/JhTP1H5JodENJ/J2JY3WgV0FaUUoXHyYhLayEyxuTOz+Q646R1ZZ3JLtMph9Nqb
Mm1fpehZza5yxx7Ds7V0x5xS/pgnhKiVTfLEdJeJbOXNYdfazU51jdhRIBUhb+WjmZx9ze6Ey9p+
leMI8tXP67DQYvTIhf05mvOJ70PbMlnbo0c8Dn4VNQ7pFspHzUF0MvKYzkHNs5bueftzCPjTtvzQ
puW7STsGCUt/aQiUDLWK1LfFunUc65MNtrXJXTjKdZMotE4Wlfkwwpj0xAO1NeHaMZ9anw3PXdP4
RMjh1KhNQt4RpZJkNHbvJm8hKh1+DHLW1JEgHT+sl/iz0sStXZWvcjJUF2YpvXNPuM65aDPAfu1w
MLo1dN1PReTiQNjmtsDxofw88lSARk7wGErG/NFCU7QfdXWYBvOcufPjXC5g5RB5uE52043GtWC2
chqbJbvDX2zTsGvwgIrSPNZmt5zTpCqB5LvEmaKs2dYaha25GATRVbOOMtcWke1V47OkL5xnGJoD
gVCRg0uEEodQvdaCbKM35tYo0pPgjW5knhqH0Z5fStMmyH68kaa/PLaGe85tdTVwNe9UZhyGNTPT
a6ZyT4soWDCPtDNWuTCkgMNb0M9oRXVMtUwcHGkehqymvZMxSF7s8XnDg1LowqEQDYJ95s+knMz+
Gg3j/ELOyyaVGfLPCr9xWEntTOQc0w8jNtHnzdE8Tl+O574GLG1T1YD9XPR4X5bEi2O3esLog2Y5
sZ8pbN/GuP0aFJvoISf3tA/OrCboK+j4gzo+9F5pbFRbPAYTMs7Rh24UV9lT0C84N1bSXu70ZZgV
BNHU/fiRFdOjbLMXS8KpbX1GMU3OI4rNS2+eGCcG21xA8FiCQkHA0ZJDtUygIbybfErmTeN6H8aU
HIFcvft2vc72kc5ReU6FxeLDGS+DJ98dUXwRc5eiG81/ZjK/5sgMU298ZgmKVFyz5Q4FnrVhjPdU
m/Onl5S33TBWZ0KzOMYwHFPoBnrUzkOzzyqds7kIykvXMVkPTH7ZXq5v8I1MmwUi9A4gWLtxXLsg
knOxD+BR5ptldOU2XYaakSXop26q04uL730DWIoMPqck67SfCAkqdHOXo0+jPvSHt2Ds3z2QuaNT
Q022pojtMLEg2fxizRPk8yqJD4myuWsm1312ehYaUF37sDetLz71BCT5fAr0TmwraZzdflWwjrHc
dLrzkmbJpfF88yVxW3jazO02jMhpH/Cd9fSVY5u9xyzntihSUedN6pfL4iY05zEIkZIrstrredVB
ychs05WQlN9pAQnHhg8m0DG6q4dfCwEjun85s82pDcON/LJc9osEl8B4F/GTK6ZdrtIkWhThT1IA
m2pUrZNuCKOwtP38VOULMu2E+Ke8cmCoqHPCoKRnmzOaI7Vc/kNvYtKMp2d6VnFjBg5G3/G+1uyI
EPmrKvw1kG0JAHzy49Dj9sEcjZMqzeQuNlst0sfODM0MpFs71c+e7kH+DTxuLqv+dgbH4QtElxPH
DAbHtFm2aaHbYaKCI7MzQrcXkUbMAMgVstVnn8inicaR9OIy2wuRc5KbyUNDp0WrigjY9JFc+ANd
sT3cNhpgx85wysgE5r2d5GBsCOa4kx7TduJmjw2DKamNR6vPnlJv/kVkQUbuJ2HIcYIuJNMEw5NE
bnuXV1LN8lVAdqS4HxpkN+wNKtPZ4wJmmJkb5jGPKaVLcrhCTXAo1XoNqkLlr2Y1tBs4+dMGeuqt
LL09YSrffB3NbimRFwJL2NuzfW2Id0WQ+FmU2kPTqGeUvM9jXVNLu/aRXdKhylkpIPyB0k/bUudk
ViqJqMgi5hJIBhzoXC/pv+pPt2LaZw6dTzfqouzyaBPGZPl2+gKRopvKOw0n7UZvWUQUc2xHNMD3
MwFNbqJLpH9YihxcYFmJmBT+1zeqKXezDPoDcwa5TQJGFv2EsSHR1RO+JWNT+ez/GfieJS3Cjgxg
b4/aYE2zLW8QRxU/al9LwibJ01PRW3LXLqIISczF+Fq4MGIhL6RMV6s43okqfmBRzNEreFRSV5uZ
1UtGhQEXQ5Pz1dn9wK1YkC7XZaDtsqLt946N2KwGwm9M0mBJJkRUF/ZVt1JSSIfSP01p9aoFGpqf
HtLb4E5fTSYvo9Z8cwg8t0K9O/rI85E4Bgen4HHO0l8F2rVIl3nDy8txF5AYCMIsgb7svfXSZOFQ
s+rJK4pIU9O3teu+WqKE0F+9e5310dfcGRn/C6zNlfdNFKbCKEAwOTOyNZTayacNv22PEmyKHI6G
vct+LjQrYOTVoJi4NW+9KR81FENRIx2PETBprkU6wtMn/m9jlma2bUSFqLcc4rCkNNYlEXPM6je+
Pzw7k/artPQngxTojV23SHPh6itvec+Eh54Ow8om1TOWsEX8hY4PuFNXoLZK2boGiK8iB3h+zIpg
nTjzwFu9u2nJ3IsDkLYVjxZhZ09DPAGfFRDqvEQPwqUnn5DGl6mnyLZD7MuwmWg1dbt9y+rgReTG
F05kEDAGoFbdo8zrGvTSvW0tD6C5XxoT6om78MPz5/iYaEh2GfxBMVdOybat2C+dOHXrGok4X6j4
+rplmeSVF01Qz0wZyPBgXT0Dl/e88iCr5MWvSJYGpMt9I2x/oxcx2HV27ayG+SfZDOIlYwTlZdkz
UcVA86DLRgsNbKgrHppkydWubWJOVKLJAa6Xt9Cmkp0u9QRzTZuGqcb6jRrT18y7MWvI3rWljbOA
rb9K8+VEbF2JnqodjkNdbFnwXtIauE05qiC00uzNb0YDwrtBDDrZCCeGtioE7rAunOynobR/Qvg1
w7qs6NSzlOV0gug+a4dHaQVuWM/TubNQgkJlfWuIYA8ZGTysEQD0QMUbycbFtsiDB+YSD8acPNWp
NoV9wpjbKYGfU8XxmjJ5jYtm4l7vrlXgTnsq6qexJCMmbTvFajvX9n0Hnng02FGmaCjdpfuyc/uK
XS/DgO1cCz8jRVFX3/nMHMauK4qnWZ2MbFBI8mckg5V9St2WC72qF8xCdfGHs/ffau7/P8wmoin/
V739oa+Sv73/qv6b5p5/78/m3v3NRHkJwtWzXHr5v9MKEU1E4ipdPBa2PxgofyJhjd90nXW478Im
p+1fU4v+s7kn9xUvFPx9enG81I7u/zvNPdbZvzT3rk1jamKrxUhn/3M2kV6nI+hWKpLCMd+TYn63
Wj/0E+deGAgjDDd76JbMXzc+VlTI+KyDymf9zSFmRqqbgaBmqFVYLO/jTJ3zMUDJU+7+g70z2ZEl
Sa/zqxDae8PMzXwCJC3CY87Iec6NI4d7fZ5nf3p9XmKzq0k2CS4ECJAWXUAXKvPmjYxws/8/53yn
LPtfsb18ZiZO0abjcS084yVhWguc/NTz82xksxRHmkROFapv7ZIODBNOAm3thjA+ZdFwY1T2TRSL
+2FYnBt8q/et1fJsydTPKMK9DK0Li++tlfcGpdnmUbVPZuGh7Hu7noSrHzrDOUkrhiiZPThkSoiY
x48KTRL7NQzX+g9pp9hCpsgZ3OnmKdXBoROhb/RZwH5i9toFVGW2MKedxNsbUNmZynciL7a9pFcg
z6I9pZkPiWsT6aEnaXWxm7id5vVzKL3syEPBJCpIW1j/NrDiTxbnrpbRU1ukr6lrXkyAuSpwLiMW
lzWD8wwz+xM18TZszSei8igeMCPmYmvn7S7DK5wvuP8b8WCze2nH5iqTwakQtHAXnBZzsuwE/Qp2
rAgLBvuM0F7cbKn2wAQQz4cCCa6Uxq0c3K01pXvhLXdJT0wH8gAv7Oor7UoLy0KGgTHHBTttsyi/
F1n8HkbTdo7wioTT0YAYS0Rj37cQ0/BPV037Gx3+fV6pnD28p2y+wgC1j7L41KdYziz1Pef63rPT
kxirB6euryLs4YGigU+jaoyE8DdjO+5pUN0mc731VHm0jfRVT8BBXX12C4vfBGp5Xm6J+7wEkcnZ
0t6HHHVzkPE/95CAF2dITRlX49upZcbx5obn4GnkV1VwvOZEKC0Q56WzHCA7coK5vpOLJzecITly
JkY4TghzT13+Mw3dtnYH3EVUPKkvWQEYJYQjo4l9DB3n49OUOsTbiP2inu2icDwkCoku+9VSQhuq
X3bk7FrZ3IjFvvI0NRFr2ER76/SGp5eS9mYJjnnNHNlG1L4okgCYDDZj8KKXIw+TQ9pG244TuaeL
GDP0KWt/8oARPI6w2oz9lRm0W5xBR53rn86wD31a3qAQbTLd7pb0uoq5nHuTfvcGNrmphWWkNfwJ
kjGOAlxOHT4jdLBmsHZxY/BrKr6GIf3hTo+8RCYL5XWW5j7jp9WL8Jt5PNaCPi65s9GMPTfgHqnv
RpVeJjqHilWBcY3rTlk7pk9KiuLkiQKvio6h5DTn4dnkVlyUkNW5SDX1iKs6PQvNjZIR7YRK74cI
PJVDqqMmjBFtHUZ2VU/bXjV8Z0alSN1J70lnw96zE79xs7sQ30PUVfsRK0hinktuJlV4TTxh2y/R
WVQkQbV9Md3hUhTkIpbvcS4ewuJjLait+0PKZkPR7pjKR+7zcG+4ttHmY+KC4lQ1rFsbo2TchX4d
JkcRTwzDJOaW4rfhvOvho4qWvUVtdBHfljZMPXhZMKWiiLi5aF6mkurn3guIhbwA+92SWN3xjkm5
zpeH3PZ+oazjDW83xsDKj8u/e+2miDfmQad0yUTFOcUioVl79RZwP+dX07OxxOlIKrvcqShctt1U
k0WZ9EEVw3VrRfdaVOO+Nbq7cpouPeDqwQtPVe08q55PRShCLvcz+odZVUcuxJSyWdeTDs7RUqot
vIaGPspluCpZozTF9JIspPtS92GMXeg0yVNcyuue8WIXjqOz4ZL97bEVI1wdkB6kILkio0dycvk0
5cIONJ2eS5W+D+F0GyjmmCEZhvPcOh9JKE6tDi9sdhH1wegzBW/HxnifdEweuabRIabPisQrB0f6
UtOaabTzwdZ4YJqe8reSSAFZhOU9WqKrXC6fwjNzQp+Ch4kc9S5wO2LDq59w9ObVBcA4XC1ce+Rs
vCjR/wDO+mjj6QckDguKlFyLdKlGw9bLXLamG5c6y/fCgGwIEcna/H8dRNBQD0zmP7wrlZ//oMhl
/bq/3pW4EVlck1zW+BBi/iyE6L+4ipCnhHAqlCf4mr/dlWAbWYBVNEIIvySuXn+7K+EEk4ofTgLY
+S8Wufxv0OSfjdXclbgt4d3mOsefqNa71J+M1Zqm7CQwFU+zKR0+zDS6Htrmkg/Ow6wcjlvbrHf2
WrlRrytB4g03TsGc42CpG9eCDic3b1oaOyTNHXyAXonIn5S0z+BBz5qGj5Gmj9JOvsJ2uAlUep2k
6TZTBWvU+SYR4ivOjeeko13RpjOkypsv7lEWVHiNsLsWi7DTOowcpY7lfuYjKaKMDhLKsihcX2tJ
5rRY/ICmkhi8v5/JFgPTWmOiG8lK1sxojTLYaqXJKzQusl9l4AcUoUxrI4qK4xGg+/DVFjP55T96
U4LuVc6Tta/hos+V8+RMdKx0a9tKtPauFGsDy0QVS1qFn4tTX2XViHGU3Wxm9TFr6IbuFi9kwNfd
crCZiu/Dtk6wfOSvAfbyXZ6z2tJW+z0lcJm6rJq3ujQP3hRy8qUQBBbziWOPR0XwE8p6+OZtNZ88
dKnXsDSDSzQisIqC6imxJA6WXHok52jtl/OK34XNX4+4TLgZZcJASqXs3kbcaILhugrZSI0TThJ6
668qHRAT43TJYr3vSkX+WxJGCg2q6ywbNn16hBL90iXhfTTVN1B9tspiOYk0d5MM1Xtkg5Eik01G
ULB/EXZ1zoT4pn3uBoPBJUijnzapjk2GOVPV7kkENc/XtDjXTYTKXewQ5ujrdnlQt9DTPZJGOKPb
rW3Z6bXpdJ/YjQQrSGPYM2r3NwZGy+fZlNWh+GOh5prc6KB6yc66GPPwSuPuRzSPh27oHlnNcPe0
C6owcUALEoHoydEXhbb3kSigjahl30YYkABmsIDp7Qdr7o7xWNC/LtvXxDMeZLy8ep58ZhF43dnL
d6DkawSTY5O47t2c9R9GZv8eu3VUbUzW5h27Xh01wAIXtfXC9rdre7QuD0gwwuJC6DlG7w9ZKPYK
K+SGb2WwFUImiFnKzUZ5j1S2l312NgWZwqyh87EYLnjbb8j3XKWZ+opxCtUQQI4aS0m+HhmVbs9J
wOLETqi0sKjrQ4cojxP/ILzM/ipuovbgZeKJK8Oj08T3c5U+uEX4rcP6MVkgfy1Tzx8X6ZKQp1Vv
lF19zcKr96490+jDNm+TUhMDAyIbL5WJWw4ePjfk6TsN2+igA0Nx/+spHcvy8jBOYr3J4QIbPC3w
yCv+tsYAQ6SlTyesoVKSZry1AFdc9X3B7d0OKHvPcpc1XLy6yMo3u8TumlQ7eht3pTPg7tUm+ISh
3pMtQ+LLnXiz5MLZVKiVvmE3WF/GNliRV7nBf71WkspJXcuiOZiTBF8w1T+lwN0RuWNyZGWPdWwy
jzKV4XZhB5dZQbfLKUOaGutbwnyzu/KjmDBTcmZf9UN9msqGfjn9vCT2aR4zWHG4m5a05pKMF4qi
EPZNRT2fYjltl1L/FLAb0XqcfW1xRaaDqAAlnL91Ic2rc9t/9WVV7kPF775ZW+czE7VrHthxCS9P
jjqOrb0T6hsrwmoZGs2DSYF9YcSkJ9dOe/uPdvu15z6cotvIrMW+L3jwFSbOIrL8dLTNxXJxi+7k
ZA4Le9VHxCLqZDf3VI4HS4ES2pCeHsV691o6kA6T7ZMXyHZxWri7Lqx/RJzfNgPxOGWDQKcW4ap0
KcfsCWcf8smcqb5zbtq6u2VLxjep9CXNCrQVu8U62NI/SA+zt3ADITLoK5OKJ+n0X0Y6Pzj8Pn13
NNMb9u8CfgIddC2duaMZWARDopkWWOLRxJipucB8tIntHmstlhpPdcaJRhCbtZ2Tn9kg8eUzm35l
JRk4iVbvpOvhxZdh9CZDZ3yrkJ6htoTRTvJK3Jnw2PZJYHWXeMrEWY/5D5Cs+GJYBhNhT5eKyf6Q
Gr7oorr+qfOST+RU0sm1c7TS6ta0sNe0lWuex77dFjm8Q65w1JEnfeW77vhrXsbuiiqZaluk1U+0
zNeOod7cwSpO1BX7ZUwncVwTLW26XyrHquUlvT+N9oDZzEa1VuLQccT6nmX9NJnJqGn1r4QEdmXL
dNNH3udgeP3OGoW541DCtxPqb3KW3JpTgzxT2D4ZleHSIWn+9Cxnfcsx4qMUUet3LoFKCsYztmTk
gMaBdI6BsRAGtg34pX/wyvAD3M+HSRuKP5Zj5aMIXaWLcTvK0txZ8SxZ2NfJQSRtfOjXjHcelGzt
ipzC+0mILb5Sycga5Nc2J+o1G8v8lPVeeMurZVDKFnHIjhhmiYfulQ7lxugGamTwesJ6w5Jox7ik
8tMcD59hyF27Hp2XMe7vu2H6Ctj3QXqptyYBzgM+U0XnMyQVu6ULlba4zLfyZHnCQTyyo/RstPco
RIRjjYzNDpGy5xsKGAubMfRmKiGVdZUHLUZXEBObgQYxcuNw16QVfLYBbqSFt+nGi5fcL2xUghWL
uUJZ6r3o1G/KR6cTCfrPocQUqG3as1zmmRCL1baDElf0TfAYLC2Z/DR5ro0A2EM1ZPtw6Nt9klMx
CZjK3oRRXF+P2gIHsfDaRO4XKeSjB/PhMkAxQlHhvWIOtE7KZG+Y47szMyVjmn8MVAsWCY3XH9wm
vMEqU51mMa7LnzVpg9XgGX4Hb7SFIFKNWI7i1Ec0kCWB57tEljfdUmRbJCCYRGvhmUPzWZOUhIEi
0ztFay1atBakJWtVWrN2poE3bAQlasVap9atxWoxOCo/WcvW8rV27f/UOPEP6yP/b22GZ83xH00U
h/jzny7/XlBz/bK/DhQuyUqSmrg4eBaIteTxb84qTRCYXkhikoQx/+Ss0uuGdd2FWrD6hV7h4f88
UEjzLx4RPqwxEhiEYOb5ryxfnT/YZH8eKBCahaK4Upsr3V6vHq6/GyhyYgtjWIFKtzqKpwcsQ7Yj
ZuJvIEWCNm0hPSnDE74lKmMH9h8Xr8ERNhnpocoVPgUeDOB/vonnI522xjukNMun3Ak9fa6vk4aL
WmwKyKody4feDliq5IhF6fQddN7vOhMjDeXe4i/duuDovLcE4gxcCf1Yq6L2U3s+L0lyvyw51KYs
j/yiiJizhfGZ9Iq0XZojURbFyBViPYySEBN1V4Vsm3KWXoQfuckmxW3frvJfWxKbajx1Tr1wAbWB
8DWn9NOVpfrJCZIkTP443tOcMzUwHoSjd5WJEj1gC6qNCXZt/QBT7Ww3ibNZjLnfNAn6GAI2D/2u
/JYzyqqJ8eWUt3GwX6hmBg8U/HIwbLMjYOvT/+6r5k1P7T0+sKOBBm/ZpCS9CNZbXWSlPxXNsc7T
4ZgswylyAeYbAVTLWJCW7NyakGEOH0A04wmulruZEegjcxyB/7k/ZB74fdnhbwTMgOhb8ZmGxo3s
dHfUdV7sZpJRsyMqP8wJLXXL8NREI7S0IHw3qMtmP8b2bTQTxTUQ1ZVLDiHMUqb7ORy+Ftdpt0El
4zObEZaXQFZ2kyiuEyN6rDTVktSCsnyOxtkPOnR8+tGX7TDkr7WDnDbwHrwyJ+F8S2mEG6N239IG
Z79kOAqz4RyV5k2qbI/rW9+ddZhyUdPwLot5YgSd3LcE9dcfbPfFLidnS/UTxVjp0m8XhX1GwZ4j
hPY7LqutI8SNPVPmxQts+xhQPpYSuwGTKq6JdtqbuWFup9Dc2zJvMCdY90CNzqBLNFozLHisv9iW
qIy7bbEBb6J4Wc4hNrp9kJB6mA1YBWoknZGsgqJW3g94J4NBLnH3Jb6snV67yrME64myh/FCJydM
ssJ1MSIr+A+WtQvtsbnt+lodRVG8R0U2/PJMNug2jA+2zCpEd2Qz12r5kXcivJKAVBlmYLWNLc7o
SuLLNZiQ2dw6sCXzqtvRi4HTWZp0dgU4zxyDMcG06f5MFaGrlPGsz92HvFmelthmM2iwfh2z+sPM
+ufSrWaQNPxrqx9vpcclDmAIsVqEBLajdIcbeO5tJx2Jg6JGjAPpiXCgI0STUBIECnGvU3DcmHZ0
rLz6qh3kMa6m56FoaPMe3Wu16Ce77gXhAutxdkAg096NXeMmtFRDG6lHdGPmw6Q6uDENIgvzvfGQ
5gEtf2lK+3KPcaRy5nY709W6UbO46pcRw+XKRJE6J+nssmHUWSZ2eRidwspr/WnlotIAiMremvjl
V7t3Ot91rYsUnVDIWmvJc6x5JNK78GbBTOCaD9yRLEhIjIjQLvQ2n0rjkmR55Q+GenIi8r2OHJeN
5xHE6Vm/3kCOKG7Kuq6PtT1IBu9l2DcOszixJ6ICWtGBuRrhhtUSN63muMU0nL02V7xKEV3VLswc
Jy8eSQQcMObdUtF7WzskNrpu9HapaU1sW3DiDXk137bKZlXQNG/4oviArtY908xfMYk7oDArMpEW
um0nEc590myvyRobDN3PRaVEaVoFpHKU/bZn9trx1HqfLGYrrIUSzygbY2t08y04xCdPjOBEVuMh
msl9sFoRcxIjKObYExU6wKYQWLtsvIucUwAp04disHuflThVdGXjJ3qkq7H66PE/jvggWbsEG3S4
78rCw9qsZkm4UCw5UOREUKzAx0M3hsY2zKazxGnpLs76psd8KXn2b1jIvZZFwC+/0IchtT94hVL2
s5g3LXtq9u5q6ExFhnsLjyfED2DioyFODbehDh9oEIwV/g0BcFBWrxNeUYlntBn7amvhIjWz8bbE
VdrDIEWOr67Z0IjrAOdptFpQI7yocjAIC0PbCqfxIXfJnxV1fmxyjBVimB/HtnhdEMQ29WpyDUtO
M1049HGTLAOghhnWNapm364G2XG1yiarabZMku4JoGZzaTtgoBMG27xDvqCfh287ucc6MlGgwvJp
XH25RR18mhh1xbosSVpAYWkSfXPjRmoBf+ZHq8O3xuqbS/uuw9yxEZqnQ7r6gZuY/2qZJ/xoKQbn
ZnKeij8MxMHCy4r9TkIyQLQKLJzGhE76o2CoYWaWya5PIrFOPmo/peZvkikrd32JsD3jYO4zyjkq
p9f3YJrIerrVa8hnjyiJxpMAidRUMPUNB1k3cfHETWl2V61+6WB1Tg9YqEOXdqBAakIti3doRF4d
+84stkXmOHsu2GBnsGPPqy87YTm1sUI+0Ki7tEtn5EF1/REWOLr71Dx188TjloXfKbGMc7f6vz0+
/1cLDFRoRXg4hsLbpqGJW9AQ/XZYPeSZngvETY11wTGZQw2X+cabfTVE7qGPuvnSuthsqxhfBUqE
OBHT/YFS0Vxgd8eHKskfDLJZ27bET5Gs/DbIwCnhaWX9sDDMODYrIjUOJb8svvqk2ORZ1dy1Rj3R
IB8ZFcaTaLaOqjK8+ZS7JOOvRFOiyDLdUT3l4EbdsFd9Yk3Ai+g0d0YP6W/tbd3IHsP3mLOTc6hu
MB2qGt2geFeOE+IjJvubYsLw1WS9lwQg2WGVjx5yLX3U1QC2yeaYqsyfeu1hXPd/unMuU6S+7QxS
XBN7n9HA4RPY7p2h29s2gIxhuIVPRP4x78pHLDskv1s8T52eAc5l72OZc1vsY7xvTT+jKZrIhxHq
pzUpZ7vQArrLBFE/2YKCDDwGoykL21tp1cHelFzSsN9TvMik79fp6hYDTuWn3Il3dc1xbNV0O0/z
s5GmR8EQzylmfNr0bnMs5Q92FlxrUb95XQJOPszu7WkFZFbDF0fVk15oRYm97DC6oA0InPKTpQi6
VsOTLU3Vy7JKduF4bw3OXpBx6+TYbWDqCN8c51NtirNtu/vKwopddcPZTRFMyz7E2D6M26nDyp5b
ze2KO4EvXx56t3oZOx5szYo0DXoymtRrvJc0hPvCS07Q0A6lNq+SVpy82NzXpLZxga86fLJ1AX4P
TnNMbPkU9oRja57nW9XOkrm8OziB+4Ma+9LpavC7kJtFuUyQJNlU00I+E5tyXIBs8XIWWRqRAhre
pyj1cJ0GvyWgiTuXGCTQBivCEDh4Yn6huhZ0ROQl58Yc1ouD++bI4t516l+VIiKFqxPP+vxZJLE+
UnW6U47e8uGEttC3BKAbBdYQRq4jzWqbLf1bMHF/r/m17DSZfj+tw0cwt3IXZs6Wz9ldapHULgxg
k30PjYBkCm9m5xW3M177jmtmMPdbI3e8M3PvTVzawd04UoutKi/187BgF+hGbK/bRzFg2U5c9U0u
iqoHTIeo290nsw1HmrWakSNYdUGAY9Erpnfkf46gkrS4BCoWZzg559YOr2OvuLJ6wBhwbk2ru7YG
oz0EY3lZzyNy7N/asm+rtlYXrH9QJ3iTzodI1bjgasM5LbO8UQ7EhZg6tLVVTcv5CSb/rZnHd7Oj
Dl4Nqzowrd63svGOojaxraYV2sZlDj80ZXY967280f/MPf9/3hzlkTz/x8EnH47S5rMI/605av26
v87nNrKeRy8iwQOHsf2vw7n1FxOCu7OWiP3BQ/oXsU/9Ra65JkzkjM5oev8ympvmXxSmV0Q+S2nc
5rC3/ud//zvkfvuv/v8/FX1+B9usa//Hf7PWn+nvUvYUmCkKzCxpCQoiPetf8fDDvJe141kMQ9Qq
+VkvX0Y3IK4KOBzqU+zLpLzt2a/SBiDul0z9jjmbSaA6p8DEtGqY03WfEPA1xukYG9az1WrbB+fF
mKdZoBJ8eE5UeQGEyahkYDdpWXVtoEazn5fWE0CJZTfW1ffMYnBjjlayzZI62WIFvWfCvRuzAAQn
PyM4Ty/ZBhY8bm8iSR211e+p6bP7yAjUqfec7EXX1dPYQnuJNV7FIvCyh5iuZy4nMt4Lp2m3ZcbF
CuIyiEiPEh5jZKmWZHK5FQtPDGhC9VE7Kj+WhfkRxskP9MrJR5XFT9hLHIt1ie8DQGOCmeWokcgu
gR1/1bOWl9qcY3C6ZHcKC/bd6l9Ocbb5ckgCPojycamTeyz/+7YkYjQWyxUGm18D93qfHQ3/Gmbp
puKuz2pejkzNfIjx5A6+W1Ppgf7qoyXPexH3t1nruvANHC5BToYes2Dt5tJ9zikuL0vvMdHLC9gY
uQMFU2xM/iLnlDYY1IR02fezY+A9qqITIpgkEia+K1YcfjyqQ8od51IOVvpSFdkFke3ZyBBMArv4
AlQYbt3GvJFOyrMxLh5rWHuG5tgNs+VShgFXfoKnRaPeuY+wpfdAEqeu0QNojDlQActslqU0rsB2
sQZ1s1eh83urVOe4aPQek29zCFJr7xl88ZJ4v5OYdB09cDCFqsAf2s4CJTPMgEqQxPrh3a2Qm2Nr
MVlYFhGefvSvXKVvlZNS4Vx4v1jbw3sqq2MciKtygHs8SGw9bfwqzPHBFe6DEYsOc9h8H2gr3kfG
iCfdPmO0KtFPhw8j1wILkTGQXdC8DPM6bVV5vMnhJ7o0OvtdXN0ZC6DvPssXv8y9GQZKc8Me5jXS
8ZqXLp+MegnPsVuf+946yoRLmJgj583NAiLpWbItx8GDX2+HJ2xt3s2UWo80rq2mK25Ejob+lQ/s
kvtGAahJV5eNvSGAdNSGBrOfGNMH2mh/VBPiyWzb3dGyMFvbBQThvF4g0zAMbshg9y+OO9l38/rm
8XJrOg7m8JlGNd8tni+p3TrvtrE8T2XvHljEqN2o+gmS4qzNc2ER1BIJcbk86fobDIxXHqUuwiL/
4XDhu5UFUpcYTHzdHsEQYXPtqNNqTRG+8nZ9lMbI+9zp8VYubr0NZlZn3kgfZOskKLwd/rwVahbh
YwQqgyDr6eEsa017wci/Igpxl4v53I8K6FlhjbuWIY3Xue748z0SHXolpBUhb82aJA+PJ3npU+le
JR3OLrBjxErs5oqcEgIDTzq/rBls07xHhSzZbhRxpvdZMx4XmdX+ODXtdyzDhwoKyu0Yuqelsqh9
7+Md1Opzy3qACyH/YHO3QsqG4Q0rgnkYphw0xewOqLGElHrMH5jaJ16sKcKw7nnXkYFnuc9lyJTM
j4Il/ilwAvtN5d4Pu/4bV9DQDoLF3JYLxKzI638pkXzPGmx0E6PRTJUKAZ01j15pWLupdD5QXpBp
Rf05DCRKWL5+xzF8Tls06/Zf3dWFy7Uv/XYN43Fepz83K88yQ/kIRsYTKxO8aQuMCmU4kkswXL1J
aiff8Z7HMMmnEC6zOZ+hZ7J+irBZLtw1r6YmGXeNNbwVoYlJfsZs6vFgdIaa/RTYkUuwGvqMIHC3
I0qplxXmzqbWZu+pYdp55pwfSD7JXQ9W70QEqPluB4Dy6QRXu3Z+4gxoeUrr3hYsEXATEwNubo41
8Krotc3S59RiX8qKSvmZEz1YBraPOranPXim+UCn/UfTEFMlUL5skzq7nSX0jEkN+AutuN65syw4
8OIzFVThyvdJjrWBEU0Re9hPJZqIwKN3oDRUnT2ZYpIKrftyTJqNagxnS4hn9pNBiie+PCfQlhdr
G3x1MqT9LRTzNHNgtJ908ylcpF+S++RKdP+r7ASooSIgaAFP1Uvmi1vpR9deKdzFcONV+a8yMjtm
2nXu4jDYZd3yiDmREa2b+zOTvvaTGDff0kR8NrLh6K7s4cLTFzU3D2WPDa9iFpnpKWOjEU5+bbLQ
m+clPuJ1wVtRB/mjbhcg7zEOuzAG2hbJFI0oDF3I1JTEx9a1p6KvCiwaa8mKpXBofJOhIBnR9A95
tMKNFvJ25QgUKppZ7mHOKVsM+10p7iqZW/upX365XgPXuEmu+ypk5b46U5MUrLQe0kNWxNt0oVwk
Q0rrW9y6Ayi4gJ9hE/JhvTKzJj4gLp0WPuIbwnwo47w4u0a21gGH9rDNJEVIszkvpyElGSzF12xh
8C2biNRt1b5mir220+BGyMK+2dkqGnfAFYMNmvttNRNgiWh8QZLDPJThGCwcoq7sCiHZdnBvRM3y
tmY2T5IMBIRwkA2VVx6KyenPOqEMLq0bdXCD7kII6T6w8AuW2vkqDdJzCXO4H8iSXJ6CX5gWMflg
79tOgoMbug2TQ45HEyt6iCO6iOqL1cTfy5Tnp6oANlFnzXOUiuS+GTTTWhJdQqDbO1kP0SbQ9DIN
fWH62lt6fzGI7tnEejdFaGHzHDB0Q4bd2CkSZ9aWD7ldUN/Ruc2W8Fa0lfP45uj63qg5GhueTJsO
iOOcqIQHcdhvp0Ce4tQgDof6TRgFNCMnV0hcCwNJPHuY12OzQNcc3qIyAngfg40MNXenmCoLz01s
aI1ZsR+iyr3UDY0cRWjYN4tAcedKi6dSB/mmDdbLSBV357kiEGJP8SdvmisDXH+WGoZP0isiz5Mz
3ylPHlM7ePMS52e2xphhHK0DohCbUre1ztNi3jkJmMUssZ+I1nLHaKL/rC/Wtf5teODvL8nIa3/W
r6K0yhpX0p7eElhyMpNCGtnm+65hdZ1IhkE3Yg8ZEBDI4U1uylqam1YBB19w6xjtJRQDi7hebZY4
4PRr0E+SzqSPvRxxvqfWJpiW2Od4fCtNbo+F051559z2U3WvZXsDnXFnJis0WObs9ivW6wMbGnsa
jkRH956eb/POxMi9hpZUeNDYW/yW7ZVv2wp1pwE1ZF9GbX5gZTlnhvF7oDI1qdqLNQYfSxQhDDsT
H5U4fJtUT9xbZ+8lyC1UOvtX3btXerQfoN/dxFWIC91Kgn3KCv6iknCbqwbUJdvHsQWf1LndqXGG
XTTkW3bUlFxmwcdsYMwPtGJOj5azEaVHlZtHwNi4v7FvN0HxNhOEwuEn201mcDSFM1pdFBv3RmS/
FKl22BjJQ2bovbaDh7LA/hbgJx+N9gYJEWvUmOz4exIqtd6KzpNnfk7GDeOBp0PjFx5uprpGkBAp
aVGIIdwyM/QjDCNB2H+1mfxVFe2TCy+ubKMHLtQ/ekm+SdZ/st8j8BCwtl/vHlFqF4cWkMm2a/SL
0bIfNYy+xREyEUf0glvyhb/Mdt5V87Crmmorq3USmsprt+weUN+/l4DTJYbjOE7xSQwwCwKX7zJa
1J1E6WPXqGdIOLeOPR/dZf6YtdEdezeojqoef2nd4lHPrWOhvNe6aM98QApSzAu2oF49OlPxKpr8
ljKLF82yRCTRzdLYn5OqX3QlKlay3MfZGfGM1GxoPbMmB8+bxq71FXPBAZbSNm/hT9H3IWbnjFxy
MF1cRGno8fsFEiAEem1/l+SOu7EwdDuDew7Ccj/n7LLousyHQfuc23j79S5x8Ag0FVA6nOANGuFc
pLsUqw5SED5wE1lM7UAtYPR0wpLTh6clJbsYAeM7w7bPZmifEKevYIbcZWHwrCuICLQbiyEk/BYC
/jLZHcNJaqCSxd9eAQZi6YETGk1MMpjbYBh2X23cg8/v93Hb7OMuPbYA8kTaETZTT4q0zhjpe3se
Tx67siRqD5ai1YjUQWhb7PXdXTuQ2B/678BsLrhKQc9LUmhy9r1IPHmsaezevK91fpPh9M4ZCDdR
ErOgL8TVsgw3MrYNouX2m8CYBxzMPUrTe7c9Ti77N+nVbedUnzpWIAxHSOQMmCacNDs4BbJ4iDP2
OYVBQ0RwauDbN8q4KvV01YNdYM2zM0iPwA+edxFP103OnoysYnJjOnRLhYn6cUIp/hd759FUR5Ol
4b9CzL4U5c1iOqKv5168E7CpuBiV975+/TyJQBIS8H3d3ImexWgpoGxW5sn3vIbZuD2XK8JnpHZf
r+k1Y6lj9vWF5LcXkd2c9n65qsdwY7b2gWf1XzurJRmlPU4q4thq/Qhrq3WfyI+mPJx2nXSa5vo2
bqVbyVe/mTYmUZ0uHZghUdABjW88traZ49sbVUkeXaTEbl0Gs4S2k+Jm86dtUTzSb2lcdzlkypXf
5AupxkJDHy5s3jqBYe2q80w84IajWjfOXWW4ChzaQDQxKjp16gHl3pmbmJetPl40pLiFhXeY9s1N
ZXUbI0CMbXTpMdqBuWNoDPoWOmKUwHGhOMCPM9wUOewpUwn3lca/HKw6JwSCHlSiSldt1c+72l9I
VEKos6/cImLQ1LcDbeixTTBkqOTbIA6chaI3U1X4MpGJcwbKR+iL4l6YRsnHGRwyT0izKkEU1Bg3
uNmR4GTZVyVlADj8pde7N6lHwIBNWx9JwlVex1dZK69tLb9G1fQY+TQUNbfcdz0mX5gGQJU5RX2H
OWCcoH/OJe1eawMJMSoVbOsad3ALcctzKfKT9KuF+/Rk0PoHqbcVjFfRDPherE0Km/gnz85nYZjf
tUm88B1vXeBlqfQqhd7gFZOxI7urH7pDN+mO2yTJF0WSxWdVEw+zqvQcUsjK/XSA+ZaH7nnRxg+m
x3db6Za0GmMU4HkUEDirpFSHUdNiYGnfkKWLwDbBRgBWIUYbXoEMqSmP2mjg2SfJQ4RKcApz8QRr
5lkQ6lvsOk8dOadZ6wDFuOadUdA9TMsRRVFPhUE6kzKRm2luRguvC7/apr91lXjdBfJq8LExU3Qs
ukkgeEKRtByelVq0h+TPrTylKemJ0hY3YZwGpYNZaj8v6+obDeAzuTNOQHBWkUwfSwmSO0vPcRRO
vuaqdGHG+mlap6iUCaSb2gisAtz4pjisodn3xlOMQp15IoOSkB9HP3Ke+q63cbJKYagE31LtRNja
xIW16AzfgnAg1YuolJnTfY9VIYA74NdYqsaccG7I3nrUzFmtmxgKBM0RMqp8DnntyrbDpdtqq8Lm
C+9SG1SiuykK9Sau3WVqP/ZBc6DH4BO+Y1+6TXlgi/0nkhxl44LsYbnH7rSHpjHJaAVOGsK1pqGc
tqAsJDTl4VkZlYeVFVhnLnl7tARounSj0dF3rdaa2AYrBZRG+Jli3c3EJhmXrfMRmrCRJyvbkY4K
o09OWyh5NEq7VR6k9zZ0k6lX4rVNJQRrlexqmufxUsOcAldh6VuqN3gXlBtL7NYDsW+vxQ5+kCX3
II3TI9/vZURqIkRPbPlNsfknjdE+GgUgUIvlmb3sOgErkAVo0BOSMMmLfj0KQMET0ILbdOiuR+0U
Ril5qircHbeuIIRD1J6pHrZtRoEo2ujd8xjkgo+fmaMO9m0BalSSQYdwMAkIEZDHKMAP30gvUtld
65IzHikCIMkEVJJXxJGR7gZ+Qh6Zhn5fAVTJ1Es3cILbUjE3lVWbuMzLGfbdKE0DJXDmmCebJ4rr
LGrNzY8wa1jrAruBVwqMYw4YssBgp3cGvqPGyddW7ocJuY/TvG4w0h2WWmdsNU2DW0LSD1ZGt62n
IfIRCT1NqMKPrAmaBj1SlOSKbT8adt05Z09+Gfoj5m3qcTDSCO0AoGykY7RGhaAg+dYqDmV1rF0H
FIq8QUT4ZQ9Ea5vSxqxNcNNIzqal4bUTL3VP6oB9UWIjX6MlT1A1fpPaygEIw54Byb0Es0FeRbp9
Tsq7SMocJ41WjFMLnj0K0vKEJhZG+yBsilSiHBEzXwJveMjPTbVaGwo8hlSyDkvUxviMjOvCokzF
UnIagt3F5IXVGDb4uL3Mhwh1ZUo0U09xJuvu2QjuNwbBfmBGqLt0RBxND7dR3ugjXZEnuLAXOJeB
uUe/QtdwGDTuKscMpCr0hdrXR70byISplTNfAI9t7c/6ELsK1+lvkMGuyRYdJhbUMhqgArRstDtp
pLEOlDkAaeqshl3Od0GdQtyN2M0ww+kjNHbZHTeN7p3aAKOmQEg93R+JvYS3BHH8iLC2Odk1LGZ5
iHm1Fa4Dyd3mAmi1TOMG7zEowemBpuhUZA1OTTab3/LQk+JljrEswdOnYZqfE7E9TNJU/WoJODcR
GljbXnSEJkyiQpuVkXVZZRbbb628CgUY7IMKZwIe1sGJBwEYa4bvrGonowQaS0QTDQsNzt3hmlIj
n2Q+8XkB+LMeWOduEXzzLWWNrRNivCBaOPT08JPC3IfgNRspR4VnMaB2HkHlkEmZbU0iA3riEyfF
Ewies9msahTLkrppdawxyg5VtcDMc8DzkcjzDZjDYRVK87ZAGQjM3uMlRh+alFY4fedhWl+1enYD
e2lfM6A9yf1BKUu3oZyvw06hZzo0X+uINVAu12oVUCSlJI3F+XhUqbzYzA5va18hCM62LkfRDdBL
7yGnPRCP3K6G0phlkLaBIhoILYffuhZtEV1FleBBj2J1K2iA5zZwkAhSy4nm5GtHXO342E1YbHOG
xsinErGtaZ6e57514WLDeVWPqravSEF8GohOR0edlxAaSIa4Hs5K0RAhyDMH45FOVHolMN7pjnRy
OHvqZf1LPb13CbW0ne6zfCgDz6//8bYtwv9Zzq3DHv+jpt7e4bZ5o6XHX7209IQxoe0gYXihyP7o
6ulfDJWGHmYDJrCvTDTzs4bP+ULKNuQIEQMk2oDPdFubI6lkHjMqaLWh/VP/lZ6eqgg67a90Wxua
LV+RqSiaCAFSf+vphUlRuj3JbSu3yNlVe4hmaJZA78yTgnaBXqAjbVKb0quXEDibCp7XAdmQIfof
D35DHNr7tRGoiBtkxZ1jt0r/mSaYT62ycXW7Wre9q+/jOxthS5bio1O3wYT8ymSm4Ye4lCpigq3W
HY7w1ySFuEXpZIUlDsOuVkBTKC/SKt26PvSInphK2TDb/UzHzc9U02QWR3r7zVEgS1hNW911sJGW
Fb5MJ41RSIuwxJLRjYJ52NIPTOHh3aSBLsrOwN+MjXpShPqqR7jFrgQbRM8tjocsx9IE4FedMof2
2G43zaomaIulrlrwgfaPMRmUNf51yyIMRI6l8ZA43pFkkX+AEyEBdHWM1VpSKESPwsQa0xJb2gZh
X+c1yOuAqPFnugQXW1ValCw7IPOpY8IKYhq/U0siPm2PiA0t0p2VprLXUOJIOTRinAjSOmjx+XO9
mRmm8EbxVJjaoSWMAhEbVIgv9UHvFzohupimuv6h25o6AV/GSRaVCMrG7nCo6tNINg7DliuKKnfT
evWhg13PCcAhWYT5Ya04CyMpjy072ro2guqirk8BqQdEHUY1bROSUoK2rK5oArCxVd14XhdVvB8T
IXqCgYC7RRzUQvyyu8moR8A/cXJAAxPepc/g6Yc7R7QWmK90c+4RG3Nk6eE6rtuvEaB9IXnJnETS
zKbUwq+bfoNd1OfsaLJ9yG/wq0g43ZSDIW8S8ij8iS/jMj61iI5Ll16cwBFyCtZQClGi5IJ+NdT9
psXDeNvqVUMmFJpSO7NXVoEFX21kC5xrl0jYAAmqMpn3qXkJaWuB/6235jqLWdohISsMocMIQl5e
WQwApxowlwMFqoFNeIL1UPtQmcMIuIPj0plVVycpfk0SwGjTO5hrFSyNakVyAvD5EttB/SRse1ZD
fbDjWyXTB3OOLCVZpJ2PqpzlfuJ3LtynAC7Pda1hHKGNaUi3VvXmJBOpt/QLKDCJMEEoO3jLEWn/
VHPIhikMguYqK+FByWOzJGtNB6FVon3LauqzIa03mq8u6I9s2qYzbyspCffx+OMrHxLYQJZa6hS2
urv4ZUo8+T6h/EoeENPIb9OMCuBj64hZLNUwmNB+RUWBHMuC/n61wkhXB76j1NkoA/YckE3s1p1/
fDZFhIr9djpLwdKOs6kGBq2/hY75YeVUhZIUK6qaWRc/AFucebm3tiChZoNz6CmbWJcp9C49+yJS
MG5VwFpjQleRMCbRgU0YBi4gkHvrv7o0ZvTXl6Yx3wrphYxPrWkbv11arflRGLi0miszS7CcI6ED
S0i+lzq6BgC/wbdhTpSPA/eaGo6ey63DBhGPIoFykMvw8ZP6472IqzF13P7xyoRFIq72F/l2CeaY
yUkpYjEHWkadRfppdGcZ7bnSFhcGkNLT+f6/RnB4cu/XCBN403sXfrN9wxdJ/OVLnWB/gaQjKxY0
SUgFYmy8sH8wPcaOiB8IXQ5L9Y86QVG+8Dlhf4QmWKYk4G9elDnyF37XEUQdg5QtbAD+lVLhz5Fi
2KamWCafr6IZQgH060gJgR08hwl237BoAJe6s2k17QhrlXiaZThmNGr6F2NTEYF9r75iygkR5Gc8
ORXYxm+Bfrkj5Q7znrefZaz+2jjFHL/V0Ju4S9ehN7GOi7sevo4+VPu/vJ2TP6crQ/k9UYQdG88U
VpVNpUVknHgcv3wYaovFCS5EeA13fYPsbcAoF8Fgts4KV78x0QVghtIop9CJ6dc6cFqCbIR7YXUK
WKJtuLMCjosBz083bzJSehcODUpE+j32gKm/Snocf5zKpoenyNB/lbzeuDQWHgylQfIbVWwRIMQS
PUFPFqjPnwUenkxV2IaLLiEvOZICMiTStKhnfamyudP0sT2xoloQfhW5vYy6NACPkw51LboYpOjI
SoIjyw+GTezp8r6FksY0+2O9NNeEdF+yh2Hdjxxp0pn4xCIgr1HTVvnKkIwCnMwnHqhz9K+t1xiX
FVEDGPNoJmlwwarX4CBUOSYu9K7NnCZBU5GTEdiUTApCvzN/wO+/L4h61+kPJxFMnVERlNWElBTD
BQlGaxjf9XWaXhtSJZ9CH+U6quraC8cIV8zoDIfPfcOUVnCf9E2KyGtRB7iBYpTFRl8dx4WSd3cw
MgGGodZhhOCm3U0Yac7chR+9ofZayp09N8fcXthyLPT/4b7RF0tcpkjbql3sdC0vEAhaM6+k+CtC
0MPCNtZy2WGwZKXlvMC4Z6YreDOyE2xgmo0iMy4kBQ3vvOvSrB5AWA7bElYGeSJovM0ZjVpYVVge
LnWL0ACt9NqlozTOkWt5d40L2QmtXbCu8yy5CQo8iCutu4Yac9eP5o3SNSeVrw8nYB4UHyRhxGCS
E8UmzsdwtW9S5fjU5vGInhc/osQZy2UPygQAQ8hz2vfL3sY5UpwlY4zh09Dhuzxeq5F1N0LiRomE
U/boBt3My3G7n+hlm20ax76vacDN2Wg3J5kJGY4ls3aRwykekNNIuLZcY7Bdrt0WWJCItfJCfzK4
cUZ9RN+SoRZIDRUrVQl7rqncYQOWKf5XsJsjPdK2neJcRVoCVYdU7bWLaS1Pkfo7b2FONZ5XEneR
wU7ujcvR0leZS5CMA1DTeeq2LQj7YJTiyhV0EP3MfKQhJOnTEtHcGstICxOG8VTG97LuCeMphv7e
9jIYOZkwqVaAA6KMh6iHljKTJLOGxSJ/TYhuJ2UL04kekN4MwAD1PscdRw3djeuGtxaB5CF97hlk
9Hxaa/1Sso1bC4ibaMYSRFlYa3kD8gPZI/uEvx8VpTtSO+OqzLE2JvytP6aNHW3VDscA/Eo2Gk0N
gHbnKMUVmu14269CuVnqOYEvGJdPtKzUZ4ojH9XIyDcO6oe5DynDETBAHNXpN3gf0nVAGMhxLfsX
Ed4Ul7kqVyiNGUetmzebfHTL+dCH5tGgWceDJjCyiDy3rsKZKURDl0XJzLMBF7zeuJGVHAqijSrE
am65atS9uTQcdgrpQ2WVwkyS8dbNfNyYcZjZEh71UNiNOcWCGDNis9tP3GBph3QOdLk8lJEqC5Xx
mR2QY2RK4TcZw/SJmsbIktraQPCV2QeUsQQfKcaktKzHUGInVLAeXCh2goubXmFKNzAYYUrBue5x
tYQPVqt9QuAQ4GaQ41Wtq9KqMRL5Ftf3Klo1ed7CILRTfAlK4EvSLtg3lt/gzl9g3rEZauUsjLuF
NiBuJthKnwGyfKtzAf9GMYCXiMdws2I4BKyT55LjYdXsx/6NOejxo9o1+lUMyEUr2HKmxLF5C62z
DqMUFG4IxphLscIlcE97kjc0SGnqsa8MocsgvLzRc3/TVMmjVwzntWmcpQFqEz0mLSkDevZlmdwy
55iYs2+enn41Bvs49GkEeaOF6QL+q5Zxno3ZtUpcXpOgTXAU1DPZUsExVbXiOxlvUB5kTAgP5Tas
gXANzYD/Mj24uQl6LKmE1QJQkZIyneDlX5NHZjFzT0nqPlPRSsBUYvtbyHCybG1ajhbSKec+SBOs
YG3nhJiVdEr0NHZrUrItIvUUld+y6/x7KWnoFbTDcavo16lCBGaV80fEomqwFsdrKWbJskY0piT3
yA59izCJryXal7hYd1PZcBZpD7dAbUhbBX840D0WP7Pq10PgPzBpz6KsijA/YH/XaeMVcvl+YhnF
tacTOueiT5+7efIgsQ2HwEi7QMJwlvwC8zSWumOlZYjFoT/AOdA3RYX3luw350qlbRMVCqjTdfuW
3i7MWFlaY03IPe5ooxMfh3m/xHa8n/Q2libZKGuktqEfblGWYsnQlytd0ZRJYEFfoT2Gk1xuJjPF
QhVkY7Anks+z0lq4Bu0nzxofVUknILIZcvMuV6vkwk9D9TbvYPK0emyt5F47Mztzbramsa76vLhC
5ZGfk1zbTVlo5k3TjLDxyZnTu86YmrooSjRShsiwOSzL6KiCI2tk8joYCcaRRqxHIt3El9I3yJEt
t4ET3eGgOdMkH+JP3Z6RsbUKagCKUhZqxaaLZ47T7EMXPbNrkqHVYX/UEQIm/bkossYhWFkYWUwa
tVznKXbproS4Mkq6uZRolw3Chblaysd+itARF7QVHUXENdQOBPG5/dJREWs6rNiSjiPQxyWbKrYq
r6tFC9E4EnR0GdjA/14tBl1iwN7tQ5IWieaE4ZexmmYSe3fjkoQnlbi74UKy6FuTEz0BLjiMx6fF
8lhurnH0xQZSPejl8UpSqmoyamLjHlhMWVg2EnUnT3qzas5jKU1OP75y5e0rNw2svMgSMVRRi/5S
aypZ4LqVz5VbxXWIT4nqqRhDsUPE13lIkvOusFdVp16XrXloNM2kwRRas/v/NdeEncO3z9vH2bbe
zikY6+EUi5fh7JFGcf1DoiB++qRNuMj+vV960Tq8faC9x6czXwz543//1/YhgYUUVNAN7us/oV3h
mfBqs/d0XU8X/dFh4i331jxwfBxr8SUhiUYxIdnxj61NnKXe848V2fxiqo5lPf9U/Jjz/fKY3nsQ
H9/j9yf68e+8uoH7rElr8SYICHu1dWUP+PcewW9H+PkIFO0LXyubWlqrT/9+fwT2F5hmJuD4f+rm
/2IQCFDpU4NAMb8AACmIfd59ArKJ1oZf+Q+9/nefgCQMOhzEJp/+EhS+BANdHi6Ff34CjgIsRaC8
+Pd/bhT8fAbM158bCDIKLp0XLeC3V9OA8cXQZF01RV/oPzIB/PUIML5f2ndZ2Y+p9V+bC7HuxtjG
AGP57e5xxtCZBf/+zf+NKfLHggIpNH54WkqCx+qtFee9X3iZQP/8+fPkuf/AFM8M+eoXxcry/dw/
V5p/vHq+TxP8Lz98mfCfzvP85883+OepX53r5a5e/nMVPJbb8t4fnn4wPF/m0TZhLTp6E5t8Gd3w
1V/WvzeXxh8D/6NTzILHFKfT167wP88AmPnzrv9YfP/WGVbbZg/zo9fSypczkF74+TNcicd04jf3
L4cSL/nHGWy+gk/fQ7bHa907FCeiSzi8HPHVicSE+9kT4RDFmV73rH/cibWD9z3dpqDd2cuVvr4B
ZsvP3sBqu8fYfTnO68OLrvv7ldzfGkyzbbR3RDX2cqTXJxBK3U+e4KkdMOM9vxzq1RmQ6X76DKe0
Grw98Wm/HOv1KXYwXCfbvbNgK12JwIeLdwaTsYPRKt7GwTZ68z6MnQymNAvePvpOntL93uZ12+fH
p2bsYKxeiKn1j5kPO2aF7ufLXf37M/eNmLjfMpQTsZuf/QyeptSD3z40LOTgteis+Z89/EUzcPVP
X8LLwcRH8HyCHTyci3K7J+7hjaPvYNyLdiGzqHi/q+bxjXPsYJq48LcsNqts++fhjR3Mcxw+2Dvy
xHt44wRU9J9+xeIEYjZ9OdTPF7yTj2s7/DGHfh8+our97MWfE4N78NaT38GndZ7d7zE8X69hz5e+
g3Lr+/JyUb6aN58Pv4Mv93n18t6aeHaxpDwf/3UJ8Xz5O/iqvh/+7WFp7uCzogp9O2LJ3MEnJQ7+
W+32/cmYO1itnvYa7zyYHYz6I89/3PvnG3ONuYMxT8W593vN9vxkdjDkxTL49qXvYKE6wHdm+tbH
ZO5gnToQlSZz2cuE+HMK3kUheyCe+pslgrWDL+njJPJPVvkbsXT/UZp9HzLWDtaPzfuLt7WDj2n1
cZLbJx8ONcc7C/dT9slnj05ZcEIGg/fHRvr58e9g3K84x6x5e2juYBFhj3vxZmFj72Dcc/B3BqYw
ff5sYcOhP3Ch/uSrFZMBC9Q2f7nOn/ONvYN5+OnwR2/NlfYOJuKZAC7eHZWio/DZZ/8XFmOffPjT
7Qdah08e+wkU+YgjuYvjU91k9y9P+efIcXYw6p+u/50JwdlB/TFhNbko39gIOjsYmJPt/Ts7HWcH
U6U4+kHw2Lzx4Hcw5MXR357NELS8nPLfh0D++d4iboiuzMff61to/Y8+7p8Y/kt/9q0/e92gEL9x
Hz9uy3/8DwAAAP//</cx:binary>
              </cx:geoCache>
            </cx:geography>
          </cx:layoutPr>
        </cx:series>
      </cx:plotAreaRegion>
    </cx:plotArea>
    <cx:legend pos="r" align="min" overlay="0"/>
  </cx:chart>
  <cx:spPr>
    <a:ln>
      <a:solidFill>
        <a:schemeClr val="accent2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/>
    <cx:plotArea>
      <cx:plotAreaRegion>
        <cx:series layoutId="funnel" uniqueId="{34A84D63-2AFF-4801-986B-0819658DE332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6" fmlaLink="Calculation!$B$4" fmlaRange="Calculation!$AJ$8:$AJ$19" noThreeD="1" sel="4" val="2"/>
</file>

<file path=xl/ctrlProps/ctrlProp2.xml><?xml version="1.0" encoding="utf-8"?>
<formControlPr xmlns="http://schemas.microsoft.com/office/spreadsheetml/2009/9/main" objectType="Drop" dropStyle="combo" dx="26" fmlaLink="Calculation!$B$5" fmlaRange="Calculation!$B$24:$B$28" noThreeD="1" sel="2" val="0"/>
</file>

<file path=xl/ctrlProps/ctrlProp3.xml><?xml version="1.0" encoding="utf-8"?>
<formControlPr xmlns="http://schemas.microsoft.com/office/spreadsheetml/2009/9/main" objectType="Scroll" dx="26" fmlaLink="Calculation!$B$8" max="33" min="1" page="10"/>
</file>

<file path=xl/ctrlProps/ctrlProp4.xml><?xml version="1.0" encoding="utf-8"?>
<formControlPr xmlns="http://schemas.microsoft.com/office/spreadsheetml/2009/9/main" objectType="Radio" checked="Checked" firstButton="1" fmlaLink="Calculation!$B$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fmlaLink="Calculation!$B$10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Calculation!$B$7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Drop" dropStyle="combo" dx="26" fmlaLink="$B$4" fmlaRange="$AJ$8:$AJ$19" noThreeD="1" sel="4" val="0"/>
</file>

<file path=xl/ctrlProps/ctrlProp15.xml><?xml version="1.0" encoding="utf-8"?>
<formControlPr xmlns="http://schemas.microsoft.com/office/spreadsheetml/2009/9/main" objectType="Drop" dropStyle="combo" dx="26" fmlaLink="$B$5" fmlaRange="$B$24:$B$28" noThreeD="1" sel="2" val="0"/>
</file>

<file path=xl/ctrlProps/ctrlProp16.xml><?xml version="1.0" encoding="utf-8"?>
<formControlPr xmlns="http://schemas.microsoft.com/office/spreadsheetml/2009/9/main" objectType="Drop" dropStyle="combo" dx="26" fmlaLink="$B$4" fmlaRange="$AJ$8:$AJ$19" noThreeD="1" sel="4" val="4"/>
</file>

<file path=xl/ctrlProps/ctrlProp17.xml><?xml version="1.0" encoding="utf-8"?>
<formControlPr xmlns="http://schemas.microsoft.com/office/spreadsheetml/2009/9/main" objectType="Radio" checked="Checked" firstButton="1" fmlaLink="$B$6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fmlaLink="$B$6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Drop" dropStyle="combo" dx="26" fmlaLink="$B$4" fmlaRange="$AJ$8:$AJ$19" noThreeD="1" sel="4" val="0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Radio" firstButton="1" fmlaLink="$B$7" lockText="1" noThreeD="1"/>
</file>

<file path=xl/ctrlProps/ctrlProp26.xml><?xml version="1.0" encoding="utf-8"?>
<formControlPr xmlns="http://schemas.microsoft.com/office/spreadsheetml/2009/9/main" objectType="Radio" checked="Checked" lockText="1" noThreeD="1"/>
</file>

<file path=xl/ctrlProps/ctrlProp27.xml><?xml version="1.0" encoding="utf-8"?>
<formControlPr xmlns="http://schemas.microsoft.com/office/spreadsheetml/2009/9/main" objectType="Radio" firstButton="1" fmlaLink="$B$10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checked="Checked" lockText="1" noThreeD="1"/>
</file>

<file path=xl/ctrlProps/ctrlProp30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243417</xdr:colOff>
      <xdr:row>2</xdr:row>
      <xdr:rowOff>51340</xdr:rowOff>
    </xdr:from>
    <xdr:to>
      <xdr:col>24</xdr:col>
      <xdr:colOff>323581</xdr:colOff>
      <xdr:row>12</xdr:row>
      <xdr:rowOff>69274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66690" y="420795"/>
          <a:ext cx="18044891" cy="1865206"/>
        </a:xfrm>
        <a:prstGeom prst="roundRect">
          <a:avLst/>
        </a:prstGeom>
        <a:solidFill>
          <a:srgbClr val="FBB57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583242</xdr:colOff>
      <xdr:row>6</xdr:row>
      <xdr:rowOff>24479</xdr:rowOff>
    </xdr:from>
    <xdr:to>
      <xdr:col>23</xdr:col>
      <xdr:colOff>177031</xdr:colOff>
      <xdr:row>10</xdr:row>
      <xdr:rowOff>123152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4299242" y="1132843"/>
          <a:ext cx="3242153" cy="837582"/>
        </a:xfrm>
        <a:prstGeom prst="rect">
          <a:avLst/>
        </a:prstGeom>
        <a:solidFill>
          <a:srgbClr val="5883AD"/>
        </a:solidFill>
        <a:ln w="57150" cap="flat" cmpd="tri">
          <a:solidFill>
            <a:schemeClr val="accent1">
              <a:shade val="50000"/>
            </a:schemeClr>
          </a:solidFill>
          <a:prstDash val="solid"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/>
        </a:p>
      </xdr:txBody>
    </xdr:sp>
    <xdr:clientData/>
  </xdr:twoCellAnchor>
  <xdr:twoCellAnchor>
    <xdr:from>
      <xdr:col>6</xdr:col>
      <xdr:colOff>117576</xdr:colOff>
      <xdr:row>6</xdr:row>
      <xdr:rowOff>24479</xdr:rowOff>
    </xdr:from>
    <xdr:to>
      <xdr:col>10</xdr:col>
      <xdr:colOff>1200729</xdr:colOff>
      <xdr:row>10</xdr:row>
      <xdr:rowOff>123152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855667" y="1132843"/>
          <a:ext cx="3242153" cy="837582"/>
        </a:xfrm>
        <a:prstGeom prst="rect">
          <a:avLst/>
        </a:prstGeom>
        <a:solidFill>
          <a:srgbClr val="5883AD"/>
        </a:solidFill>
        <a:ln w="57150" cap="flat" cmpd="tri">
          <a:solidFill>
            <a:schemeClr val="accent1">
              <a:shade val="50000"/>
            </a:schemeClr>
          </a:solidFill>
          <a:prstDash val="solid"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/>
        </a:p>
      </xdr:txBody>
    </xdr:sp>
    <xdr:clientData/>
  </xdr:twoCellAnchor>
  <xdr:twoCellAnchor>
    <xdr:from>
      <xdr:col>11</xdr:col>
      <xdr:colOff>321546</xdr:colOff>
      <xdr:row>6</xdr:row>
      <xdr:rowOff>24479</xdr:rowOff>
    </xdr:from>
    <xdr:to>
      <xdr:col>16</xdr:col>
      <xdr:colOff>411790</xdr:colOff>
      <xdr:row>10</xdr:row>
      <xdr:rowOff>123152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077455" y="1132843"/>
          <a:ext cx="3242153" cy="837582"/>
        </a:xfrm>
        <a:prstGeom prst="rect">
          <a:avLst/>
        </a:prstGeom>
        <a:solidFill>
          <a:srgbClr val="5883AD"/>
        </a:solidFill>
        <a:ln w="57150" cap="flat" cmpd="tri">
          <a:solidFill>
            <a:schemeClr val="accent1">
              <a:shade val="50000"/>
            </a:schemeClr>
          </a:solidFill>
          <a:prstDash val="solid"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2</xdr:row>
          <xdr:rowOff>167640</xdr:rowOff>
        </xdr:from>
        <xdr:to>
          <xdr:col>4</xdr:col>
          <xdr:colOff>502920</xdr:colOff>
          <xdr:row>4</xdr:row>
          <xdr:rowOff>121920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449580</xdr:colOff>
          <xdr:row>36</xdr:row>
          <xdr:rowOff>68580</xdr:rowOff>
        </xdr:from>
        <xdr:to>
          <xdr:col>4</xdr:col>
          <xdr:colOff>388620</xdr:colOff>
          <xdr:row>37</xdr:row>
          <xdr:rowOff>137160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297180</xdr:colOff>
          <xdr:row>20</xdr:row>
          <xdr:rowOff>30480</xdr:rowOff>
        </xdr:from>
        <xdr:to>
          <xdr:col>8</xdr:col>
          <xdr:colOff>571500</xdr:colOff>
          <xdr:row>31</xdr:row>
          <xdr:rowOff>15240</xdr:rowOff>
        </xdr:to>
        <xdr:sp macro="" textlink="">
          <xdr:nvSpPr>
            <xdr:cNvPr id="1079" name="Scroll Bar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151666</xdr:colOff>
      <xdr:row>18</xdr:row>
      <xdr:rowOff>103187</xdr:rowOff>
    </xdr:from>
    <xdr:to>
      <xdr:col>22</xdr:col>
      <xdr:colOff>571500</xdr:colOff>
      <xdr:row>31</xdr:row>
      <xdr:rowOff>32375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48466" y="3265487"/>
              <a:ext cx="4687034" cy="2306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467788</xdr:colOff>
      <xdr:row>6</xdr:row>
      <xdr:rowOff>24479</xdr:rowOff>
    </xdr:from>
    <xdr:to>
      <xdr:col>5</xdr:col>
      <xdr:colOff>962123</xdr:colOff>
      <xdr:row>10</xdr:row>
      <xdr:rowOff>123152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633879" y="1132843"/>
          <a:ext cx="3242153" cy="837582"/>
        </a:xfrm>
        <a:prstGeom prst="rect">
          <a:avLst/>
        </a:prstGeom>
        <a:solidFill>
          <a:srgbClr val="5883AD"/>
        </a:solidFill>
        <a:ln w="57150" cap="flat" cmpd="tri">
          <a:solidFill>
            <a:schemeClr val="accent1">
              <a:shade val="50000"/>
            </a:schemeClr>
          </a:solidFill>
          <a:prstDash val="solid"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/>
        </a:p>
      </xdr:txBody>
    </xdr:sp>
    <xdr:clientData/>
  </xdr:twoCellAnchor>
  <xdr:twoCellAnchor>
    <xdr:from>
      <xdr:col>4</xdr:col>
      <xdr:colOff>68004</xdr:colOff>
      <xdr:row>7</xdr:row>
      <xdr:rowOff>5799</xdr:rowOff>
    </xdr:from>
    <xdr:to>
      <xdr:col>5</xdr:col>
      <xdr:colOff>109130</xdr:colOff>
      <xdr:row>9</xdr:row>
      <xdr:rowOff>134090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364164" y="1285959"/>
          <a:ext cx="1676886" cy="494051"/>
          <a:chOff x="2361701" y="1232858"/>
          <a:chExt cx="1672884" cy="49774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584402" y="1232858"/>
            <a:ext cx="1420168" cy="276072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4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Tổng doanh số</a:t>
            </a:r>
          </a:p>
          <a:p>
            <a:pPr marL="0" indent="0" algn="l"/>
            <a:endParaRPr lang="en-US" sz="14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!$AT$8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361701" y="1492058"/>
            <a:ext cx="1672884" cy="238545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0F446146-564A-4B14-92A8-27D140F84F17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 13,415,913,000 </a:t>
            </a:fld>
            <a:endParaRPr 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29798</xdr:colOff>
      <xdr:row>6</xdr:row>
      <xdr:rowOff>154525</xdr:rowOff>
    </xdr:from>
    <xdr:to>
      <xdr:col>10</xdr:col>
      <xdr:colOff>119197</xdr:colOff>
      <xdr:row>9</xdr:row>
      <xdr:rowOff>173347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28438" y="1251805"/>
          <a:ext cx="1115559" cy="567462"/>
          <a:chOff x="6864814" y="1266572"/>
          <a:chExt cx="1101551" cy="573003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864814" y="1266572"/>
            <a:ext cx="1093854" cy="276072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4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Số</a:t>
            </a:r>
            <a:r>
              <a:rPr lang="en-US" sz="14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đơn hàng</a:t>
            </a:r>
            <a:endParaRPr lang="en-US" sz="14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!$AS$8">
        <xdr:nvSpPr>
          <xdr:cNvPr id="2" name="Rectangle 5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6866939" y="1569368"/>
            <a:ext cx="1099426" cy="270207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6000E173-54CA-4294-A57B-B12BD881DE41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367</a:t>
            </a:fld>
            <a:endParaRPr 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259229</xdr:colOff>
      <xdr:row>6</xdr:row>
      <xdr:rowOff>128179</xdr:rowOff>
    </xdr:from>
    <xdr:to>
      <xdr:col>14</xdr:col>
      <xdr:colOff>351227</xdr:colOff>
      <xdr:row>10</xdr:row>
      <xdr:rowOff>14965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0906909" y="1225459"/>
          <a:ext cx="1565198" cy="618306"/>
          <a:chOff x="10887730" y="1236972"/>
          <a:chExt cx="1558271" cy="62569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0887730" y="1236972"/>
            <a:ext cx="1555669" cy="279047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Sản</a:t>
            </a:r>
            <a:r>
              <a:rPr lang="en-US" sz="1400" b="0" i="0" u="none" strike="noStrike" baseline="0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 phẩm bán chạy</a:t>
            </a:r>
            <a:endPara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endParaRPr>
          </a:p>
        </xdr:txBody>
      </xdr:sp>
      <xdr:sp macro="" textlink="Calculation!$AR$8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0891435" y="1563519"/>
            <a:ext cx="1554566" cy="299148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0F050293-2D1A-4D9E-AC7A-7C466315536B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Dell Inspiron135201</a:t>
            </a:fld>
            <a:endPara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18</xdr:col>
      <xdr:colOff>606713</xdr:colOff>
      <xdr:row>6</xdr:row>
      <xdr:rowOff>169951</xdr:rowOff>
    </xdr:from>
    <xdr:to>
      <xdr:col>22</xdr:col>
      <xdr:colOff>209931</xdr:colOff>
      <xdr:row>9</xdr:row>
      <xdr:rowOff>154665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4972953" y="1267231"/>
          <a:ext cx="2041618" cy="533354"/>
          <a:chOff x="14946168" y="1237547"/>
          <a:chExt cx="2035460" cy="538895"/>
        </a:xfrm>
      </xdr:grpSpPr>
      <xdr:sp macro="" textlink="Calculation!$AQ$8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4946168" y="1493852"/>
            <a:ext cx="2035460" cy="282590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B17966B4-F9DE-41F0-B5A7-62C4EAC600C7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ctr"/>
              <a:t>Trần Thị Kim  Ngân</a:t>
            </a:fld>
            <a:endParaRPr lang="en-US" sz="1400">
              <a:solidFill>
                <a:schemeClr val="bg1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5110553" y="1237547"/>
            <a:ext cx="1680732" cy="228641"/>
          </a:xfrm>
          <a:prstGeom prst="rect">
            <a:avLst/>
          </a:prstGeom>
          <a:solidFill>
            <a:srgbClr val="5883AD"/>
          </a:solidFill>
          <a:ln>
            <a:solidFill>
              <a:srgbClr val="5883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Nhân</a:t>
            </a:r>
            <a:r>
              <a:rPr lang="en-US" sz="1400" b="0" i="0" u="none" strike="noStrike" baseline="0">
                <a:solidFill>
                  <a:schemeClr val="bg1"/>
                </a:solidFill>
                <a:latin typeface="Calibri"/>
                <a:ea typeface="Calibri"/>
                <a:cs typeface="Calibri"/>
              </a:rPr>
              <a:t> viên tốt nhất</a:t>
            </a:r>
            <a:endParaRPr lang="en-US" sz="1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8</xdr:col>
      <xdr:colOff>520389</xdr:colOff>
      <xdr:row>39</xdr:row>
      <xdr:rowOff>102220</xdr:rowOff>
    </xdr:from>
    <xdr:to>
      <xdr:col>12</xdr:col>
      <xdr:colOff>957146</xdr:colOff>
      <xdr:row>52</xdr:row>
      <xdr:rowOff>66074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264160</xdr:colOff>
      <xdr:row>39</xdr:row>
      <xdr:rowOff>101600</xdr:rowOff>
    </xdr:from>
    <xdr:to>
      <xdr:col>23</xdr:col>
      <xdr:colOff>213721</xdr:colOff>
      <xdr:row>51</xdr:row>
      <xdr:rowOff>162560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91440</xdr:colOff>
          <xdr:row>16</xdr:row>
          <xdr:rowOff>129540</xdr:rowOff>
        </xdr:from>
        <xdr:to>
          <xdr:col>2</xdr:col>
          <xdr:colOff>350520</xdr:colOff>
          <xdr:row>17</xdr:row>
          <xdr:rowOff>167640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91440</xdr:colOff>
          <xdr:row>18</xdr:row>
          <xdr:rowOff>7620</xdr:rowOff>
        </xdr:from>
        <xdr:to>
          <xdr:col>3</xdr:col>
          <xdr:colOff>137160</xdr:colOff>
          <xdr:row>19</xdr:row>
          <xdr:rowOff>76200</xdr:rowOff>
        </xdr:to>
        <xdr:sp macro="" textlink="">
          <xdr:nvSpPr>
            <xdr:cNvPr id="1117" name="Option Butto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16</xdr:row>
          <xdr:rowOff>91440</xdr:rowOff>
        </xdr:from>
        <xdr:to>
          <xdr:col>3</xdr:col>
          <xdr:colOff>480060</xdr:colOff>
          <xdr:row>19</xdr:row>
          <xdr:rowOff>106680</xdr:rowOff>
        </xdr:to>
        <xdr:sp macro="" textlink="">
          <xdr:nvSpPr>
            <xdr:cNvPr id="1118" name="Group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145816</xdr:colOff>
      <xdr:row>59</xdr:row>
      <xdr:rowOff>7697</xdr:rowOff>
    </xdr:from>
    <xdr:to>
      <xdr:col>13</xdr:col>
      <xdr:colOff>111125</xdr:colOff>
      <xdr:row>72</xdr:row>
      <xdr:rowOff>107769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117593</xdr:colOff>
      <xdr:row>0</xdr:row>
      <xdr:rowOff>0</xdr:rowOff>
    </xdr:from>
    <xdr:to>
      <xdr:col>36</xdr:col>
      <xdr:colOff>376296</xdr:colOff>
      <xdr:row>74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99013" y="0"/>
              <a:ext cx="6057523" cy="1335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</xdr:col>
      <xdr:colOff>269489</xdr:colOff>
      <xdr:row>2</xdr:row>
      <xdr:rowOff>121271</xdr:rowOff>
    </xdr:from>
    <xdr:ext cx="1022194" cy="374141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69489" y="307125"/>
          <a:ext cx="102219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vi-VN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Tháng</a:t>
          </a:r>
          <a:r>
            <a:rPr lang="vi-V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: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1532715</xdr:colOff>
      <xdr:row>24</xdr:row>
      <xdr:rowOff>48257</xdr:rowOff>
    </xdr:from>
    <xdr:ext cx="184731" cy="93762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9424858" y="4200379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1041918</xdr:colOff>
      <xdr:row>17</xdr:row>
      <xdr:rowOff>77755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327918" y="31102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863082</xdr:colOff>
      <xdr:row>17</xdr:row>
      <xdr:rowOff>85531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149082" y="3117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1368491</xdr:colOff>
      <xdr:row>14</xdr:row>
      <xdr:rowOff>151430</xdr:rowOff>
    </xdr:from>
    <xdr:ext cx="2146039" cy="593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654491" y="2809137"/>
          <a:ext cx="214603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TOP 10/ BOTTOM 10 </a:t>
          </a:r>
          <a:endParaRPr lang="vi-VN" sz="1600" b="1"/>
        </a:p>
        <a:p>
          <a:r>
            <a:rPr lang="vi-VN" sz="1600" b="1"/>
            <a:t> </a:t>
          </a:r>
          <a:r>
            <a:rPr lang="en-US" sz="1600" b="1"/>
            <a:t>SẢN PHẨM </a:t>
          </a:r>
          <a:r>
            <a:rPr lang="en-US" sz="1600" b="1" u="sng"/>
            <a:t>THÁNG </a:t>
          </a:r>
          <a:r>
            <a:rPr lang="vi-VN" sz="1600" b="1" u="sng"/>
            <a:t>:</a:t>
          </a:r>
          <a:endParaRPr lang="en-US" sz="1600" b="1" u="sng"/>
        </a:p>
      </xdr:txBody>
    </xdr:sp>
    <xdr:clientData/>
  </xdr:oneCellAnchor>
  <xdr:oneCellAnchor>
    <xdr:from>
      <xdr:col>5</xdr:col>
      <xdr:colOff>1617306</xdr:colOff>
      <xdr:row>16</xdr:row>
      <xdr:rowOff>6159</xdr:rowOff>
    </xdr:from>
    <xdr:ext cx="366639" cy="530658"/>
    <xdr:sp macro="" textlink="Calculation!B4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529526" y="2840427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2FE330D-94B0-4D27-9C91-A2844D7D2AFC}" type="TxLink">
            <a:rPr lang="en-US" sz="2800" b="1" i="0" u="sng" strike="noStrike">
              <a:solidFill>
                <a:srgbClr val="000000"/>
              </a:solidFill>
              <a:latin typeface="Calibri"/>
              <a:cs typeface="Calibri"/>
            </a:rPr>
            <a:pPr/>
            <a:t>4</a:t>
          </a:fld>
          <a:endParaRPr lang="en-US" sz="2800" b="1" u="sng"/>
        </a:p>
      </xdr:txBody>
    </xdr:sp>
    <xdr:clientData/>
  </xdr:oneCellAnchor>
  <xdr:oneCellAnchor>
    <xdr:from>
      <xdr:col>10</xdr:col>
      <xdr:colOff>1363180</xdr:colOff>
      <xdr:row>14</xdr:row>
      <xdr:rowOff>167075</xdr:rowOff>
    </xdr:from>
    <xdr:ext cx="3289040" cy="56194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9271253" y="2824782"/>
          <a:ext cx="3289040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vi-VN" sz="1500" b="1" u="none">
              <a:latin typeface="Calibri" panose="020F0502020204030204" pitchFamily="34" charset="0"/>
              <a:cs typeface="Calibri" panose="020F0502020204030204" pitchFamily="34" charset="0"/>
            </a:rPr>
            <a:t>DOANH SỐ CỦA TỪNG </a:t>
          </a:r>
        </a:p>
        <a:p>
          <a:r>
            <a:rPr lang="vi-VN" sz="1500" b="1" u="none">
              <a:latin typeface="Calibri" panose="020F0502020204030204" pitchFamily="34" charset="0"/>
              <a:cs typeface="Calibri" panose="020F0502020204030204" pitchFamily="34" charset="0"/>
            </a:rPr>
            <a:t>NHÂN VIÊN TRONG </a:t>
          </a:r>
          <a:r>
            <a:rPr lang="vi-VN" sz="1500" b="1" u="sng">
              <a:latin typeface="Calibri" panose="020F0502020204030204" pitchFamily="34" charset="0"/>
              <a:cs typeface="Calibri" panose="020F0502020204030204" pitchFamily="34" charset="0"/>
            </a:rPr>
            <a:t>THÁNG:</a:t>
          </a:r>
          <a:endParaRPr lang="en-US" sz="1500" b="1" u="sng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12</xdr:col>
      <xdr:colOff>966629</xdr:colOff>
      <xdr:row>16</xdr:row>
      <xdr:rowOff>6159</xdr:rowOff>
    </xdr:from>
    <xdr:ext cx="366639" cy="530658"/>
    <xdr:sp macro="" textlink="Calculation!B4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1597458" y="2840427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5753D82-04FC-4B3F-BCA4-F2A15AB199F9}" type="TxLink">
            <a:rPr lang="en-US" sz="2800" b="1" i="0" u="sng" strike="noStrike">
              <a:solidFill>
                <a:srgbClr val="000000"/>
              </a:solidFill>
              <a:latin typeface="Calibri"/>
              <a:cs typeface="Calibri"/>
            </a:rPr>
            <a:pPr/>
            <a:t>4</a:t>
          </a:fld>
          <a:endParaRPr lang="en-US" sz="2800" b="1" u="sng"/>
        </a:p>
      </xdr:txBody>
    </xdr:sp>
    <xdr:clientData/>
  </xdr:oneCellAnchor>
  <xdr:oneCellAnchor>
    <xdr:from>
      <xdr:col>17</xdr:col>
      <xdr:colOff>87313</xdr:colOff>
      <xdr:row>16</xdr:row>
      <xdr:rowOff>115740</xdr:rowOff>
    </xdr:from>
    <xdr:ext cx="4283993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3803313" y="2950008"/>
          <a:ext cx="42839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+mn-lt"/>
            </a:rPr>
            <a:t>TOP 10 NHÂN VIÊN XUẤT SẮC VÀ KÉM NHẤT </a:t>
          </a:r>
          <a:r>
            <a:rPr lang="vi-VN" sz="1400" b="1" u="sng">
              <a:latin typeface="Calibri" panose="020F0502020204030204" pitchFamily="34" charset="0"/>
              <a:cs typeface="Calibri" panose="020F0502020204030204" pitchFamily="34" charset="0"/>
            </a:rPr>
            <a:t>THÁNG:</a:t>
          </a:r>
          <a:r>
            <a:rPr lang="en-US" sz="1400" b="1" u="sng">
              <a:latin typeface="Calibri" panose="020F0502020204030204" pitchFamily="34" charset="0"/>
              <a:cs typeface="Calibri" panose="020F0502020204030204" pitchFamily="34" charset="0"/>
            </a:rPr>
            <a:t> </a:t>
          </a:r>
        </a:p>
      </xdr:txBody>
    </xdr:sp>
    <xdr:clientData/>
  </xdr:oneCellAnchor>
  <xdr:oneCellAnchor>
    <xdr:from>
      <xdr:col>23</xdr:col>
      <xdr:colOff>512884</xdr:colOff>
      <xdr:row>14</xdr:row>
      <xdr:rowOff>133159</xdr:rowOff>
    </xdr:from>
    <xdr:ext cx="366639" cy="530658"/>
    <xdr:sp macro="" textlink="Calculation!B4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7843499" y="279039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E02B379-CE77-47DF-8BA8-46C5FF88080B}" type="TxLink">
            <a:rPr lang="en-US" sz="2800" b="1" i="0" u="sng" strike="noStrike">
              <a:solidFill>
                <a:srgbClr val="000000"/>
              </a:solidFill>
              <a:latin typeface="Calibri"/>
              <a:cs typeface="Calibri"/>
            </a:rPr>
            <a:pPr/>
            <a:t>4</a:t>
          </a:fld>
          <a:endParaRPr lang="en-US" sz="2800" b="1" u="sng"/>
        </a:p>
      </xdr:txBody>
    </xdr:sp>
    <xdr:clientData/>
  </xdr:oneCellAnchor>
  <xdr:oneCellAnchor>
    <xdr:from>
      <xdr:col>1</xdr:col>
      <xdr:colOff>83634</xdr:colOff>
      <xdr:row>36</xdr:row>
      <xdr:rowOff>27878</xdr:rowOff>
    </xdr:from>
    <xdr:ext cx="1233992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399585" y="6532756"/>
          <a:ext cx="123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600" b="1">
              <a:latin typeface="Calibri" panose="020F0502020204030204" pitchFamily="34" charset="0"/>
              <a:cs typeface="Calibri" panose="020F0502020204030204" pitchFamily="34" charset="0"/>
            </a:rPr>
            <a:t>CHI NHÁNH:</a:t>
          </a:r>
          <a:endParaRPr lang="en-US" sz="16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10</xdr:col>
      <xdr:colOff>854927</xdr:colOff>
      <xdr:row>35</xdr:row>
      <xdr:rowOff>185853</xdr:rowOff>
    </xdr:from>
    <xdr:ext cx="2098138" cy="593239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8763000" y="6504877"/>
          <a:ext cx="2098138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SẢN PHẨM TỪNG </a:t>
          </a:r>
          <a:endParaRPr lang="vi-VN" sz="1600" b="1"/>
        </a:p>
        <a:p>
          <a:r>
            <a:rPr lang="en-US" sz="1600" b="1"/>
            <a:t>LOẠI CỦA CHI </a:t>
          </a:r>
          <a:r>
            <a:rPr lang="vi-VN" sz="1600" b="1">
              <a:latin typeface="Calibri" panose="020F0502020204030204" pitchFamily="34" charset="0"/>
              <a:cs typeface="Calibri" panose="020F0502020204030204" pitchFamily="34" charset="0"/>
            </a:rPr>
            <a:t>NHÁNH:</a:t>
          </a:r>
          <a:endParaRPr lang="en-US" sz="16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12</xdr:col>
      <xdr:colOff>111509</xdr:colOff>
      <xdr:row>37</xdr:row>
      <xdr:rowOff>46464</xdr:rowOff>
    </xdr:from>
    <xdr:ext cx="1449659" cy="342786"/>
    <xdr:sp macro="" textlink="Calculation!D5">
      <xdr:nvSpPr>
        <xdr:cNvPr id="1025" name="TextBox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0723947" y="6618714"/>
          <a:ext cx="144965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841F4D3-5F3F-43F8-BBF0-F1D99859C34F}" type="TxLink">
            <a:rPr lang="en-US" sz="1600" b="1" i="0" u="sng" strike="noStrike">
              <a:solidFill>
                <a:srgbClr val="000000"/>
              </a:solidFill>
              <a:latin typeface="Calibri"/>
              <a:cs typeface="Calibri"/>
            </a:rPr>
            <a:pPr/>
            <a:t>HỒ CHÍ MINH</a:t>
          </a:fld>
          <a:endParaRPr lang="en-US" sz="1600" b="1" u="sng"/>
        </a:p>
      </xdr:txBody>
    </xdr:sp>
    <xdr:clientData/>
  </xdr:oneCellAnchor>
  <xdr:oneCellAnchor>
    <xdr:from>
      <xdr:col>15</xdr:col>
      <xdr:colOff>59720</xdr:colOff>
      <xdr:row>36</xdr:row>
      <xdr:rowOff>88591</xdr:rowOff>
    </xdr:from>
    <xdr:ext cx="2451825" cy="593239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2587000" y="6519871"/>
          <a:ext cx="245182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TỔNG SỐ SẢN PHẨM </a:t>
          </a:r>
          <a:endParaRPr lang="vi-VN" sz="1600" b="1"/>
        </a:p>
        <a:p>
          <a:r>
            <a:rPr lang="en-US" sz="1600" b="1"/>
            <a:t>BÁN RA CỦA NHÃN </a:t>
          </a:r>
          <a:r>
            <a:rPr lang="vi-VN" sz="1600" b="1">
              <a:latin typeface="Calibri" panose="020F0502020204030204" pitchFamily="34" charset="0"/>
              <a:cs typeface="Calibri" panose="020F0502020204030204" pitchFamily="34" charset="0"/>
            </a:rPr>
            <a:t>HÀNG:</a:t>
          </a:r>
          <a:endParaRPr lang="en-US" sz="16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8</xdr:col>
      <xdr:colOff>582198</xdr:colOff>
      <xdr:row>57</xdr:row>
      <xdr:rowOff>49005</xdr:rowOff>
    </xdr:from>
    <xdr:ext cx="3528338" cy="342786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6876981" y="10269744"/>
          <a:ext cx="35283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600" b="1">
              <a:latin typeface="Calibri" panose="020F0502020204030204" pitchFamily="34" charset="0"/>
              <a:cs typeface="Calibri" panose="020F0502020204030204" pitchFamily="34" charset="0"/>
            </a:rPr>
            <a:t>BIỂU ĐỒ DOANH THU CỦA CHI NHÁNH:</a:t>
          </a:r>
          <a:endParaRPr lang="en-US" sz="16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11</xdr:col>
      <xdr:colOff>522533</xdr:colOff>
      <xdr:row>57</xdr:row>
      <xdr:rowOff>32314</xdr:rowOff>
    </xdr:from>
    <xdr:ext cx="1449659" cy="342786"/>
    <xdr:sp macro="" textlink="Calculation!D5">
      <xdr:nvSpPr>
        <xdr:cNvPr id="1030" name="TextBox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0279446" y="10253053"/>
          <a:ext cx="144965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841F4D3-5F3F-43F8-BBF0-F1D99859C34F}" type="TxLink">
            <a:rPr lang="en-US" sz="1600" b="1" i="0" u="sng" strike="noStrike">
              <a:solidFill>
                <a:srgbClr val="000000"/>
              </a:solidFill>
              <a:latin typeface="Calibri"/>
              <a:cs typeface="Calibri"/>
            </a:rPr>
            <a:pPr/>
            <a:t>HỒ CHÍ MINH</a:t>
          </a:fld>
          <a:endParaRPr lang="en-US" sz="1600" b="1" u="sng"/>
        </a:p>
      </xdr:txBody>
    </xdr:sp>
    <xdr:clientData/>
  </xdr:oneCellAnchor>
  <xdr:twoCellAnchor>
    <xdr:from>
      <xdr:col>27</xdr:col>
      <xdr:colOff>224118</xdr:colOff>
      <xdr:row>0</xdr:row>
      <xdr:rowOff>161364</xdr:rowOff>
    </xdr:from>
    <xdr:to>
      <xdr:col>34</xdr:col>
      <xdr:colOff>378317</xdr:colOff>
      <xdr:row>3</xdr:row>
      <xdr:rowOff>138495</xdr:rowOff>
    </xdr:to>
    <xdr:grpSp>
      <xdr:nvGrpSpPr>
        <xdr:cNvPr id="1035" name="Group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GrpSpPr/>
      </xdr:nvGrpSpPr>
      <xdr:grpSpPr>
        <a:xfrm>
          <a:off x="19426518" y="161364"/>
          <a:ext cx="4563639" cy="525771"/>
          <a:chOff x="25800424" y="654422"/>
          <a:chExt cx="4564834" cy="515013"/>
        </a:xfrm>
      </xdr:grpSpPr>
      <xdr:sp macro="" textlink="">
        <xdr:nvSpPr>
          <xdr:cNvPr id="1032" name="TextBox 1031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/>
        </xdr:nvSpPr>
        <xdr:spPr>
          <a:xfrm>
            <a:off x="25800424" y="654422"/>
            <a:ext cx="4482189" cy="515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600" b="1" i="0" baseline="0">
                <a:solidFill>
                  <a:schemeClr val="tx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BIỂU ĐỒ </a:t>
            </a:r>
            <a:r>
              <a:rPr lang="en-US" sz="1600" b="1" i="0" baseline="0">
                <a:solidFill>
                  <a:schemeClr val="tx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DOANH THU </a:t>
            </a:r>
            <a:r>
              <a:rPr lang="vi-VN" sz="1600" b="1" i="0" baseline="0">
                <a:solidFill>
                  <a:schemeClr val="tx1"/>
                </a:solidFill>
                <a:effectLst/>
                <a:latin typeface="Calibri" panose="020F0502020204030204" pitchFamily="34" charset="0"/>
                <a:ea typeface="+mn-ea"/>
                <a:cs typeface="Calibri" panose="020F0502020204030204" pitchFamily="34" charset="0"/>
              </a:rPr>
              <a:t>TẤT CẢ CHI NHÁNH THÁNG: </a:t>
            </a:r>
            <a:endParaRPr lang="en-US" sz="1600"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endParaRPr lang="en-US" sz="1100"/>
          </a:p>
        </xdr:txBody>
      </xdr:sp>
      <xdr:sp macro="" textlink="Calculation!B4">
        <xdr:nvSpPr>
          <xdr:cNvPr id="1033" name="TextBox 1032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 txBox="1"/>
        </xdr:nvSpPr>
        <xdr:spPr>
          <a:xfrm>
            <a:off x="30076589" y="654422"/>
            <a:ext cx="28866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10BF18DA-C595-4270-9FB5-098BFC173FF6}" type="TxLink">
              <a:rPr lang="en-US" sz="16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4</a:t>
            </a:fld>
            <a:endParaRPr lang="en-US" sz="1600" b="1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259080</xdr:colOff>
          <xdr:row>37</xdr:row>
          <xdr:rowOff>137160</xdr:rowOff>
        </xdr:from>
        <xdr:to>
          <xdr:col>21</xdr:col>
          <xdr:colOff>45720</xdr:colOff>
          <xdr:row>38</xdr:row>
          <xdr:rowOff>91440</xdr:rowOff>
        </xdr:to>
        <xdr:sp macro="" textlink="">
          <xdr:nvSpPr>
            <xdr:cNvPr id="1123" name="Option Butto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358140</xdr:colOff>
          <xdr:row>37</xdr:row>
          <xdr:rowOff>137160</xdr:rowOff>
        </xdr:from>
        <xdr:to>
          <xdr:col>22</xdr:col>
          <xdr:colOff>190500</xdr:colOff>
          <xdr:row>38</xdr:row>
          <xdr:rowOff>91440</xdr:rowOff>
        </xdr:to>
        <xdr:sp macro="" textlink="">
          <xdr:nvSpPr>
            <xdr:cNvPr id="1124" name="Option Button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327660</xdr:colOff>
          <xdr:row>37</xdr:row>
          <xdr:rowOff>137160</xdr:rowOff>
        </xdr:from>
        <xdr:to>
          <xdr:col>23</xdr:col>
          <xdr:colOff>167640</xdr:colOff>
          <xdr:row>38</xdr:row>
          <xdr:rowOff>91440</xdr:rowOff>
        </xdr:to>
        <xdr:sp macro="" textlink="">
          <xdr:nvSpPr>
            <xdr:cNvPr id="1125" name="Option Button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LENOVO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175260</xdr:colOff>
          <xdr:row>37</xdr:row>
          <xdr:rowOff>22860</xdr:rowOff>
        </xdr:from>
        <xdr:to>
          <xdr:col>23</xdr:col>
          <xdr:colOff>342900</xdr:colOff>
          <xdr:row>39</xdr:row>
          <xdr:rowOff>7620</xdr:rowOff>
        </xdr:to>
        <xdr:sp macro="" textlink="">
          <xdr:nvSpPr>
            <xdr:cNvPr id="1126" name="Group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88899</xdr:colOff>
          <xdr:row>19</xdr:row>
          <xdr:rowOff>152399</xdr:rowOff>
        </xdr:from>
        <xdr:to>
          <xdr:col>23</xdr:col>
          <xdr:colOff>843280</xdr:colOff>
          <xdr:row>24</xdr:row>
          <xdr:rowOff>92140</xdr:rowOff>
        </xdr:to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D697E7AD-A1B4-66EB-EB72-DAF4D56C50CF}"/>
                </a:ext>
              </a:extLst>
            </xdr:cNvPr>
            <xdr:cNvGrpSpPr/>
          </xdr:nvGrpSpPr>
          <xdr:grpSpPr>
            <a:xfrm>
              <a:off x="17482819" y="3515359"/>
              <a:ext cx="754381" cy="854141"/>
              <a:chOff x="26129000" y="3291839"/>
              <a:chExt cx="906782" cy="854141"/>
            </a:xfrm>
          </xdr:grpSpPr>
          <xdr:sp macro="" textlink="">
            <xdr:nvSpPr>
              <xdr:cNvPr id="1128" name="Option Button 104" hidden="1">
                <a:extLst>
                  <a:ext uri="{63B3BB69-23CF-44E3-9099-C40C66FF867C}">
                    <a14:compatExt spid="_x0000_s1128"/>
                  </a:ext>
                  <a:ext uri="{FF2B5EF4-FFF2-40B4-BE49-F238E27FC236}">
                    <a16:creationId xmlns:a16="http://schemas.microsoft.com/office/drawing/2014/main" id="{00000000-0008-0000-0000-000068040000}"/>
                  </a:ext>
                </a:extLst>
              </xdr:cNvPr>
              <xdr:cNvSpPr/>
            </xdr:nvSpPr>
            <xdr:spPr bwMode="auto">
              <a:xfrm>
                <a:off x="26220420" y="3489960"/>
                <a:ext cx="510540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</a:t>
                </a:r>
              </a:p>
            </xdr:txBody>
          </xdr:sp>
          <xdr:sp macro="" textlink="">
            <xdr:nvSpPr>
              <xdr:cNvPr id="1129" name="Option Button 105" hidden="1">
                <a:extLst>
                  <a:ext uri="{63B3BB69-23CF-44E3-9099-C40C66FF867C}">
                    <a14:compatExt spid="_x0000_s1129"/>
                  </a:ext>
                  <a:ext uri="{FF2B5EF4-FFF2-40B4-BE49-F238E27FC236}">
                    <a16:creationId xmlns:a16="http://schemas.microsoft.com/office/drawing/2014/main" id="{00000000-0008-0000-0000-000069040000}"/>
                  </a:ext>
                </a:extLst>
              </xdr:cNvPr>
              <xdr:cNvSpPr/>
            </xdr:nvSpPr>
            <xdr:spPr bwMode="auto">
              <a:xfrm>
                <a:off x="26220420" y="3672840"/>
                <a:ext cx="591821" cy="2794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Bottom</a:t>
                </a:r>
              </a:p>
            </xdr:txBody>
          </xdr:sp>
          <xdr:sp macro="" textlink="">
            <xdr:nvSpPr>
              <xdr:cNvPr id="1130" name="Group Box 106" hidden="1">
                <a:extLst>
                  <a:ext uri="{63B3BB69-23CF-44E3-9099-C40C66FF867C}">
                    <a14:compatExt spid="_x0000_s1130"/>
                  </a:ext>
                  <a:ext uri="{FF2B5EF4-FFF2-40B4-BE49-F238E27FC236}">
                    <a16:creationId xmlns:a16="http://schemas.microsoft.com/office/drawing/2014/main" id="{00000000-0008-0000-0000-00006A040000}"/>
                  </a:ext>
                </a:extLst>
              </xdr:cNvPr>
              <xdr:cNvSpPr/>
            </xdr:nvSpPr>
            <xdr:spPr bwMode="auto">
              <a:xfrm>
                <a:off x="26129000" y="3291839"/>
                <a:ext cx="906782" cy="854141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2</xdr:row>
          <xdr:rowOff>114300</xdr:rowOff>
        </xdr:from>
        <xdr:to>
          <xdr:col>3</xdr:col>
          <xdr:colOff>815340</xdr:colOff>
          <xdr:row>3</xdr:row>
          <xdr:rowOff>121920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5</xdr:row>
          <xdr:rowOff>30480</xdr:rowOff>
        </xdr:from>
        <xdr:to>
          <xdr:col>3</xdr:col>
          <xdr:colOff>929640</xdr:colOff>
          <xdr:row>6</xdr:row>
          <xdr:rowOff>106680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30480</xdr:colOff>
          <xdr:row>3</xdr:row>
          <xdr:rowOff>30480</xdr:rowOff>
        </xdr:from>
        <xdr:to>
          <xdr:col>42</xdr:col>
          <xdr:colOff>830580</xdr:colOff>
          <xdr:row>4</xdr:row>
          <xdr:rowOff>38100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76200</xdr:colOff>
      <xdr:row>7</xdr:row>
      <xdr:rowOff>53340</xdr:rowOff>
    </xdr:from>
    <xdr:to>
      <xdr:col>3</xdr:col>
      <xdr:colOff>403860</xdr:colOff>
      <xdr:row>10</xdr:row>
      <xdr:rowOff>91440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808051" y="1358468"/>
          <a:ext cx="935639" cy="597440"/>
          <a:chOff x="1295400" y="1333500"/>
          <a:chExt cx="937260" cy="586740"/>
        </a:xfrm>
      </xdr:grpSpPr>
      <xdr:sp macro="" textlink="">
        <xdr:nvSpPr>
          <xdr:cNvPr id="3085" name="TOP" hidden="1">
            <a:extLst>
              <a:ext uri="{63B3BB69-23CF-44E3-9099-C40C66FF867C}">
                <a14:compatExt xmlns:a14="http://schemas.microsoft.com/office/drawing/2010/main" spid="_x0000_s3085"/>
              </a:ext>
              <a:ext uri="{FF2B5EF4-FFF2-40B4-BE49-F238E27FC236}">
                <a16:creationId xmlns:a16="http://schemas.microsoft.com/office/drawing/2014/main" id="{00000000-0008-0000-0100-00000D0C0000}"/>
              </a:ext>
            </a:extLst>
          </xdr:cNvPr>
          <xdr:cNvSpPr/>
        </xdr:nvSpPr>
        <xdr:spPr bwMode="auto">
          <a:xfrm>
            <a:off x="1409700" y="1379220"/>
            <a:ext cx="259080" cy="2209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rPr>
              <a:t>Top</a:t>
            </a:r>
          </a:p>
        </xdr:txBody>
      </xdr:sp>
      <xdr:sp macro="" textlink="">
        <xdr:nvSpPr>
          <xdr:cNvPr id="3087" name="BOTTOM" hidden="1">
            <a:extLst>
              <a:ext uri="{63B3BB69-23CF-44E3-9099-C40C66FF867C}">
                <a14:compatExt xmlns:a14="http://schemas.microsoft.com/office/drawing/2010/main" spid="_x0000_s3087"/>
              </a:ext>
              <a:ext uri="{FF2B5EF4-FFF2-40B4-BE49-F238E27FC236}">
                <a16:creationId xmlns:a16="http://schemas.microsoft.com/office/drawing/2014/main" id="{00000000-0008-0000-0100-00000F0C0000}"/>
              </a:ext>
            </a:extLst>
          </xdr:cNvPr>
          <xdr:cNvSpPr/>
        </xdr:nvSpPr>
        <xdr:spPr bwMode="auto">
          <a:xfrm>
            <a:off x="1409700" y="1623060"/>
            <a:ext cx="601980" cy="2514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rPr>
              <a:t>Bottom</a:t>
            </a:r>
          </a:p>
        </xdr:txBody>
      </xdr:sp>
      <xdr:sp macro="" textlink="">
        <xdr:nvSpPr>
          <xdr:cNvPr id="3089" name="Group Box 17" hidden="1">
            <a:extLst>
              <a:ext uri="{63B3BB69-23CF-44E3-9099-C40C66FF867C}">
                <a14:compatExt xmlns:a14="http://schemas.microsoft.com/office/drawing/2010/main" spid="_x0000_s3089"/>
              </a:ext>
              <a:ext uri="{FF2B5EF4-FFF2-40B4-BE49-F238E27FC236}">
                <a16:creationId xmlns:a16="http://schemas.microsoft.com/office/drawing/2014/main" id="{00000000-0008-0000-0100-0000110C0000}"/>
              </a:ext>
            </a:extLst>
          </xdr:cNvPr>
          <xdr:cNvSpPr/>
        </xdr:nvSpPr>
        <xdr:spPr bwMode="auto">
          <a:xfrm>
            <a:off x="1295400" y="1333500"/>
            <a:ext cx="937260" cy="586740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77</xdr:col>
          <xdr:colOff>548640</xdr:colOff>
          <xdr:row>1</xdr:row>
          <xdr:rowOff>175260</xdr:rowOff>
        </xdr:from>
        <xdr:to>
          <xdr:col>79</xdr:col>
          <xdr:colOff>266700</xdr:colOff>
          <xdr:row>5</xdr:row>
          <xdr:rowOff>30480</xdr:rowOff>
        </xdr:to>
        <xdr:grpSp>
          <xdr:nvGrpSpPr>
            <xdr:cNvPr id="3091" name="Group 1">
              <a:extLs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8241768" y="361707"/>
              <a:ext cx="771889" cy="601007"/>
              <a:chOff x="1295404" y="1333499"/>
              <a:chExt cx="937266" cy="586740"/>
            </a:xfrm>
          </xdr:grpSpPr>
          <xdr:sp macro="" textlink="">
            <xdr:nvSpPr>
              <xdr:cNvPr id="3092" name="TOP" hidden="1">
                <a:extLst>
                  <a:ext uri="{63B3BB69-23CF-44E3-9099-C40C66FF867C}">
                    <a14:compatExt spid="_x0000_s3092"/>
                  </a:ext>
                  <a:ext uri="{FF2B5EF4-FFF2-40B4-BE49-F238E27FC236}">
                    <a16:creationId xmlns:a16="http://schemas.microsoft.com/office/drawing/2014/main" id="{00000000-0008-0000-0100-0000140C0000}"/>
                  </a:ext>
                </a:extLst>
              </xdr:cNvPr>
              <xdr:cNvSpPr/>
            </xdr:nvSpPr>
            <xdr:spPr bwMode="auto">
              <a:xfrm>
                <a:off x="1409695" y="1379221"/>
                <a:ext cx="259081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</a:t>
                </a:r>
              </a:p>
            </xdr:txBody>
          </xdr:sp>
          <xdr:sp macro="" textlink="">
            <xdr:nvSpPr>
              <xdr:cNvPr id="3093" name="BOTTOM" hidden="1">
                <a:extLst>
                  <a:ext uri="{63B3BB69-23CF-44E3-9099-C40C66FF867C}">
                    <a14:compatExt spid="_x0000_s3093"/>
                  </a:ext>
                  <a:ext uri="{FF2B5EF4-FFF2-40B4-BE49-F238E27FC236}">
                    <a16:creationId xmlns:a16="http://schemas.microsoft.com/office/drawing/2014/main" id="{00000000-0008-0000-0100-0000150C0000}"/>
                  </a:ext>
                </a:extLst>
              </xdr:cNvPr>
              <xdr:cNvSpPr/>
            </xdr:nvSpPr>
            <xdr:spPr bwMode="auto">
              <a:xfrm>
                <a:off x="1431123" y="1623061"/>
                <a:ext cx="601981" cy="25146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Bottom</a:t>
                </a:r>
              </a:p>
            </xdr:txBody>
          </xdr:sp>
          <xdr:sp macro="" textlink="">
            <xdr:nvSpPr>
              <xdr:cNvPr id="3094" name="Group Box 22" hidden="1">
                <a:extLst>
                  <a:ext uri="{63B3BB69-23CF-44E3-9099-C40C66FF867C}">
                    <a14:compatExt spid="_x0000_s3094"/>
                  </a:ext>
                  <a:ext uri="{FF2B5EF4-FFF2-40B4-BE49-F238E27FC236}">
                    <a16:creationId xmlns:a16="http://schemas.microsoft.com/office/drawing/2014/main" id="{00000000-0008-0000-0100-0000160C0000}"/>
                  </a:ext>
                </a:extLst>
              </xdr:cNvPr>
              <xdr:cNvSpPr/>
            </xdr:nvSpPr>
            <xdr:spPr bwMode="auto">
              <a:xfrm>
                <a:off x="1295404" y="1333499"/>
                <a:ext cx="937266" cy="58674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34330</xdr:colOff>
          <xdr:row>7</xdr:row>
          <xdr:rowOff>81233</xdr:rowOff>
        </xdr:from>
        <xdr:to>
          <xdr:col>4</xdr:col>
          <xdr:colOff>361990</xdr:colOff>
          <xdr:row>10</xdr:row>
          <xdr:rowOff>119333</xdr:rowOff>
        </xdr:to>
        <xdr:grpSp>
          <xdr:nvGrpSpPr>
            <xdr:cNvPr id="3090" name="Group 1">
              <a:extLs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374160" y="1386361"/>
              <a:ext cx="1300426" cy="597440"/>
              <a:chOff x="18621" y="13616"/>
              <a:chExt cx="9372" cy="5867"/>
            </a:xfrm>
          </xdr:grpSpPr>
          <xdr:sp macro="" textlink="">
            <xdr:nvSpPr>
              <xdr:cNvPr id="3" name="Option Button 13" hidden="1">
                <a:extLst>
                  <a:ext uri="{63B3BB69-23CF-44E3-9099-C40C66FF867C}">
                    <a14:compatExt spid="_x0000_s3085"/>
                  </a:ext>
                  <a:ext uri="{FF2B5EF4-FFF2-40B4-BE49-F238E27FC236}">
                    <a16:creationId xmlns:a16="http://schemas.microsoft.com/office/drawing/2014/main" id="{00000000-0008-0000-0100-000003000000}"/>
                  </a:ext>
                </a:extLst>
              </xdr:cNvPr>
              <xdr:cNvSpPr/>
            </xdr:nvSpPr>
            <xdr:spPr bwMode="auto">
              <a:xfrm>
                <a:off x="19764" y="14073"/>
                <a:ext cx="2590" cy="221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</a:t>
                </a:r>
              </a:p>
            </xdr:txBody>
          </xdr:sp>
          <xdr:sp macro="" textlink="">
            <xdr:nvSpPr>
              <xdr:cNvPr id="4" name="Option Button 15" hidden="1">
                <a:extLst>
                  <a:ext uri="{63B3BB69-23CF-44E3-9099-C40C66FF867C}">
                    <a14:compatExt spid="_x0000_s3087"/>
                  </a:ex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SpPr/>
            </xdr:nvSpPr>
            <xdr:spPr bwMode="auto">
              <a:xfrm>
                <a:off x="19764" y="16511"/>
                <a:ext cx="6019" cy="251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Bottom</a:t>
                </a:r>
              </a:p>
            </xdr:txBody>
          </xdr:sp>
          <xdr:sp macro="" textlink="">
            <xdr:nvSpPr>
              <xdr:cNvPr id="5" name="Group Box 17" hidden="1">
                <a:extLst>
                  <a:ext uri="{63B3BB69-23CF-44E3-9099-C40C66FF867C}">
                    <a14:compatExt spid="_x0000_s3089"/>
                  </a:ext>
                  <a:ext uri="{FF2B5EF4-FFF2-40B4-BE49-F238E27FC236}">
                    <a16:creationId xmlns:a16="http://schemas.microsoft.com/office/drawing/2014/main" id="{00000000-0008-0000-0100-000005000000}"/>
                  </a:ext>
                </a:extLst>
              </xdr:cNvPr>
              <xdr:cNvSpPr/>
            </xdr:nvSpPr>
            <xdr:spPr bwMode="auto">
              <a:xfrm>
                <a:off x="18621" y="13616"/>
                <a:ext cx="9372" cy="5867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83</xdr:col>
          <xdr:colOff>1249680</xdr:colOff>
          <xdr:row>2</xdr:row>
          <xdr:rowOff>144780</xdr:rowOff>
        </xdr:from>
        <xdr:to>
          <xdr:col>84</xdr:col>
          <xdr:colOff>335280</xdr:colOff>
          <xdr:row>3</xdr:row>
          <xdr:rowOff>152400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12</xdr:row>
          <xdr:rowOff>99060</xdr:rowOff>
        </xdr:from>
        <xdr:to>
          <xdr:col>4</xdr:col>
          <xdr:colOff>144780</xdr:colOff>
          <xdr:row>15</xdr:row>
          <xdr:rowOff>30480</xdr:rowOff>
        </xdr:to>
        <xdr:sp macro="" textlink="">
          <xdr:nvSpPr>
            <xdr:cNvPr id="3106" name="Group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12</xdr:row>
          <xdr:rowOff>137160</xdr:rowOff>
        </xdr:from>
        <xdr:to>
          <xdr:col>4</xdr:col>
          <xdr:colOff>99060</xdr:colOff>
          <xdr:row>13</xdr:row>
          <xdr:rowOff>175260</xdr:rowOff>
        </xdr:to>
        <xdr:sp macro="" textlink="">
          <xdr:nvSpPr>
            <xdr:cNvPr id="3121" name="Option Butto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13</xdr:row>
          <xdr:rowOff>137160</xdr:rowOff>
        </xdr:from>
        <xdr:to>
          <xdr:col>4</xdr:col>
          <xdr:colOff>99060</xdr:colOff>
          <xdr:row>14</xdr:row>
          <xdr:rowOff>175260</xdr:rowOff>
        </xdr:to>
        <xdr:sp macro="" textlink="">
          <xdr:nvSpPr>
            <xdr:cNvPr id="3124" name="Option Butto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</a:t>
              </a:r>
            </a:p>
          </xdr:txBody>
        </xdr:sp>
        <xdr:clientData/>
      </xdr:twoCellAnchor>
    </mc:Choice>
    <mc:Fallback/>
  </mc:AlternateContent>
  <xdr:twoCellAnchor>
    <xdr:from>
      <xdr:col>86</xdr:col>
      <xdr:colOff>2970</xdr:colOff>
      <xdr:row>18</xdr:row>
      <xdr:rowOff>115441</xdr:rowOff>
    </xdr:from>
    <xdr:to>
      <xdr:col>91</xdr:col>
      <xdr:colOff>96391</xdr:colOff>
      <xdr:row>33</xdr:row>
      <xdr:rowOff>115441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9770" y="3407281"/>
              <a:ext cx="45435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17</xdr:row>
          <xdr:rowOff>15240</xdr:rowOff>
        </xdr:from>
        <xdr:to>
          <xdr:col>4</xdr:col>
          <xdr:colOff>137160</xdr:colOff>
          <xdr:row>18</xdr:row>
          <xdr:rowOff>30480</xdr:rowOff>
        </xdr:to>
        <xdr:sp macro="" textlink="">
          <xdr:nvSpPr>
            <xdr:cNvPr id="3137" name="Option Button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18</xdr:row>
          <xdr:rowOff>15240</xdr:rowOff>
        </xdr:from>
        <xdr:to>
          <xdr:col>4</xdr:col>
          <xdr:colOff>137160</xdr:colOff>
          <xdr:row>19</xdr:row>
          <xdr:rowOff>53340</xdr:rowOff>
        </xdr:to>
        <xdr:sp macro="" textlink="">
          <xdr:nvSpPr>
            <xdr:cNvPr id="3138" name="Option Button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19</xdr:row>
          <xdr:rowOff>15240</xdr:rowOff>
        </xdr:from>
        <xdr:to>
          <xdr:col>4</xdr:col>
          <xdr:colOff>137160</xdr:colOff>
          <xdr:row>20</xdr:row>
          <xdr:rowOff>53340</xdr:rowOff>
        </xdr:to>
        <xdr:sp macro="" textlink="">
          <xdr:nvSpPr>
            <xdr:cNvPr id="3139" name="Option Button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16</xdr:row>
          <xdr:rowOff>76200</xdr:rowOff>
        </xdr:from>
        <xdr:to>
          <xdr:col>3</xdr:col>
          <xdr:colOff>891540</xdr:colOff>
          <xdr:row>20</xdr:row>
          <xdr:rowOff>160020</xdr:rowOff>
        </xdr:to>
        <xdr:sp macro="" textlink="">
          <xdr:nvSpPr>
            <xdr:cNvPr id="3140" name="Group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_Tam\MIS%20Material\THUD\THUD_2021\THUD_Part%203\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"/>
      <sheetName val="Saler"/>
      <sheetName val="SaleReport"/>
      <sheetName val="Data"/>
      <sheetName val="Pivot_BestProduct"/>
      <sheetName val="Pivot_BestSaler"/>
      <sheetName val="Calc01_Branch_Monthly"/>
      <sheetName val="Calc02_Brandname_Branch"/>
      <sheetName val="Calc03_Laptop&amp;Desktop"/>
      <sheetName val="Calc04_Employee"/>
      <sheetName val="Calc05_Statistics"/>
      <sheetName val="Board"/>
    </sheetNames>
    <sheetDataSet>
      <sheetData sheetId="0">
        <row r="1">
          <cell r="B1" t="str">
            <v>ID</v>
          </cell>
          <cell r="C1" t="str">
            <v>Name</v>
          </cell>
          <cell r="D1" t="str">
            <v>Brand</v>
          </cell>
          <cell r="E1" t="str">
            <v>Type</v>
          </cell>
          <cell r="F1" t="str">
            <v>Description</v>
          </cell>
          <cell r="G1" t="str">
            <v>Price</v>
          </cell>
        </row>
        <row r="2">
          <cell r="B2" t="str">
            <v>L001</v>
          </cell>
          <cell r="C2" t="str">
            <v>XPS139310</v>
          </cell>
          <cell r="D2" t="str">
            <v>Dell</v>
          </cell>
          <cell r="E2" t="str">
            <v>Laptop</v>
          </cell>
          <cell r="F2" t="str">
            <v>Laptop Dell XPS 13 9310 (9310-70234076) ( 13.4" Full HD/Intel Core i5-1135G7/8GB/512GB SSD/NVIDIA GeForce MX330/Windows 10 Home SL 64-bit/1.2kg)</v>
          </cell>
          <cell r="G2">
            <v>39900000</v>
          </cell>
        </row>
        <row r="3">
          <cell r="B3" t="str">
            <v>L002</v>
          </cell>
          <cell r="C3" t="str">
            <v>Inspiron145402</v>
          </cell>
          <cell r="D3" t="str">
            <v>Dell</v>
          </cell>
          <cell r="E3" t="str">
            <v>Laptop</v>
          </cell>
          <cell r="F3" t="str">
            <v>Laptop Dell Inspiron 14 5402 (5402-70243201) ( 14" Full HD/Intel Core i7-1165G7/8GB/512GB SSD/NVIDIA GeForce MX330/Windows 10 Home SL 64-bit/1.4kg)</v>
          </cell>
          <cell r="G3">
            <v>25790000</v>
          </cell>
        </row>
        <row r="4">
          <cell r="B4" t="str">
            <v>L003</v>
          </cell>
          <cell r="C4" t="str">
            <v>Inspiron135301</v>
          </cell>
          <cell r="D4" t="str">
            <v>Dell</v>
          </cell>
          <cell r="E4" t="str">
            <v>Laptop</v>
          </cell>
          <cell r="F4" t="str">
            <v>Laptop Dell Inspiron 13 5301 (5301-70232601) ( 13.3" Full HD/Intel Core i7-1165G7/8GB/512GB SSD/NVIDIA GeForce MX350/Windows 10 Home SL 64-bit/1.2kg)</v>
          </cell>
          <cell r="G4">
            <v>20900000</v>
          </cell>
        </row>
        <row r="5">
          <cell r="B5" t="str">
            <v>L004</v>
          </cell>
          <cell r="C5" t="str">
            <v>Latitude3510</v>
          </cell>
          <cell r="D5" t="str">
            <v>Dell</v>
          </cell>
          <cell r="E5" t="str">
            <v>Laptop</v>
          </cell>
          <cell r="F5" t="str">
            <v>Laptop Dell Latitude 3510 (3510-70233210) ( 15.6" HD/Intel Core i3-10110U/4GB/1TB HDD/Fedora/1.8kg)</v>
          </cell>
          <cell r="G5">
            <v>11490000</v>
          </cell>
        </row>
        <row r="6">
          <cell r="B6" t="str">
            <v>L005</v>
          </cell>
          <cell r="C6" t="str">
            <v>Inspiron135201</v>
          </cell>
          <cell r="D6" t="str">
            <v>Dell</v>
          </cell>
          <cell r="E6" t="str">
            <v>Laptop</v>
          </cell>
          <cell r="F6" t="str">
            <v>Laptop Dell Inspiron 13 5201 (5301-N3I3016W) ( 13.3" Full HD/Intel Core i3-1115G4/8GB/256GB SSD/Windows 10 Home SL 64-bit/1.2kg)</v>
          </cell>
          <cell r="G6">
            <v>16990000</v>
          </cell>
        </row>
        <row r="7">
          <cell r="B7" t="str">
            <v>L006</v>
          </cell>
          <cell r="C7" t="str">
            <v>ThinkBook20VA001KVN</v>
          </cell>
          <cell r="D7" t="str">
            <v>Lenovo</v>
          </cell>
          <cell r="E7" t="str">
            <v>Laptop</v>
          </cell>
          <cell r="F7" t="str">
            <v>Laptop Lenovo ThinkBook 14s-G2-ITL- 20VA001KVN ( 14" Full HD/Intel Core i5-1135G7/8GB/256GB SSD/Windows 10 Home SL 64-bit/1.3kg)</v>
          </cell>
          <cell r="G7">
            <v>19190000</v>
          </cell>
        </row>
        <row r="8">
          <cell r="B8" t="str">
            <v>L007</v>
          </cell>
          <cell r="C8" t="str">
            <v>Legion82B500GUVN</v>
          </cell>
          <cell r="D8" t="str">
            <v>Lenovo</v>
          </cell>
          <cell r="E8" t="str">
            <v>Laptop</v>
          </cell>
          <cell r="F8" t="str">
            <v>Laptop Lenovo Legion 5 15ARH05- 82B500GUVN ( 15.6" Full HD/ 144Hz/AMD Ryzen 5 4600H/8GB/512GB SSD/NVIDIA GeForce GTX 1650Ti/Win 10 Home)</v>
          </cell>
          <cell r="G8">
            <v>24790000</v>
          </cell>
        </row>
        <row r="9">
          <cell r="B9" t="str">
            <v>L008</v>
          </cell>
          <cell r="C9" t="str">
            <v>Ideapad82H700DNVN</v>
          </cell>
          <cell r="D9" t="str">
            <v>Lenovo</v>
          </cell>
          <cell r="E9" t="str">
            <v>Laptop</v>
          </cell>
          <cell r="F9" t="str">
            <v>Laptop Lenovo Ideapad 3 14ITL6- 82H700DNVN ( 14" Full HD/Intel Core i3-1115G4/8GB/512GB SSD/Windows 10 Home 64-bit/1.4kg)</v>
          </cell>
          <cell r="G9">
            <v>13490000</v>
          </cell>
        </row>
        <row r="10">
          <cell r="B10" t="str">
            <v>L009</v>
          </cell>
          <cell r="C10" t="str">
            <v>Gaming81LK01J3VN</v>
          </cell>
          <cell r="D10" t="str">
            <v>Lenovo</v>
          </cell>
          <cell r="E10" t="str">
            <v>Laptop</v>
          </cell>
          <cell r="F10" t="str">
            <v>Laptop Lenovo Gaming L340-15IRH- 81LK01J3VN ( 15.6" Full HD/Intel Core i5-9300HF/8GB/512GB SSD/NVIDIA GeForce GTX 1650/Windows 10 Home 64-bit/2.2kg)</v>
          </cell>
          <cell r="G10">
            <v>18490000</v>
          </cell>
        </row>
        <row r="11">
          <cell r="B11" t="str">
            <v>L010</v>
          </cell>
          <cell r="C11" t="str">
            <v>Legion82BC005YVN</v>
          </cell>
          <cell r="D11" t="str">
            <v>Lenovo</v>
          </cell>
          <cell r="E11" t="str">
            <v>Laptop</v>
          </cell>
          <cell r="F11" t="str">
            <v>Laptop Lenovo Legion S7 15IMH5- 82BC005YVN ( 15.6" Full HD/ 144Hz/Intel Core i7-10750H/16GB/512GB SSD/NVIDIA GeForce GTX 1660Ti/Windows 10 Home SL 64-bit/1.9kg)</v>
          </cell>
          <cell r="G11">
            <v>39000000</v>
          </cell>
        </row>
        <row r="12">
          <cell r="B12" t="str">
            <v>L011</v>
          </cell>
          <cell r="C12" t="str">
            <v>PavilionEG0072TU</v>
          </cell>
          <cell r="D12" t="str">
            <v>HP</v>
          </cell>
          <cell r="E12" t="str">
            <v>Laptop</v>
          </cell>
          <cell r="F12" t="str">
            <v>Laptop HP Pavilion 15-eg0072TU (2P1N3PA) ( 15.6" Full HD/Intel Core i7-1165G7/8GB/512GB SSD/Windows 10 Home SL 64-bit + Office/1.7kg)</v>
          </cell>
          <cell r="G12">
            <v>21900000</v>
          </cell>
        </row>
        <row r="13">
          <cell r="B13" t="str">
            <v>L012</v>
          </cell>
          <cell r="C13" t="str">
            <v>ProBook1A1B0PA</v>
          </cell>
          <cell r="D13" t="str">
            <v>HP</v>
          </cell>
          <cell r="E13" t="str">
            <v>Laptop</v>
          </cell>
          <cell r="F13" t="str">
            <v>Laptop HP ProBook 455 G7- 1A1B0PA ( 15.6" Full HD/AMD Ryzen 5 4500U/8GB/512GB SSD/Windows 10 Home 64-bit/2kg)</v>
          </cell>
          <cell r="G13">
            <v>18290000</v>
          </cell>
        </row>
        <row r="14">
          <cell r="B14" t="str">
            <v>L013</v>
          </cell>
          <cell r="C14" t="str">
            <v>Envy2K0B2PA</v>
          </cell>
          <cell r="D14" t="str">
            <v>HP</v>
          </cell>
          <cell r="E14" t="str">
            <v>Laptop</v>
          </cell>
          <cell r="F14" t="str">
            <v>Laptop HP Envy 13-ba1028TU 2K0B2PA ( 13.3 inch Full HD/Intel EVO Core i5-1135G7/8GB/512GB SSD/Windows 10 Home SL 64-bit/1.3kg)</v>
          </cell>
          <cell r="G14">
            <v>23590000</v>
          </cell>
        </row>
        <row r="15">
          <cell r="B15" t="str">
            <v>L014</v>
          </cell>
          <cell r="C15" t="str">
            <v>OMEN8ZR42PA</v>
          </cell>
          <cell r="D15" t="str">
            <v>HP</v>
          </cell>
          <cell r="E15" t="str">
            <v>Laptop</v>
          </cell>
          <cell r="F15" t="str">
            <v>Laptop HP OMEN 15-dh0172tx (8ZR42PA) (15" FHD 240Hz/i7-9750H/16GB/512GB SSD/1TB HDD/RTX 2070/Win10/2.4kg)</v>
          </cell>
          <cell r="G15">
            <v>54000000</v>
          </cell>
        </row>
        <row r="16">
          <cell r="B16" t="str">
            <v>L015</v>
          </cell>
          <cell r="C16" t="str">
            <v>EliteBook5ZU71PA</v>
          </cell>
          <cell r="D16" t="str">
            <v>HP</v>
          </cell>
          <cell r="E16" t="str">
            <v>Laptop</v>
          </cell>
          <cell r="F16" t="str">
            <v>Laptop HP EliteBook 745 G5-5ZU71PA (14" FHD/R7-2700U/8GB/512GB SSD/Radeon Vega 10/Win10/1.6 kg)</v>
          </cell>
          <cell r="G16">
            <v>34790000</v>
          </cell>
        </row>
        <row r="17">
          <cell r="B17" t="str">
            <v>D001</v>
          </cell>
          <cell r="C17" t="str">
            <v>Vostro70226499</v>
          </cell>
          <cell r="D17" t="str">
            <v>Dell</v>
          </cell>
          <cell r="E17" t="str">
            <v>Desktop</v>
          </cell>
          <cell r="F17" t="str">
            <v>PC Dell Vostro 3888 70226499(Intel Core i3-10100/4GB/1TBHDD/Windows 10 Home SL 64-bit/WiFi 802.11ac)</v>
          </cell>
          <cell r="G17">
            <v>8900000</v>
          </cell>
        </row>
        <row r="18">
          <cell r="B18" t="str">
            <v>D002</v>
          </cell>
          <cell r="C18" t="str">
            <v>Inspiron42IN380002</v>
          </cell>
          <cell r="D18" t="str">
            <v>Dell</v>
          </cell>
          <cell r="E18" t="str">
            <v>Desktop</v>
          </cell>
          <cell r="F18" t="str">
            <v>PC Dell Inspiron 3881 MT 42IN380002(Intel Core i5-10400/4GB/1TBHDD/Windows 10 Home SL 64-bit/WiFi 802.11ac)</v>
          </cell>
          <cell r="G18">
            <v>12290000</v>
          </cell>
        </row>
        <row r="19">
          <cell r="B19" t="str">
            <v>D003</v>
          </cell>
          <cell r="C19" t="str">
            <v>OptiPlex3080 MT</v>
          </cell>
          <cell r="D19" t="str">
            <v>Dell</v>
          </cell>
          <cell r="E19" t="str">
            <v>Desktop</v>
          </cell>
          <cell r="F19" t="str">
            <v>PC Dell OptiPlex 3080 MT (42OT380005)(Intel Core i5-10500/8GB/1TBHDD/Fedora/DVD/CD RW/</v>
          </cell>
          <cell r="G19">
            <v>13890000</v>
          </cell>
        </row>
        <row r="20">
          <cell r="B20" t="str">
            <v>D004</v>
          </cell>
          <cell r="C20" t="str">
            <v>Pavilion180S1AA</v>
          </cell>
          <cell r="D20" t="str">
            <v>HP</v>
          </cell>
          <cell r="E20" t="str">
            <v>Desktop</v>
          </cell>
          <cell r="F20" t="str">
            <v>PC HP Pavilion TP01-1111d 180S1AA(Intel Core i3-10100/4GB/256GBSSD/Windows 10 Home SL 64-bit/DVD/CD RW/WiFi 802.11ac)</v>
          </cell>
          <cell r="G20">
            <v>9790000</v>
          </cell>
        </row>
        <row r="21">
          <cell r="B21" t="str">
            <v>D005</v>
          </cell>
          <cell r="C21" t="str">
            <v>ProBook22X45AA</v>
          </cell>
          <cell r="D21" t="str">
            <v>HP</v>
          </cell>
          <cell r="E21" t="str">
            <v>Desktop</v>
          </cell>
          <cell r="F21" t="str">
            <v>PC HP ProBook TP01-1133d 22X45AA(Intel Core i5-10400/8GB/256GBSSD/Windows 10 Home SL 64-bit/DVD/CD RW/WiFi 802.11ac)</v>
          </cell>
          <cell r="G21">
            <v>11900000</v>
          </cell>
        </row>
        <row r="22">
          <cell r="B22" t="str">
            <v>D006</v>
          </cell>
          <cell r="C22" t="str">
            <v>EliteBook1C2M0PA</v>
          </cell>
          <cell r="D22" t="str">
            <v>HP</v>
          </cell>
          <cell r="E22" t="str">
            <v>Desktop</v>
          </cell>
          <cell r="F22" t="str">
            <v>PC HP EliteBook G5 SFF 1C2M0PA(Intel Core i3-10100/4GB/1TBHDD/Windows 10 Home SL 64-bit/DVD/CD RW/WiFi 802.11ac)</v>
          </cell>
          <cell r="G22">
            <v>14890000</v>
          </cell>
        </row>
        <row r="23">
          <cell r="B23" t="str">
            <v>D007</v>
          </cell>
          <cell r="C23" t="str">
            <v>Lenovo11BHS07200</v>
          </cell>
          <cell r="D23" t="str">
            <v>Lenovo</v>
          </cell>
          <cell r="E23" t="str">
            <v>Desktop</v>
          </cell>
          <cell r="F23" t="str">
            <v>PC Lenovo V530-15ICR (11BHS07200) (i5-9400/4GB/1TB HDD/UHD 630/Free DOS)</v>
          </cell>
          <cell r="G23">
            <v>11490000</v>
          </cell>
        </row>
        <row r="24">
          <cell r="B24" t="str">
            <v>D008</v>
          </cell>
          <cell r="C24" t="str">
            <v>Lenovo10TVA00EVA</v>
          </cell>
          <cell r="D24" t="str">
            <v>Lenovo</v>
          </cell>
          <cell r="E24" t="str">
            <v>Desktop</v>
          </cell>
          <cell r="F24" t="str">
            <v>PC Lenovo V530-15ICB 10TVA00EVA (i5-8500/4GB/1TB HDD/UHD 630/Free DOS)</v>
          </cell>
          <cell r="G24">
            <v>12590000</v>
          </cell>
        </row>
        <row r="25">
          <cell r="B25" t="str">
            <v>D009</v>
          </cell>
          <cell r="C25" t="str">
            <v>Lenovo11ED002TVA</v>
          </cell>
          <cell r="D25" t="str">
            <v>Lenovo</v>
          </cell>
          <cell r="E25" t="str">
            <v>Desktop</v>
          </cell>
          <cell r="F25" t="str">
            <v>PC Lenovo V50t-13IMB 11ED002TVA(Intel Core i3-10100/4GB/256GBSSD/Free DOS/DVD/CD RW/WiFi 802.11ac)</v>
          </cell>
          <cell r="G25">
            <v>9890000</v>
          </cell>
        </row>
      </sheetData>
      <sheetData sheetId="1">
        <row r="1">
          <cell r="B1" t="str">
            <v>ID</v>
          </cell>
          <cell r="C1" t="str">
            <v>Họ và tên</v>
          </cell>
          <cell r="D1" t="str">
            <v>Chi nhánh</v>
          </cell>
          <cell r="F1" t="str">
            <v>CN</v>
          </cell>
          <cell r="G1" t="str">
            <v>Tên chi nhánh</v>
          </cell>
        </row>
        <row r="2">
          <cell r="B2" t="str">
            <v>HN001</v>
          </cell>
          <cell r="C2" t="str">
            <v>Ngô Ngọc Tường  An</v>
          </cell>
          <cell r="D2" t="str">
            <v>HN</v>
          </cell>
          <cell r="F2" t="str">
            <v>CT</v>
          </cell>
          <cell r="G2" t="str">
            <v>Cần Thơ</v>
          </cell>
        </row>
        <row r="3">
          <cell r="B3" t="str">
            <v>HN002</v>
          </cell>
          <cell r="C3" t="str">
            <v>Đoàn Minh  Anh</v>
          </cell>
          <cell r="D3" t="str">
            <v>HN</v>
          </cell>
          <cell r="F3" t="str">
            <v>DN</v>
          </cell>
          <cell r="G3" t="str">
            <v>Đà Nẵng</v>
          </cell>
        </row>
        <row r="4">
          <cell r="B4" t="str">
            <v>HN003</v>
          </cell>
          <cell r="C4" t="str">
            <v>Nguyễn Thị Tú  Anh</v>
          </cell>
          <cell r="D4" t="str">
            <v>HN</v>
          </cell>
          <cell r="F4" t="str">
            <v>HN</v>
          </cell>
          <cell r="G4" t="str">
            <v>Hà Nội</v>
          </cell>
        </row>
        <row r="5">
          <cell r="B5" t="str">
            <v>HN004</v>
          </cell>
          <cell r="C5" t="str">
            <v>Lê Thị Bình</v>
          </cell>
          <cell r="D5" t="str">
            <v>HN</v>
          </cell>
          <cell r="F5" t="str">
            <v>HP</v>
          </cell>
          <cell r="G5" t="str">
            <v>Hải Phòng</v>
          </cell>
        </row>
        <row r="6">
          <cell r="B6" t="str">
            <v>HN005</v>
          </cell>
          <cell r="C6" t="str">
            <v>Nguyễn Thị Y  Bình</v>
          </cell>
          <cell r="D6" t="str">
            <v>HN</v>
          </cell>
          <cell r="F6" t="str">
            <v>HCM</v>
          </cell>
          <cell r="G6" t="str">
            <v>Hồ Chí Minh</v>
          </cell>
        </row>
        <row r="7">
          <cell r="B7" t="str">
            <v>HN006</v>
          </cell>
          <cell r="C7" t="str">
            <v>Lê Thị Ngọc Bích</v>
          </cell>
          <cell r="D7" t="str">
            <v>HN</v>
          </cell>
        </row>
        <row r="8">
          <cell r="B8" t="str">
            <v>HN007</v>
          </cell>
          <cell r="C8" t="str">
            <v>Kiều Ngọc Các</v>
          </cell>
          <cell r="D8" t="str">
            <v>HN</v>
          </cell>
        </row>
        <row r="9">
          <cell r="B9" t="str">
            <v>HN008</v>
          </cell>
          <cell r="C9" t="str">
            <v>Triệu Thị Thanh  Chung</v>
          </cell>
          <cell r="D9" t="str">
            <v>HN</v>
          </cell>
        </row>
        <row r="10">
          <cell r="B10" t="str">
            <v>HN009</v>
          </cell>
          <cell r="C10" t="str">
            <v>Trần Lê Phương  Dung</v>
          </cell>
          <cell r="D10" t="str">
            <v>HN</v>
          </cell>
        </row>
        <row r="11">
          <cell r="B11" t="str">
            <v>HN010</v>
          </cell>
          <cell r="C11" t="str">
            <v>Hoàng Thị Thu  Hà</v>
          </cell>
          <cell r="D11" t="str">
            <v>HN</v>
          </cell>
        </row>
        <row r="12">
          <cell r="B12" t="str">
            <v>HN011</v>
          </cell>
          <cell r="C12" t="str">
            <v>Vũ Nguyên  Hà</v>
          </cell>
          <cell r="D12" t="str">
            <v>HN</v>
          </cell>
        </row>
        <row r="13">
          <cell r="B13" t="str">
            <v>HP001</v>
          </cell>
          <cell r="C13" t="str">
            <v>Nguyễn Nhật  Hạ</v>
          </cell>
          <cell r="D13" t="str">
            <v>HP</v>
          </cell>
        </row>
        <row r="14">
          <cell r="B14" t="str">
            <v>HP002</v>
          </cell>
          <cell r="C14" t="str">
            <v>Nguyễn Thị  Hằng</v>
          </cell>
          <cell r="D14" t="str">
            <v>HP</v>
          </cell>
        </row>
        <row r="15">
          <cell r="B15" t="str">
            <v>HP003</v>
          </cell>
          <cell r="C15" t="str">
            <v>Trịnh Thị Thu  Hằng</v>
          </cell>
          <cell r="D15" t="str">
            <v>HP</v>
          </cell>
        </row>
        <row r="16">
          <cell r="B16" t="str">
            <v>HP004</v>
          </cell>
          <cell r="C16" t="str">
            <v>Nguyễn Gia  Hân</v>
          </cell>
          <cell r="D16" t="str">
            <v>HP</v>
          </cell>
        </row>
        <row r="17">
          <cell r="B17" t="str">
            <v>HP005</v>
          </cell>
          <cell r="C17" t="str">
            <v>Trần Huy  Hiếu</v>
          </cell>
          <cell r="D17" t="str">
            <v>HP</v>
          </cell>
        </row>
        <row r="18">
          <cell r="B18" t="str">
            <v>DN001</v>
          </cell>
          <cell r="C18" t="str">
            <v>Hồ Thị Khánh  Huyền</v>
          </cell>
          <cell r="D18" t="str">
            <v>DN</v>
          </cell>
        </row>
        <row r="19">
          <cell r="B19" t="str">
            <v>DN002</v>
          </cell>
          <cell r="C19" t="str">
            <v>NGUYỄN THỊ THANH  HUYỀN</v>
          </cell>
          <cell r="D19" t="str">
            <v>DN</v>
          </cell>
        </row>
        <row r="20">
          <cell r="B20" t="str">
            <v>DN003</v>
          </cell>
          <cell r="C20" t="str">
            <v>Nguyễn Thị  Hương</v>
          </cell>
          <cell r="D20" t="str">
            <v>DN</v>
          </cell>
        </row>
        <row r="21">
          <cell r="B21" t="str">
            <v>DN004</v>
          </cell>
          <cell r="C21" t="str">
            <v>Vưu Quan  Khải</v>
          </cell>
          <cell r="D21" t="str">
            <v>DN</v>
          </cell>
        </row>
        <row r="22">
          <cell r="B22" t="str">
            <v>DN005</v>
          </cell>
          <cell r="C22" t="str">
            <v>Lê Thị Thùy  Linh</v>
          </cell>
          <cell r="D22" t="str">
            <v>DN</v>
          </cell>
        </row>
        <row r="23">
          <cell r="B23" t="str">
            <v>DN006</v>
          </cell>
          <cell r="C23" t="str">
            <v>Nguyễn Tố  Linh</v>
          </cell>
          <cell r="D23" t="str">
            <v>DN</v>
          </cell>
        </row>
        <row r="24">
          <cell r="B24" t="str">
            <v>DN007</v>
          </cell>
          <cell r="C24" t="str">
            <v>Nguyễn Thị Hoài  Ly</v>
          </cell>
          <cell r="D24" t="str">
            <v>DN</v>
          </cell>
        </row>
        <row r="25">
          <cell r="B25" t="str">
            <v>DN008</v>
          </cell>
          <cell r="C25" t="str">
            <v>Phạm Thị Giáng  My</v>
          </cell>
          <cell r="D25" t="str">
            <v>DN</v>
          </cell>
        </row>
        <row r="26">
          <cell r="B26" t="str">
            <v>HC001</v>
          </cell>
          <cell r="C26" t="str">
            <v>Nguyễn Thị Hoài  Nam</v>
          </cell>
          <cell r="D26" t="str">
            <v>HCM</v>
          </cell>
        </row>
        <row r="27">
          <cell r="B27" t="str">
            <v>HC002</v>
          </cell>
          <cell r="C27" t="str">
            <v>Nguyễn Thị Kim  Nga</v>
          </cell>
          <cell r="D27" t="str">
            <v>HCM</v>
          </cell>
        </row>
        <row r="28">
          <cell r="B28" t="str">
            <v>HC003</v>
          </cell>
          <cell r="C28" t="str">
            <v>Nguyễn Phan Thanh Ngân</v>
          </cell>
          <cell r="D28" t="str">
            <v>HCM</v>
          </cell>
        </row>
        <row r="29">
          <cell r="B29" t="str">
            <v>HC004</v>
          </cell>
          <cell r="C29" t="str">
            <v>Nguyễn Thị Thanh  Ngân</v>
          </cell>
          <cell r="D29" t="str">
            <v>HCM</v>
          </cell>
        </row>
        <row r="30">
          <cell r="B30" t="str">
            <v>HC005</v>
          </cell>
          <cell r="C30" t="str">
            <v>Trần Thị Kim  Ngân</v>
          </cell>
          <cell r="D30" t="str">
            <v>HCM</v>
          </cell>
        </row>
        <row r="31">
          <cell r="B31" t="str">
            <v>HC006</v>
          </cell>
          <cell r="C31" t="str">
            <v>Hồ Lê Lệ  Nguyên</v>
          </cell>
          <cell r="D31" t="str">
            <v>HCM</v>
          </cell>
        </row>
        <row r="32">
          <cell r="B32" t="str">
            <v>HC007</v>
          </cell>
          <cell r="C32" t="str">
            <v>Phan Thị Thu  Nguyệt</v>
          </cell>
          <cell r="D32" t="str">
            <v>HCM</v>
          </cell>
        </row>
        <row r="33">
          <cell r="B33" t="str">
            <v>HC008</v>
          </cell>
          <cell r="C33" t="str">
            <v>Võ Huỳnh Duy  Nhân</v>
          </cell>
          <cell r="D33" t="str">
            <v>HCM</v>
          </cell>
        </row>
        <row r="34">
          <cell r="B34" t="str">
            <v>HC009</v>
          </cell>
          <cell r="C34" t="str">
            <v>Nguyễn Yến  Nhi</v>
          </cell>
          <cell r="D34" t="str">
            <v>HCM</v>
          </cell>
        </row>
        <row r="35">
          <cell r="B35" t="str">
            <v>HC010</v>
          </cell>
          <cell r="C35" t="str">
            <v>Võ Thị Uyển  Nhi</v>
          </cell>
          <cell r="D35" t="str">
            <v>HCM</v>
          </cell>
        </row>
        <row r="36">
          <cell r="B36" t="str">
            <v>HC011</v>
          </cell>
          <cell r="C36" t="str">
            <v>Trần Thị Hồng Nhung</v>
          </cell>
          <cell r="D36" t="str">
            <v>HCM</v>
          </cell>
        </row>
        <row r="37">
          <cell r="B37" t="str">
            <v>HC012</v>
          </cell>
          <cell r="C37" t="str">
            <v>Trần Kim  Như</v>
          </cell>
          <cell r="D37" t="str">
            <v>HCM</v>
          </cell>
        </row>
        <row r="38">
          <cell r="B38" t="str">
            <v>HC013</v>
          </cell>
          <cell r="C38" t="str">
            <v>Huỳnh Lê Minh  Nhựt</v>
          </cell>
          <cell r="D38" t="str">
            <v>HCM</v>
          </cell>
        </row>
        <row r="39">
          <cell r="B39" t="str">
            <v>CT001</v>
          </cell>
          <cell r="C39" t="str">
            <v>Trần Nguyễn Thúy  Quỳnh</v>
          </cell>
          <cell r="D39" t="str">
            <v>CT</v>
          </cell>
        </row>
        <row r="40">
          <cell r="B40" t="str">
            <v>CT002</v>
          </cell>
          <cell r="C40" t="str">
            <v>Nguyễn Thành Tâm</v>
          </cell>
          <cell r="D40" t="str">
            <v>CT</v>
          </cell>
        </row>
        <row r="41">
          <cell r="B41" t="str">
            <v>CT003</v>
          </cell>
          <cell r="C41" t="str">
            <v>Lê Thị Phương  Thanh</v>
          </cell>
          <cell r="D41" t="str">
            <v>CT</v>
          </cell>
        </row>
        <row r="42">
          <cell r="B42" t="str">
            <v>CT004</v>
          </cell>
          <cell r="C42" t="str">
            <v>Lương Thị  Thanh</v>
          </cell>
          <cell r="D42" t="str">
            <v>CT</v>
          </cell>
        </row>
        <row r="43">
          <cell r="B43" t="str">
            <v>CT005</v>
          </cell>
          <cell r="C43" t="str">
            <v>Võ Thị Phương  Thảo</v>
          </cell>
          <cell r="D43" t="str">
            <v>CT</v>
          </cell>
        </row>
        <row r="44">
          <cell r="B44" t="str">
            <v>CT006</v>
          </cell>
          <cell r="C44" t="str">
            <v>Trần Chí Thông</v>
          </cell>
          <cell r="D44" t="str">
            <v>CT</v>
          </cell>
        </row>
        <row r="45">
          <cell r="B45" t="str">
            <v>CT007</v>
          </cell>
          <cell r="C45" t="str">
            <v>Đào Thị Tiểu  Băng</v>
          </cell>
          <cell r="D45" t="str">
            <v>CT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76979-1220-4540-A1CC-463ECCCDA408}" name="Table2" displayName="Table2" ref="C21:F31" totalsRowShown="0" headerRowDxfId="15" dataDxfId="14">
  <tableColumns count="4">
    <tableColumn id="1" xr3:uid="{AD973603-5E92-4CD9-898C-D2E422C1E43B}" name="STT" dataDxfId="13">
      <calculatedColumnFormula>Calculation!BZ8</calculatedColumnFormula>
    </tableColumn>
    <tableColumn id="2" xr3:uid="{637945BF-60FF-45FB-849F-436F6E6731A8}" name="ID sản phẩm" dataDxfId="12">
      <calculatedColumnFormula>Calculation!CA8</calculatedColumnFormula>
    </tableColumn>
    <tableColumn id="3" xr3:uid="{CB02A60C-386D-4AA6-8519-314C5724839E}" name="Tên sản phẩm" dataDxfId="11">
      <calculatedColumnFormula>Calculation!CB8</calculatedColumnFormula>
    </tableColumn>
    <tableColumn id="4" xr3:uid="{499C578F-1B99-47AE-97A7-356EF3A21793}" name="Doanh số" dataDxfId="10" dataCellStyle="Comma">
      <calculatedColumnFormula>Calculation!CC8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7A0FB4-D8EE-4BCE-8AE1-E1C190D93772}" name="Table5" displayName="Table5" ref="J21:M31" totalsRowShown="0" headerRowDxfId="9" dataDxfId="8">
  <tableColumns count="4">
    <tableColumn id="1" xr3:uid="{239DEBCB-C038-4E2D-84C7-E4180B88F1D2}" name="ID nhân viên" dataDxfId="7">
      <calculatedColumnFormula>INDEX(Calculation!AX9:$AX$52,Calculation!$B$8)</calculatedColumnFormula>
    </tableColumn>
    <tableColumn id="2" xr3:uid="{58340768-3E5C-4A34-92B6-302D18D8C5EB}" name="Họ và tên" dataDxfId="6">
      <calculatedColumnFormula>INDEX(Calculation!AY9:$AY$52,Calculation!$B$8)</calculatedColumnFormula>
    </tableColumn>
    <tableColumn id="3" xr3:uid="{A54DCEA1-4FE8-46A8-8383-413C83031AC3}" name="Chi nhánh" dataDxfId="5">
      <calculatedColumnFormula>INDEX(Calculation!AZ9:$AZ$52,Calculation!$B$8)</calculatedColumnFormula>
    </tableColumn>
    <tableColumn id="4" xr3:uid="{D735E9B5-AB20-4B5E-B63B-CB500E8C2B45}" name="Doanh số" dataDxfId="4" dataCellStyle="Comma">
      <calculatedColumnFormula>INDEX(Calculation!$BA$9:$BL$52,MATCH(Dashboard!J22,Calculation!$AX$9:$AX$51),MATCH(Calculation!$B$4,Calculation!$BA$8:$BL$8))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D7A6E5-DE22-406E-98B0-F96EFD9089E2}" name="Table6" displayName="Table6" ref="C39:F52" totalsRowShown="0" headerRowDxfId="3">
  <tableColumns count="4">
    <tableColumn id="1" xr3:uid="{47C953AE-B5B7-4F3E-ACF8-6819C316D4B3}" name="Tháng"/>
    <tableColumn id="2" xr3:uid="{14124F74-E462-4146-B6BA-E819D00E4AE2}" name="Số đơn hàng" dataDxfId="2">
      <calculatedColumnFormula>Calculation!BO8</calculatedColumnFormula>
    </tableColumn>
    <tableColumn id="3" xr3:uid="{04538553-89C4-4A43-9B5C-125BF7FCC87F}" name="Số sản phẩm" dataDxfId="1">
      <calculatedColumnFormula>Calculation!BP8</calculatedColumnFormula>
    </tableColumn>
    <tableColumn id="4" xr3:uid="{26CFCBB5-DB2B-4A19-AFDB-E117CEDDA094}" name="Doanh thu" dataDxfId="0" dataCellStyle="Comma">
      <calculatedColumnFormula>Calculation!BQ8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table" Target="../tables/table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5"/>
  <sheetViews>
    <sheetView tabSelected="1" topLeftCell="Q7" zoomScale="75" zoomScaleNormal="75" workbookViewId="0">
      <selection activeCell="V38" sqref="V38"/>
    </sheetView>
  </sheetViews>
  <sheetFormatPr defaultRowHeight="14.4" x14ac:dyDescent="0.3"/>
  <cols>
    <col min="1" max="1" width="4.6640625" customWidth="1"/>
    <col min="2" max="2" width="4.21875" customWidth="1"/>
    <col min="3" max="3" width="8.109375" customWidth="1"/>
    <col min="4" max="4" width="16.33203125" customWidth="1"/>
    <col min="5" max="5" width="23.77734375" bestFit="1" customWidth="1"/>
    <col min="6" max="6" width="26.6640625" customWidth="1"/>
    <col min="7" max="8" width="4" customWidth="1"/>
    <col min="9" max="9" width="8.5546875" customWidth="1"/>
    <col min="10" max="10" width="14.88671875" customWidth="1"/>
    <col min="11" max="11" width="27.109375" customWidth="1"/>
    <col min="12" max="12" width="12.5546875" customWidth="1"/>
    <col min="13" max="13" width="15.5546875" customWidth="1"/>
    <col min="14" max="15" width="5.88671875" customWidth="1"/>
    <col min="16" max="16" width="6" customWidth="1"/>
    <col min="17" max="17" width="11.77734375" customWidth="1"/>
    <col min="23" max="23" width="8.5546875" customWidth="1"/>
    <col min="24" max="24" width="13.44140625" customWidth="1"/>
    <col min="26" max="26" width="1.44140625" customWidth="1"/>
    <col min="27" max="27" width="2.44140625" customWidth="1"/>
    <col min="31" max="31" width="11" bestFit="1" customWidth="1"/>
    <col min="37" max="37" width="7" customWidth="1"/>
  </cols>
  <sheetData>
    <row r="1" spans="1:73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8"/>
      <c r="AK1" s="18"/>
    </row>
    <row r="2" spans="1:7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9"/>
      <c r="AA2" s="18"/>
      <c r="AK2" s="18"/>
    </row>
    <row r="3" spans="1:7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9"/>
      <c r="AA3" s="18"/>
      <c r="AK3" s="18"/>
    </row>
    <row r="4" spans="1:7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9"/>
      <c r="AA4" s="18"/>
      <c r="AK4" s="18"/>
    </row>
    <row r="5" spans="1:7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9"/>
      <c r="AA5" s="18"/>
      <c r="AK5" s="18"/>
    </row>
    <row r="6" spans="1:7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9"/>
      <c r="AA6" s="18"/>
      <c r="AK6" s="18"/>
    </row>
    <row r="7" spans="1:7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9"/>
      <c r="AA7" s="18"/>
      <c r="AK7" s="18"/>
    </row>
    <row r="8" spans="1:7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9"/>
      <c r="AA8" s="18"/>
      <c r="AK8" s="18"/>
    </row>
    <row r="9" spans="1:7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9"/>
      <c r="AA9" s="18"/>
      <c r="AK9" s="18"/>
    </row>
    <row r="10" spans="1:7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9"/>
      <c r="AA10" s="18"/>
      <c r="AK10" s="18"/>
    </row>
    <row r="11" spans="1:7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9"/>
      <c r="AA11" s="18"/>
      <c r="AK11" s="18"/>
    </row>
    <row r="12" spans="1:7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9"/>
      <c r="AA12" s="18"/>
      <c r="AK12" s="18"/>
    </row>
    <row r="13" spans="1:73" ht="23.1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9"/>
      <c r="AA13" s="18"/>
      <c r="AK13" s="18"/>
    </row>
    <row r="14" spans="1:73" ht="11.1" customHeigh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8"/>
      <c r="AK14" s="18"/>
    </row>
    <row r="15" spans="1:73" ht="13.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9"/>
      <c r="AA15" s="18"/>
      <c r="AK15" s="18"/>
    </row>
    <row r="16" spans="1:73" ht="0.6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9"/>
      <c r="AA16" s="18"/>
      <c r="AK16" s="18"/>
      <c r="BU16">
        <v>3</v>
      </c>
    </row>
    <row r="17" spans="1:37" x14ac:dyDescent="0.3">
      <c r="A17" s="3"/>
      <c r="B17" s="32"/>
      <c r="C17" s="33"/>
      <c r="D17" s="33"/>
      <c r="E17" s="33"/>
      <c r="F17" s="33"/>
      <c r="G17" s="34"/>
      <c r="H17" s="3"/>
      <c r="I17" s="32"/>
      <c r="J17" s="33"/>
      <c r="K17" s="33"/>
      <c r="L17" s="33"/>
      <c r="M17" s="33"/>
      <c r="N17" s="34"/>
      <c r="O17" s="3"/>
      <c r="P17" s="32"/>
      <c r="Q17" s="33"/>
      <c r="R17" s="33"/>
      <c r="S17" s="33"/>
      <c r="T17" s="33"/>
      <c r="U17" s="33"/>
      <c r="V17" s="33"/>
      <c r="W17" s="33"/>
      <c r="X17" s="34"/>
      <c r="Y17" s="3"/>
      <c r="Z17" s="19"/>
      <c r="AA17" s="18"/>
      <c r="AK17" s="18"/>
    </row>
    <row r="18" spans="1:37" x14ac:dyDescent="0.3">
      <c r="A18" s="3"/>
      <c r="B18" s="35"/>
      <c r="C18" s="30"/>
      <c r="D18" s="30"/>
      <c r="E18" s="42"/>
      <c r="F18" s="30"/>
      <c r="G18" s="36"/>
      <c r="H18" s="3"/>
      <c r="I18" s="35"/>
      <c r="J18" s="51"/>
      <c r="K18" s="51"/>
      <c r="L18" s="51"/>
      <c r="M18" s="51"/>
      <c r="N18" s="36"/>
      <c r="O18" s="3"/>
      <c r="P18" s="35"/>
      <c r="Q18" s="51"/>
      <c r="R18" s="51"/>
      <c r="S18" s="51"/>
      <c r="T18" s="51"/>
      <c r="U18" s="51"/>
      <c r="V18" s="51"/>
      <c r="W18" s="51"/>
      <c r="X18" s="41"/>
      <c r="Y18" s="3"/>
      <c r="Z18" s="19"/>
      <c r="AA18" s="18"/>
      <c r="AK18" s="18"/>
    </row>
    <row r="19" spans="1:37" x14ac:dyDescent="0.3">
      <c r="A19" s="3"/>
      <c r="B19" s="35"/>
      <c r="C19" s="30"/>
      <c r="D19" s="30"/>
      <c r="E19" s="30"/>
      <c r="F19" s="30"/>
      <c r="G19" s="36"/>
      <c r="H19" s="3"/>
      <c r="I19" s="35"/>
      <c r="J19" s="30"/>
      <c r="K19" s="30"/>
      <c r="L19" s="30"/>
      <c r="M19" s="30"/>
      <c r="N19" s="36"/>
      <c r="O19" s="3"/>
      <c r="P19" s="35"/>
      <c r="Q19" s="30"/>
      <c r="R19" s="30"/>
      <c r="S19" s="30"/>
      <c r="T19" s="30"/>
      <c r="U19" s="30"/>
      <c r="V19" s="30"/>
      <c r="W19" s="30"/>
      <c r="X19" s="36"/>
      <c r="Y19" s="3"/>
      <c r="Z19" s="19"/>
      <c r="AA19" s="18"/>
      <c r="AK19" s="18"/>
    </row>
    <row r="20" spans="1:37" x14ac:dyDescent="0.3">
      <c r="A20" s="3"/>
      <c r="B20" s="35"/>
      <c r="C20" s="30"/>
      <c r="D20" s="30"/>
      <c r="E20" s="30"/>
      <c r="F20" s="30"/>
      <c r="G20" s="36"/>
      <c r="H20" s="3"/>
      <c r="I20" s="35"/>
      <c r="J20" s="30"/>
      <c r="K20" s="30"/>
      <c r="L20" s="30"/>
      <c r="M20" s="30"/>
      <c r="N20" s="36"/>
      <c r="O20" s="3"/>
      <c r="P20" s="35"/>
      <c r="Q20" s="30"/>
      <c r="R20" s="30"/>
      <c r="S20" s="30"/>
      <c r="T20" s="30"/>
      <c r="U20" s="30"/>
      <c r="V20" s="30"/>
      <c r="W20" s="30"/>
      <c r="X20" s="36"/>
      <c r="Y20" s="3"/>
      <c r="Z20" s="19"/>
      <c r="AA20" s="18"/>
      <c r="AK20" s="18"/>
    </row>
    <row r="21" spans="1:37" x14ac:dyDescent="0.3">
      <c r="A21" s="3"/>
      <c r="B21" s="35"/>
      <c r="C21" s="49" t="s">
        <v>103</v>
      </c>
      <c r="D21" s="47" t="s">
        <v>124</v>
      </c>
      <c r="E21" s="47" t="s">
        <v>86</v>
      </c>
      <c r="F21" s="49" t="s">
        <v>96</v>
      </c>
      <c r="G21" s="36"/>
      <c r="H21" s="3"/>
      <c r="I21" s="35"/>
      <c r="J21" s="50" t="s">
        <v>104</v>
      </c>
      <c r="K21" s="50" t="s">
        <v>95</v>
      </c>
      <c r="L21" s="50" t="s">
        <v>106</v>
      </c>
      <c r="M21" s="49" t="s">
        <v>96</v>
      </c>
      <c r="N21" s="36"/>
      <c r="O21" s="3"/>
      <c r="P21" s="35"/>
      <c r="Q21" s="30"/>
      <c r="R21" s="30"/>
      <c r="S21" s="30"/>
      <c r="T21" s="30"/>
      <c r="U21" s="30"/>
      <c r="V21" s="30"/>
      <c r="W21" s="30"/>
      <c r="X21" s="36"/>
      <c r="Y21" s="3"/>
      <c r="Z21" s="19"/>
      <c r="AA21" s="18"/>
      <c r="AK21" s="18"/>
    </row>
    <row r="22" spans="1:37" x14ac:dyDescent="0.3">
      <c r="A22" s="3"/>
      <c r="B22" s="35"/>
      <c r="C22" s="30">
        <f>Calculation!BZ8</f>
        <v>1</v>
      </c>
      <c r="D22" s="30" t="str">
        <f>Calculation!CA8</f>
        <v>L010</v>
      </c>
      <c r="E22" s="30" t="str">
        <f>Calculation!CB8</f>
        <v>Lenovo Legion82BC005YVN</v>
      </c>
      <c r="F22" s="48">
        <f>Calculation!CC8</f>
        <v>1517100000</v>
      </c>
      <c r="G22" s="36"/>
      <c r="H22" s="3"/>
      <c r="I22" s="35"/>
      <c r="J22" s="30" t="str">
        <f>INDEX(Calculation!AX9:$AX$52,Calculation!$B$8)</f>
        <v>CT001</v>
      </c>
      <c r="K22" s="30" t="str">
        <f>INDEX(Calculation!AY9:$AY$52,Calculation!$B$8)</f>
        <v>Trần Nguyễn Thúy  Quỳnh</v>
      </c>
      <c r="L22" s="30" t="str">
        <f>INDEX(Calculation!AZ9:$AZ$52,Calculation!$B$8)</f>
        <v>Cần Thơ</v>
      </c>
      <c r="M22" s="31">
        <f>INDEX(Calculation!$BA$9:$BL$52,MATCH(Dashboard!J22,Calculation!$AX$9:$AX$51),MATCH(Calculation!$B$4,Calculation!$BA$8:$BL$8))</f>
        <v>212419000</v>
      </c>
      <c r="N22" s="36"/>
      <c r="O22" s="3"/>
      <c r="P22" s="35"/>
      <c r="Q22" s="30"/>
      <c r="R22" s="30"/>
      <c r="S22" s="30"/>
      <c r="T22" s="30"/>
      <c r="U22" s="30"/>
      <c r="V22" s="30"/>
      <c r="W22" s="30"/>
      <c r="X22" s="36"/>
      <c r="Y22" s="3"/>
      <c r="Z22" s="19"/>
      <c r="AA22" s="18"/>
      <c r="AK22" s="18"/>
    </row>
    <row r="23" spans="1:37" x14ac:dyDescent="0.3">
      <c r="A23" s="3"/>
      <c r="B23" s="35"/>
      <c r="C23" s="30">
        <f>Calculation!BZ9</f>
        <v>2</v>
      </c>
      <c r="D23" s="30" t="str">
        <f>Calculation!CA9</f>
        <v>L001</v>
      </c>
      <c r="E23" s="30" t="str">
        <f>Calculation!CB9</f>
        <v>Dell XPS139310</v>
      </c>
      <c r="F23" s="48">
        <f>Calculation!CC9</f>
        <v>1137150000</v>
      </c>
      <c r="G23" s="36"/>
      <c r="H23" s="3"/>
      <c r="I23" s="35"/>
      <c r="J23" s="30" t="str">
        <f>INDEX(Calculation!AX10:$AX$52,Calculation!$B$8)</f>
        <v>CT002</v>
      </c>
      <c r="K23" s="30" t="str">
        <f>INDEX(Calculation!AY10:$AY$52,Calculation!$B$8)</f>
        <v>Nguyễn Thành Tâm</v>
      </c>
      <c r="L23" s="30" t="str">
        <f>INDEX(Calculation!AZ10:$AZ$52,Calculation!$B$8)</f>
        <v>Cần Thơ</v>
      </c>
      <c r="M23" s="31">
        <f>INDEX(Calculation!$BA$9:$BL$52,MATCH(Dashboard!J23,Calculation!$AX$9:$AX$51),MATCH(Calculation!$B$4,Calculation!$BA$8:$BL$8))</f>
        <v>539264000</v>
      </c>
      <c r="N23" s="36"/>
      <c r="O23" s="3"/>
      <c r="P23" s="35"/>
      <c r="Q23" s="30"/>
      <c r="R23" s="30"/>
      <c r="S23" s="30"/>
      <c r="T23" s="30"/>
      <c r="U23" s="30"/>
      <c r="V23" s="30"/>
      <c r="W23" s="30"/>
      <c r="X23" s="36"/>
      <c r="Y23" s="3"/>
      <c r="Z23" s="19"/>
      <c r="AA23" s="18"/>
      <c r="AK23" s="18"/>
    </row>
    <row r="24" spans="1:37" x14ac:dyDescent="0.3">
      <c r="A24" s="3"/>
      <c r="B24" s="35"/>
      <c r="C24" s="30">
        <f>Calculation!BZ10</f>
        <v>3</v>
      </c>
      <c r="D24" s="30" t="str">
        <f>Calculation!CA10</f>
        <v>L007</v>
      </c>
      <c r="E24" s="30" t="str">
        <f>Calculation!CB10</f>
        <v>Lenovo Legion82B500GUVN</v>
      </c>
      <c r="F24" s="48">
        <f>Calculation!CC10</f>
        <v>948217500</v>
      </c>
      <c r="G24" s="36"/>
      <c r="H24" s="3"/>
      <c r="I24" s="35"/>
      <c r="J24" s="30" t="str">
        <f>INDEX(Calculation!AX11:$AX$52,Calculation!$B$8)</f>
        <v>CT003</v>
      </c>
      <c r="K24" s="30" t="str">
        <f>INDEX(Calculation!AY11:$AY$52,Calculation!$B$8)</f>
        <v>Lê Thị Phương  Thanh</v>
      </c>
      <c r="L24" s="30" t="str">
        <f>INDEX(Calculation!AZ11:$AZ$52,Calculation!$B$8)</f>
        <v>Cần Thơ</v>
      </c>
      <c r="M24" s="31">
        <f>INDEX(Calculation!$BA$9:$BL$52,MATCH(Dashboard!J24,Calculation!$AX$9:$AX$51),MATCH(Calculation!$B$4,Calculation!$BA$8:$BL$8))</f>
        <v>540396000</v>
      </c>
      <c r="N24" s="36"/>
      <c r="O24" s="3"/>
      <c r="P24" s="35"/>
      <c r="Q24" s="30"/>
      <c r="R24" s="30"/>
      <c r="S24" s="30"/>
      <c r="T24" s="30"/>
      <c r="U24" s="30"/>
      <c r="V24" s="30"/>
      <c r="W24" s="30"/>
      <c r="X24" s="36"/>
      <c r="Y24" s="3"/>
      <c r="Z24" s="19"/>
      <c r="AA24" s="18"/>
      <c r="AK24" s="18"/>
    </row>
    <row r="25" spans="1:37" x14ac:dyDescent="0.3">
      <c r="A25" s="3"/>
      <c r="B25" s="35"/>
      <c r="C25" s="30">
        <f>Calculation!BZ11</f>
        <v>4</v>
      </c>
      <c r="D25" s="30" t="str">
        <f>Calculation!CA11</f>
        <v>L005</v>
      </c>
      <c r="E25" s="30" t="str">
        <f>Calculation!CB11</f>
        <v>Dell Inspiron135201</v>
      </c>
      <c r="F25" s="48">
        <f>Calculation!CC11</f>
        <v>765399500</v>
      </c>
      <c r="G25" s="36"/>
      <c r="H25" s="3"/>
      <c r="I25" s="35"/>
      <c r="J25" s="30" t="str">
        <f>INDEX(Calculation!AX12:$AX$52,Calculation!$B$8)</f>
        <v>CT004</v>
      </c>
      <c r="K25" s="30" t="str">
        <f>INDEX(Calculation!AY12:$AY$52,Calculation!$B$8)</f>
        <v>Lương Thị  Thanh</v>
      </c>
      <c r="L25" s="30" t="str">
        <f>INDEX(Calculation!AZ12:$AZ$52,Calculation!$B$8)</f>
        <v>Cần Thơ</v>
      </c>
      <c r="M25" s="31">
        <f>INDEX(Calculation!$BA$9:$BL$52,MATCH(Dashboard!J25,Calculation!$AX$9:$AX$51),MATCH(Calculation!$B$4,Calculation!$BA$8:$BL$8))</f>
        <v>336385000</v>
      </c>
      <c r="N25" s="36"/>
      <c r="O25" s="3"/>
      <c r="P25" s="35"/>
      <c r="Q25" s="30"/>
      <c r="R25" s="30"/>
      <c r="S25" s="30"/>
      <c r="T25" s="30"/>
      <c r="U25" s="30"/>
      <c r="V25" s="30"/>
      <c r="W25" s="30"/>
      <c r="X25" s="36"/>
      <c r="Y25" s="3"/>
      <c r="Z25" s="19"/>
      <c r="AA25" s="18"/>
      <c r="AK25" s="18"/>
    </row>
    <row r="26" spans="1:37" x14ac:dyDescent="0.3">
      <c r="A26" s="3"/>
      <c r="B26" s="35"/>
      <c r="C26" s="30">
        <f>Calculation!BZ12</f>
        <v>5</v>
      </c>
      <c r="D26" s="30" t="str">
        <f>Calculation!CA12</f>
        <v>L015</v>
      </c>
      <c r="E26" s="30" t="str">
        <f>Calculation!CB12</f>
        <v>HP EliteBook5ZU71PA</v>
      </c>
      <c r="F26" s="48">
        <f>Calculation!CC12</f>
        <v>758422000</v>
      </c>
      <c r="G26" s="36"/>
      <c r="H26" s="3"/>
      <c r="I26" s="35"/>
      <c r="J26" s="30" t="str">
        <f>INDEX(Calculation!AX13:$AX$52,Calculation!$B$8)</f>
        <v>CT005</v>
      </c>
      <c r="K26" s="30" t="str">
        <f>INDEX(Calculation!AY13:$AY$52,Calculation!$B$8)</f>
        <v>Võ Thị Phương  Thảo</v>
      </c>
      <c r="L26" s="30" t="str">
        <f>INDEX(Calculation!AZ13:$AZ$52,Calculation!$B$8)</f>
        <v>Cần Thơ</v>
      </c>
      <c r="M26" s="31">
        <f>INDEX(Calculation!$BA$9:$BL$52,MATCH(Dashboard!J26,Calculation!$AX$9:$AX$51),MATCH(Calculation!$B$4,Calculation!$BA$8:$BL$8))</f>
        <v>240780500</v>
      </c>
      <c r="N26" s="36"/>
      <c r="O26" s="3"/>
      <c r="P26" s="35"/>
      <c r="Q26" s="30"/>
      <c r="R26" s="30"/>
      <c r="S26" s="30"/>
      <c r="T26" s="30"/>
      <c r="U26" s="30"/>
      <c r="V26" s="30"/>
      <c r="W26" s="30"/>
      <c r="X26" s="36"/>
      <c r="Y26" s="3"/>
      <c r="Z26" s="19"/>
      <c r="AA26" s="18"/>
      <c r="AK26" s="18"/>
    </row>
    <row r="27" spans="1:37" x14ac:dyDescent="0.3">
      <c r="A27" s="3"/>
      <c r="B27" s="35"/>
      <c r="C27" s="30">
        <f>Calculation!BZ13</f>
        <v>6</v>
      </c>
      <c r="D27" s="30" t="str">
        <f>Calculation!CA13</f>
        <v>L012</v>
      </c>
      <c r="E27" s="30" t="str">
        <f>Calculation!CB13</f>
        <v>HP ProBook1A1B0PA</v>
      </c>
      <c r="F27" s="48">
        <f>Calculation!CC13</f>
        <v>714224500</v>
      </c>
      <c r="G27" s="36"/>
      <c r="H27" s="3"/>
      <c r="I27" s="35"/>
      <c r="J27" s="30" t="str">
        <f>INDEX(Calculation!AX14:$AX$52,Calculation!$B$8)</f>
        <v>CT006</v>
      </c>
      <c r="K27" s="30" t="str">
        <f>INDEX(Calculation!AY14:$AY$52,Calculation!$B$8)</f>
        <v>Trần Chí Thông</v>
      </c>
      <c r="L27" s="30" t="str">
        <f>INDEX(Calculation!AZ14:$AZ$52,Calculation!$B$8)</f>
        <v>Cần Thơ</v>
      </c>
      <c r="M27" s="31">
        <f>INDEX(Calculation!$BA$9:$BL$52,MATCH(Dashboard!J27,Calculation!$AX$9:$AX$51),MATCH(Calculation!$B$4,Calculation!$BA$8:$BL$8))</f>
        <v>429484500</v>
      </c>
      <c r="N27" s="36"/>
      <c r="O27" s="3"/>
      <c r="P27" s="35"/>
      <c r="Q27" s="30"/>
      <c r="R27" s="30"/>
      <c r="S27" s="30"/>
      <c r="T27" s="30"/>
      <c r="U27" s="30"/>
      <c r="V27" s="30"/>
      <c r="W27" s="30"/>
      <c r="X27" s="36"/>
      <c r="Y27" s="3"/>
      <c r="Z27" s="19"/>
      <c r="AA27" s="18"/>
      <c r="AK27" s="18"/>
    </row>
    <row r="28" spans="1:37" x14ac:dyDescent="0.3">
      <c r="A28" s="3"/>
      <c r="B28" s="35"/>
      <c r="C28" s="30">
        <f>Calculation!BZ14</f>
        <v>7</v>
      </c>
      <c r="D28" s="30" t="str">
        <f>Calculation!CA14</f>
        <v>L013</v>
      </c>
      <c r="E28" s="30" t="str">
        <f>Calculation!CB14</f>
        <v>HP Envy2K0B2PA</v>
      </c>
      <c r="F28" s="48">
        <f>Calculation!CC14</f>
        <v>697084500</v>
      </c>
      <c r="G28" s="36"/>
      <c r="H28" s="3"/>
      <c r="I28" s="35"/>
      <c r="J28" s="30" t="str">
        <f>INDEX(Calculation!AX15:$AX$52,Calculation!$B$8)</f>
        <v>CT007</v>
      </c>
      <c r="K28" s="30" t="str">
        <f>INDEX(Calculation!AY15:$AY$52,Calculation!$B$8)</f>
        <v>Đào Thị Tiểu  Băng</v>
      </c>
      <c r="L28" s="30" t="str">
        <f>INDEX(Calculation!AZ15:$AZ$52,Calculation!$B$8)</f>
        <v>Cần Thơ</v>
      </c>
      <c r="M28" s="31">
        <f>INDEX(Calculation!$BA$9:$BL$52,MATCH(Dashboard!J28,Calculation!$AX$9:$AX$51),MATCH(Calculation!$B$4,Calculation!$BA$8:$BL$8))</f>
        <v>550069000</v>
      </c>
      <c r="N28" s="36"/>
      <c r="O28" s="3"/>
      <c r="P28" s="35"/>
      <c r="Q28" s="30"/>
      <c r="R28" s="30"/>
      <c r="S28" s="30"/>
      <c r="T28" s="30"/>
      <c r="U28" s="30"/>
      <c r="V28" s="30"/>
      <c r="W28" s="30"/>
      <c r="X28" s="36"/>
      <c r="Y28" s="3"/>
      <c r="Z28" s="19"/>
      <c r="AA28" s="18"/>
      <c r="AK28" s="18"/>
    </row>
    <row r="29" spans="1:37" x14ac:dyDescent="0.3">
      <c r="A29" s="3"/>
      <c r="B29" s="35"/>
      <c r="C29" s="30">
        <f>Calculation!BZ15</f>
        <v>8</v>
      </c>
      <c r="D29" s="30" t="str">
        <f>Calculation!CA15</f>
        <v>L011</v>
      </c>
      <c r="E29" s="30" t="str">
        <f>Calculation!CB15</f>
        <v>HP PavilionEG0072TU</v>
      </c>
      <c r="F29" s="48">
        <f>Calculation!CC15</f>
        <v>658095000</v>
      </c>
      <c r="G29" s="36"/>
      <c r="H29" s="3"/>
      <c r="I29" s="35"/>
      <c r="J29" s="30" t="str">
        <f>INDEX(Calculation!AX16:$AX$52,Calculation!$B$8)</f>
        <v>DN001</v>
      </c>
      <c r="K29" s="30" t="str">
        <f>INDEX(Calculation!AY16:$AY$52,Calculation!$B$8)</f>
        <v>Hồ Thị Khánh  Huyền</v>
      </c>
      <c r="L29" s="30" t="str">
        <f>INDEX(Calculation!AZ16:$AZ$52,Calculation!$B$8)</f>
        <v>Đà Nẵng</v>
      </c>
      <c r="M29" s="31">
        <f>INDEX(Calculation!$BA$9:$BL$52,MATCH(Dashboard!J29,Calculation!$AX$9:$AX$51),MATCH(Calculation!$B$4,Calculation!$BA$8:$BL$8))</f>
        <v>416362500</v>
      </c>
      <c r="N29" s="36"/>
      <c r="O29" s="3"/>
      <c r="P29" s="35"/>
      <c r="Q29" s="30"/>
      <c r="R29" s="30"/>
      <c r="S29" s="30"/>
      <c r="T29" s="30"/>
      <c r="U29" s="30"/>
      <c r="V29" s="30"/>
      <c r="W29" s="30"/>
      <c r="X29" s="36"/>
      <c r="Y29" s="3"/>
      <c r="Z29" s="19"/>
      <c r="AA29" s="18"/>
      <c r="AK29" s="18"/>
    </row>
    <row r="30" spans="1:37" x14ac:dyDescent="0.3">
      <c r="A30" s="3"/>
      <c r="B30" s="35"/>
      <c r="C30" s="30">
        <f>Calculation!BZ16</f>
        <v>9</v>
      </c>
      <c r="D30" s="30" t="str">
        <f>Calculation!CA16</f>
        <v>L014</v>
      </c>
      <c r="E30" s="30" t="str">
        <f>Calculation!CB16</f>
        <v>HP OMEN8ZR42PA</v>
      </c>
      <c r="F30" s="48">
        <f>Calculation!CC16</f>
        <v>639900000</v>
      </c>
      <c r="G30" s="36"/>
      <c r="H30" s="3"/>
      <c r="I30" s="35"/>
      <c r="J30" s="30" t="str">
        <f>INDEX(Calculation!AX17:$AX$52,Calculation!$B$8)</f>
        <v>DN002</v>
      </c>
      <c r="K30" s="30" t="str">
        <f>INDEX(Calculation!AY17:$AY$52,Calculation!$B$8)</f>
        <v>NGUYỄN THỊ THANH  HUYỀN</v>
      </c>
      <c r="L30" s="30" t="str">
        <f>INDEX(Calculation!AZ17:$AZ$52,Calculation!$B$8)</f>
        <v>Đà Nẵng</v>
      </c>
      <c r="M30" s="31">
        <f>INDEX(Calculation!$BA$9:$BL$52,MATCH(Dashboard!J30,Calculation!$AX$9:$AX$51),MATCH(Calculation!$B$4,Calculation!$BA$8:$BL$8))</f>
        <v>165355500</v>
      </c>
      <c r="N30" s="36"/>
      <c r="O30" s="3"/>
      <c r="P30" s="35"/>
      <c r="Q30" s="30"/>
      <c r="R30" s="30"/>
      <c r="S30" s="30"/>
      <c r="T30" s="30"/>
      <c r="U30" s="30"/>
      <c r="V30" s="30"/>
      <c r="W30" s="30"/>
      <c r="X30" s="36"/>
      <c r="Y30" s="3"/>
      <c r="Z30" s="19"/>
      <c r="AA30" s="18"/>
      <c r="AK30" s="18"/>
    </row>
    <row r="31" spans="1:37" x14ac:dyDescent="0.3">
      <c r="A31" s="3"/>
      <c r="B31" s="35"/>
      <c r="C31" s="30">
        <f>Calculation!BZ17</f>
        <v>10</v>
      </c>
      <c r="D31" s="30" t="str">
        <f>Calculation!CA17</f>
        <v>L003</v>
      </c>
      <c r="E31" s="30" t="str">
        <f>Calculation!CB17</f>
        <v>Dell Inspiron135301</v>
      </c>
      <c r="F31" s="48">
        <f>Calculation!CC17</f>
        <v>615505000</v>
      </c>
      <c r="G31" s="36"/>
      <c r="H31" s="3"/>
      <c r="I31" s="35"/>
      <c r="J31" s="30" t="str">
        <f>INDEX(Calculation!AX18:$AX$52,Calculation!$B$8)</f>
        <v>DN003</v>
      </c>
      <c r="K31" s="30" t="str">
        <f>INDEX(Calculation!AY18:$AY$52,Calculation!$B$8)</f>
        <v>Nguyễn Thị  Hương</v>
      </c>
      <c r="L31" s="30" t="str">
        <f>INDEX(Calculation!AZ18:$AZ$52,Calculation!$B$8)</f>
        <v>Đà Nẵng</v>
      </c>
      <c r="M31" s="31">
        <f>INDEX(Calculation!$BA$9:$BL$52,MATCH(Dashboard!J31,Calculation!$AX$9:$AX$51),MATCH(Calculation!$B$4,Calculation!$BA$8:$BL$8))</f>
        <v>414509500</v>
      </c>
      <c r="N31" s="36"/>
      <c r="O31" s="3"/>
      <c r="P31" s="35"/>
      <c r="Q31" s="30"/>
      <c r="R31" s="30"/>
      <c r="S31" s="30"/>
      <c r="T31" s="30"/>
      <c r="U31" s="30"/>
      <c r="V31" s="30"/>
      <c r="W31" s="30"/>
      <c r="X31" s="36"/>
      <c r="Y31" s="3"/>
      <c r="Z31" s="19"/>
      <c r="AA31" s="18"/>
      <c r="AK31" s="18"/>
    </row>
    <row r="32" spans="1:37" x14ac:dyDescent="0.3">
      <c r="A32" s="3"/>
      <c r="B32" s="37"/>
      <c r="C32" s="38"/>
      <c r="D32" s="38"/>
      <c r="E32" s="38"/>
      <c r="F32" s="39"/>
      <c r="G32" s="40"/>
      <c r="H32" s="3"/>
      <c r="I32" s="37"/>
      <c r="J32" s="38"/>
      <c r="K32" s="38"/>
      <c r="L32" s="38"/>
      <c r="M32" s="38"/>
      <c r="N32" s="40"/>
      <c r="O32" s="3"/>
      <c r="P32" s="37"/>
      <c r="Q32" s="38"/>
      <c r="R32" s="38"/>
      <c r="S32" s="38"/>
      <c r="T32" s="38"/>
      <c r="U32" s="38"/>
      <c r="V32" s="38"/>
      <c r="W32" s="38"/>
      <c r="X32" s="40"/>
      <c r="Y32" s="3"/>
      <c r="Z32" s="19"/>
      <c r="AA32" s="18"/>
      <c r="AK32" s="18"/>
    </row>
    <row r="33" spans="1:3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9"/>
      <c r="AA33" s="18"/>
      <c r="AK33" s="18"/>
    </row>
    <row r="34" spans="1:3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9"/>
      <c r="AA34" s="18"/>
      <c r="AK34" s="18"/>
    </row>
    <row r="35" spans="1:37" ht="11.1" customHeight="1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8"/>
      <c r="AK35" s="18"/>
    </row>
    <row r="36" spans="1:3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9"/>
      <c r="AA36" s="18"/>
      <c r="AK36" s="18"/>
    </row>
    <row r="37" spans="1:37" x14ac:dyDescent="0.3">
      <c r="A37" s="3"/>
      <c r="B37" s="32"/>
      <c r="C37" s="33"/>
      <c r="D37" s="33"/>
      <c r="E37" s="33"/>
      <c r="F37" s="33"/>
      <c r="G37" s="34"/>
      <c r="H37" s="3"/>
      <c r="I37" s="32"/>
      <c r="J37" s="33"/>
      <c r="K37" s="33"/>
      <c r="L37" s="33"/>
      <c r="M37" s="33"/>
      <c r="N37" s="34"/>
      <c r="O37" s="3"/>
      <c r="P37" s="32"/>
      <c r="Q37" s="33"/>
      <c r="R37" s="33"/>
      <c r="S37" s="33"/>
      <c r="T37" s="33"/>
      <c r="U37" s="33"/>
      <c r="V37" s="33"/>
      <c r="W37" s="33"/>
      <c r="X37" s="34"/>
      <c r="Y37" s="3"/>
      <c r="Z37" s="19"/>
      <c r="AA37" s="18"/>
      <c r="AK37" s="18"/>
    </row>
    <row r="38" spans="1:37" x14ac:dyDescent="0.3">
      <c r="A38" s="3"/>
      <c r="B38" s="35"/>
      <c r="C38" s="30"/>
      <c r="D38" s="30"/>
      <c r="E38" s="30"/>
      <c r="F38" s="30"/>
      <c r="G38" s="36"/>
      <c r="H38" s="3"/>
      <c r="I38" s="35"/>
      <c r="J38" s="30"/>
      <c r="K38" s="30"/>
      <c r="L38" s="30"/>
      <c r="M38" s="30"/>
      <c r="N38" s="36"/>
      <c r="O38" s="3"/>
      <c r="P38" s="35"/>
      <c r="Q38" s="30"/>
      <c r="R38" s="30"/>
      <c r="S38" s="30"/>
      <c r="T38" s="30"/>
      <c r="U38" s="30"/>
      <c r="V38" s="30"/>
      <c r="W38" s="30"/>
      <c r="X38" s="36"/>
      <c r="Y38" s="3"/>
      <c r="Z38" s="19"/>
      <c r="AA38" s="18"/>
      <c r="AK38" s="18"/>
    </row>
    <row r="39" spans="1:37" x14ac:dyDescent="0.3">
      <c r="A39" s="3"/>
      <c r="B39" s="35"/>
      <c r="C39" s="49" t="s">
        <v>84</v>
      </c>
      <c r="D39" s="49" t="s">
        <v>100</v>
      </c>
      <c r="E39" s="49" t="s">
        <v>108</v>
      </c>
      <c r="F39" s="49" t="s">
        <v>109</v>
      </c>
      <c r="G39" s="36"/>
      <c r="H39" s="3"/>
      <c r="I39" s="35"/>
      <c r="J39" s="30"/>
      <c r="K39" s="42"/>
      <c r="L39" s="42"/>
      <c r="M39" s="30"/>
      <c r="N39" s="36"/>
      <c r="O39" s="3"/>
      <c r="P39" s="35"/>
      <c r="Q39" s="30"/>
      <c r="R39" s="42"/>
      <c r="S39" s="42"/>
      <c r="T39" s="42"/>
      <c r="U39" s="42"/>
      <c r="V39" s="42"/>
      <c r="W39" s="30"/>
      <c r="X39" s="36"/>
      <c r="Y39" s="3"/>
      <c r="Z39" s="19"/>
      <c r="AA39" s="18"/>
      <c r="AK39" s="18"/>
    </row>
    <row r="40" spans="1:37" x14ac:dyDescent="0.3">
      <c r="A40" s="3"/>
      <c r="B40" s="35"/>
      <c r="C40" s="45">
        <v>1</v>
      </c>
      <c r="D40" s="30">
        <f>Calculation!BO8</f>
        <v>123</v>
      </c>
      <c r="E40" s="30">
        <f>Calculation!BP8</f>
        <v>238</v>
      </c>
      <c r="F40" s="31">
        <f>Calculation!BQ8</f>
        <v>4308146000</v>
      </c>
      <c r="G40" s="36"/>
      <c r="H40" s="3"/>
      <c r="I40" s="35"/>
      <c r="J40" s="30"/>
      <c r="K40" s="30"/>
      <c r="L40" s="30"/>
      <c r="M40" s="30"/>
      <c r="N40" s="36"/>
      <c r="O40" s="3"/>
      <c r="P40" s="35"/>
      <c r="Q40" s="30"/>
      <c r="R40" s="30"/>
      <c r="S40" s="30"/>
      <c r="T40" s="30"/>
      <c r="U40" s="30"/>
      <c r="V40" s="30"/>
      <c r="W40" s="30"/>
      <c r="X40" s="36"/>
      <c r="Y40" s="3"/>
      <c r="Z40" s="19"/>
      <c r="AA40" s="18"/>
      <c r="AK40" s="18"/>
    </row>
    <row r="41" spans="1:37" x14ac:dyDescent="0.3">
      <c r="A41" s="3"/>
      <c r="B41" s="35"/>
      <c r="C41" s="30">
        <v>2</v>
      </c>
      <c r="D41" s="30">
        <f>Calculation!BO9</f>
        <v>115</v>
      </c>
      <c r="E41" s="30">
        <f>Calculation!BP9</f>
        <v>240</v>
      </c>
      <c r="F41" s="31">
        <f>Calculation!BQ9</f>
        <v>4618546000</v>
      </c>
      <c r="G41" s="36"/>
      <c r="H41" s="3"/>
      <c r="I41" s="35"/>
      <c r="J41" s="30"/>
      <c r="K41" s="30"/>
      <c r="L41" s="30"/>
      <c r="M41" s="30"/>
      <c r="N41" s="36"/>
      <c r="O41" s="3"/>
      <c r="P41" s="35"/>
      <c r="Q41" s="30"/>
      <c r="R41" s="30"/>
      <c r="S41" s="30"/>
      <c r="T41" s="30"/>
      <c r="U41" s="30"/>
      <c r="V41" s="30"/>
      <c r="W41" s="30"/>
      <c r="X41" s="36"/>
      <c r="Y41" s="3"/>
      <c r="Z41" s="19"/>
      <c r="AA41" s="18"/>
      <c r="AK41" s="18"/>
    </row>
    <row r="42" spans="1:37" x14ac:dyDescent="0.3">
      <c r="A42" s="3"/>
      <c r="B42" s="35"/>
      <c r="C42" s="45">
        <v>3</v>
      </c>
      <c r="D42" s="30">
        <f>Calculation!BO10</f>
        <v>124</v>
      </c>
      <c r="E42" s="30">
        <f>Calculation!BP10</f>
        <v>242</v>
      </c>
      <c r="F42" s="31">
        <f>Calculation!BQ10</f>
        <v>4115845500</v>
      </c>
      <c r="G42" s="36"/>
      <c r="H42" s="3"/>
      <c r="I42" s="35"/>
      <c r="J42" s="30"/>
      <c r="K42" s="30"/>
      <c r="L42" s="30"/>
      <c r="M42" s="30"/>
      <c r="N42" s="36"/>
      <c r="O42" s="3"/>
      <c r="P42" s="35"/>
      <c r="Q42" s="30"/>
      <c r="R42" s="30"/>
      <c r="S42" s="30"/>
      <c r="T42" s="30"/>
      <c r="U42" s="30"/>
      <c r="V42" s="30"/>
      <c r="W42" s="30"/>
      <c r="X42" s="36"/>
      <c r="Y42" s="3"/>
      <c r="Z42" s="19"/>
      <c r="AA42" s="18"/>
      <c r="AK42" s="18"/>
    </row>
    <row r="43" spans="1:37" x14ac:dyDescent="0.3">
      <c r="A43" s="3"/>
      <c r="B43" s="35"/>
      <c r="C43" s="30">
        <v>4</v>
      </c>
      <c r="D43" s="30">
        <f>Calculation!BO11</f>
        <v>102</v>
      </c>
      <c r="E43" s="30">
        <f>Calculation!BP11</f>
        <v>205</v>
      </c>
      <c r="F43" s="31">
        <f>Calculation!BQ11</f>
        <v>3666407500</v>
      </c>
      <c r="G43" s="36"/>
      <c r="H43" s="3"/>
      <c r="I43" s="35"/>
      <c r="J43" s="30"/>
      <c r="K43" s="30"/>
      <c r="L43" s="30"/>
      <c r="M43" s="30"/>
      <c r="N43" s="36"/>
      <c r="O43" s="3"/>
      <c r="P43" s="35"/>
      <c r="Q43" s="30"/>
      <c r="R43" s="30"/>
      <c r="S43" s="30"/>
      <c r="T43" s="30"/>
      <c r="U43" s="30"/>
      <c r="V43" s="30"/>
      <c r="W43" s="30"/>
      <c r="X43" s="36"/>
      <c r="Y43" s="3"/>
      <c r="Z43" s="19"/>
      <c r="AA43" s="18"/>
      <c r="AK43" s="18"/>
    </row>
    <row r="44" spans="1:37" x14ac:dyDescent="0.3">
      <c r="A44" s="3"/>
      <c r="B44" s="35"/>
      <c r="C44" s="45">
        <v>5</v>
      </c>
      <c r="D44" s="30">
        <f>Calculation!BO12</f>
        <v>82</v>
      </c>
      <c r="E44" s="30">
        <f>Calculation!BP12</f>
        <v>157</v>
      </c>
      <c r="F44" s="31">
        <f>Calculation!BQ12</f>
        <v>2743220000</v>
      </c>
      <c r="G44" s="36"/>
      <c r="H44" s="3"/>
      <c r="I44" s="35"/>
      <c r="J44" s="30"/>
      <c r="K44" s="30"/>
      <c r="L44" s="30"/>
      <c r="M44" s="30"/>
      <c r="N44" s="36"/>
      <c r="O44" s="3"/>
      <c r="P44" s="35"/>
      <c r="Q44" s="30"/>
      <c r="R44" s="30"/>
      <c r="S44" s="30"/>
      <c r="T44" s="30"/>
      <c r="U44" s="30"/>
      <c r="V44" s="30"/>
      <c r="W44" s="30"/>
      <c r="X44" s="36"/>
      <c r="Y44" s="3"/>
      <c r="Z44" s="19"/>
      <c r="AA44" s="18"/>
      <c r="AK44" s="18"/>
    </row>
    <row r="45" spans="1:37" x14ac:dyDescent="0.3">
      <c r="A45" s="3"/>
      <c r="B45" s="35"/>
      <c r="C45" s="30">
        <v>6</v>
      </c>
      <c r="D45" s="30">
        <f>Calculation!BO13</f>
        <v>120</v>
      </c>
      <c r="E45" s="30">
        <f>Calculation!BP13</f>
        <v>248</v>
      </c>
      <c r="F45" s="31">
        <f>Calculation!BQ13</f>
        <v>4760851500</v>
      </c>
      <c r="G45" s="36"/>
      <c r="H45" s="3"/>
      <c r="I45" s="35"/>
      <c r="J45" s="30"/>
      <c r="K45" s="30"/>
      <c r="L45" s="30"/>
      <c r="M45" s="30"/>
      <c r="N45" s="36"/>
      <c r="O45" s="3"/>
      <c r="P45" s="35"/>
      <c r="Q45" s="30"/>
      <c r="R45" s="30"/>
      <c r="S45" s="30"/>
      <c r="T45" s="30"/>
      <c r="U45" s="30"/>
      <c r="V45" s="30"/>
      <c r="W45" s="30"/>
      <c r="X45" s="36"/>
      <c r="Y45" s="3"/>
      <c r="Z45" s="19"/>
      <c r="AA45" s="18"/>
      <c r="AK45" s="18"/>
    </row>
    <row r="46" spans="1:37" x14ac:dyDescent="0.3">
      <c r="A46" s="3"/>
      <c r="B46" s="35"/>
      <c r="C46" s="45">
        <v>7</v>
      </c>
      <c r="D46" s="30">
        <f>Calculation!BO14</f>
        <v>93</v>
      </c>
      <c r="E46" s="30">
        <f>Calculation!BP14</f>
        <v>179</v>
      </c>
      <c r="F46" s="31">
        <f>Calculation!BQ14</f>
        <v>3151283000</v>
      </c>
      <c r="G46" s="36"/>
      <c r="H46" s="3"/>
      <c r="I46" s="35"/>
      <c r="J46" s="30"/>
      <c r="K46" s="30"/>
      <c r="L46" s="30"/>
      <c r="M46" s="30"/>
      <c r="N46" s="36"/>
      <c r="O46" s="3"/>
      <c r="P46" s="35"/>
      <c r="Q46" s="30"/>
      <c r="R46" s="30"/>
      <c r="S46" s="30"/>
      <c r="T46" s="30"/>
      <c r="U46" s="30"/>
      <c r="V46" s="30"/>
      <c r="W46" s="30"/>
      <c r="X46" s="36"/>
      <c r="Y46" s="3"/>
      <c r="Z46" s="19"/>
      <c r="AA46" s="18"/>
      <c r="AK46" s="18"/>
    </row>
    <row r="47" spans="1:37" x14ac:dyDescent="0.3">
      <c r="A47" s="3"/>
      <c r="B47" s="35"/>
      <c r="C47" s="30">
        <v>8</v>
      </c>
      <c r="D47" s="30">
        <f>Calculation!BO15</f>
        <v>110</v>
      </c>
      <c r="E47" s="30">
        <f>Calculation!BP15</f>
        <v>218</v>
      </c>
      <c r="F47" s="31">
        <f>Calculation!BQ15</f>
        <v>4356251000</v>
      </c>
      <c r="G47" s="36"/>
      <c r="H47" s="3"/>
      <c r="I47" s="35"/>
      <c r="J47" s="30"/>
      <c r="K47" s="30"/>
      <c r="L47" s="30"/>
      <c r="M47" s="30"/>
      <c r="N47" s="36"/>
      <c r="O47" s="3"/>
      <c r="P47" s="35"/>
      <c r="Q47" s="30"/>
      <c r="R47" s="30"/>
      <c r="S47" s="30"/>
      <c r="T47" s="30"/>
      <c r="U47" s="30"/>
      <c r="V47" s="30"/>
      <c r="W47" s="30"/>
      <c r="X47" s="36"/>
      <c r="Y47" s="3"/>
      <c r="Z47" s="19"/>
      <c r="AA47" s="18"/>
      <c r="AK47" s="18"/>
    </row>
    <row r="48" spans="1:37" x14ac:dyDescent="0.3">
      <c r="A48" s="3"/>
      <c r="B48" s="35"/>
      <c r="C48" s="45">
        <v>9</v>
      </c>
      <c r="D48" s="30">
        <f>Calculation!BO16</f>
        <v>107</v>
      </c>
      <c r="E48" s="30">
        <f>Calculation!BP16</f>
        <v>213</v>
      </c>
      <c r="F48" s="31">
        <f>Calculation!BQ16</f>
        <v>3892685000</v>
      </c>
      <c r="G48" s="36"/>
      <c r="H48" s="3"/>
      <c r="I48" s="35"/>
      <c r="J48" s="30"/>
      <c r="K48" s="30"/>
      <c r="L48" s="30"/>
      <c r="M48" s="30"/>
      <c r="N48" s="36"/>
      <c r="O48" s="3"/>
      <c r="P48" s="35"/>
      <c r="Q48" s="30"/>
      <c r="R48" s="30"/>
      <c r="S48" s="30"/>
      <c r="T48" s="30"/>
      <c r="U48" s="30"/>
      <c r="V48" s="30"/>
      <c r="W48" s="30"/>
      <c r="X48" s="36"/>
      <c r="Y48" s="3"/>
      <c r="Z48" s="19"/>
      <c r="AA48" s="18"/>
      <c r="AK48" s="18"/>
    </row>
    <row r="49" spans="1:37" x14ac:dyDescent="0.3">
      <c r="A49" s="3"/>
      <c r="B49" s="35"/>
      <c r="C49" s="30">
        <v>10</v>
      </c>
      <c r="D49" s="30">
        <f>Calculation!BO17</f>
        <v>112</v>
      </c>
      <c r="E49" s="30">
        <f>Calculation!BP17</f>
        <v>238</v>
      </c>
      <c r="F49" s="31">
        <f>Calculation!BQ17</f>
        <v>4554723000</v>
      </c>
      <c r="G49" s="36"/>
      <c r="H49" s="3"/>
      <c r="I49" s="35"/>
      <c r="J49" s="30"/>
      <c r="K49" s="30"/>
      <c r="L49" s="30"/>
      <c r="M49" s="30"/>
      <c r="N49" s="36"/>
      <c r="O49" s="3"/>
      <c r="P49" s="35"/>
      <c r="Q49" s="30"/>
      <c r="R49" s="30"/>
      <c r="S49" s="30"/>
      <c r="T49" s="30"/>
      <c r="U49" s="30"/>
      <c r="V49" s="30"/>
      <c r="W49" s="30"/>
      <c r="X49" s="36"/>
      <c r="Y49" s="3"/>
      <c r="Z49" s="19"/>
      <c r="AA49" s="18"/>
      <c r="AK49" s="18"/>
    </row>
    <row r="50" spans="1:37" x14ac:dyDescent="0.3">
      <c r="A50" s="3"/>
      <c r="B50" s="35"/>
      <c r="C50" s="45">
        <v>11</v>
      </c>
      <c r="D50" s="30">
        <f>Calculation!BO18</f>
        <v>114</v>
      </c>
      <c r="E50" s="30">
        <f>Calculation!BP18</f>
        <v>232</v>
      </c>
      <c r="F50" s="31">
        <f>Calculation!BQ18</f>
        <v>3990986000</v>
      </c>
      <c r="G50" s="36"/>
      <c r="H50" s="3"/>
      <c r="I50" s="35"/>
      <c r="J50" s="30"/>
      <c r="K50" s="30"/>
      <c r="L50" s="30"/>
      <c r="M50" s="30"/>
      <c r="N50" s="36"/>
      <c r="O50" s="3"/>
      <c r="P50" s="35"/>
      <c r="Q50" s="30"/>
      <c r="R50" s="30"/>
      <c r="S50" s="30"/>
      <c r="T50" s="30"/>
      <c r="U50" s="30"/>
      <c r="V50" s="30"/>
      <c r="W50" s="30"/>
      <c r="X50" s="36"/>
      <c r="Y50" s="3"/>
      <c r="Z50" s="19"/>
      <c r="AA50" s="18"/>
      <c r="AK50" s="18"/>
    </row>
    <row r="51" spans="1:37" x14ac:dyDescent="0.3">
      <c r="A51" s="3"/>
      <c r="B51" s="35"/>
      <c r="C51" s="30">
        <v>12</v>
      </c>
      <c r="D51" s="30">
        <f>Calculation!BO19</f>
        <v>110</v>
      </c>
      <c r="E51" s="30">
        <f>Calculation!BP19</f>
        <v>211</v>
      </c>
      <c r="F51" s="31">
        <f>Calculation!BQ19</f>
        <v>3805613000</v>
      </c>
      <c r="G51" s="36"/>
      <c r="H51" s="3"/>
      <c r="I51" s="35"/>
      <c r="J51" s="30"/>
      <c r="K51" s="30"/>
      <c r="L51" s="30"/>
      <c r="M51" s="30"/>
      <c r="N51" s="36"/>
      <c r="O51" s="3"/>
      <c r="P51" s="35"/>
      <c r="Q51" s="30"/>
      <c r="R51" s="30"/>
      <c r="S51" s="30"/>
      <c r="T51" s="30"/>
      <c r="U51" s="30"/>
      <c r="V51" s="30"/>
      <c r="W51" s="30"/>
      <c r="X51" s="36"/>
      <c r="Y51" s="3"/>
      <c r="Z51" s="19"/>
      <c r="AA51" s="18"/>
      <c r="AK51" s="18"/>
    </row>
    <row r="52" spans="1:37" x14ac:dyDescent="0.3">
      <c r="A52" s="3"/>
      <c r="B52" s="35"/>
      <c r="C52" s="42" t="str">
        <f>Calculation!BN20</f>
        <v>Tổng</v>
      </c>
      <c r="D52" s="42">
        <f>Calculation!BO20</f>
        <v>1312</v>
      </c>
      <c r="E52" s="42">
        <f>Calculation!BP20</f>
        <v>2621</v>
      </c>
      <c r="F52" s="46">
        <f>Calculation!BQ20</f>
        <v>47964557500</v>
      </c>
      <c r="G52" s="36"/>
      <c r="H52" s="3"/>
      <c r="I52" s="35"/>
      <c r="J52" s="30"/>
      <c r="K52" s="30"/>
      <c r="L52" s="30"/>
      <c r="M52" s="30"/>
      <c r="N52" s="36"/>
      <c r="O52" s="3"/>
      <c r="P52" s="35"/>
      <c r="Q52" s="30"/>
      <c r="R52" s="30"/>
      <c r="S52" s="30"/>
      <c r="T52" s="30"/>
      <c r="U52" s="30"/>
      <c r="V52" s="30"/>
      <c r="W52" s="30"/>
      <c r="X52" s="36"/>
      <c r="Y52" s="3"/>
      <c r="Z52" s="19"/>
      <c r="AA52" s="18"/>
      <c r="AK52" s="18"/>
    </row>
    <row r="53" spans="1:37" x14ac:dyDescent="0.3">
      <c r="A53" s="3"/>
      <c r="B53" s="37"/>
      <c r="C53" s="38"/>
      <c r="D53" s="38"/>
      <c r="E53" s="38"/>
      <c r="F53" s="38"/>
      <c r="G53" s="40"/>
      <c r="H53" s="3"/>
      <c r="I53" s="37"/>
      <c r="J53" s="38"/>
      <c r="K53" s="38"/>
      <c r="L53" s="38"/>
      <c r="M53" s="38"/>
      <c r="N53" s="40"/>
      <c r="O53" s="3"/>
      <c r="P53" s="37"/>
      <c r="Q53" s="38"/>
      <c r="R53" s="38"/>
      <c r="S53" s="38"/>
      <c r="T53" s="38"/>
      <c r="U53" s="38"/>
      <c r="V53" s="38"/>
      <c r="W53" s="38"/>
      <c r="X53" s="40"/>
      <c r="Y53" s="3"/>
      <c r="Z53" s="19"/>
      <c r="AA53" s="18"/>
      <c r="AK53" s="18"/>
    </row>
    <row r="54" spans="1:3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9"/>
      <c r="AA54" s="18"/>
      <c r="AK54" s="18"/>
    </row>
    <row r="55" spans="1:37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8"/>
      <c r="AK55" s="18"/>
    </row>
    <row r="56" spans="1:3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9"/>
      <c r="AA56" s="18"/>
      <c r="AK56" s="18"/>
    </row>
    <row r="57" spans="1:3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9"/>
      <c r="AA57" s="18"/>
      <c r="AK57" s="18"/>
    </row>
    <row r="58" spans="1:37" x14ac:dyDescent="0.3">
      <c r="A58" s="3"/>
      <c r="B58" s="3"/>
      <c r="C58" s="3"/>
      <c r="D58" s="3"/>
      <c r="E58" s="3"/>
      <c r="F58" s="22"/>
      <c r="G58" s="22"/>
      <c r="H58" s="22"/>
      <c r="I58" s="43"/>
      <c r="J58" s="44"/>
      <c r="K58" s="44"/>
      <c r="L58" s="44"/>
      <c r="M58" s="33"/>
      <c r="N58" s="3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9"/>
      <c r="AA58" s="18"/>
      <c r="AK58" s="18"/>
    </row>
    <row r="59" spans="1:37" x14ac:dyDescent="0.3">
      <c r="A59" s="3"/>
      <c r="B59" s="3"/>
      <c r="C59" s="3"/>
      <c r="D59" s="3"/>
      <c r="E59" s="3"/>
      <c r="F59" s="3"/>
      <c r="G59" s="3"/>
      <c r="H59" s="3"/>
      <c r="I59" s="35"/>
      <c r="J59" s="30"/>
      <c r="K59" s="30"/>
      <c r="L59" s="30"/>
      <c r="M59" s="30"/>
      <c r="N59" s="3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9"/>
      <c r="AA59" s="18"/>
      <c r="AK59" s="18"/>
    </row>
    <row r="60" spans="1:37" x14ac:dyDescent="0.3">
      <c r="A60" s="3"/>
      <c r="B60" s="3"/>
      <c r="C60" s="3"/>
      <c r="D60" s="3"/>
      <c r="E60" s="3"/>
      <c r="F60" s="3"/>
      <c r="G60" s="3"/>
      <c r="H60" s="3"/>
      <c r="I60" s="35"/>
      <c r="J60" s="30"/>
      <c r="K60" s="30"/>
      <c r="L60" s="30"/>
      <c r="M60" s="30"/>
      <c r="N60" s="3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9"/>
      <c r="AA60" s="18"/>
      <c r="AK60" s="18"/>
    </row>
    <row r="61" spans="1:37" x14ac:dyDescent="0.3">
      <c r="A61" s="3"/>
      <c r="B61" s="3"/>
      <c r="C61" s="3"/>
      <c r="D61" s="3"/>
      <c r="E61" s="3"/>
      <c r="F61" s="3"/>
      <c r="G61" s="3"/>
      <c r="H61" s="3"/>
      <c r="I61" s="35"/>
      <c r="J61" s="30"/>
      <c r="K61" s="30"/>
      <c r="L61" s="30"/>
      <c r="M61" s="30"/>
      <c r="N61" s="3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9"/>
      <c r="AA61" s="18"/>
      <c r="AK61" s="18"/>
    </row>
    <row r="62" spans="1:37" x14ac:dyDescent="0.3">
      <c r="A62" s="3"/>
      <c r="B62" s="3"/>
      <c r="C62" s="3"/>
      <c r="D62" s="3"/>
      <c r="E62" s="3"/>
      <c r="F62" s="3"/>
      <c r="G62" s="3"/>
      <c r="H62" s="3"/>
      <c r="I62" s="35"/>
      <c r="J62" s="30"/>
      <c r="K62" s="30"/>
      <c r="L62" s="30"/>
      <c r="M62" s="30"/>
      <c r="N62" s="36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9"/>
      <c r="AA62" s="18"/>
      <c r="AK62" s="18"/>
    </row>
    <row r="63" spans="1:37" x14ac:dyDescent="0.3">
      <c r="A63" s="3"/>
      <c r="B63" s="3"/>
      <c r="C63" s="3"/>
      <c r="D63" s="3"/>
      <c r="E63" s="3"/>
      <c r="F63" s="3"/>
      <c r="G63" s="3"/>
      <c r="H63" s="3"/>
      <c r="I63" s="35"/>
      <c r="J63" s="30"/>
      <c r="K63" s="30"/>
      <c r="L63" s="30"/>
      <c r="M63" s="30"/>
      <c r="N63" s="36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9"/>
      <c r="AA63" s="18"/>
      <c r="AK63" s="18"/>
    </row>
    <row r="64" spans="1:37" x14ac:dyDescent="0.3">
      <c r="A64" s="3"/>
      <c r="B64" s="3"/>
      <c r="C64" s="3"/>
      <c r="D64" s="3"/>
      <c r="E64" s="3"/>
      <c r="F64" s="3"/>
      <c r="G64" s="3"/>
      <c r="H64" s="3"/>
      <c r="I64" s="35"/>
      <c r="J64" s="30"/>
      <c r="K64" s="30"/>
      <c r="L64" s="30"/>
      <c r="M64" s="30"/>
      <c r="N64" s="36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9"/>
      <c r="AA64" s="18"/>
      <c r="AK64" s="18"/>
    </row>
    <row r="65" spans="1:37" x14ac:dyDescent="0.3">
      <c r="A65" s="3"/>
      <c r="B65" s="3"/>
      <c r="C65" s="3"/>
      <c r="D65" s="3"/>
      <c r="E65" s="3"/>
      <c r="F65" s="3"/>
      <c r="G65" s="3"/>
      <c r="H65" s="3"/>
      <c r="I65" s="35"/>
      <c r="J65" s="30"/>
      <c r="K65" s="30"/>
      <c r="L65" s="30"/>
      <c r="M65" s="30"/>
      <c r="N65" s="3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9"/>
      <c r="AA65" s="18"/>
      <c r="AK65" s="18"/>
    </row>
    <row r="66" spans="1:37" x14ac:dyDescent="0.3">
      <c r="A66" s="3"/>
      <c r="B66" s="3"/>
      <c r="C66" s="3"/>
      <c r="D66" s="3"/>
      <c r="E66" s="3"/>
      <c r="F66" s="3"/>
      <c r="G66" s="3"/>
      <c r="H66" s="3"/>
      <c r="I66" s="35"/>
      <c r="J66" s="30"/>
      <c r="K66" s="30"/>
      <c r="L66" s="30"/>
      <c r="M66" s="30"/>
      <c r="N66" s="36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9"/>
      <c r="AA66" s="18"/>
      <c r="AK66" s="18"/>
    </row>
    <row r="67" spans="1:37" x14ac:dyDescent="0.3">
      <c r="A67" s="3"/>
      <c r="B67" s="3"/>
      <c r="C67" s="3"/>
      <c r="D67" s="3"/>
      <c r="E67" s="3"/>
      <c r="F67" s="3"/>
      <c r="G67" s="3"/>
      <c r="H67" s="3"/>
      <c r="I67" s="35"/>
      <c r="J67" s="30"/>
      <c r="K67" s="30"/>
      <c r="L67" s="30"/>
      <c r="M67" s="30"/>
      <c r="N67" s="36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9"/>
      <c r="AA67" s="18"/>
      <c r="AK67" s="18"/>
    </row>
    <row r="68" spans="1:37" x14ac:dyDescent="0.3">
      <c r="A68" s="3"/>
      <c r="B68" s="3"/>
      <c r="C68" s="3"/>
      <c r="D68" s="3"/>
      <c r="E68" s="3"/>
      <c r="F68" s="3"/>
      <c r="G68" s="3"/>
      <c r="H68" s="3"/>
      <c r="I68" s="35"/>
      <c r="J68" s="30"/>
      <c r="K68" s="30"/>
      <c r="L68" s="30"/>
      <c r="M68" s="30"/>
      <c r="N68" s="36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19"/>
      <c r="AA68" s="18"/>
      <c r="AK68" s="18"/>
    </row>
    <row r="69" spans="1:37" x14ac:dyDescent="0.3">
      <c r="A69" s="3"/>
      <c r="B69" s="3"/>
      <c r="C69" s="3"/>
      <c r="D69" s="3"/>
      <c r="E69" s="3"/>
      <c r="F69" s="3"/>
      <c r="G69" s="3"/>
      <c r="H69" s="3"/>
      <c r="I69" s="35"/>
      <c r="J69" s="30"/>
      <c r="K69" s="30"/>
      <c r="L69" s="30"/>
      <c r="M69" s="30"/>
      <c r="N69" s="3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9"/>
      <c r="AA69" s="18"/>
      <c r="AK69" s="18"/>
    </row>
    <row r="70" spans="1:37" x14ac:dyDescent="0.3">
      <c r="A70" s="3"/>
      <c r="B70" s="3"/>
      <c r="C70" s="3"/>
      <c r="D70" s="3"/>
      <c r="E70" s="3"/>
      <c r="F70" s="3"/>
      <c r="G70" s="3"/>
      <c r="H70" s="3"/>
      <c r="I70" s="35"/>
      <c r="J70" s="30"/>
      <c r="K70" s="30"/>
      <c r="L70" s="30"/>
      <c r="M70" s="30"/>
      <c r="N70" s="3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9"/>
      <c r="AA70" s="18"/>
      <c r="AK70" s="18"/>
    </row>
    <row r="71" spans="1:37" x14ac:dyDescent="0.3">
      <c r="A71" s="3"/>
      <c r="B71" s="3"/>
      <c r="C71" s="3"/>
      <c r="D71" s="3"/>
      <c r="E71" s="3"/>
      <c r="F71" s="3"/>
      <c r="G71" s="3"/>
      <c r="H71" s="3"/>
      <c r="I71" s="35"/>
      <c r="J71" s="30"/>
      <c r="K71" s="30"/>
      <c r="L71" s="30"/>
      <c r="M71" s="30"/>
      <c r="N71" s="36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9"/>
      <c r="AA71" s="18"/>
      <c r="AK71" s="18"/>
    </row>
    <row r="72" spans="1:37" x14ac:dyDescent="0.3">
      <c r="A72" s="3"/>
      <c r="B72" s="3"/>
      <c r="C72" s="3"/>
      <c r="D72" s="3"/>
      <c r="E72" s="3"/>
      <c r="F72" s="3"/>
      <c r="G72" s="3"/>
      <c r="H72" s="3"/>
      <c r="I72" s="35"/>
      <c r="J72" s="30"/>
      <c r="K72" s="30"/>
      <c r="L72" s="30"/>
      <c r="M72" s="30"/>
      <c r="N72" s="3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9"/>
      <c r="AA72" s="18"/>
      <c r="AK72" s="18"/>
    </row>
    <row r="73" spans="1:37" x14ac:dyDescent="0.3">
      <c r="A73" s="3"/>
      <c r="B73" s="3"/>
      <c r="C73" s="3"/>
      <c r="D73" s="3"/>
      <c r="E73" s="3"/>
      <c r="F73" s="3"/>
      <c r="G73" s="3"/>
      <c r="H73" s="3"/>
      <c r="I73" s="37"/>
      <c r="J73" s="38"/>
      <c r="K73" s="38"/>
      <c r="L73" s="38"/>
      <c r="M73" s="38"/>
      <c r="N73" s="4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9"/>
      <c r="AA73" s="18"/>
      <c r="AK73" s="18"/>
    </row>
    <row r="74" spans="1:3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19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</sheetData>
  <mergeCells count="2">
    <mergeCell ref="J18:M18"/>
    <mergeCell ref="Q18:W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3</xdr:col>
                    <xdr:colOff>335280</xdr:colOff>
                    <xdr:row>2</xdr:row>
                    <xdr:rowOff>167640</xdr:rowOff>
                  </from>
                  <to>
                    <xdr:col>4</xdr:col>
                    <xdr:colOff>502920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Drop Down 7">
              <controlPr defaultSize="0" autoLine="0" autoPict="0">
                <anchor moveWithCells="1">
                  <from>
                    <xdr:col>3</xdr:col>
                    <xdr:colOff>449580</xdr:colOff>
                    <xdr:row>36</xdr:row>
                    <xdr:rowOff>68580</xdr:rowOff>
                  </from>
                  <to>
                    <xdr:col>4</xdr:col>
                    <xdr:colOff>388620</xdr:colOff>
                    <xdr:row>37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6" name="Scroll Bar 55">
              <controlPr defaultSize="0" autoPict="0">
                <anchor moveWithCells="1">
                  <from>
                    <xdr:col>8</xdr:col>
                    <xdr:colOff>297180</xdr:colOff>
                    <xdr:row>20</xdr:row>
                    <xdr:rowOff>30480</xdr:rowOff>
                  </from>
                  <to>
                    <xdr:col>8</xdr:col>
                    <xdr:colOff>571500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" name="Option Button 92">
              <controlPr defaultSize="0" autoFill="0" autoLine="0" autoPict="0">
                <anchor moveWithCells="1" sizeWithCells="1">
                  <from>
                    <xdr:col>2</xdr:col>
                    <xdr:colOff>91440</xdr:colOff>
                    <xdr:row>16</xdr:row>
                    <xdr:rowOff>129540</xdr:rowOff>
                  </from>
                  <to>
                    <xdr:col>2</xdr:col>
                    <xdr:colOff>350520</xdr:colOff>
                    <xdr:row>17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" name="Option Button 93">
              <controlPr defaultSize="0" autoFill="0" autoLine="0" autoPict="0">
                <anchor moveWithCells="1" sizeWithCells="1">
                  <from>
                    <xdr:col>2</xdr:col>
                    <xdr:colOff>91440</xdr:colOff>
                    <xdr:row>18</xdr:row>
                    <xdr:rowOff>7620</xdr:rowOff>
                  </from>
                  <to>
                    <xdr:col>3</xdr:col>
                    <xdr:colOff>137160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" name="Group Box 94">
              <controlPr defaultSize="0" autoFill="0" autoPict="0">
                <anchor moveWithCells="1" sizeWithCells="1">
                  <from>
                    <xdr:col>1</xdr:col>
                    <xdr:colOff>266700</xdr:colOff>
                    <xdr:row>16</xdr:row>
                    <xdr:rowOff>91440</xdr:rowOff>
                  </from>
                  <to>
                    <xdr:col>3</xdr:col>
                    <xdr:colOff>480060</xdr:colOff>
                    <xdr:row>19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Option Button 99">
              <controlPr defaultSize="0" autoFill="0" autoLine="0" autoPict="0">
                <anchor moveWithCells="1">
                  <from>
                    <xdr:col>19</xdr:col>
                    <xdr:colOff>259080</xdr:colOff>
                    <xdr:row>37</xdr:row>
                    <xdr:rowOff>137160</xdr:rowOff>
                  </from>
                  <to>
                    <xdr:col>21</xdr:col>
                    <xdr:colOff>45720</xdr:colOff>
                    <xdr:row>38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1" name="Option Button 100">
              <controlPr defaultSize="0" autoFill="0" autoLine="0" autoPict="0">
                <anchor moveWithCells="1">
                  <from>
                    <xdr:col>20</xdr:col>
                    <xdr:colOff>358140</xdr:colOff>
                    <xdr:row>37</xdr:row>
                    <xdr:rowOff>137160</xdr:rowOff>
                  </from>
                  <to>
                    <xdr:col>22</xdr:col>
                    <xdr:colOff>190500</xdr:colOff>
                    <xdr:row>38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2" name="Option Button 101">
              <controlPr defaultSize="0" autoFill="0" autoLine="0" autoPict="0">
                <anchor moveWithCells="1">
                  <from>
                    <xdr:col>21</xdr:col>
                    <xdr:colOff>327660</xdr:colOff>
                    <xdr:row>37</xdr:row>
                    <xdr:rowOff>137160</xdr:rowOff>
                  </from>
                  <to>
                    <xdr:col>23</xdr:col>
                    <xdr:colOff>167640</xdr:colOff>
                    <xdr:row>38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3" name="Group Box 102">
              <controlPr defaultSize="0" autoFill="0" autoPict="0">
                <anchor moveWithCells="1">
                  <from>
                    <xdr:col>19</xdr:col>
                    <xdr:colOff>175260</xdr:colOff>
                    <xdr:row>37</xdr:row>
                    <xdr:rowOff>22860</xdr:rowOff>
                  </from>
                  <to>
                    <xdr:col>23</xdr:col>
                    <xdr:colOff>342900</xdr:colOff>
                    <xdr:row>39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Option Button 104">
              <controlPr defaultSize="0" autoFill="0" autoLine="0" autoPict="0">
                <anchor moveWithCells="1">
                  <from>
                    <xdr:col>23</xdr:col>
                    <xdr:colOff>167640</xdr:colOff>
                    <xdr:row>20</xdr:row>
                    <xdr:rowOff>167640</xdr:rowOff>
                  </from>
                  <to>
                    <xdr:col>23</xdr:col>
                    <xdr:colOff>586740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5" name="Option Button 105">
              <controlPr defaultSize="0" autoFill="0" autoLine="0" autoPict="0">
                <anchor moveWithCells="1">
                  <from>
                    <xdr:col>23</xdr:col>
                    <xdr:colOff>167640</xdr:colOff>
                    <xdr:row>21</xdr:row>
                    <xdr:rowOff>167640</xdr:rowOff>
                  </from>
                  <to>
                    <xdr:col>23</xdr:col>
                    <xdr:colOff>655320</xdr:colOff>
                    <xdr:row>23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6" name="Group Box 106">
              <controlPr defaultSize="0" autoFill="0" autoPict="0">
                <anchor moveWithCells="1">
                  <from>
                    <xdr:col>23</xdr:col>
                    <xdr:colOff>91440</xdr:colOff>
                    <xdr:row>19</xdr:row>
                    <xdr:rowOff>152400</xdr:rowOff>
                  </from>
                  <to>
                    <xdr:col>23</xdr:col>
                    <xdr:colOff>845820</xdr:colOff>
                    <xdr:row>24</xdr:row>
                    <xdr:rowOff>91440</xdr:rowOff>
                  </to>
                </anchor>
              </controlPr>
            </control>
          </mc:Choice>
        </mc:AlternateContent>
      </controls>
    </mc:Choice>
  </mc:AlternateContent>
  <tableParts count="3"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7"/>
  <sheetViews>
    <sheetView zoomScale="94" zoomScaleNormal="94" workbookViewId="0">
      <selection activeCell="D23" sqref="D23"/>
    </sheetView>
  </sheetViews>
  <sheetFormatPr defaultRowHeight="14.4" x14ac:dyDescent="0.3"/>
  <cols>
    <col min="1" max="1" width="23.77734375" customWidth="1"/>
    <col min="2" max="2" width="16.109375" customWidth="1"/>
    <col min="4" max="4" width="14.21875" customWidth="1"/>
    <col min="7" max="7" width="10.21875" customWidth="1"/>
    <col min="20" max="20" width="9.44140625" customWidth="1"/>
    <col min="21" max="21" width="13" customWidth="1"/>
    <col min="22" max="22" width="10" customWidth="1"/>
    <col min="23" max="33" width="10" bestFit="1" customWidth="1"/>
    <col min="36" max="36" width="6.44140625" bestFit="1" customWidth="1"/>
    <col min="37" max="37" width="19" bestFit="1" customWidth="1"/>
    <col min="38" max="38" width="19.44140625" bestFit="1" customWidth="1"/>
    <col min="39" max="39" width="10" bestFit="1" customWidth="1"/>
    <col min="42" max="42" width="6.44140625" bestFit="1" customWidth="1"/>
    <col min="43" max="43" width="17.77734375" bestFit="1" customWidth="1"/>
    <col min="44" max="44" width="17.5546875" bestFit="1" customWidth="1"/>
    <col min="45" max="45" width="11.5546875" bestFit="1" customWidth="1"/>
    <col min="46" max="46" width="18.109375" bestFit="1" customWidth="1"/>
    <col min="48" max="48" width="9.44140625" customWidth="1"/>
    <col min="49" max="49" width="6.44140625" customWidth="1"/>
    <col min="50" max="50" width="6.5546875" bestFit="1" customWidth="1"/>
    <col min="51" max="51" width="24.77734375" bestFit="1" customWidth="1"/>
    <col min="52" max="52" width="10.77734375" bestFit="1" customWidth="1"/>
    <col min="53" max="64" width="10" bestFit="1" customWidth="1"/>
    <col min="66" max="66" width="10" customWidth="1"/>
    <col min="67" max="67" width="11" bestFit="1" customWidth="1"/>
    <col min="68" max="68" width="11.44140625" bestFit="1" customWidth="1"/>
    <col min="69" max="69" width="18.77734375" customWidth="1"/>
    <col min="71" max="71" width="13" customWidth="1"/>
    <col min="75" max="75" width="11.44140625" bestFit="1" customWidth="1"/>
    <col min="76" max="76" width="20.44140625" bestFit="1" customWidth="1"/>
    <col min="77" max="77" width="11" bestFit="1" customWidth="1"/>
    <col min="79" max="79" width="6.5546875" bestFit="1" customWidth="1"/>
    <col min="80" max="80" width="23.77734375" bestFit="1" customWidth="1"/>
    <col min="81" max="81" width="16.21875" bestFit="1" customWidth="1"/>
    <col min="83" max="83" width="11.5546875" bestFit="1" customWidth="1"/>
    <col min="84" max="84" width="24.77734375" bestFit="1" customWidth="1"/>
    <col min="85" max="85" width="10" bestFit="1" customWidth="1"/>
    <col min="87" max="87" width="19.44140625" bestFit="1" customWidth="1"/>
    <col min="88" max="88" width="18.77734375" bestFit="1" customWidth="1"/>
    <col min="94" max="94" width="21.33203125" customWidth="1"/>
    <col min="100" max="100" width="25" customWidth="1"/>
    <col min="101" max="101" width="21.21875" customWidth="1"/>
  </cols>
  <sheetData>
    <row r="1" spans="1:94" x14ac:dyDescent="0.3">
      <c r="D1" s="26" t="s">
        <v>6</v>
      </c>
    </row>
    <row r="3" spans="1:94" x14ac:dyDescent="0.3">
      <c r="A3" s="23" t="s">
        <v>102</v>
      </c>
      <c r="AU3" s="10"/>
    </row>
    <row r="4" spans="1:94" x14ac:dyDescent="0.3">
      <c r="A4" s="2" t="s">
        <v>84</v>
      </c>
      <c r="B4" s="25">
        <v>4</v>
      </c>
      <c r="AU4" s="10"/>
      <c r="AW4" s="9" t="s">
        <v>107</v>
      </c>
      <c r="BN4" s="13" t="s">
        <v>115</v>
      </c>
      <c r="BS4" s="13" t="s">
        <v>116</v>
      </c>
      <c r="BW4" s="13" t="s">
        <v>123</v>
      </c>
      <c r="CE4" t="s">
        <v>126</v>
      </c>
    </row>
    <row r="5" spans="1:94" x14ac:dyDescent="0.3">
      <c r="A5" s="2" t="s">
        <v>106</v>
      </c>
      <c r="B5" s="24">
        <v>2</v>
      </c>
      <c r="D5" s="2" t="str">
        <f>UPPER(INDEX(Calculation!$B$24:$B$28,Calculation!$B$5))</f>
        <v>HỒ CHÍ MINH</v>
      </c>
      <c r="F5" s="4" t="s">
        <v>90</v>
      </c>
      <c r="U5" t="s">
        <v>91</v>
      </c>
      <c r="AJ5" t="s">
        <v>97</v>
      </c>
      <c r="AU5" s="10"/>
    </row>
    <row r="6" spans="1:94" x14ac:dyDescent="0.3">
      <c r="A6" s="2" t="s">
        <v>125</v>
      </c>
      <c r="B6" s="25">
        <v>1</v>
      </c>
      <c r="AU6" s="10"/>
    </row>
    <row r="7" spans="1:94" ht="14.55" customHeight="1" x14ac:dyDescent="0.3">
      <c r="A7" s="2" t="s">
        <v>127</v>
      </c>
      <c r="B7" s="25">
        <v>2</v>
      </c>
      <c r="F7" s="52" t="s">
        <v>82</v>
      </c>
      <c r="G7" s="56" t="s">
        <v>83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8"/>
      <c r="U7" s="52" t="s">
        <v>92</v>
      </c>
      <c r="V7" s="52" t="s">
        <v>83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J7" s="6" t="s">
        <v>84</v>
      </c>
      <c r="AK7" s="6" t="s">
        <v>94</v>
      </c>
      <c r="AL7" s="6" t="s">
        <v>95</v>
      </c>
      <c r="AM7" s="6" t="s">
        <v>96</v>
      </c>
      <c r="AP7" s="6" t="s">
        <v>84</v>
      </c>
      <c r="AQ7" s="6" t="s">
        <v>98</v>
      </c>
      <c r="AR7" s="6" t="s">
        <v>99</v>
      </c>
      <c r="AS7" s="6" t="s">
        <v>100</v>
      </c>
      <c r="AT7" s="6" t="s">
        <v>101</v>
      </c>
      <c r="AU7" s="10"/>
      <c r="AW7" s="53" t="s">
        <v>103</v>
      </c>
      <c r="AX7" s="53" t="s">
        <v>104</v>
      </c>
      <c r="AY7" s="53" t="s">
        <v>105</v>
      </c>
      <c r="AZ7" s="53" t="s">
        <v>106</v>
      </c>
      <c r="BA7" s="55" t="s">
        <v>84</v>
      </c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N7" s="12" t="s">
        <v>84</v>
      </c>
      <c r="BO7" s="12" t="s">
        <v>100</v>
      </c>
      <c r="BP7" s="12" t="s">
        <v>108</v>
      </c>
      <c r="BQ7" s="12" t="s">
        <v>109</v>
      </c>
      <c r="BS7" s="12" t="s">
        <v>117</v>
      </c>
      <c r="BT7" s="12" t="s">
        <v>122</v>
      </c>
      <c r="BU7" s="12" t="s">
        <v>118</v>
      </c>
      <c r="BW7" s="12" t="s">
        <v>124</v>
      </c>
      <c r="BX7" s="12" t="s">
        <v>86</v>
      </c>
      <c r="BY7" s="12" t="s">
        <v>96</v>
      </c>
      <c r="CA7" s="12" t="s">
        <v>123</v>
      </c>
      <c r="CB7" s="12" t="s">
        <v>86</v>
      </c>
      <c r="CC7" s="12" t="s">
        <v>96</v>
      </c>
      <c r="CE7" s="12" t="s">
        <v>104</v>
      </c>
      <c r="CF7" s="12" t="s">
        <v>105</v>
      </c>
      <c r="CG7" s="12" t="s">
        <v>96</v>
      </c>
      <c r="CI7" s="12" t="s">
        <v>105</v>
      </c>
      <c r="CJ7" s="12" t="s">
        <v>96</v>
      </c>
      <c r="CO7" t="s">
        <v>130</v>
      </c>
    </row>
    <row r="8" spans="1:94" x14ac:dyDescent="0.3">
      <c r="A8" s="2"/>
      <c r="B8" s="25">
        <v>1</v>
      </c>
      <c r="F8" s="52"/>
      <c r="G8" s="7">
        <v>1</v>
      </c>
      <c r="H8" s="7">
        <v>2</v>
      </c>
      <c r="I8" s="7">
        <v>3</v>
      </c>
      <c r="J8" s="7">
        <v>4</v>
      </c>
      <c r="K8" s="7">
        <v>5</v>
      </c>
      <c r="L8" s="7">
        <v>6</v>
      </c>
      <c r="M8" s="7">
        <v>7</v>
      </c>
      <c r="N8" s="7">
        <v>8</v>
      </c>
      <c r="O8" s="7">
        <v>9</v>
      </c>
      <c r="P8" s="7">
        <v>10</v>
      </c>
      <c r="Q8" s="7">
        <v>11</v>
      </c>
      <c r="R8" s="7">
        <v>12</v>
      </c>
      <c r="U8" s="52"/>
      <c r="V8" s="7">
        <v>1</v>
      </c>
      <c r="W8" s="7">
        <v>2</v>
      </c>
      <c r="X8" s="7">
        <v>3</v>
      </c>
      <c r="Y8" s="7">
        <v>4</v>
      </c>
      <c r="Z8" s="7">
        <v>5</v>
      </c>
      <c r="AA8" s="7">
        <v>6</v>
      </c>
      <c r="AB8" s="7">
        <v>7</v>
      </c>
      <c r="AC8" s="7">
        <v>8</v>
      </c>
      <c r="AD8" s="7">
        <v>9</v>
      </c>
      <c r="AE8" s="7">
        <v>10</v>
      </c>
      <c r="AF8" s="7">
        <v>11</v>
      </c>
      <c r="AG8" s="7">
        <v>12</v>
      </c>
      <c r="AJ8" s="8">
        <v>1</v>
      </c>
      <c r="AK8" s="5" t="str">
        <f t="array" ref="AK8:AK19">TRANSPOSE(V54:AG54)</f>
        <v>DN005</v>
      </c>
      <c r="AL8" s="5" t="str">
        <f>INDEX(Data!$D:$D,MATCH(Calculation!AK8,Data!$C:$C,0))</f>
        <v>Lê Thị Thùy  Linh</v>
      </c>
      <c r="AM8" s="5">
        <f t="array" ref="AM8:AM19">TRANSPOSE(V53:AG53)</f>
        <v>730439500</v>
      </c>
      <c r="AP8" s="5">
        <f>B4</f>
        <v>4</v>
      </c>
      <c r="AQ8" s="5" t="str">
        <f>INDEX(AJ8:AM19,MATCH(AP8,AJ8:AJ19,0),3)</f>
        <v>Trần Thị Kim  Ngân</v>
      </c>
      <c r="AR8" s="5" t="str">
        <f>INDEX(F37:I48,MATCH(AP8,F37:F48,0),3)</f>
        <v>Dell Inspiron135201</v>
      </c>
      <c r="AS8" s="5">
        <f>COUNTIF(Data!$B:$B,Calculation!$AP8)</f>
        <v>367</v>
      </c>
      <c r="AT8" s="17">
        <f>SUMIF(Data!B:B,Calculation!AP8,Data!N:N)</f>
        <v>13415913000</v>
      </c>
      <c r="AU8" s="10"/>
      <c r="AW8" s="54"/>
      <c r="AX8" s="54"/>
      <c r="AY8" s="54"/>
      <c r="AZ8" s="54"/>
      <c r="BA8" s="11">
        <v>1</v>
      </c>
      <c r="BB8" s="11">
        <v>2</v>
      </c>
      <c r="BC8" s="11">
        <v>3</v>
      </c>
      <c r="BD8" s="11">
        <v>4</v>
      </c>
      <c r="BE8" s="11">
        <v>5</v>
      </c>
      <c r="BF8" s="11">
        <v>6</v>
      </c>
      <c r="BG8" s="11">
        <v>7</v>
      </c>
      <c r="BH8" s="11">
        <v>8</v>
      </c>
      <c r="BI8" s="11">
        <v>9</v>
      </c>
      <c r="BJ8" s="11">
        <v>10</v>
      </c>
      <c r="BK8" s="11">
        <v>11</v>
      </c>
      <c r="BL8" s="11">
        <v>12</v>
      </c>
      <c r="BN8" s="28">
        <v>1</v>
      </c>
      <c r="BO8" s="17">
        <f>COUNTIFS(Data!$F:$F,INDEX(Calculation!$A$24:$B$35,Calculation!$B$5,2),Data!$B:$B,Calculation!$BN8)</f>
        <v>123</v>
      </c>
      <c r="BP8" s="17">
        <f>SUMIFS(Data!$L:$L,Data!$F:$F,INDEX(Calculation!$A$24:$B$35,Calculation!$B$5,2),Data!$B:$B,Calculation!$BN8)</f>
        <v>238</v>
      </c>
      <c r="BQ8" s="17">
        <f>SUMIFS(Data!$N:$N,Data!$F:$F,INDEX(Calculation!$A$24:$B$35,Calculation!$B$5,2),Data!$B:$B,Calculation!$BN8)</f>
        <v>4308146000</v>
      </c>
      <c r="BS8" s="14" t="s">
        <v>119</v>
      </c>
      <c r="BT8" s="5">
        <f>SUMIFS(Data!$L:$L,Data!$F:$F,INDEX(Calculation!$A$24:$B$35,Calculation!$B$5,2),Data!$J:$J,Calculation!$BS8,Data!$K:$K,Calculation!BT$7)</f>
        <v>325</v>
      </c>
      <c r="BU8" s="5">
        <f>SUMIFS(Data!$L:$L,Data!$F:$F,INDEX(Calculation!$A$24:$B$35,Calculation!$B$5,2),Data!$J:$J,Calculation!$BS8,Data!$K:$K,Calculation!BU$7)</f>
        <v>547</v>
      </c>
      <c r="BW8" s="5" t="s">
        <v>41</v>
      </c>
      <c r="BX8" s="5" t="str">
        <f>INDEX(Data!$G:$H,MATCH(Calculation!BW8,Data!$G:$G,0),2)</f>
        <v>Vostro70226499</v>
      </c>
      <c r="BY8" s="5">
        <f>SUMIFS(Data!$N:$N,Data!$B:$B,Calculation!$B$4,Data!$G:$G,Calculation!BW8)</f>
        <v>288805000</v>
      </c>
      <c r="BZ8">
        <v>1</v>
      </c>
      <c r="CA8" s="5" t="str">
        <f t="shared" ref="CA8:CA17" si="0">CHOOSE($B$6,INDEX($BW$8:$BW$31,MATCH(LARGE($BY$8:$BY$31,A24),$BY$8:$BY$31,0)),INDEX($BW$8:$BW$31,MATCH(SMALL($BY$8:$BY$31,A24),$BY$8:$BY$31,0)))</f>
        <v>L010</v>
      </c>
      <c r="CB8" s="5" t="str">
        <f>INDEX(Data!$G:$J,MATCH(Calculation!CA8,Data!$G:$G,0),4) &amp; " " &amp; INDEX(Calculation!$BW$8:$BY$31,MATCH(Calculation!CA8,Calculation!$BW$8:$BW$31,0),2)</f>
        <v>Lenovo Legion82BC005YVN</v>
      </c>
      <c r="CC8" s="17">
        <f>INDEX(Calculation!$BW$8:$BY$31,MATCH(Calculation!CA8,Calculation!$BW$8:$BW$31,0),3)</f>
        <v>1517100000</v>
      </c>
      <c r="CE8" s="5" t="s">
        <v>51</v>
      </c>
      <c r="CF8" s="5" t="str">
        <f>INDEX(Data!$C:$D,MATCH(AX9,Data!C:C,0),2)</f>
        <v>Trần Nguyễn Thúy  Quỳnh</v>
      </c>
      <c r="CG8" s="5">
        <f>SUMIFS(Data!$N:$N,Data!$B:$B,Calculation!$B$4,Data!$C:$C,Calculation!CE8)</f>
        <v>212419000</v>
      </c>
      <c r="CI8" s="15" t="str">
        <f t="shared" ref="CI8:CI17" si="1">CHOOSE($B$7,INDEX($CF$8:$CF$51,MATCH(LARGE($CG$8:$CG$51,A24),$CG$8:$CG$51,0)),INDEX($CF$8:$CF$51,MATCH(SMALL($CG$8:$CG$51,A24),$CG$8:$CG$51,0)))</f>
        <v>Nguyễn Thị Thanh  Ngân</v>
      </c>
      <c r="CJ8" s="16">
        <f t="shared" ref="CJ8:CJ17" si="2">CHOOSE($B$7,INDEX($CG$8:$CG$51,MATCH(LARGE($CG$8:$CG$51,A24),$CG$8:$CG$51,0)),INDEX($CG$8:$CG$51,MATCH(SMALL($CG$8:$CG$51,A24),$CG$8:$CG$51,0)))</f>
        <v>100561500</v>
      </c>
    </row>
    <row r="9" spans="1:94" x14ac:dyDescent="0.3">
      <c r="A9" s="2"/>
      <c r="B9" s="2" t="s">
        <v>128</v>
      </c>
      <c r="F9" s="5" t="s">
        <v>41</v>
      </c>
      <c r="G9" s="5">
        <f>SUMIFS(Data!$L:$L,Data!$G:$G,Calculation!$F9,Data!$B:$B,Calculation!G$8)</f>
        <v>25</v>
      </c>
      <c r="H9" s="5">
        <f>SUMIFS(Data!$L:$L,Data!$G:$G,Calculation!$F9,Data!$B:$B,Calculation!H$8)</f>
        <v>49</v>
      </c>
      <c r="I9" s="5">
        <f>SUMIFS(Data!$L:$L,Data!$G:$G,Calculation!$F9,Data!$B:$B,Calculation!I$8)</f>
        <v>37</v>
      </c>
      <c r="J9" s="5">
        <f>SUMIFS(Data!$L:$L,Data!$G:$G,Calculation!$F9,Data!$B:$B,Calculation!J$8)</f>
        <v>35</v>
      </c>
      <c r="K9" s="5">
        <f>SUMIFS(Data!$L:$L,Data!$G:$G,Calculation!$F9,Data!$B:$B,Calculation!K$8)</f>
        <v>32</v>
      </c>
      <c r="L9" s="5">
        <f>SUMIFS(Data!$L:$L,Data!$G:$G,Calculation!$F9,Data!$B:$B,Calculation!L$8)</f>
        <v>31</v>
      </c>
      <c r="M9" s="5">
        <f>SUMIFS(Data!$L:$L,Data!$G:$G,Calculation!$F9,Data!$B:$B,Calculation!M$8)</f>
        <v>20</v>
      </c>
      <c r="N9" s="5">
        <f>SUMIFS(Data!$L:$L,Data!$G:$G,Calculation!$F9,Data!$B:$B,Calculation!N$8)</f>
        <v>24</v>
      </c>
      <c r="O9" s="5">
        <f>SUMIFS(Data!$L:$L,Data!$G:$G,Calculation!$F9,Data!$B:$B,Calculation!O$8)</f>
        <v>32</v>
      </c>
      <c r="P9" s="5">
        <f>SUMIFS(Data!$L:$L,Data!$G:$G,Calculation!$F9,Data!$B:$B,Calculation!P$8)</f>
        <v>39</v>
      </c>
      <c r="Q9" s="5">
        <f>SUMIFS(Data!$L:$L,Data!$G:$G,Calculation!$F9,Data!$B:$B,Calculation!Q$8)</f>
        <v>49</v>
      </c>
      <c r="R9" s="5">
        <f>SUMIFS(Data!$L:$L,Data!$G:$G,Calculation!$F9,Data!$B:$B,Calculation!R$8)</f>
        <v>35</v>
      </c>
      <c r="U9" s="5">
        <v>0</v>
      </c>
      <c r="V9" s="5">
        <f>SUMIFS(Data!$N:$N,Data!$C:$C,Calculation!$U9,Data!$B:$B,Calculation!V$8)</f>
        <v>0</v>
      </c>
      <c r="W9" s="5">
        <f>SUMIFS(Data!$N:$N,Data!$C:$C,Calculation!$U9,Data!$B:$B,Calculation!W$8)</f>
        <v>0</v>
      </c>
      <c r="X9" s="5">
        <f>SUMIFS(Data!$N:$N,Data!$C:$C,Calculation!$U9,Data!$B:$B,Calculation!X$8)</f>
        <v>0</v>
      </c>
      <c r="Y9" s="5">
        <f>SUMIFS(Data!$N:$N,Data!$C:$C,Calculation!$U9,Data!$B:$B,Calculation!Y$8)</f>
        <v>0</v>
      </c>
      <c r="Z9" s="5">
        <f>SUMIFS(Data!$N:$N,Data!$C:$C,Calculation!$U9,Data!$B:$B,Calculation!Z$8)</f>
        <v>0</v>
      </c>
      <c r="AA9" s="5">
        <f>SUMIFS(Data!$N:$N,Data!$C:$C,Calculation!$U9,Data!$B:$B,Calculation!AA$8)</f>
        <v>0</v>
      </c>
      <c r="AB9" s="5">
        <f>SUMIFS(Data!$N:$N,Data!$C:$C,Calculation!$U9,Data!$B:$B,Calculation!AB$8)</f>
        <v>0</v>
      </c>
      <c r="AC9" s="5">
        <f>SUMIFS(Data!$N:$N,Data!$C:$C,Calculation!$U9,Data!$B:$B,Calculation!AC$8)</f>
        <v>0</v>
      </c>
      <c r="AD9" s="5">
        <f>SUMIFS(Data!$N:$N,Data!$C:$C,Calculation!$U9,Data!$B:$B,Calculation!AD$8)</f>
        <v>0</v>
      </c>
      <c r="AE9" s="5">
        <f>SUMIFS(Data!$N:$N,Data!$C:$C,Calculation!$U9,Data!$B:$B,Calculation!AE$8)</f>
        <v>0</v>
      </c>
      <c r="AF9" s="5">
        <f>SUMIFS(Data!$N:$N,Data!$C:$C,Calculation!$U9,Data!$B:$B,Calculation!AF$8)</f>
        <v>0</v>
      </c>
      <c r="AG9" s="5">
        <f>SUMIFS(Data!$N:$N,Data!$C:$C,Calculation!$U9,Data!$B:$B,Calculation!AG$8)</f>
        <v>0</v>
      </c>
      <c r="AJ9" s="5">
        <v>2</v>
      </c>
      <c r="AK9" s="5" t="str">
        <v>HC009</v>
      </c>
      <c r="AL9" s="5" t="str">
        <f>INDEX(Data!$D:$D,MATCH(Calculation!AK9,Data!$C:$C,0))</f>
        <v>Nguyễn Yến  Nhi</v>
      </c>
      <c r="AM9" s="5">
        <v>608550000</v>
      </c>
      <c r="AU9" s="10"/>
      <c r="AW9" s="5">
        <v>1</v>
      </c>
      <c r="AX9" s="5" t="s">
        <v>51</v>
      </c>
      <c r="AY9" s="5" t="str">
        <f>INDEX(Data!$C:$D,MATCH(AX9,Data!C:C,0),2)</f>
        <v>Trần Nguyễn Thúy  Quỳnh</v>
      </c>
      <c r="AZ9" s="5" t="str">
        <f>INDEX(Data!$C:$F,MATCH(Calculation!AY9,Data!$D:$D,0),4)</f>
        <v>Cần Thơ</v>
      </c>
      <c r="BA9" s="5">
        <f>IF(AX9&lt;&gt;"",SUMIFS(Data!$N:$N,Data!$C:$C,Calculation!$AX9,Data!$B:$B,Calculation!BA$8),"")</f>
        <v>332179500</v>
      </c>
      <c r="BB9" s="5">
        <f>IF(AY9&lt;&gt;"",SUMIFS(Data!$N:$N,Data!$C:$C,Calculation!$AX9,Data!$B:$B,Calculation!BB$8),"")</f>
        <v>237915000</v>
      </c>
      <c r="BC9" s="5">
        <f>IF(AZ9&lt;&gt;"",SUMIFS(Data!$N:$N,Data!$C:$C,Calculation!$AX9,Data!$B:$B,Calculation!BC$8),"")</f>
        <v>218306000</v>
      </c>
      <c r="BD9" s="5">
        <f>IF(BA9&lt;&gt;"",SUMIFS(Data!$N:$N,Data!$C:$C,Calculation!$AX9,Data!$B:$B,Calculation!BD$8),"")</f>
        <v>212419000</v>
      </c>
      <c r="BE9" s="5">
        <f>IF(BB9&lt;&gt;"",SUMIFS(Data!$N:$N,Data!$C:$C,Calculation!$AX9,Data!$B:$B,Calculation!BE$8),"")</f>
        <v>348581000</v>
      </c>
      <c r="BF9" s="5">
        <f>IF(BC9&lt;&gt;"",SUMIFS(Data!$N:$N,Data!$C:$C,Calculation!$AX9,Data!$B:$B,Calculation!BF$8),"")</f>
        <v>97983000</v>
      </c>
      <c r="BG9" s="5">
        <f>IF(BD9&lt;&gt;"",SUMIFS(Data!$N:$N,Data!$C:$C,Calculation!$AX9,Data!$B:$B,Calculation!BG$8),"")</f>
        <v>416225500</v>
      </c>
      <c r="BH9" s="5">
        <f>IF(BE9&lt;&gt;"",SUMIFS(Data!$N:$N,Data!$C:$C,Calculation!$AX9,Data!$B:$B,Calculation!BH$8),"")</f>
        <v>119010500</v>
      </c>
      <c r="BI9" s="5">
        <f>IF(BF9&lt;&gt;"",SUMIFS(Data!$N:$N,Data!$C:$C,Calculation!$AX9,Data!$B:$B,Calculation!BI$8),"")</f>
        <v>179256500</v>
      </c>
      <c r="BJ9" s="5">
        <f>IF(BG9&lt;&gt;"",SUMIFS(Data!$N:$N,Data!$C:$C,Calculation!$AX9,Data!$B:$B,Calculation!BJ$8),"")</f>
        <v>471758500</v>
      </c>
      <c r="BK9" s="5">
        <f>IF(BH9&lt;&gt;"",SUMIFS(Data!$N:$N,Data!$C:$C,Calculation!$AX9,Data!$B:$B,Calculation!BK$8),"")</f>
        <v>203482500</v>
      </c>
      <c r="BL9" s="5">
        <f>IF(BI9&lt;&gt;"",SUMIFS(Data!$N:$N,Data!$C:$C,Calculation!$AX9,Data!$B:$B,Calculation!BL$8),"")</f>
        <v>245584500</v>
      </c>
      <c r="BN9" s="17">
        <v>2</v>
      </c>
      <c r="BO9" s="17">
        <f>COUNTIFS(Data!$F:$F,INDEX(Calculation!$A$24:$B$35,Calculation!$B$5,2),Data!$B:$B,Calculation!$BN9)</f>
        <v>115</v>
      </c>
      <c r="BP9" s="17">
        <f>SUMIFS(Data!$L:$L,Data!$F:$F,INDEX(Calculation!$A$24:$B$35,Calculation!$B$5,2),Data!$B:$B,Calculation!$BN9)</f>
        <v>240</v>
      </c>
      <c r="BQ9" s="17">
        <f>SUMIFS(Data!$N:$N,Data!$F:$F,INDEX(Calculation!$A$24:$B$35,Calculation!$B$5,2),Data!$B:$B,Calculation!$BN9)</f>
        <v>4618546000</v>
      </c>
      <c r="BS9" s="14" t="s">
        <v>120</v>
      </c>
      <c r="BT9" s="5">
        <f>SUMIFS(Data!$L:$L,Data!$F:$F,INDEX(Calculation!$A$24:$B$35,Calculation!$B$5,2),Data!$J:$J,Calculation!$BS9,Data!$K:$K,Calculation!BT$7)</f>
        <v>366</v>
      </c>
      <c r="BU9" s="5">
        <f>SUMIFS(Data!$L:$L,Data!$F:$F,INDEX(Calculation!$A$24:$B$35,Calculation!$B$5,2),Data!$J:$J,Calculation!$BS9,Data!$K:$K,Calculation!BU$7)</f>
        <v>502</v>
      </c>
      <c r="BW9" s="5" t="s">
        <v>52</v>
      </c>
      <c r="BX9" s="5" t="str">
        <f>INDEX(Data!$G:$H,MATCH(Calculation!BW9,Data!$G:$G,0),2)</f>
        <v>Inspiron42IN380002</v>
      </c>
      <c r="BY9" s="5">
        <f>SUMIFS(Data!$N:$N,Data!$B:$B,Calculation!$B$4,Data!$G:$G,Calculation!BW9)</f>
        <v>208315500</v>
      </c>
      <c r="BZ9">
        <v>2</v>
      </c>
      <c r="CA9" s="5" t="str">
        <f t="shared" si="0"/>
        <v>L001</v>
      </c>
      <c r="CB9" s="5" t="str">
        <f>INDEX(Data!$G:$J,MATCH(Calculation!CA9,Data!$G:$G,0),4) &amp; " " &amp; INDEX(Calculation!$BW$8:$BY$31,MATCH(Calculation!CA9,Calculation!$BW$8:$BW$31,0),2)</f>
        <v>Dell XPS139310</v>
      </c>
      <c r="CC9" s="17">
        <f>INDEX(Calculation!$BW$8:$BY$31,MATCH(Calculation!CA9,Calculation!$BW$8:$BW$31,0),3)</f>
        <v>1137150000</v>
      </c>
      <c r="CE9" s="5" t="s">
        <v>22</v>
      </c>
      <c r="CF9" s="5" t="str">
        <f>INDEX(Data!$C:$D,MATCH(AX10,Data!C:C,0),2)</f>
        <v>Nguyễn Thành Tâm</v>
      </c>
      <c r="CG9" s="5">
        <f>SUMIFS(Data!$N:$N,Data!$B:$B,Calculation!$B$4,Data!$C:$C,Calculation!CE9)</f>
        <v>539264000</v>
      </c>
      <c r="CI9" s="15" t="str">
        <f t="shared" si="1"/>
        <v>Phan Thị Thu  Nguyệt</v>
      </c>
      <c r="CJ9" s="16">
        <f t="shared" si="2"/>
        <v>114085500</v>
      </c>
      <c r="CO9" s="12" t="s">
        <v>106</v>
      </c>
      <c r="CP9" s="12" t="s">
        <v>101</v>
      </c>
    </row>
    <row r="10" spans="1:94" x14ac:dyDescent="0.3">
      <c r="A10" s="2" t="s">
        <v>117</v>
      </c>
      <c r="B10" s="25">
        <v>3</v>
      </c>
      <c r="F10" s="5" t="s">
        <v>52</v>
      </c>
      <c r="G10" s="5">
        <f>SUMIFS(Data!$L:$L,Data!$G:$G,Calculation!$F10,Data!$B:$B,Calculation!G$8)</f>
        <v>26</v>
      </c>
      <c r="H10" s="5">
        <f>SUMIFS(Data!$L:$L,Data!$G:$G,Calculation!$F10,Data!$B:$B,Calculation!H$8)</f>
        <v>24</v>
      </c>
      <c r="I10" s="5">
        <f>SUMIFS(Data!$L:$L,Data!$G:$G,Calculation!$F10,Data!$B:$B,Calculation!I$8)</f>
        <v>29</v>
      </c>
      <c r="J10" s="5">
        <f>SUMIFS(Data!$L:$L,Data!$G:$G,Calculation!$F10,Data!$B:$B,Calculation!J$8)</f>
        <v>19</v>
      </c>
      <c r="K10" s="5">
        <f>SUMIFS(Data!$L:$L,Data!$G:$G,Calculation!$F10,Data!$B:$B,Calculation!K$8)</f>
        <v>18</v>
      </c>
      <c r="L10" s="5">
        <f>SUMIFS(Data!$L:$L,Data!$G:$G,Calculation!$F10,Data!$B:$B,Calculation!L$8)</f>
        <v>25</v>
      </c>
      <c r="M10" s="5">
        <f>SUMIFS(Data!$L:$L,Data!$G:$G,Calculation!$F10,Data!$B:$B,Calculation!M$8)</f>
        <v>36</v>
      </c>
      <c r="N10" s="5">
        <f>SUMIFS(Data!$L:$L,Data!$G:$G,Calculation!$F10,Data!$B:$B,Calculation!N$8)</f>
        <v>7</v>
      </c>
      <c r="O10" s="5">
        <f>SUMIFS(Data!$L:$L,Data!$G:$G,Calculation!$F10,Data!$B:$B,Calculation!O$8)</f>
        <v>34</v>
      </c>
      <c r="P10" s="5">
        <f>SUMIFS(Data!$L:$L,Data!$G:$G,Calculation!$F10,Data!$B:$B,Calculation!P$8)</f>
        <v>29</v>
      </c>
      <c r="Q10" s="5">
        <f>SUMIFS(Data!$L:$L,Data!$G:$G,Calculation!$F10,Data!$B:$B,Calculation!Q$8)</f>
        <v>41</v>
      </c>
      <c r="R10" s="5">
        <f>SUMIFS(Data!$L:$L,Data!$G:$G,Calculation!$F10,Data!$B:$B,Calculation!R$8)</f>
        <v>21</v>
      </c>
      <c r="U10" s="5" t="s">
        <v>22</v>
      </c>
      <c r="V10" s="5">
        <f>SUMIFS(Data!$N:$N,Data!$C:$C,Calculation!$U10,Data!$B:$B,Calculation!V$8)</f>
        <v>317534000</v>
      </c>
      <c r="W10" s="5">
        <f>SUMIFS(Data!$N:$N,Data!$C:$C,Calculation!$U10,Data!$B:$B,Calculation!W$8)</f>
        <v>244472000</v>
      </c>
      <c r="X10" s="5">
        <f>SUMIFS(Data!$N:$N,Data!$C:$C,Calculation!$U10,Data!$B:$B,Calculation!X$8)</f>
        <v>207628000</v>
      </c>
      <c r="Y10" s="5">
        <f>SUMIFS(Data!$N:$N,Data!$C:$C,Calculation!$U10,Data!$B:$B,Calculation!Y$8)</f>
        <v>539264000</v>
      </c>
      <c r="Z10" s="5">
        <f>SUMIFS(Data!$N:$N,Data!$C:$C,Calculation!$U10,Data!$B:$B,Calculation!Z$8)</f>
        <v>554721500</v>
      </c>
      <c r="AA10" s="5">
        <f>SUMIFS(Data!$N:$N,Data!$C:$C,Calculation!$U10,Data!$B:$B,Calculation!AA$8)</f>
        <v>286333500</v>
      </c>
      <c r="AB10" s="5">
        <f>SUMIFS(Data!$N:$N,Data!$C:$C,Calculation!$U10,Data!$B:$B,Calculation!AB$8)</f>
        <v>426900000</v>
      </c>
      <c r="AC10" s="5">
        <f>SUMIFS(Data!$N:$N,Data!$C:$C,Calculation!$U10,Data!$B:$B,Calculation!AC$8)</f>
        <v>237807500</v>
      </c>
      <c r="AD10" s="5">
        <f>SUMIFS(Data!$N:$N,Data!$C:$C,Calculation!$U10,Data!$B:$B,Calculation!AD$8)</f>
        <v>315805500</v>
      </c>
      <c r="AE10" s="5">
        <f>SUMIFS(Data!$N:$N,Data!$C:$C,Calculation!$U10,Data!$B:$B,Calculation!AE$8)</f>
        <v>189954500</v>
      </c>
      <c r="AF10" s="5">
        <f>SUMIFS(Data!$N:$N,Data!$C:$C,Calculation!$U10,Data!$B:$B,Calculation!AF$8)</f>
        <v>499741500</v>
      </c>
      <c r="AG10" s="5">
        <f>SUMIFS(Data!$N:$N,Data!$C:$C,Calculation!$U10,Data!$B:$B,Calculation!AG$8)</f>
        <v>295727500</v>
      </c>
      <c r="AJ10" s="8">
        <v>3</v>
      </c>
      <c r="AK10" s="5" t="str">
        <v>HN007</v>
      </c>
      <c r="AL10" s="5" t="str">
        <f>INDEX(Data!$D:$D,MATCH(Calculation!AK10,Data!$C:$C,0))</f>
        <v>Kiều Ngọc Các</v>
      </c>
      <c r="AM10" s="5">
        <v>673026500</v>
      </c>
      <c r="AU10" s="10"/>
      <c r="AW10" s="5">
        <v>2</v>
      </c>
      <c r="AX10" s="5" t="s">
        <v>22</v>
      </c>
      <c r="AY10" s="5" t="str">
        <f>INDEX(Data!$C:$D,MATCH(AX10,Data!C:C,0),2)</f>
        <v>Nguyễn Thành Tâm</v>
      </c>
      <c r="AZ10" s="5" t="str">
        <f>INDEX(Data!$C:$F,MATCH(Calculation!AY10,Data!$D:$D,0),4)</f>
        <v>Cần Thơ</v>
      </c>
      <c r="BA10" s="5">
        <f>IF(AX10&lt;&gt;"",SUMIFS(Data!$N:$N,Data!$C:$C,Calculation!$AX10,Data!$B:$B,Calculation!BA$8),"")</f>
        <v>317534000</v>
      </c>
      <c r="BB10" s="5">
        <f>IF(AY10&lt;&gt;"",SUMIFS(Data!$N:$N,Data!$C:$C,Calculation!$AX10,Data!$B:$B,Calculation!BB$8),"")</f>
        <v>244472000</v>
      </c>
      <c r="BC10" s="5">
        <f>IF(AZ10&lt;&gt;"",SUMIFS(Data!$N:$N,Data!$C:$C,Calculation!$AX10,Data!$B:$B,Calculation!BC$8),"")</f>
        <v>207628000</v>
      </c>
      <c r="BD10" s="5">
        <f>IF(BA10&lt;&gt;"",SUMIFS(Data!$N:$N,Data!$C:$C,Calculation!$AX10,Data!$B:$B,Calculation!BD$8),"")</f>
        <v>539264000</v>
      </c>
      <c r="BE10" s="5">
        <f>IF(BB10&lt;&gt;"",SUMIFS(Data!$N:$N,Data!$C:$C,Calculation!$AX10,Data!$B:$B,Calculation!BE$8),"")</f>
        <v>554721500</v>
      </c>
      <c r="BF10" s="5">
        <f>IF(BC10&lt;&gt;"",SUMIFS(Data!$N:$N,Data!$C:$C,Calculation!$AX10,Data!$B:$B,Calculation!BF$8),"")</f>
        <v>286333500</v>
      </c>
      <c r="BG10" s="5">
        <f>IF(BD10&lt;&gt;"",SUMIFS(Data!$N:$N,Data!$C:$C,Calculation!$AX10,Data!$B:$B,Calculation!BG$8),"")</f>
        <v>426900000</v>
      </c>
      <c r="BH10" s="5">
        <f>IF(BE10&lt;&gt;"",SUMIFS(Data!$N:$N,Data!$C:$C,Calculation!$AX10,Data!$B:$B,Calculation!BH$8),"")</f>
        <v>237807500</v>
      </c>
      <c r="BI10" s="5">
        <f>IF(BF10&lt;&gt;"",SUMIFS(Data!$N:$N,Data!$C:$C,Calculation!$AX10,Data!$B:$B,Calculation!BI$8),"")</f>
        <v>315805500</v>
      </c>
      <c r="BJ10" s="5">
        <f>IF(BG10&lt;&gt;"",SUMIFS(Data!$N:$N,Data!$C:$C,Calculation!$AX10,Data!$B:$B,Calculation!BJ$8),"")</f>
        <v>189954500</v>
      </c>
      <c r="BK10" s="5">
        <f>IF(BH10&lt;&gt;"",SUMIFS(Data!$N:$N,Data!$C:$C,Calculation!$AX10,Data!$B:$B,Calculation!BK$8),"")</f>
        <v>499741500</v>
      </c>
      <c r="BL10" s="5">
        <f>IF(BI10&lt;&gt;"",SUMIFS(Data!$N:$N,Data!$C:$C,Calculation!$AX10,Data!$B:$B,Calculation!BL$8),"")</f>
        <v>295727500</v>
      </c>
      <c r="BN10" s="28">
        <v>3</v>
      </c>
      <c r="BO10" s="17">
        <f>COUNTIFS(Data!$F:$F,INDEX(Calculation!$A$24:$B$35,Calculation!$B$5,2),Data!$B:$B,Calculation!$BN10)</f>
        <v>124</v>
      </c>
      <c r="BP10" s="17">
        <f>SUMIFS(Data!$L:$L,Data!$F:$F,INDEX(Calculation!$A$24:$B$35,Calculation!$B$5,2),Data!$B:$B,Calculation!$BN10)</f>
        <v>242</v>
      </c>
      <c r="BQ10" s="17">
        <f>SUMIFS(Data!$N:$N,Data!$F:$F,INDEX(Calculation!$A$24:$B$35,Calculation!$B$5,2),Data!$B:$B,Calculation!$BN10)</f>
        <v>4115845500</v>
      </c>
      <c r="BS10" s="14" t="s">
        <v>121</v>
      </c>
      <c r="BT10" s="5">
        <f>SUMIFS(Data!$L:$L,Data!$F:$F,INDEX(Calculation!$A$24:$B$35,Calculation!$B$5,2),Data!$J:$J,Calculation!$BS10,Data!$K:$K,Calculation!BT$7)</f>
        <v>329</v>
      </c>
      <c r="BU10" s="5">
        <f>SUMIFS(Data!$L:$L,Data!$F:$F,INDEX(Calculation!$A$24:$B$35,Calculation!$B$5,2),Data!$J:$J,Calculation!$BS10,Data!$K:$K,Calculation!BU$7)</f>
        <v>552</v>
      </c>
      <c r="BW10" s="5" t="s">
        <v>47</v>
      </c>
      <c r="BX10" s="5" t="str">
        <f>INDEX(Data!$G:$H,MATCH(Calculation!BW10,Data!$G:$G,0),2)</f>
        <v>OptiPlex3080 MT</v>
      </c>
      <c r="BY10" s="5">
        <f>SUMIFS(Data!$N:$N,Data!$B:$B,Calculation!$B$4,Data!$G:$G,Calculation!BW10)</f>
        <v>371557500</v>
      </c>
      <c r="BZ10">
        <v>3</v>
      </c>
      <c r="CA10" s="5" t="str">
        <f t="shared" si="0"/>
        <v>L007</v>
      </c>
      <c r="CB10" s="5" t="str">
        <f>INDEX(Data!$G:$J,MATCH(Calculation!CA10,Data!$G:$G,0),4) &amp; " " &amp; INDEX(Calculation!$BW$8:$BY$31,MATCH(Calculation!CA10,Calculation!$BW$8:$BW$31,0),2)</f>
        <v>Lenovo Legion82B500GUVN</v>
      </c>
      <c r="CC10" s="17">
        <f>INDEX(Calculation!$BW$8:$BY$31,MATCH(Calculation!CA10,Calculation!$BW$8:$BW$31,0),3)</f>
        <v>948217500</v>
      </c>
      <c r="CE10" s="5" t="s">
        <v>30</v>
      </c>
      <c r="CF10" s="5" t="str">
        <f>INDEX(Data!$C:$D,MATCH(AX11,Data!C:C,0),2)</f>
        <v>Lê Thị Phương  Thanh</v>
      </c>
      <c r="CG10" s="5">
        <f>SUMIFS(Data!$N:$N,Data!$B:$B,Calculation!$B$4,Data!$C:$C,Calculation!CE10)</f>
        <v>540396000</v>
      </c>
      <c r="CI10" s="15" t="str">
        <f t="shared" si="1"/>
        <v>Nguyễn Tố  Linh</v>
      </c>
      <c r="CJ10" s="16">
        <f t="shared" si="2"/>
        <v>124308000</v>
      </c>
      <c r="CO10" t="s">
        <v>110</v>
      </c>
      <c r="CP10">
        <f>SUMIFS(Data!$N:$N,Data!$F:$F,CO10,Data!$B:$B,INDEX($A$24:$B$35,$B$4,1))</f>
        <v>2412763500</v>
      </c>
    </row>
    <row r="11" spans="1:94" x14ac:dyDescent="0.3">
      <c r="A11" s="2"/>
      <c r="F11" s="5" t="s">
        <v>47</v>
      </c>
      <c r="G11" s="5">
        <f>SUMIFS(Data!$L:$L,Data!$G:$G,Calculation!$F11,Data!$B:$B,Calculation!G$8)</f>
        <v>31</v>
      </c>
      <c r="H11" s="5">
        <f>SUMIFS(Data!$L:$L,Data!$G:$G,Calculation!$F11,Data!$B:$B,Calculation!H$8)</f>
        <v>40</v>
      </c>
      <c r="I11" s="5">
        <f>SUMIFS(Data!$L:$L,Data!$G:$G,Calculation!$F11,Data!$B:$B,Calculation!I$8)</f>
        <v>34</v>
      </c>
      <c r="J11" s="5">
        <f>SUMIFS(Data!$L:$L,Data!$G:$G,Calculation!$F11,Data!$B:$B,Calculation!J$8)</f>
        <v>29</v>
      </c>
      <c r="K11" s="5">
        <f>SUMIFS(Data!$L:$L,Data!$G:$G,Calculation!$F11,Data!$B:$B,Calculation!K$8)</f>
        <v>35</v>
      </c>
      <c r="L11" s="5">
        <f>SUMIFS(Data!$L:$L,Data!$G:$G,Calculation!$F11,Data!$B:$B,Calculation!L$8)</f>
        <v>22</v>
      </c>
      <c r="M11" s="5">
        <f>SUMIFS(Data!$L:$L,Data!$G:$G,Calculation!$F11,Data!$B:$B,Calculation!M$8)</f>
        <v>28</v>
      </c>
      <c r="N11" s="5">
        <f>SUMIFS(Data!$L:$L,Data!$G:$G,Calculation!$F11,Data!$B:$B,Calculation!N$8)</f>
        <v>39</v>
      </c>
      <c r="O11" s="5">
        <f>SUMIFS(Data!$L:$L,Data!$G:$G,Calculation!$F11,Data!$B:$B,Calculation!O$8)</f>
        <v>24</v>
      </c>
      <c r="P11" s="5">
        <f>SUMIFS(Data!$L:$L,Data!$G:$G,Calculation!$F11,Data!$B:$B,Calculation!P$8)</f>
        <v>26</v>
      </c>
      <c r="Q11" s="5">
        <f>SUMIFS(Data!$L:$L,Data!$G:$G,Calculation!$F11,Data!$B:$B,Calculation!Q$8)</f>
        <v>25</v>
      </c>
      <c r="R11" s="5">
        <f>SUMIFS(Data!$L:$L,Data!$G:$G,Calculation!$F11,Data!$B:$B,Calculation!R$8)</f>
        <v>40</v>
      </c>
      <c r="U11" s="5" t="s">
        <v>30</v>
      </c>
      <c r="V11" s="5">
        <f>SUMIFS(Data!$N:$N,Data!$C:$C,Calculation!$U11,Data!$B:$B,Calculation!V$8)</f>
        <v>403197500</v>
      </c>
      <c r="W11" s="5">
        <f>SUMIFS(Data!$N:$N,Data!$C:$C,Calculation!$U11,Data!$B:$B,Calculation!W$8)</f>
        <v>296310000</v>
      </c>
      <c r="X11" s="5">
        <f>SUMIFS(Data!$N:$N,Data!$C:$C,Calculation!$U11,Data!$B:$B,Calculation!X$8)</f>
        <v>244949500</v>
      </c>
      <c r="Y11" s="5">
        <f>SUMIFS(Data!$N:$N,Data!$C:$C,Calculation!$U11,Data!$B:$B,Calculation!Y$8)</f>
        <v>540396000</v>
      </c>
      <c r="Z11" s="5">
        <f>SUMIFS(Data!$N:$N,Data!$C:$C,Calculation!$U11,Data!$B:$B,Calculation!Z$8)</f>
        <v>127270500</v>
      </c>
      <c r="AA11" s="5">
        <f>SUMIFS(Data!$N:$N,Data!$C:$C,Calculation!$U11,Data!$B:$B,Calculation!AA$8)</f>
        <v>511332000</v>
      </c>
      <c r="AB11" s="5">
        <f>SUMIFS(Data!$N:$N,Data!$C:$C,Calculation!$U11,Data!$B:$B,Calculation!AB$8)</f>
        <v>220896500</v>
      </c>
      <c r="AC11" s="5">
        <f>SUMIFS(Data!$N:$N,Data!$C:$C,Calculation!$U11,Data!$B:$B,Calculation!AC$8)</f>
        <v>215180500</v>
      </c>
      <c r="AD11" s="5">
        <f>SUMIFS(Data!$N:$N,Data!$C:$C,Calculation!$U11,Data!$B:$B,Calculation!AD$8)</f>
        <v>431884500</v>
      </c>
      <c r="AE11" s="5">
        <f>SUMIFS(Data!$N:$N,Data!$C:$C,Calculation!$U11,Data!$B:$B,Calculation!AE$8)</f>
        <v>259981500</v>
      </c>
      <c r="AF11" s="5">
        <f>SUMIFS(Data!$N:$N,Data!$C:$C,Calculation!$U11,Data!$B:$B,Calculation!AF$8)</f>
        <v>336489500</v>
      </c>
      <c r="AG11" s="5">
        <f>SUMIFS(Data!$N:$N,Data!$C:$C,Calculation!$U11,Data!$B:$B,Calculation!AG$8)</f>
        <v>154630000</v>
      </c>
      <c r="AJ11" s="5">
        <v>4</v>
      </c>
      <c r="AK11" s="5" t="str">
        <v>HC005</v>
      </c>
      <c r="AL11" s="5" t="str">
        <f>INDEX(Data!$D:$D,MATCH(Calculation!AK11,Data!$C:$C,0))</f>
        <v>Trần Thị Kim  Ngân</v>
      </c>
      <c r="AM11" s="5">
        <v>632464500</v>
      </c>
      <c r="AU11" s="10"/>
      <c r="AW11" s="5">
        <v>3</v>
      </c>
      <c r="AX11" s="5" t="s">
        <v>30</v>
      </c>
      <c r="AY11" s="5" t="str">
        <f>INDEX(Data!$C:$D,MATCH(AX11,Data!C:C,0),2)</f>
        <v>Lê Thị Phương  Thanh</v>
      </c>
      <c r="AZ11" s="5" t="str">
        <f>INDEX(Data!$C:$F,MATCH(Calculation!AY11,Data!$D:$D,0),4)</f>
        <v>Cần Thơ</v>
      </c>
      <c r="BA11" s="5">
        <f>IF(AX11&lt;&gt;"",SUMIFS(Data!$N:$N,Data!$C:$C,Calculation!$AX11,Data!$B:$B,Calculation!BA$8),"")</f>
        <v>403197500</v>
      </c>
      <c r="BB11" s="5">
        <f>IF(AY11&lt;&gt;"",SUMIFS(Data!$N:$N,Data!$C:$C,Calculation!$AX11,Data!$B:$B,Calculation!BB$8),"")</f>
        <v>296310000</v>
      </c>
      <c r="BC11" s="5">
        <f>IF(AZ11&lt;&gt;"",SUMIFS(Data!$N:$N,Data!$C:$C,Calculation!$AX11,Data!$B:$B,Calculation!BC$8),"")</f>
        <v>244949500</v>
      </c>
      <c r="BD11" s="5">
        <f>IF(BA11&lt;&gt;"",SUMIFS(Data!$N:$N,Data!$C:$C,Calculation!$AX11,Data!$B:$B,Calculation!BD$8),"")</f>
        <v>540396000</v>
      </c>
      <c r="BE11" s="5">
        <f>IF(BB11&lt;&gt;"",SUMIFS(Data!$N:$N,Data!$C:$C,Calculation!$AX11,Data!$B:$B,Calculation!BE$8),"")</f>
        <v>127270500</v>
      </c>
      <c r="BF11" s="5">
        <f>IF(BC11&lt;&gt;"",SUMIFS(Data!$N:$N,Data!$C:$C,Calculation!$AX11,Data!$B:$B,Calculation!BF$8),"")</f>
        <v>511332000</v>
      </c>
      <c r="BG11" s="5">
        <f>IF(BD11&lt;&gt;"",SUMIFS(Data!$N:$N,Data!$C:$C,Calculation!$AX11,Data!$B:$B,Calculation!BG$8),"")</f>
        <v>220896500</v>
      </c>
      <c r="BH11" s="5">
        <f>IF(BE11&lt;&gt;"",SUMIFS(Data!$N:$N,Data!$C:$C,Calculation!$AX11,Data!$B:$B,Calculation!BH$8),"")</f>
        <v>215180500</v>
      </c>
      <c r="BI11" s="5">
        <f>IF(BF11&lt;&gt;"",SUMIFS(Data!$N:$N,Data!$C:$C,Calculation!$AX11,Data!$B:$B,Calculation!BI$8),"")</f>
        <v>431884500</v>
      </c>
      <c r="BJ11" s="5">
        <f>IF(BG11&lt;&gt;"",SUMIFS(Data!$N:$N,Data!$C:$C,Calculation!$AX11,Data!$B:$B,Calculation!BJ$8),"")</f>
        <v>259981500</v>
      </c>
      <c r="BK11" s="5">
        <f>IF(BH11&lt;&gt;"",SUMIFS(Data!$N:$N,Data!$C:$C,Calculation!$AX11,Data!$B:$B,Calculation!BK$8),"")</f>
        <v>336489500</v>
      </c>
      <c r="BL11" s="5">
        <f>IF(BI11&lt;&gt;"",SUMIFS(Data!$N:$N,Data!$C:$C,Calculation!$AX11,Data!$B:$B,Calculation!BL$8),"")</f>
        <v>154630000</v>
      </c>
      <c r="BN11" s="17">
        <v>4</v>
      </c>
      <c r="BO11" s="17">
        <f>COUNTIFS(Data!$F:$F,INDEX(Calculation!$A$24:$B$35,Calculation!$B$5,2),Data!$B:$B,Calculation!$BN11)</f>
        <v>102</v>
      </c>
      <c r="BP11" s="17">
        <f>SUMIFS(Data!$L:$L,Data!$F:$F,INDEX(Calculation!$A$24:$B$35,Calculation!$B$5,2),Data!$B:$B,Calculation!$BN11)</f>
        <v>205</v>
      </c>
      <c r="BQ11" s="17">
        <f>SUMIFS(Data!$N:$N,Data!$F:$F,INDEX(Calculation!$A$24:$B$35,Calculation!$B$5,2),Data!$B:$B,Calculation!$BN11)</f>
        <v>3666407500</v>
      </c>
      <c r="BW11" s="5" t="s">
        <v>69</v>
      </c>
      <c r="BX11" s="5" t="str">
        <f>INDEX(Data!$G:$H,MATCH(Calculation!BW11,Data!$G:$G,0),2)</f>
        <v>Pavilion180S1AA</v>
      </c>
      <c r="BY11" s="5">
        <f>SUMIFS(Data!$N:$N,Data!$B:$B,Calculation!$B$4,Data!$G:$G,Calculation!BW11)</f>
        <v>321601500</v>
      </c>
      <c r="BZ11">
        <v>4</v>
      </c>
      <c r="CA11" s="5" t="str">
        <f t="shared" si="0"/>
        <v>L005</v>
      </c>
      <c r="CB11" s="5" t="str">
        <f>INDEX(Data!$G:$J,MATCH(Calculation!CA11,Data!$G:$G,0),4) &amp; " " &amp; INDEX(Calculation!$BW$8:$BY$31,MATCH(Calculation!CA11,Calculation!$BW$8:$BW$31,0),2)</f>
        <v>Dell Inspiron135201</v>
      </c>
      <c r="CC11" s="17">
        <f>INDEX(Calculation!$BW$8:$BY$31,MATCH(Calculation!CA11,Calculation!$BW$8:$BW$31,0),3)</f>
        <v>765399500</v>
      </c>
      <c r="CE11" s="5" t="s">
        <v>43</v>
      </c>
      <c r="CF11" s="5" t="str">
        <f>INDEX(Data!$C:$D,MATCH(AX12,Data!C:C,0),2)</f>
        <v>Lương Thị  Thanh</v>
      </c>
      <c r="CG11" s="5">
        <f>SUMIFS(Data!$N:$N,Data!$B:$B,Calculation!$B$4,Data!$C:$C,Calculation!CE11)</f>
        <v>336385000</v>
      </c>
      <c r="CI11" s="15" t="str">
        <f t="shared" si="1"/>
        <v>Lê Thị Bình</v>
      </c>
      <c r="CJ11" s="16">
        <f t="shared" si="2"/>
        <v>125027000</v>
      </c>
      <c r="CO11" t="s">
        <v>111</v>
      </c>
      <c r="CP11">
        <f>SUMIFS(Data!$N:$N,Data!$F:$F,CO11,Data!$B:$B,INDEX($A$24:$B$35,$B$4,1))</f>
        <v>3666407500</v>
      </c>
    </row>
    <row r="12" spans="1:94" x14ac:dyDescent="0.3">
      <c r="A12" s="2"/>
      <c r="B12" s="2" t="s">
        <v>129</v>
      </c>
      <c r="F12" s="5" t="s">
        <v>69</v>
      </c>
      <c r="G12" s="5">
        <f>SUMIFS(Data!$L:$L,Data!$G:$G,Calculation!$F12,Data!$B:$B,Calculation!G$8)</f>
        <v>38</v>
      </c>
      <c r="H12" s="5">
        <f>SUMIFS(Data!$L:$L,Data!$G:$G,Calculation!$F12,Data!$B:$B,Calculation!H$8)</f>
        <v>21</v>
      </c>
      <c r="I12" s="5">
        <f>SUMIFS(Data!$L:$L,Data!$G:$G,Calculation!$F12,Data!$B:$B,Calculation!I$8)</f>
        <v>47</v>
      </c>
      <c r="J12" s="5">
        <f>SUMIFS(Data!$L:$L,Data!$G:$G,Calculation!$F12,Data!$B:$B,Calculation!J$8)</f>
        <v>36</v>
      </c>
      <c r="K12" s="5">
        <f>SUMIFS(Data!$L:$L,Data!$G:$G,Calculation!$F12,Data!$B:$B,Calculation!K$8)</f>
        <v>20</v>
      </c>
      <c r="L12" s="5">
        <f>SUMIFS(Data!$L:$L,Data!$G:$G,Calculation!$F12,Data!$B:$B,Calculation!L$8)</f>
        <v>37</v>
      </c>
      <c r="M12" s="5">
        <f>SUMIFS(Data!$L:$L,Data!$G:$G,Calculation!$F12,Data!$B:$B,Calculation!M$8)</f>
        <v>45</v>
      </c>
      <c r="N12" s="5">
        <f>SUMIFS(Data!$L:$L,Data!$G:$G,Calculation!$F12,Data!$B:$B,Calculation!N$8)</f>
        <v>37</v>
      </c>
      <c r="O12" s="5">
        <f>SUMIFS(Data!$L:$L,Data!$G:$G,Calculation!$F12,Data!$B:$B,Calculation!O$8)</f>
        <v>16</v>
      </c>
      <c r="P12" s="5">
        <f>SUMIFS(Data!$L:$L,Data!$G:$G,Calculation!$F12,Data!$B:$B,Calculation!P$8)</f>
        <v>25</v>
      </c>
      <c r="Q12" s="5">
        <f>SUMIFS(Data!$L:$L,Data!$G:$G,Calculation!$F12,Data!$B:$B,Calculation!Q$8)</f>
        <v>45</v>
      </c>
      <c r="R12" s="5">
        <f>SUMIFS(Data!$L:$L,Data!$G:$G,Calculation!$F12,Data!$B:$B,Calculation!R$8)</f>
        <v>37</v>
      </c>
      <c r="U12" s="5" t="s">
        <v>43</v>
      </c>
      <c r="V12" s="5">
        <f>SUMIFS(Data!$N:$N,Data!$C:$C,Calculation!$U12,Data!$B:$B,Calculation!V$8)</f>
        <v>313589000</v>
      </c>
      <c r="W12" s="5">
        <f>SUMIFS(Data!$N:$N,Data!$C:$C,Calculation!$U12,Data!$B:$B,Calculation!W$8)</f>
        <v>468559000</v>
      </c>
      <c r="X12" s="5">
        <f>SUMIFS(Data!$N:$N,Data!$C:$C,Calculation!$U12,Data!$B:$B,Calculation!X$8)</f>
        <v>199261000</v>
      </c>
      <c r="Y12" s="5">
        <f>SUMIFS(Data!$N:$N,Data!$C:$C,Calculation!$U12,Data!$B:$B,Calculation!Y$8)</f>
        <v>336385000</v>
      </c>
      <c r="Z12" s="5">
        <f>SUMIFS(Data!$N:$N,Data!$C:$C,Calculation!$U12,Data!$B:$B,Calculation!Z$8)</f>
        <v>381173500</v>
      </c>
      <c r="AA12" s="5">
        <f>SUMIFS(Data!$N:$N,Data!$C:$C,Calculation!$U12,Data!$B:$B,Calculation!AA$8)</f>
        <v>449089000</v>
      </c>
      <c r="AB12" s="5">
        <f>SUMIFS(Data!$N:$N,Data!$C:$C,Calculation!$U12,Data!$B:$B,Calculation!AB$8)</f>
        <v>272782000</v>
      </c>
      <c r="AC12" s="5">
        <f>SUMIFS(Data!$N:$N,Data!$C:$C,Calculation!$U12,Data!$B:$B,Calculation!AC$8)</f>
        <v>83178000</v>
      </c>
      <c r="AD12" s="5">
        <f>SUMIFS(Data!$N:$N,Data!$C:$C,Calculation!$U12,Data!$B:$B,Calculation!AD$8)</f>
        <v>316787000</v>
      </c>
      <c r="AE12" s="5">
        <f>SUMIFS(Data!$N:$N,Data!$C:$C,Calculation!$U12,Data!$B:$B,Calculation!AE$8)</f>
        <v>398280500</v>
      </c>
      <c r="AF12" s="5">
        <f>SUMIFS(Data!$N:$N,Data!$C:$C,Calculation!$U12,Data!$B:$B,Calculation!AF$8)</f>
        <v>522266000</v>
      </c>
      <c r="AG12" s="5">
        <f>SUMIFS(Data!$N:$N,Data!$C:$C,Calculation!$U12,Data!$B:$B,Calculation!AG$8)</f>
        <v>97643500</v>
      </c>
      <c r="AJ12" s="8">
        <v>5</v>
      </c>
      <c r="AK12" s="5" t="str">
        <v>HN006</v>
      </c>
      <c r="AL12" s="5" t="str">
        <f>INDEX(Data!$D:$D,MATCH(Calculation!AK12,Data!$C:$C,0))</f>
        <v>Lê Thị Ngọc Bích</v>
      </c>
      <c r="AM12" s="5">
        <v>610799000</v>
      </c>
      <c r="AU12" s="10"/>
      <c r="AW12" s="5">
        <v>4</v>
      </c>
      <c r="AX12" s="5" t="s">
        <v>43</v>
      </c>
      <c r="AY12" s="5" t="str">
        <f>INDEX(Data!$C:$D,MATCH(AX12,Data!C:C,0),2)</f>
        <v>Lương Thị  Thanh</v>
      </c>
      <c r="AZ12" s="5" t="str">
        <f>INDEX(Data!$C:$F,MATCH(Calculation!AY12,Data!$D:$D,0),4)</f>
        <v>Cần Thơ</v>
      </c>
      <c r="BA12" s="5">
        <f>IF(AX12&lt;&gt;"",SUMIFS(Data!$N:$N,Data!$C:$C,Calculation!$AX12,Data!$B:$B,Calculation!BA$8),"")</f>
        <v>313589000</v>
      </c>
      <c r="BB12" s="5">
        <f>IF(AY12&lt;&gt;"",SUMIFS(Data!$N:$N,Data!$C:$C,Calculation!$AX12,Data!$B:$B,Calculation!BB$8),"")</f>
        <v>468559000</v>
      </c>
      <c r="BC12" s="5">
        <f>IF(AZ12&lt;&gt;"",SUMIFS(Data!$N:$N,Data!$C:$C,Calculation!$AX12,Data!$B:$B,Calculation!BC$8),"")</f>
        <v>199261000</v>
      </c>
      <c r="BD12" s="5">
        <f>IF(BA12&lt;&gt;"",SUMIFS(Data!$N:$N,Data!$C:$C,Calculation!$AX12,Data!$B:$B,Calculation!BD$8),"")</f>
        <v>336385000</v>
      </c>
      <c r="BE12" s="5">
        <f>IF(BB12&lt;&gt;"",SUMIFS(Data!$N:$N,Data!$C:$C,Calculation!$AX12,Data!$B:$B,Calculation!BE$8),"")</f>
        <v>381173500</v>
      </c>
      <c r="BF12" s="5">
        <f>IF(BC12&lt;&gt;"",SUMIFS(Data!$N:$N,Data!$C:$C,Calculation!$AX12,Data!$B:$B,Calculation!BF$8),"")</f>
        <v>449089000</v>
      </c>
      <c r="BG12" s="5">
        <f>IF(BD12&lt;&gt;"",SUMIFS(Data!$N:$N,Data!$C:$C,Calculation!$AX12,Data!$B:$B,Calculation!BG$8),"")</f>
        <v>272782000</v>
      </c>
      <c r="BH12" s="5">
        <f>IF(BE12&lt;&gt;"",SUMIFS(Data!$N:$N,Data!$C:$C,Calculation!$AX12,Data!$B:$B,Calculation!BH$8),"")</f>
        <v>83178000</v>
      </c>
      <c r="BI12" s="5">
        <f>IF(BF12&lt;&gt;"",SUMIFS(Data!$N:$N,Data!$C:$C,Calculation!$AX12,Data!$B:$B,Calculation!BI$8),"")</f>
        <v>316787000</v>
      </c>
      <c r="BJ12" s="5">
        <f>IF(BG12&lt;&gt;"",SUMIFS(Data!$N:$N,Data!$C:$C,Calculation!$AX12,Data!$B:$B,Calculation!BJ$8),"")</f>
        <v>398280500</v>
      </c>
      <c r="BK12" s="5">
        <f>IF(BH12&lt;&gt;"",SUMIFS(Data!$N:$N,Data!$C:$C,Calculation!$AX12,Data!$B:$B,Calculation!BK$8),"")</f>
        <v>522266000</v>
      </c>
      <c r="BL12" s="5">
        <f>IF(BI12&lt;&gt;"",SUMIFS(Data!$N:$N,Data!$C:$C,Calculation!$AX12,Data!$B:$B,Calculation!BL$8),"")</f>
        <v>97643500</v>
      </c>
      <c r="BN12" s="28">
        <v>5</v>
      </c>
      <c r="BO12" s="17">
        <f>COUNTIFS(Data!$F:$F,INDEX(Calculation!$A$24:$B$35,Calculation!$B$5,2),Data!$B:$B,Calculation!$BN12)</f>
        <v>82</v>
      </c>
      <c r="BP12" s="17">
        <f>SUMIFS(Data!$L:$L,Data!$F:$F,INDEX(Calculation!$A$24:$B$35,Calculation!$B$5,2),Data!$B:$B,Calculation!$BN12)</f>
        <v>157</v>
      </c>
      <c r="BQ12" s="17">
        <f>SUMIFS(Data!$N:$N,Data!$F:$F,INDEX(Calculation!$A$24:$B$35,Calculation!$B$5,2),Data!$B:$B,Calculation!$BN12)</f>
        <v>2743220000</v>
      </c>
      <c r="BW12" s="5" t="s">
        <v>50</v>
      </c>
      <c r="BX12" s="5" t="str">
        <f>INDEX(Data!$G:$H,MATCH(Calculation!BW12,Data!$G:$G,0),2)</f>
        <v>ProBook22X45AA</v>
      </c>
      <c r="BY12" s="5">
        <f>SUMIFS(Data!$N:$N,Data!$B:$B,Calculation!$B$4,Data!$G:$G,Calculation!BW12)</f>
        <v>473620000</v>
      </c>
      <c r="BZ12">
        <v>5</v>
      </c>
      <c r="CA12" s="5" t="str">
        <f t="shared" si="0"/>
        <v>L015</v>
      </c>
      <c r="CB12" s="5" t="str">
        <f>INDEX(Data!$G:$J,MATCH(Calculation!CA12,Data!$G:$G,0),4) &amp; " " &amp; INDEX(Calculation!$BW$8:$BY$31,MATCH(Calculation!CA12,Calculation!$BW$8:$BW$31,0),2)</f>
        <v>HP EliteBook5ZU71PA</v>
      </c>
      <c r="CC12" s="17">
        <f>INDEX(Calculation!$BW$8:$BY$31,MATCH(Calculation!CA12,Calculation!$BW$8:$BW$31,0),3)</f>
        <v>758422000</v>
      </c>
      <c r="CE12" s="5" t="s">
        <v>32</v>
      </c>
      <c r="CF12" s="5" t="str">
        <f>INDEX(Data!$C:$D,MATCH(AX13,Data!C:C,0),2)</f>
        <v>Võ Thị Phương  Thảo</v>
      </c>
      <c r="CG12" s="5">
        <f>SUMIFS(Data!$N:$N,Data!$B:$B,Calculation!$B$4,Data!$C:$C,Calculation!CE12)</f>
        <v>240780500</v>
      </c>
      <c r="CI12" s="15" t="str">
        <f t="shared" si="1"/>
        <v>Trần Lê Phương  Dung</v>
      </c>
      <c r="CJ12" s="16">
        <f t="shared" si="2"/>
        <v>158689000</v>
      </c>
      <c r="CO12" t="s">
        <v>112</v>
      </c>
      <c r="CP12">
        <f>SUMIFS(Data!$N:$N,Data!$F:$F,CO12,Data!$B:$B,INDEX($A$24:$B$35,$B$4,1))</f>
        <v>2848798000</v>
      </c>
    </row>
    <row r="13" spans="1:94" x14ac:dyDescent="0.3">
      <c r="A13" s="2"/>
      <c r="F13" s="5" t="s">
        <v>50</v>
      </c>
      <c r="G13" s="5">
        <f>SUMIFS(Data!$L:$L,Data!$G:$G,Calculation!$F13,Data!$B:$B,Calculation!G$8)</f>
        <v>46</v>
      </c>
      <c r="H13" s="5">
        <f>SUMIFS(Data!$L:$L,Data!$G:$G,Calculation!$F13,Data!$B:$B,Calculation!H$8)</f>
        <v>39</v>
      </c>
      <c r="I13" s="5">
        <f>SUMIFS(Data!$L:$L,Data!$G:$G,Calculation!$F13,Data!$B:$B,Calculation!I$8)</f>
        <v>34</v>
      </c>
      <c r="J13" s="5">
        <f>SUMIFS(Data!$L:$L,Data!$G:$G,Calculation!$F13,Data!$B:$B,Calculation!J$8)</f>
        <v>43</v>
      </c>
      <c r="K13" s="5">
        <f>SUMIFS(Data!$L:$L,Data!$G:$G,Calculation!$F13,Data!$B:$B,Calculation!K$8)</f>
        <v>24</v>
      </c>
      <c r="L13" s="5">
        <f>SUMIFS(Data!$L:$L,Data!$G:$G,Calculation!$F13,Data!$B:$B,Calculation!L$8)</f>
        <v>29</v>
      </c>
      <c r="M13" s="5">
        <f>SUMIFS(Data!$L:$L,Data!$G:$G,Calculation!$F13,Data!$B:$B,Calculation!M$8)</f>
        <v>43</v>
      </c>
      <c r="N13" s="5">
        <f>SUMIFS(Data!$L:$L,Data!$G:$G,Calculation!$F13,Data!$B:$B,Calculation!N$8)</f>
        <v>36</v>
      </c>
      <c r="O13" s="5">
        <f>SUMIFS(Data!$L:$L,Data!$G:$G,Calculation!$F13,Data!$B:$B,Calculation!O$8)</f>
        <v>26</v>
      </c>
      <c r="P13" s="5">
        <f>SUMIFS(Data!$L:$L,Data!$G:$G,Calculation!$F13,Data!$B:$B,Calculation!P$8)</f>
        <v>18</v>
      </c>
      <c r="Q13" s="5">
        <f>SUMIFS(Data!$L:$L,Data!$G:$G,Calculation!$F13,Data!$B:$B,Calculation!Q$8)</f>
        <v>31</v>
      </c>
      <c r="R13" s="5">
        <f>SUMIFS(Data!$L:$L,Data!$G:$G,Calculation!$F13,Data!$B:$B,Calculation!R$8)</f>
        <v>21</v>
      </c>
      <c r="U13" s="5" t="s">
        <v>32</v>
      </c>
      <c r="V13" s="5">
        <f>SUMIFS(Data!$N:$N,Data!$C:$C,Calculation!$U13,Data!$B:$B,Calculation!V$8)</f>
        <v>263951500</v>
      </c>
      <c r="W13" s="5">
        <f>SUMIFS(Data!$N:$N,Data!$C:$C,Calculation!$U13,Data!$B:$B,Calculation!W$8)</f>
        <v>146696000</v>
      </c>
      <c r="X13" s="5">
        <f>SUMIFS(Data!$N:$N,Data!$C:$C,Calculation!$U13,Data!$B:$B,Calculation!X$8)</f>
        <v>360258500</v>
      </c>
      <c r="Y13" s="5">
        <f>SUMIFS(Data!$N:$N,Data!$C:$C,Calculation!$U13,Data!$B:$B,Calculation!Y$8)</f>
        <v>240780500</v>
      </c>
      <c r="Z13" s="5">
        <f>SUMIFS(Data!$N:$N,Data!$C:$C,Calculation!$U13,Data!$B:$B,Calculation!Z$8)</f>
        <v>419833000</v>
      </c>
      <c r="AA13" s="5">
        <f>SUMIFS(Data!$N:$N,Data!$C:$C,Calculation!$U13,Data!$B:$B,Calculation!AA$8)</f>
        <v>276925500</v>
      </c>
      <c r="AB13" s="5">
        <f>SUMIFS(Data!$N:$N,Data!$C:$C,Calculation!$U13,Data!$B:$B,Calculation!AB$8)</f>
        <v>154196500</v>
      </c>
      <c r="AC13" s="5">
        <f>SUMIFS(Data!$N:$N,Data!$C:$C,Calculation!$U13,Data!$B:$B,Calculation!AC$8)</f>
        <v>421174500</v>
      </c>
      <c r="AD13" s="5">
        <f>SUMIFS(Data!$N:$N,Data!$C:$C,Calculation!$U13,Data!$B:$B,Calculation!AD$8)</f>
        <v>308755500</v>
      </c>
      <c r="AE13" s="5">
        <f>SUMIFS(Data!$N:$N,Data!$C:$C,Calculation!$U13,Data!$B:$B,Calculation!AE$8)</f>
        <v>217521500</v>
      </c>
      <c r="AF13" s="5">
        <f>SUMIFS(Data!$N:$N,Data!$C:$C,Calculation!$U13,Data!$B:$B,Calculation!AF$8)</f>
        <v>403102500</v>
      </c>
      <c r="AG13" s="5">
        <f>SUMIFS(Data!$N:$N,Data!$C:$C,Calculation!$U13,Data!$B:$B,Calculation!AG$8)</f>
        <v>347484000</v>
      </c>
      <c r="AJ13" s="5">
        <v>6</v>
      </c>
      <c r="AK13" s="5" t="str">
        <v>HC001</v>
      </c>
      <c r="AL13" s="5" t="str">
        <f>INDEX(Data!$D:$D,MATCH(Calculation!AK13,Data!$C:$C,0))</f>
        <v>Nguyễn Thị Hoài  Nam</v>
      </c>
      <c r="AM13" s="5">
        <v>643950000</v>
      </c>
      <c r="AU13" s="10"/>
      <c r="AW13" s="5">
        <v>5</v>
      </c>
      <c r="AX13" s="5" t="s">
        <v>32</v>
      </c>
      <c r="AY13" s="5" t="str">
        <f>INDEX(Data!$C:$D,MATCH(AX13,Data!C:C,0),2)</f>
        <v>Võ Thị Phương  Thảo</v>
      </c>
      <c r="AZ13" s="5" t="str">
        <f>INDEX(Data!$C:$F,MATCH(Calculation!AY13,Data!$D:$D,0),4)</f>
        <v>Cần Thơ</v>
      </c>
      <c r="BA13" s="5">
        <f>IF(AX13&lt;&gt;"",SUMIFS(Data!$N:$N,Data!$C:$C,Calculation!$AX13,Data!$B:$B,Calculation!BA$8),"")</f>
        <v>263951500</v>
      </c>
      <c r="BB13" s="5">
        <f>IF(AY13&lt;&gt;"",SUMIFS(Data!$N:$N,Data!$C:$C,Calculation!$AX13,Data!$B:$B,Calculation!BB$8),"")</f>
        <v>146696000</v>
      </c>
      <c r="BC13" s="5">
        <f>IF(AZ13&lt;&gt;"",SUMIFS(Data!$N:$N,Data!$C:$C,Calculation!$AX13,Data!$B:$B,Calculation!BC$8),"")</f>
        <v>360258500</v>
      </c>
      <c r="BD13" s="5">
        <f>IF(BA13&lt;&gt;"",SUMIFS(Data!$N:$N,Data!$C:$C,Calculation!$AX13,Data!$B:$B,Calculation!BD$8),"")</f>
        <v>240780500</v>
      </c>
      <c r="BE13" s="5">
        <f>IF(BB13&lt;&gt;"",SUMIFS(Data!$N:$N,Data!$C:$C,Calculation!$AX13,Data!$B:$B,Calculation!BE$8),"")</f>
        <v>419833000</v>
      </c>
      <c r="BF13" s="5">
        <f>IF(BC13&lt;&gt;"",SUMIFS(Data!$N:$N,Data!$C:$C,Calculation!$AX13,Data!$B:$B,Calculation!BF$8),"")</f>
        <v>276925500</v>
      </c>
      <c r="BG13" s="5">
        <f>IF(BD13&lt;&gt;"",SUMIFS(Data!$N:$N,Data!$C:$C,Calculation!$AX13,Data!$B:$B,Calculation!BG$8),"")</f>
        <v>154196500</v>
      </c>
      <c r="BH13" s="5">
        <f>IF(BE13&lt;&gt;"",SUMIFS(Data!$N:$N,Data!$C:$C,Calculation!$AX13,Data!$B:$B,Calculation!BH$8),"")</f>
        <v>421174500</v>
      </c>
      <c r="BI13" s="5">
        <f>IF(BF13&lt;&gt;"",SUMIFS(Data!$N:$N,Data!$C:$C,Calculation!$AX13,Data!$B:$B,Calculation!BI$8),"")</f>
        <v>308755500</v>
      </c>
      <c r="BJ13" s="5">
        <f>IF(BG13&lt;&gt;"",SUMIFS(Data!$N:$N,Data!$C:$C,Calculation!$AX13,Data!$B:$B,Calculation!BJ$8),"")</f>
        <v>217521500</v>
      </c>
      <c r="BK13" s="5">
        <f>IF(BH13&lt;&gt;"",SUMIFS(Data!$N:$N,Data!$C:$C,Calculation!$AX13,Data!$B:$B,Calculation!BK$8),"")</f>
        <v>403102500</v>
      </c>
      <c r="BL13" s="5">
        <f>IF(BI13&lt;&gt;"",SUMIFS(Data!$N:$N,Data!$C:$C,Calculation!$AX13,Data!$B:$B,Calculation!BL$8),"")</f>
        <v>347484000</v>
      </c>
      <c r="BN13" s="17">
        <v>6</v>
      </c>
      <c r="BO13" s="17">
        <f>COUNTIFS(Data!$F:$F,INDEX(Calculation!$A$24:$B$35,Calculation!$B$5,2),Data!$B:$B,Calculation!$BN13)</f>
        <v>120</v>
      </c>
      <c r="BP13" s="17">
        <f>SUMIFS(Data!$L:$L,Data!$F:$F,INDEX(Calculation!$A$24:$B$35,Calculation!$B$5,2),Data!$B:$B,Calculation!$BN13)</f>
        <v>248</v>
      </c>
      <c r="BQ13" s="17">
        <f>SUMIFS(Data!$N:$N,Data!$F:$F,INDEX(Calculation!$A$24:$B$35,Calculation!$B$5,2),Data!$B:$B,Calculation!$BN13)</f>
        <v>4760851500</v>
      </c>
      <c r="BW13" s="5" t="s">
        <v>15</v>
      </c>
      <c r="BX13" s="5" t="str">
        <f>INDEX(Data!$G:$H,MATCH(Calculation!BW13,Data!$G:$G,0),2)</f>
        <v>EliteBook1C2M0PA</v>
      </c>
      <c r="BY13" s="5">
        <f>SUMIFS(Data!$N:$N,Data!$B:$B,Calculation!$B$4,Data!$G:$G,Calculation!BW13)</f>
        <v>337258500</v>
      </c>
      <c r="BZ13">
        <v>6</v>
      </c>
      <c r="CA13" s="5" t="str">
        <f t="shared" si="0"/>
        <v>L012</v>
      </c>
      <c r="CB13" s="5" t="str">
        <f>INDEX(Data!$G:$J,MATCH(Calculation!CA13,Data!$G:$G,0),4) &amp; " " &amp; INDEX(Calculation!$BW$8:$BY$31,MATCH(Calculation!CA13,Calculation!$BW$8:$BW$31,0),2)</f>
        <v>HP ProBook1A1B0PA</v>
      </c>
      <c r="CC13" s="17">
        <f>INDEX(Calculation!$BW$8:$BY$31,MATCH(Calculation!CA13,Calculation!$BW$8:$BW$31,0),3)</f>
        <v>714224500</v>
      </c>
      <c r="CE13" s="5" t="s">
        <v>64</v>
      </c>
      <c r="CF13" s="5" t="str">
        <f>INDEX(Data!$C:$D,MATCH(AX14,Data!C:C,0),2)</f>
        <v>Trần Chí Thông</v>
      </c>
      <c r="CG13" s="5">
        <f>SUMIFS(Data!$N:$N,Data!$B:$B,Calculation!$B$4,Data!$C:$C,Calculation!CE13)</f>
        <v>429484500</v>
      </c>
      <c r="CI13" s="15" t="str">
        <f t="shared" si="1"/>
        <v>NGUYỄN THỊ THANH  HUYỀN</v>
      </c>
      <c r="CJ13" s="16">
        <f t="shared" si="2"/>
        <v>165355500</v>
      </c>
      <c r="CO13" t="s">
        <v>113</v>
      </c>
      <c r="CP13">
        <f>SUMIFS(Data!$N:$N,Data!$F:$F,CO13,Data!$B:$B,INDEX($A$24:$B$35,$B$4,1))</f>
        <v>2713237000</v>
      </c>
    </row>
    <row r="14" spans="1:94" x14ac:dyDescent="0.3">
      <c r="A14" s="2"/>
      <c r="F14" s="5" t="s">
        <v>15</v>
      </c>
      <c r="G14" s="5">
        <f>SUMIFS(Data!$L:$L,Data!$G:$G,Calculation!$F14,Data!$B:$B,Calculation!G$8)</f>
        <v>38</v>
      </c>
      <c r="H14" s="5">
        <f>SUMIFS(Data!$L:$L,Data!$G:$G,Calculation!$F14,Data!$B:$B,Calculation!H$8)</f>
        <v>40</v>
      </c>
      <c r="I14" s="5">
        <f>SUMIFS(Data!$L:$L,Data!$G:$G,Calculation!$F14,Data!$B:$B,Calculation!I$8)</f>
        <v>52</v>
      </c>
      <c r="J14" s="5">
        <f>SUMIFS(Data!$L:$L,Data!$G:$G,Calculation!$F14,Data!$B:$B,Calculation!J$8)</f>
        <v>24</v>
      </c>
      <c r="K14" s="5">
        <f>SUMIFS(Data!$L:$L,Data!$G:$G,Calculation!$F14,Data!$B:$B,Calculation!K$8)</f>
        <v>30</v>
      </c>
      <c r="L14" s="5">
        <f>SUMIFS(Data!$L:$L,Data!$G:$G,Calculation!$F14,Data!$B:$B,Calculation!L$8)</f>
        <v>45</v>
      </c>
      <c r="M14" s="5">
        <f>SUMIFS(Data!$L:$L,Data!$G:$G,Calculation!$F14,Data!$B:$B,Calculation!M$8)</f>
        <v>33</v>
      </c>
      <c r="N14" s="5">
        <f>SUMIFS(Data!$L:$L,Data!$G:$G,Calculation!$F14,Data!$B:$B,Calculation!N$8)</f>
        <v>23</v>
      </c>
      <c r="O14" s="5">
        <f>SUMIFS(Data!$L:$L,Data!$G:$G,Calculation!$F14,Data!$B:$B,Calculation!O$8)</f>
        <v>19</v>
      </c>
      <c r="P14" s="5">
        <f>SUMIFS(Data!$L:$L,Data!$G:$G,Calculation!$F14,Data!$B:$B,Calculation!P$8)</f>
        <v>34</v>
      </c>
      <c r="Q14" s="5">
        <f>SUMIFS(Data!$L:$L,Data!$G:$G,Calculation!$F14,Data!$B:$B,Calculation!Q$8)</f>
        <v>34</v>
      </c>
      <c r="R14" s="5">
        <f>SUMIFS(Data!$L:$L,Data!$G:$G,Calculation!$F14,Data!$B:$B,Calculation!R$8)</f>
        <v>49</v>
      </c>
      <c r="U14" s="5" t="s">
        <v>64</v>
      </c>
      <c r="V14" s="5">
        <f>SUMIFS(Data!$N:$N,Data!$C:$C,Calculation!$U14,Data!$B:$B,Calculation!V$8)</f>
        <v>318301500</v>
      </c>
      <c r="W14" s="5">
        <f>SUMIFS(Data!$N:$N,Data!$C:$C,Calculation!$U14,Data!$B:$B,Calculation!W$8)</f>
        <v>422425500</v>
      </c>
      <c r="X14" s="5">
        <f>SUMIFS(Data!$N:$N,Data!$C:$C,Calculation!$U14,Data!$B:$B,Calculation!X$8)</f>
        <v>233514500</v>
      </c>
      <c r="Y14" s="5">
        <f>SUMIFS(Data!$N:$N,Data!$C:$C,Calculation!$U14,Data!$B:$B,Calculation!Y$8)</f>
        <v>429484500</v>
      </c>
      <c r="Z14" s="5">
        <f>SUMIFS(Data!$N:$N,Data!$C:$C,Calculation!$U14,Data!$B:$B,Calculation!Z$8)</f>
        <v>515453000</v>
      </c>
      <c r="AA14" s="5">
        <f>SUMIFS(Data!$N:$N,Data!$C:$C,Calculation!$U14,Data!$B:$B,Calculation!AA$8)</f>
        <v>201616500</v>
      </c>
      <c r="AB14" s="5">
        <f>SUMIFS(Data!$N:$N,Data!$C:$C,Calculation!$U14,Data!$B:$B,Calculation!AB$8)</f>
        <v>519572000</v>
      </c>
      <c r="AC14" s="5">
        <f>SUMIFS(Data!$N:$N,Data!$C:$C,Calculation!$U14,Data!$B:$B,Calculation!AC$8)</f>
        <v>380591500</v>
      </c>
      <c r="AD14" s="5">
        <f>SUMIFS(Data!$N:$N,Data!$C:$C,Calculation!$U14,Data!$B:$B,Calculation!AD$8)</f>
        <v>183237000</v>
      </c>
      <c r="AE14" s="5">
        <f>SUMIFS(Data!$N:$N,Data!$C:$C,Calculation!$U14,Data!$B:$B,Calculation!AE$8)</f>
        <v>275680000</v>
      </c>
      <c r="AF14" s="5">
        <f>SUMIFS(Data!$N:$N,Data!$C:$C,Calculation!$U14,Data!$B:$B,Calculation!AF$8)</f>
        <v>387139000</v>
      </c>
      <c r="AG14" s="5">
        <f>SUMIFS(Data!$N:$N,Data!$C:$C,Calculation!$U14,Data!$B:$B,Calculation!AG$8)</f>
        <v>421790500</v>
      </c>
      <c r="AJ14" s="8">
        <v>7</v>
      </c>
      <c r="AK14" s="5" t="str">
        <v>CT006</v>
      </c>
      <c r="AL14" s="5" t="str">
        <f>INDEX(Data!$D:$D,MATCH(Calculation!AK14,Data!$C:$C,0))</f>
        <v>Trần Chí Thông</v>
      </c>
      <c r="AM14" s="5">
        <v>519572000</v>
      </c>
      <c r="AU14" s="10"/>
      <c r="AW14" s="5">
        <v>6</v>
      </c>
      <c r="AX14" s="5" t="s">
        <v>64</v>
      </c>
      <c r="AY14" s="5" t="str">
        <f>INDEX(Data!$C:$D,MATCH(AX14,Data!C:C,0),2)</f>
        <v>Trần Chí Thông</v>
      </c>
      <c r="AZ14" s="5" t="str">
        <f>INDEX(Data!$C:$F,MATCH(Calculation!AY14,Data!$D:$D,0),4)</f>
        <v>Cần Thơ</v>
      </c>
      <c r="BA14" s="5">
        <f>IF(AX14&lt;&gt;"",SUMIFS(Data!$N:$N,Data!$C:$C,Calculation!$AX14,Data!$B:$B,Calculation!BA$8),"")</f>
        <v>318301500</v>
      </c>
      <c r="BB14" s="5">
        <f>IF(AY14&lt;&gt;"",SUMIFS(Data!$N:$N,Data!$C:$C,Calculation!$AX14,Data!$B:$B,Calculation!BB$8),"")</f>
        <v>422425500</v>
      </c>
      <c r="BC14" s="5">
        <f>IF(AZ14&lt;&gt;"",SUMIFS(Data!$N:$N,Data!$C:$C,Calculation!$AX14,Data!$B:$B,Calculation!BC$8),"")</f>
        <v>233514500</v>
      </c>
      <c r="BD14" s="5">
        <f>IF(BA14&lt;&gt;"",SUMIFS(Data!$N:$N,Data!$C:$C,Calculation!$AX14,Data!$B:$B,Calculation!BD$8),"")</f>
        <v>429484500</v>
      </c>
      <c r="BE14" s="5">
        <f>IF(BB14&lt;&gt;"",SUMIFS(Data!$N:$N,Data!$C:$C,Calculation!$AX14,Data!$B:$B,Calculation!BE$8),"")</f>
        <v>515453000</v>
      </c>
      <c r="BF14" s="5">
        <f>IF(BC14&lt;&gt;"",SUMIFS(Data!$N:$N,Data!$C:$C,Calculation!$AX14,Data!$B:$B,Calculation!BF$8),"")</f>
        <v>201616500</v>
      </c>
      <c r="BG14" s="5">
        <f>IF(BD14&lt;&gt;"",SUMIFS(Data!$N:$N,Data!$C:$C,Calculation!$AX14,Data!$B:$B,Calculation!BG$8),"")</f>
        <v>519572000</v>
      </c>
      <c r="BH14" s="5">
        <f>IF(BE14&lt;&gt;"",SUMIFS(Data!$N:$N,Data!$C:$C,Calculation!$AX14,Data!$B:$B,Calculation!BH$8),"")</f>
        <v>380591500</v>
      </c>
      <c r="BI14" s="5">
        <f>IF(BF14&lt;&gt;"",SUMIFS(Data!$N:$N,Data!$C:$C,Calculation!$AX14,Data!$B:$B,Calculation!BI$8),"")</f>
        <v>183237000</v>
      </c>
      <c r="BJ14" s="5">
        <f>IF(BG14&lt;&gt;"",SUMIFS(Data!$N:$N,Data!$C:$C,Calculation!$AX14,Data!$B:$B,Calculation!BJ$8),"")</f>
        <v>275680000</v>
      </c>
      <c r="BK14" s="5">
        <f>IF(BH14&lt;&gt;"",SUMIFS(Data!$N:$N,Data!$C:$C,Calculation!$AX14,Data!$B:$B,Calculation!BK$8),"")</f>
        <v>387139000</v>
      </c>
      <c r="BL14" s="5">
        <f>IF(BI14&lt;&gt;"",SUMIFS(Data!$N:$N,Data!$C:$C,Calculation!$AX14,Data!$B:$B,Calculation!BL$8),"")</f>
        <v>421790500</v>
      </c>
      <c r="BN14" s="28">
        <v>7</v>
      </c>
      <c r="BO14" s="17">
        <f>COUNTIFS(Data!$F:$F,INDEX(Calculation!$A$24:$B$35,Calculation!$B$5,2),Data!$B:$B,Calculation!$BN14)</f>
        <v>93</v>
      </c>
      <c r="BP14" s="17">
        <f>SUMIFS(Data!$L:$L,Data!$F:$F,INDEX(Calculation!$A$24:$B$35,Calculation!$B$5,2),Data!$B:$B,Calculation!$BN14)</f>
        <v>179</v>
      </c>
      <c r="BQ14" s="17">
        <f>SUMIFS(Data!$N:$N,Data!$F:$F,INDEX(Calculation!$A$24:$B$35,Calculation!$B$5,2),Data!$B:$B,Calculation!$BN14)</f>
        <v>3151283000</v>
      </c>
      <c r="BW14" s="5" t="s">
        <v>25</v>
      </c>
      <c r="BX14" s="5" t="str">
        <f>INDEX(Data!$G:$H,MATCH(Calculation!BW14,Data!$G:$G,0),2)</f>
        <v>Lenovo11BHS07200</v>
      </c>
      <c r="BY14" s="5">
        <f>SUMIFS(Data!$N:$N,Data!$B:$B,Calculation!$B$4,Data!$G:$G,Calculation!BW14)</f>
        <v>353892000</v>
      </c>
      <c r="BZ14">
        <v>7</v>
      </c>
      <c r="CA14" s="5" t="str">
        <f t="shared" si="0"/>
        <v>L013</v>
      </c>
      <c r="CB14" s="5" t="str">
        <f>INDEX(Data!$G:$J,MATCH(Calculation!CA14,Data!$G:$G,0),4) &amp; " " &amp; INDEX(Calculation!$BW$8:$BY$31,MATCH(Calculation!CA14,Calculation!$BW$8:$BW$31,0),2)</f>
        <v>HP Envy2K0B2PA</v>
      </c>
      <c r="CC14" s="17">
        <f>INDEX(Calculation!$BW$8:$BY$31,MATCH(Calculation!CA14,Calculation!$BW$8:$BW$31,0),3)</f>
        <v>697084500</v>
      </c>
      <c r="CE14" s="5" t="s">
        <v>68</v>
      </c>
      <c r="CF14" s="5" t="str">
        <f>INDEX(Data!$C:$D,MATCH(AX15,Data!C:C,0),2)</f>
        <v>Đào Thị Tiểu  Băng</v>
      </c>
      <c r="CG14" s="5">
        <f>SUMIFS(Data!$N:$N,Data!$B:$B,Calculation!$B$4,Data!$C:$C,Calculation!CE14)</f>
        <v>550069000</v>
      </c>
      <c r="CI14" s="15" t="str">
        <f t="shared" si="1"/>
        <v>Hoàng Thị Thu  Hà</v>
      </c>
      <c r="CJ14" s="16">
        <f t="shared" si="2"/>
        <v>167042000</v>
      </c>
      <c r="CO14" t="s">
        <v>114</v>
      </c>
      <c r="CP14">
        <f>SUMIFS(Data!$N:$N,Data!$F:$F,CO14,Data!$B:$B,INDEX($A$24:$B$35,$B$4,1))</f>
        <v>1774707000</v>
      </c>
    </row>
    <row r="15" spans="1:94" x14ac:dyDescent="0.3">
      <c r="A15" s="2"/>
      <c r="F15" s="5" t="s">
        <v>25</v>
      </c>
      <c r="G15" s="5">
        <f>SUMIFS(Data!$L:$L,Data!$G:$G,Calculation!$F15,Data!$B:$B,Calculation!G$8)</f>
        <v>28</v>
      </c>
      <c r="H15" s="5">
        <f>SUMIFS(Data!$L:$L,Data!$G:$G,Calculation!$F15,Data!$B:$B,Calculation!H$8)</f>
        <v>25</v>
      </c>
      <c r="I15" s="5">
        <f>SUMIFS(Data!$L:$L,Data!$G:$G,Calculation!$F15,Data!$B:$B,Calculation!I$8)</f>
        <v>23</v>
      </c>
      <c r="J15" s="5">
        <f>SUMIFS(Data!$L:$L,Data!$G:$G,Calculation!$F15,Data!$B:$B,Calculation!J$8)</f>
        <v>33</v>
      </c>
      <c r="K15" s="5">
        <f>SUMIFS(Data!$L:$L,Data!$G:$G,Calculation!$F15,Data!$B:$B,Calculation!K$8)</f>
        <v>35</v>
      </c>
      <c r="L15" s="5">
        <f>SUMIFS(Data!$L:$L,Data!$G:$G,Calculation!$F15,Data!$B:$B,Calculation!L$8)</f>
        <v>48</v>
      </c>
      <c r="M15" s="5">
        <f>SUMIFS(Data!$L:$L,Data!$G:$G,Calculation!$F15,Data!$B:$B,Calculation!M$8)</f>
        <v>28</v>
      </c>
      <c r="N15" s="5">
        <f>SUMIFS(Data!$L:$L,Data!$G:$G,Calculation!$F15,Data!$B:$B,Calculation!N$8)</f>
        <v>22</v>
      </c>
      <c r="O15" s="5">
        <f>SUMIFS(Data!$L:$L,Data!$G:$G,Calculation!$F15,Data!$B:$B,Calculation!O$8)</f>
        <v>23</v>
      </c>
      <c r="P15" s="5">
        <f>SUMIFS(Data!$L:$L,Data!$G:$G,Calculation!$F15,Data!$B:$B,Calculation!P$8)</f>
        <v>23</v>
      </c>
      <c r="Q15" s="5">
        <f>SUMIFS(Data!$L:$L,Data!$G:$G,Calculation!$F15,Data!$B:$B,Calculation!Q$8)</f>
        <v>42</v>
      </c>
      <c r="R15" s="5">
        <f>SUMIFS(Data!$L:$L,Data!$G:$G,Calculation!$F15,Data!$B:$B,Calculation!R$8)</f>
        <v>20</v>
      </c>
      <c r="U15" s="5" t="s">
        <v>68</v>
      </c>
      <c r="V15" s="5">
        <f>SUMIFS(Data!$N:$N,Data!$C:$C,Calculation!$U15,Data!$B:$B,Calculation!V$8)</f>
        <v>319837000</v>
      </c>
      <c r="W15" s="5">
        <f>SUMIFS(Data!$N:$N,Data!$C:$C,Calculation!$U15,Data!$B:$B,Calculation!W$8)</f>
        <v>233354000</v>
      </c>
      <c r="X15" s="5">
        <f>SUMIFS(Data!$N:$N,Data!$C:$C,Calculation!$U15,Data!$B:$B,Calculation!X$8)</f>
        <v>283072500</v>
      </c>
      <c r="Y15" s="5">
        <f>SUMIFS(Data!$N:$N,Data!$C:$C,Calculation!$U15,Data!$B:$B,Calculation!Y$8)</f>
        <v>550069000</v>
      </c>
      <c r="Z15" s="5">
        <f>SUMIFS(Data!$N:$N,Data!$C:$C,Calculation!$U15,Data!$B:$B,Calculation!Z$8)</f>
        <v>204251000</v>
      </c>
      <c r="AA15" s="5">
        <f>SUMIFS(Data!$N:$N,Data!$C:$C,Calculation!$U15,Data!$B:$B,Calculation!AA$8)</f>
        <v>461492500</v>
      </c>
      <c r="AB15" s="5">
        <f>SUMIFS(Data!$N:$N,Data!$C:$C,Calculation!$U15,Data!$B:$B,Calculation!AB$8)</f>
        <v>324154500</v>
      </c>
      <c r="AC15" s="5">
        <f>SUMIFS(Data!$N:$N,Data!$C:$C,Calculation!$U15,Data!$B:$B,Calculation!AC$8)</f>
        <v>392483000</v>
      </c>
      <c r="AD15" s="5">
        <f>SUMIFS(Data!$N:$N,Data!$C:$C,Calculation!$U15,Data!$B:$B,Calculation!AD$8)</f>
        <v>467077000</v>
      </c>
      <c r="AE15" s="5">
        <f>SUMIFS(Data!$N:$N,Data!$C:$C,Calculation!$U15,Data!$B:$B,Calculation!AE$8)</f>
        <v>268414500</v>
      </c>
      <c r="AF15" s="5">
        <f>SUMIFS(Data!$N:$N,Data!$C:$C,Calculation!$U15,Data!$B:$B,Calculation!AF$8)</f>
        <v>72160000</v>
      </c>
      <c r="AG15" s="5">
        <f>SUMIFS(Data!$N:$N,Data!$C:$C,Calculation!$U15,Data!$B:$B,Calculation!AG$8)</f>
        <v>333696500</v>
      </c>
      <c r="AJ15" s="5">
        <v>8</v>
      </c>
      <c r="AK15" s="5" t="str">
        <v>HC001</v>
      </c>
      <c r="AL15" s="5" t="str">
        <f>INDEX(Data!$D:$D,MATCH(Calculation!AK15,Data!$C:$C,0))</f>
        <v>Nguyễn Thị Hoài  Nam</v>
      </c>
      <c r="AM15" s="5">
        <v>633793500</v>
      </c>
      <c r="AU15" s="10"/>
      <c r="AW15" s="5">
        <v>7</v>
      </c>
      <c r="AX15" s="5" t="s">
        <v>68</v>
      </c>
      <c r="AY15" s="5" t="str">
        <f>INDEX(Data!$C:$D,MATCH(AX15,Data!C:C,0),2)</f>
        <v>Đào Thị Tiểu  Băng</v>
      </c>
      <c r="AZ15" s="5" t="str">
        <f>INDEX(Data!$C:$F,MATCH(Calculation!AY15,Data!$D:$D,0),4)</f>
        <v>Cần Thơ</v>
      </c>
      <c r="BA15" s="5">
        <f>IF(AX15&lt;&gt;"",SUMIFS(Data!$N:$N,Data!$C:$C,Calculation!$AX15,Data!$B:$B,Calculation!BA$8),"")</f>
        <v>319837000</v>
      </c>
      <c r="BB15" s="5">
        <f>IF(AY15&lt;&gt;"",SUMIFS(Data!$N:$N,Data!$C:$C,Calculation!$AX15,Data!$B:$B,Calculation!BB$8),"")</f>
        <v>233354000</v>
      </c>
      <c r="BC15" s="5">
        <f>IF(AZ15&lt;&gt;"",SUMIFS(Data!$N:$N,Data!$C:$C,Calculation!$AX15,Data!$B:$B,Calculation!BC$8),"")</f>
        <v>283072500</v>
      </c>
      <c r="BD15" s="5">
        <f>IF(BA15&lt;&gt;"",SUMIFS(Data!$N:$N,Data!$C:$C,Calculation!$AX15,Data!$B:$B,Calculation!BD$8),"")</f>
        <v>550069000</v>
      </c>
      <c r="BE15" s="5">
        <f>IF(BB15&lt;&gt;"",SUMIFS(Data!$N:$N,Data!$C:$C,Calculation!$AX15,Data!$B:$B,Calculation!BE$8),"")</f>
        <v>204251000</v>
      </c>
      <c r="BF15" s="5">
        <f>IF(BC15&lt;&gt;"",SUMIFS(Data!$N:$N,Data!$C:$C,Calculation!$AX15,Data!$B:$B,Calculation!BF$8),"")</f>
        <v>461492500</v>
      </c>
      <c r="BG15" s="5">
        <f>IF(BD15&lt;&gt;"",SUMIFS(Data!$N:$N,Data!$C:$C,Calculation!$AX15,Data!$B:$B,Calculation!BG$8),"")</f>
        <v>324154500</v>
      </c>
      <c r="BH15" s="5">
        <f>IF(BE15&lt;&gt;"",SUMIFS(Data!$N:$N,Data!$C:$C,Calculation!$AX15,Data!$B:$B,Calculation!BH$8),"")</f>
        <v>392483000</v>
      </c>
      <c r="BI15" s="5">
        <f>IF(BF15&lt;&gt;"",SUMIFS(Data!$N:$N,Data!$C:$C,Calculation!$AX15,Data!$B:$B,Calculation!BI$8),"")</f>
        <v>467077000</v>
      </c>
      <c r="BJ15" s="5">
        <f>IF(BG15&lt;&gt;"",SUMIFS(Data!$N:$N,Data!$C:$C,Calculation!$AX15,Data!$B:$B,Calculation!BJ$8),"")</f>
        <v>268414500</v>
      </c>
      <c r="BK15" s="5">
        <f>IF(BH15&lt;&gt;"",SUMIFS(Data!$N:$N,Data!$C:$C,Calculation!$AX15,Data!$B:$B,Calculation!BK$8),"")</f>
        <v>72160000</v>
      </c>
      <c r="BL15" s="5">
        <f>IF(BI15&lt;&gt;"",SUMIFS(Data!$N:$N,Data!$C:$C,Calculation!$AX15,Data!$B:$B,Calculation!BL$8),"")</f>
        <v>333696500</v>
      </c>
      <c r="BN15" s="17">
        <v>8</v>
      </c>
      <c r="BO15" s="17">
        <f>COUNTIFS(Data!$F:$F,INDEX(Calculation!$A$24:$B$35,Calculation!$B$5,2),Data!$B:$B,Calculation!$BN15)</f>
        <v>110</v>
      </c>
      <c r="BP15" s="17">
        <f>SUMIFS(Data!$L:$L,Data!$F:$F,INDEX(Calculation!$A$24:$B$35,Calculation!$B$5,2),Data!$B:$B,Calculation!$BN15)</f>
        <v>218</v>
      </c>
      <c r="BQ15" s="17">
        <f>SUMIFS(Data!$N:$N,Data!$F:$F,INDEX(Calculation!$A$24:$B$35,Calculation!$B$5,2),Data!$B:$B,Calculation!$BN15)</f>
        <v>4356251000</v>
      </c>
      <c r="BW15" s="5" t="s">
        <v>36</v>
      </c>
      <c r="BX15" s="5" t="str">
        <f>INDEX(Data!$G:$H,MATCH(Calculation!BW15,Data!$G:$G,0),2)</f>
        <v>Lenovo10TVA00EVA</v>
      </c>
      <c r="BY15" s="5">
        <f>SUMIFS(Data!$N:$N,Data!$B:$B,Calculation!$B$4,Data!$G:$G,Calculation!BW15)</f>
        <v>222213500</v>
      </c>
      <c r="BZ15">
        <v>8</v>
      </c>
      <c r="CA15" s="5" t="str">
        <f t="shared" si="0"/>
        <v>L011</v>
      </c>
      <c r="CB15" s="5" t="str">
        <f>INDEX(Data!$G:$J,MATCH(Calculation!CA15,Data!$G:$G,0),4) &amp; " " &amp; INDEX(Calculation!$BW$8:$BY$31,MATCH(Calculation!CA15,Calculation!$BW$8:$BW$31,0),2)</f>
        <v>HP PavilionEG0072TU</v>
      </c>
      <c r="CC15" s="17">
        <f>INDEX(Calculation!$BW$8:$BY$31,MATCH(Calculation!CA15,Calculation!$BW$8:$BW$31,0),3)</f>
        <v>658095000</v>
      </c>
      <c r="CE15" s="5" t="s">
        <v>14</v>
      </c>
      <c r="CF15" s="5" t="str">
        <f>INDEX(Data!$C:$D,MATCH(AX16,Data!C:C,0),2)</f>
        <v>Hồ Thị Khánh  Huyền</v>
      </c>
      <c r="CG15" s="5">
        <f>SUMIFS(Data!$N:$N,Data!$B:$B,Calculation!$B$4,Data!$C:$C,Calculation!CE15)</f>
        <v>416362500</v>
      </c>
      <c r="CI15" s="15" t="str">
        <f t="shared" si="1"/>
        <v>Hồ Lê Lệ  Nguyên</v>
      </c>
      <c r="CJ15" s="16">
        <f t="shared" si="2"/>
        <v>172719000</v>
      </c>
    </row>
    <row r="16" spans="1:94" x14ac:dyDescent="0.3">
      <c r="A16" s="2"/>
      <c r="F16" s="5" t="s">
        <v>36</v>
      </c>
      <c r="G16" s="5">
        <f>SUMIFS(Data!$L:$L,Data!$G:$G,Calculation!$F16,Data!$B:$B,Calculation!G$8)</f>
        <v>24</v>
      </c>
      <c r="H16" s="5">
        <f>SUMIFS(Data!$L:$L,Data!$G:$G,Calculation!$F16,Data!$B:$B,Calculation!H$8)</f>
        <v>28</v>
      </c>
      <c r="I16" s="5">
        <f>SUMIFS(Data!$L:$L,Data!$G:$G,Calculation!$F16,Data!$B:$B,Calculation!I$8)</f>
        <v>27</v>
      </c>
      <c r="J16" s="5">
        <f>SUMIFS(Data!$L:$L,Data!$G:$G,Calculation!$F16,Data!$B:$B,Calculation!J$8)</f>
        <v>19</v>
      </c>
      <c r="K16" s="5">
        <f>SUMIFS(Data!$L:$L,Data!$G:$G,Calculation!$F16,Data!$B:$B,Calculation!K$8)</f>
        <v>26</v>
      </c>
      <c r="L16" s="5">
        <f>SUMIFS(Data!$L:$L,Data!$G:$G,Calculation!$F16,Data!$B:$B,Calculation!L$8)</f>
        <v>33</v>
      </c>
      <c r="M16" s="5">
        <f>SUMIFS(Data!$L:$L,Data!$G:$G,Calculation!$F16,Data!$B:$B,Calculation!M$8)</f>
        <v>23</v>
      </c>
      <c r="N16" s="5">
        <f>SUMIFS(Data!$L:$L,Data!$G:$G,Calculation!$F16,Data!$B:$B,Calculation!N$8)</f>
        <v>29</v>
      </c>
      <c r="O16" s="5">
        <f>SUMIFS(Data!$L:$L,Data!$G:$G,Calculation!$F16,Data!$B:$B,Calculation!O$8)</f>
        <v>30</v>
      </c>
      <c r="P16" s="5">
        <f>SUMIFS(Data!$L:$L,Data!$G:$G,Calculation!$F16,Data!$B:$B,Calculation!P$8)</f>
        <v>22</v>
      </c>
      <c r="Q16" s="5">
        <f>SUMIFS(Data!$L:$L,Data!$G:$G,Calculation!$F16,Data!$B:$B,Calculation!Q$8)</f>
        <v>30</v>
      </c>
      <c r="R16" s="5">
        <f>SUMIFS(Data!$L:$L,Data!$G:$G,Calculation!$F16,Data!$B:$B,Calculation!R$8)</f>
        <v>45</v>
      </c>
      <c r="U16" s="5" t="s">
        <v>14</v>
      </c>
      <c r="V16" s="5">
        <f>SUMIFS(Data!$N:$N,Data!$C:$C,Calculation!$U16,Data!$B:$B,Calculation!V$8)</f>
        <v>161106000</v>
      </c>
      <c r="W16" s="5">
        <f>SUMIFS(Data!$N:$N,Data!$C:$C,Calculation!$U16,Data!$B:$B,Calculation!W$8)</f>
        <v>315852500</v>
      </c>
      <c r="X16" s="5">
        <f>SUMIFS(Data!$N:$N,Data!$C:$C,Calculation!$U16,Data!$B:$B,Calculation!X$8)</f>
        <v>211381500</v>
      </c>
      <c r="Y16" s="5">
        <f>SUMIFS(Data!$N:$N,Data!$C:$C,Calculation!$U16,Data!$B:$B,Calculation!Y$8)</f>
        <v>416362500</v>
      </c>
      <c r="Z16" s="5">
        <f>SUMIFS(Data!$N:$N,Data!$C:$C,Calculation!$U16,Data!$B:$B,Calculation!Z$8)</f>
        <v>254071500</v>
      </c>
      <c r="AA16" s="5">
        <f>SUMIFS(Data!$N:$N,Data!$C:$C,Calculation!$U16,Data!$B:$B,Calculation!AA$8)</f>
        <v>133846000</v>
      </c>
      <c r="AB16" s="5">
        <f>SUMIFS(Data!$N:$N,Data!$C:$C,Calculation!$U16,Data!$B:$B,Calculation!AB$8)</f>
        <v>451826500</v>
      </c>
      <c r="AC16" s="5">
        <f>SUMIFS(Data!$N:$N,Data!$C:$C,Calculation!$U16,Data!$B:$B,Calculation!AC$8)</f>
        <v>260969000</v>
      </c>
      <c r="AD16" s="5">
        <f>SUMIFS(Data!$N:$N,Data!$C:$C,Calculation!$U16,Data!$B:$B,Calculation!AD$8)</f>
        <v>292303000</v>
      </c>
      <c r="AE16" s="5">
        <f>SUMIFS(Data!$N:$N,Data!$C:$C,Calculation!$U16,Data!$B:$B,Calculation!AE$8)</f>
        <v>177225000</v>
      </c>
      <c r="AF16" s="5">
        <f>SUMIFS(Data!$N:$N,Data!$C:$C,Calculation!$U16,Data!$B:$B,Calculation!AF$8)</f>
        <v>384414000</v>
      </c>
      <c r="AG16" s="5">
        <f>SUMIFS(Data!$N:$N,Data!$C:$C,Calculation!$U16,Data!$B:$B,Calculation!AG$8)</f>
        <v>153766000</v>
      </c>
      <c r="AJ16" s="8">
        <v>9</v>
      </c>
      <c r="AK16" s="5" t="str">
        <v>HN001</v>
      </c>
      <c r="AL16" s="5" t="str">
        <f>INDEX(Data!$D:$D,MATCH(Calculation!AK16,Data!$C:$C,0))</f>
        <v>Ngô Ngọc Tường  An</v>
      </c>
      <c r="AM16" s="5">
        <v>560483500</v>
      </c>
      <c r="AU16" s="10"/>
      <c r="AW16" s="5">
        <v>8</v>
      </c>
      <c r="AX16" s="5" t="s">
        <v>14</v>
      </c>
      <c r="AY16" s="5" t="str">
        <f>INDEX(Data!$C:$D,MATCH(AX16,Data!C:C,0),2)</f>
        <v>Hồ Thị Khánh  Huyền</v>
      </c>
      <c r="AZ16" s="5" t="str">
        <f>INDEX(Data!$C:$F,MATCH(Calculation!AY16,Data!$D:$D,0),4)</f>
        <v>Đà Nẵng</v>
      </c>
      <c r="BA16" s="5">
        <f>IF(AX16&lt;&gt;"",SUMIFS(Data!$N:$N,Data!$C:$C,Calculation!$AX16,Data!$B:$B,Calculation!BA$8),"")</f>
        <v>161106000</v>
      </c>
      <c r="BB16" s="5">
        <f>IF(AY16&lt;&gt;"",SUMIFS(Data!$N:$N,Data!$C:$C,Calculation!$AX16,Data!$B:$B,Calculation!BB$8),"")</f>
        <v>315852500</v>
      </c>
      <c r="BC16" s="5">
        <f>IF(AZ16&lt;&gt;"",SUMIFS(Data!$N:$N,Data!$C:$C,Calculation!$AX16,Data!$B:$B,Calculation!BC$8),"")</f>
        <v>211381500</v>
      </c>
      <c r="BD16" s="5">
        <f>IF(BA16&lt;&gt;"",SUMIFS(Data!$N:$N,Data!$C:$C,Calculation!$AX16,Data!$B:$B,Calculation!BD$8),"")</f>
        <v>416362500</v>
      </c>
      <c r="BE16" s="5">
        <f>IF(BB16&lt;&gt;"",SUMIFS(Data!$N:$N,Data!$C:$C,Calculation!$AX16,Data!$B:$B,Calculation!BE$8),"")</f>
        <v>254071500</v>
      </c>
      <c r="BF16" s="5">
        <f>IF(BC16&lt;&gt;"",SUMIFS(Data!$N:$N,Data!$C:$C,Calculation!$AX16,Data!$B:$B,Calculation!BF$8),"")</f>
        <v>133846000</v>
      </c>
      <c r="BG16" s="5">
        <f>IF(BD16&lt;&gt;"",SUMIFS(Data!$N:$N,Data!$C:$C,Calculation!$AX16,Data!$B:$B,Calculation!BG$8),"")</f>
        <v>451826500</v>
      </c>
      <c r="BH16" s="5">
        <f>IF(BE16&lt;&gt;"",SUMIFS(Data!$N:$N,Data!$C:$C,Calculation!$AX16,Data!$B:$B,Calculation!BH$8),"")</f>
        <v>260969000</v>
      </c>
      <c r="BI16" s="5">
        <f>IF(BF16&lt;&gt;"",SUMIFS(Data!$N:$N,Data!$C:$C,Calculation!$AX16,Data!$B:$B,Calculation!BI$8),"")</f>
        <v>292303000</v>
      </c>
      <c r="BJ16" s="5">
        <f>IF(BG16&lt;&gt;"",SUMIFS(Data!$N:$N,Data!$C:$C,Calculation!$AX16,Data!$B:$B,Calculation!BJ$8),"")</f>
        <v>177225000</v>
      </c>
      <c r="BK16" s="5">
        <f>IF(BH16&lt;&gt;"",SUMIFS(Data!$N:$N,Data!$C:$C,Calculation!$AX16,Data!$B:$B,Calculation!BK$8),"")</f>
        <v>384414000</v>
      </c>
      <c r="BL16" s="5">
        <f>IF(BI16&lt;&gt;"",SUMIFS(Data!$N:$N,Data!$C:$C,Calculation!$AX16,Data!$B:$B,Calculation!BL$8),"")</f>
        <v>153766000</v>
      </c>
      <c r="BN16" s="28">
        <v>9</v>
      </c>
      <c r="BO16" s="17">
        <f>COUNTIFS(Data!$F:$F,INDEX(Calculation!$A$24:$B$35,Calculation!$B$5,2),Data!$B:$B,Calculation!$BN16)</f>
        <v>107</v>
      </c>
      <c r="BP16" s="17">
        <f>SUMIFS(Data!$L:$L,Data!$F:$F,INDEX(Calculation!$A$24:$B$35,Calculation!$B$5,2),Data!$B:$B,Calculation!$BN16)</f>
        <v>213</v>
      </c>
      <c r="BQ16" s="17">
        <f>SUMIFS(Data!$N:$N,Data!$F:$F,INDEX(Calculation!$A$24:$B$35,Calculation!$B$5,2),Data!$B:$B,Calculation!$BN16)</f>
        <v>3892685000</v>
      </c>
      <c r="BW16" s="5" t="s">
        <v>44</v>
      </c>
      <c r="BX16" s="5" t="str">
        <f>INDEX(Data!$G:$H,MATCH(Calculation!BW16,Data!$G:$G,0),2)</f>
        <v>Lenovo11ED002TVA</v>
      </c>
      <c r="BY16" s="5">
        <f>SUMIFS(Data!$N:$N,Data!$B:$B,Calculation!$B$4,Data!$G:$G,Calculation!BW16)</f>
        <v>314996500</v>
      </c>
      <c r="BZ16">
        <v>9</v>
      </c>
      <c r="CA16" s="5" t="str">
        <f t="shared" si="0"/>
        <v>L014</v>
      </c>
      <c r="CB16" s="5" t="str">
        <f>INDEX(Data!$G:$J,MATCH(Calculation!CA16,Data!$G:$G,0),4) &amp; " " &amp; INDEX(Calculation!$BW$8:$BY$31,MATCH(Calculation!CA16,Calculation!$BW$8:$BW$31,0),2)</f>
        <v>HP OMEN8ZR42PA</v>
      </c>
      <c r="CC16" s="17">
        <f>INDEX(Calculation!$BW$8:$BY$31,MATCH(Calculation!CA16,Calculation!$BW$8:$BW$31,0),3)</f>
        <v>639900000</v>
      </c>
      <c r="CE16" s="5" t="s">
        <v>20</v>
      </c>
      <c r="CF16" s="5" t="str">
        <f>INDEX(Data!$C:$D,MATCH(AX17,Data!C:C,0),2)</f>
        <v>NGUYỄN THỊ THANH  HUYỀN</v>
      </c>
      <c r="CG16" s="5">
        <f>SUMIFS(Data!$N:$N,Data!$B:$B,Calculation!$B$4,Data!$C:$C,Calculation!CE16)</f>
        <v>165355500</v>
      </c>
      <c r="CI16" s="15" t="str">
        <f t="shared" si="1"/>
        <v>Nguyễn Thị Y  Bình</v>
      </c>
      <c r="CJ16" s="16">
        <f t="shared" si="2"/>
        <v>196607500</v>
      </c>
    </row>
    <row r="17" spans="1:88" x14ac:dyDescent="0.3">
      <c r="A17" s="2"/>
      <c r="F17" s="5" t="s">
        <v>44</v>
      </c>
      <c r="G17" s="5">
        <f>SUMIFS(Data!$L:$L,Data!$G:$G,Calculation!$F17,Data!$B:$B,Calculation!G$8)</f>
        <v>27</v>
      </c>
      <c r="H17" s="5">
        <f>SUMIFS(Data!$L:$L,Data!$G:$G,Calculation!$F17,Data!$B:$B,Calculation!H$8)</f>
        <v>29</v>
      </c>
      <c r="I17" s="5">
        <f>SUMIFS(Data!$L:$L,Data!$G:$G,Calculation!$F17,Data!$B:$B,Calculation!I$8)</f>
        <v>23</v>
      </c>
      <c r="J17" s="5">
        <f>SUMIFS(Data!$L:$L,Data!$G:$G,Calculation!$F17,Data!$B:$B,Calculation!J$8)</f>
        <v>35</v>
      </c>
      <c r="K17" s="5">
        <f>SUMIFS(Data!$L:$L,Data!$G:$G,Calculation!$F17,Data!$B:$B,Calculation!K$8)</f>
        <v>37</v>
      </c>
      <c r="L17" s="5">
        <f>SUMIFS(Data!$L:$L,Data!$G:$G,Calculation!$F17,Data!$B:$B,Calculation!L$8)</f>
        <v>21</v>
      </c>
      <c r="M17" s="5">
        <f>SUMIFS(Data!$L:$L,Data!$G:$G,Calculation!$F17,Data!$B:$B,Calculation!M$8)</f>
        <v>24</v>
      </c>
      <c r="N17" s="5">
        <f>SUMIFS(Data!$L:$L,Data!$G:$G,Calculation!$F17,Data!$B:$B,Calculation!N$8)</f>
        <v>26</v>
      </c>
      <c r="O17" s="5">
        <f>SUMIFS(Data!$L:$L,Data!$G:$G,Calculation!$F17,Data!$B:$B,Calculation!O$8)</f>
        <v>23</v>
      </c>
      <c r="P17" s="5">
        <f>SUMIFS(Data!$L:$L,Data!$G:$G,Calculation!$F17,Data!$B:$B,Calculation!P$8)</f>
        <v>45</v>
      </c>
      <c r="Q17" s="5">
        <f>SUMIFS(Data!$L:$L,Data!$G:$G,Calculation!$F17,Data!$B:$B,Calculation!Q$8)</f>
        <v>22</v>
      </c>
      <c r="R17" s="5">
        <f>SUMIFS(Data!$L:$L,Data!$G:$G,Calculation!$F17,Data!$B:$B,Calculation!R$8)</f>
        <v>24</v>
      </c>
      <c r="U17" s="5" t="s">
        <v>20</v>
      </c>
      <c r="V17" s="5">
        <f>SUMIFS(Data!$N:$N,Data!$C:$C,Calculation!$U17,Data!$B:$B,Calculation!V$8)</f>
        <v>325602000</v>
      </c>
      <c r="W17" s="5">
        <f>SUMIFS(Data!$N:$N,Data!$C:$C,Calculation!$U17,Data!$B:$B,Calculation!W$8)</f>
        <v>333402500</v>
      </c>
      <c r="X17" s="5">
        <f>SUMIFS(Data!$N:$N,Data!$C:$C,Calculation!$U17,Data!$B:$B,Calculation!X$8)</f>
        <v>188896500</v>
      </c>
      <c r="Y17" s="5">
        <f>SUMIFS(Data!$N:$N,Data!$C:$C,Calculation!$U17,Data!$B:$B,Calculation!Y$8)</f>
        <v>165355500</v>
      </c>
      <c r="Z17" s="5">
        <f>SUMIFS(Data!$N:$N,Data!$C:$C,Calculation!$U17,Data!$B:$B,Calculation!Z$8)</f>
        <v>416955000</v>
      </c>
      <c r="AA17" s="5">
        <f>SUMIFS(Data!$N:$N,Data!$C:$C,Calculation!$U17,Data!$B:$B,Calculation!AA$8)</f>
        <v>462895500</v>
      </c>
      <c r="AB17" s="5">
        <f>SUMIFS(Data!$N:$N,Data!$C:$C,Calculation!$U17,Data!$B:$B,Calculation!AB$8)</f>
        <v>206655500</v>
      </c>
      <c r="AC17" s="5">
        <f>SUMIFS(Data!$N:$N,Data!$C:$C,Calculation!$U17,Data!$B:$B,Calculation!AC$8)</f>
        <v>233117500</v>
      </c>
      <c r="AD17" s="5">
        <f>SUMIFS(Data!$N:$N,Data!$C:$C,Calculation!$U17,Data!$B:$B,Calculation!AD$8)</f>
        <v>317375000</v>
      </c>
      <c r="AE17" s="5">
        <f>SUMIFS(Data!$N:$N,Data!$C:$C,Calculation!$U17,Data!$B:$B,Calculation!AE$8)</f>
        <v>254730500</v>
      </c>
      <c r="AF17" s="5">
        <f>SUMIFS(Data!$N:$N,Data!$C:$C,Calculation!$U17,Data!$B:$B,Calculation!AF$8)</f>
        <v>250819000</v>
      </c>
      <c r="AG17" s="5">
        <f>SUMIFS(Data!$N:$N,Data!$C:$C,Calculation!$U17,Data!$B:$B,Calculation!AG$8)</f>
        <v>204941500</v>
      </c>
      <c r="AJ17" s="5">
        <v>10</v>
      </c>
      <c r="AK17" s="5" t="str">
        <v>HC009</v>
      </c>
      <c r="AL17" s="5" t="str">
        <f>INDEX(Data!$D:$D,MATCH(Calculation!AK17,Data!$C:$C,0))</f>
        <v>Nguyễn Yến  Nhi</v>
      </c>
      <c r="AM17" s="5">
        <v>834688000</v>
      </c>
      <c r="AU17" s="10"/>
      <c r="AW17" s="5">
        <v>9</v>
      </c>
      <c r="AX17" s="5" t="s">
        <v>20</v>
      </c>
      <c r="AY17" s="5" t="str">
        <f>INDEX(Data!$C:$D,MATCH(AX17,Data!C:C,0),2)</f>
        <v>NGUYỄN THỊ THANH  HUYỀN</v>
      </c>
      <c r="AZ17" s="5" t="str">
        <f>INDEX(Data!$C:$F,MATCH(Calculation!AY17,Data!$D:$D,0),4)</f>
        <v>Đà Nẵng</v>
      </c>
      <c r="BA17" s="5">
        <f>IF(AX17&lt;&gt;"",SUMIFS(Data!$N:$N,Data!$C:$C,Calculation!$AX17,Data!$B:$B,Calculation!BA$8),"")</f>
        <v>325602000</v>
      </c>
      <c r="BB17" s="5">
        <f>IF(AY17&lt;&gt;"",SUMIFS(Data!$N:$N,Data!$C:$C,Calculation!$AX17,Data!$B:$B,Calculation!BB$8),"")</f>
        <v>333402500</v>
      </c>
      <c r="BC17" s="5">
        <f>IF(AZ17&lt;&gt;"",SUMIFS(Data!$N:$N,Data!$C:$C,Calculation!$AX17,Data!$B:$B,Calculation!BC$8),"")</f>
        <v>188896500</v>
      </c>
      <c r="BD17" s="5">
        <f>IF(BA17&lt;&gt;"",SUMIFS(Data!$N:$N,Data!$C:$C,Calculation!$AX17,Data!$B:$B,Calculation!BD$8),"")</f>
        <v>165355500</v>
      </c>
      <c r="BE17" s="5">
        <f>IF(BB17&lt;&gt;"",SUMIFS(Data!$N:$N,Data!$C:$C,Calculation!$AX17,Data!$B:$B,Calculation!BE$8),"")</f>
        <v>416955000</v>
      </c>
      <c r="BF17" s="5">
        <f>IF(BC17&lt;&gt;"",SUMIFS(Data!$N:$N,Data!$C:$C,Calculation!$AX17,Data!$B:$B,Calculation!BF$8),"")</f>
        <v>462895500</v>
      </c>
      <c r="BG17" s="5">
        <f>IF(BD17&lt;&gt;"",SUMIFS(Data!$N:$N,Data!$C:$C,Calculation!$AX17,Data!$B:$B,Calculation!BG$8),"")</f>
        <v>206655500</v>
      </c>
      <c r="BH17" s="5">
        <f>IF(BE17&lt;&gt;"",SUMIFS(Data!$N:$N,Data!$C:$C,Calculation!$AX17,Data!$B:$B,Calculation!BH$8),"")</f>
        <v>233117500</v>
      </c>
      <c r="BI17" s="5">
        <f>IF(BF17&lt;&gt;"",SUMIFS(Data!$N:$N,Data!$C:$C,Calculation!$AX17,Data!$B:$B,Calculation!BI$8),"")</f>
        <v>317375000</v>
      </c>
      <c r="BJ17" s="5">
        <f>IF(BG17&lt;&gt;"",SUMIFS(Data!$N:$N,Data!$C:$C,Calculation!$AX17,Data!$B:$B,Calculation!BJ$8),"")</f>
        <v>254730500</v>
      </c>
      <c r="BK17" s="5">
        <f>IF(BH17&lt;&gt;"",SUMIFS(Data!$N:$N,Data!$C:$C,Calculation!$AX17,Data!$B:$B,Calculation!BK$8),"")</f>
        <v>250819000</v>
      </c>
      <c r="BL17" s="5">
        <f>IF(BI17&lt;&gt;"",SUMIFS(Data!$N:$N,Data!$C:$C,Calculation!$AX17,Data!$B:$B,Calculation!BL$8),"")</f>
        <v>204941500</v>
      </c>
      <c r="BN17" s="17">
        <v>10</v>
      </c>
      <c r="BO17" s="17">
        <f>COUNTIFS(Data!$F:$F,INDEX(Calculation!$A$24:$B$35,Calculation!$B$5,2),Data!$B:$B,Calculation!$BN17)</f>
        <v>112</v>
      </c>
      <c r="BP17" s="17">
        <f>SUMIFS(Data!$L:$L,Data!$F:$F,INDEX(Calculation!$A$24:$B$35,Calculation!$B$5,2),Data!$B:$B,Calculation!$BN17)</f>
        <v>238</v>
      </c>
      <c r="BQ17" s="17">
        <f>SUMIFS(Data!$N:$N,Data!$F:$F,INDEX(Calculation!$A$24:$B$35,Calculation!$B$5,2),Data!$B:$B,Calculation!$BN17)</f>
        <v>4554723000</v>
      </c>
      <c r="BW17" s="5" t="s">
        <v>33</v>
      </c>
      <c r="BX17" s="5" t="str">
        <f>INDEX(Data!$G:$H,MATCH(Calculation!BW17,Data!$G:$G,0),2)</f>
        <v>XPS139310</v>
      </c>
      <c r="BY17" s="5">
        <f>SUMIFS(Data!$N:$N,Data!$B:$B,Calculation!$B$4,Data!$G:$G,Calculation!BW17)</f>
        <v>1137150000</v>
      </c>
      <c r="BZ17">
        <v>10</v>
      </c>
      <c r="CA17" s="5" t="str">
        <f t="shared" si="0"/>
        <v>L003</v>
      </c>
      <c r="CB17" s="5" t="str">
        <f>INDEX(Data!$G:$J,MATCH(Calculation!CA17,Data!$G:$G,0),4) &amp; " " &amp; INDEX(Calculation!$BW$8:$BY$31,MATCH(Calculation!CA17,Calculation!$BW$8:$BW$31,0),2)</f>
        <v>Dell Inspiron135301</v>
      </c>
      <c r="CC17" s="17">
        <f>INDEX(Calculation!$BW$8:$BY$31,MATCH(Calculation!CA17,Calculation!$BW$8:$BW$31,0),3)</f>
        <v>615505000</v>
      </c>
      <c r="CE17" s="5" t="s">
        <v>55</v>
      </c>
      <c r="CF17" s="5" t="str">
        <f>INDEX(Data!$C:$D,MATCH(AX18,Data!C:C,0),2)</f>
        <v>Nguyễn Thị  Hương</v>
      </c>
      <c r="CG17" s="5">
        <f>SUMIFS(Data!$N:$N,Data!$B:$B,Calculation!$B$4,Data!$C:$C,Calculation!CE17)</f>
        <v>414509500</v>
      </c>
      <c r="CI17" s="15" t="str">
        <f t="shared" si="1"/>
        <v>Võ Huỳnh Duy  Nhân</v>
      </c>
      <c r="CJ17" s="16">
        <f t="shared" si="2"/>
        <v>197586500</v>
      </c>
    </row>
    <row r="18" spans="1:88" x14ac:dyDescent="0.3">
      <c r="A18" s="2"/>
      <c r="B18" s="2" t="s">
        <v>117</v>
      </c>
      <c r="F18" s="5" t="s">
        <v>33</v>
      </c>
      <c r="G18" s="5">
        <f>SUMIFS(Data!$L:$L,Data!$G:$G,Calculation!$F18,Data!$B:$B,Calculation!G$8)</f>
        <v>36</v>
      </c>
      <c r="H18" s="5">
        <f>SUMIFS(Data!$L:$L,Data!$G:$G,Calculation!$F18,Data!$B:$B,Calculation!H$8)</f>
        <v>36</v>
      </c>
      <c r="I18" s="5">
        <f>SUMIFS(Data!$L:$L,Data!$G:$G,Calculation!$F18,Data!$B:$B,Calculation!I$8)</f>
        <v>29</v>
      </c>
      <c r="J18" s="5">
        <f>SUMIFS(Data!$L:$L,Data!$G:$G,Calculation!$F18,Data!$B:$B,Calculation!J$8)</f>
        <v>31</v>
      </c>
      <c r="K18" s="5">
        <f>SUMIFS(Data!$L:$L,Data!$G:$G,Calculation!$F18,Data!$B:$B,Calculation!K$8)</f>
        <v>28</v>
      </c>
      <c r="L18" s="5">
        <f>SUMIFS(Data!$L:$L,Data!$G:$G,Calculation!$F18,Data!$B:$B,Calculation!L$8)</f>
        <v>24</v>
      </c>
      <c r="M18" s="5">
        <f>SUMIFS(Data!$L:$L,Data!$G:$G,Calculation!$F18,Data!$B:$B,Calculation!M$8)</f>
        <v>29</v>
      </c>
      <c r="N18" s="5">
        <f>SUMIFS(Data!$L:$L,Data!$G:$G,Calculation!$F18,Data!$B:$B,Calculation!N$8)</f>
        <v>25</v>
      </c>
      <c r="O18" s="5">
        <f>SUMIFS(Data!$L:$L,Data!$G:$G,Calculation!$F18,Data!$B:$B,Calculation!O$8)</f>
        <v>38</v>
      </c>
      <c r="P18" s="5">
        <f>SUMIFS(Data!$L:$L,Data!$G:$G,Calculation!$F18,Data!$B:$B,Calculation!P$8)</f>
        <v>25</v>
      </c>
      <c r="Q18" s="5">
        <f>SUMIFS(Data!$L:$L,Data!$G:$G,Calculation!$F18,Data!$B:$B,Calculation!Q$8)</f>
        <v>34</v>
      </c>
      <c r="R18" s="5">
        <f>SUMIFS(Data!$L:$L,Data!$G:$G,Calculation!$F18,Data!$B:$B,Calculation!R$8)</f>
        <v>31</v>
      </c>
      <c r="U18" s="5" t="s">
        <v>55</v>
      </c>
      <c r="V18" s="5">
        <f>SUMIFS(Data!$N:$N,Data!$C:$C,Calculation!$U18,Data!$B:$B,Calculation!V$8)</f>
        <v>426613000</v>
      </c>
      <c r="W18" s="5">
        <f>SUMIFS(Data!$N:$N,Data!$C:$C,Calculation!$U18,Data!$B:$B,Calculation!W$8)</f>
        <v>222073500</v>
      </c>
      <c r="X18" s="5">
        <f>SUMIFS(Data!$N:$N,Data!$C:$C,Calculation!$U18,Data!$B:$B,Calculation!X$8)</f>
        <v>212933000</v>
      </c>
      <c r="Y18" s="5">
        <f>SUMIFS(Data!$N:$N,Data!$C:$C,Calculation!$U18,Data!$B:$B,Calculation!Y$8)</f>
        <v>414509500</v>
      </c>
      <c r="Z18" s="5">
        <f>SUMIFS(Data!$N:$N,Data!$C:$C,Calculation!$U18,Data!$B:$B,Calculation!Z$8)</f>
        <v>147502000</v>
      </c>
      <c r="AA18" s="5">
        <f>SUMIFS(Data!$N:$N,Data!$C:$C,Calculation!$U18,Data!$B:$B,Calculation!AA$8)</f>
        <v>507410500</v>
      </c>
      <c r="AB18" s="5">
        <f>SUMIFS(Data!$N:$N,Data!$C:$C,Calculation!$U18,Data!$B:$B,Calculation!AB$8)</f>
        <v>465942500</v>
      </c>
      <c r="AC18" s="5">
        <f>SUMIFS(Data!$N:$N,Data!$C:$C,Calculation!$U18,Data!$B:$B,Calculation!AC$8)</f>
        <v>213725000</v>
      </c>
      <c r="AD18" s="5">
        <f>SUMIFS(Data!$N:$N,Data!$C:$C,Calculation!$U18,Data!$B:$B,Calculation!AD$8)</f>
        <v>418678000</v>
      </c>
      <c r="AE18" s="5">
        <f>SUMIFS(Data!$N:$N,Data!$C:$C,Calculation!$U18,Data!$B:$B,Calculation!AE$8)</f>
        <v>159627000</v>
      </c>
      <c r="AF18" s="5">
        <f>SUMIFS(Data!$N:$N,Data!$C:$C,Calculation!$U18,Data!$B:$B,Calculation!AF$8)</f>
        <v>457616500</v>
      </c>
      <c r="AG18" s="5">
        <f>SUMIFS(Data!$N:$N,Data!$C:$C,Calculation!$U18,Data!$B:$B,Calculation!AG$8)</f>
        <v>270439000</v>
      </c>
      <c r="AJ18" s="8">
        <v>11</v>
      </c>
      <c r="AK18" s="5" t="str">
        <v>DN004</v>
      </c>
      <c r="AL18" s="5" t="str">
        <f>INDEX(Data!$D:$D,MATCH(Calculation!AK18,Data!$C:$C,0))</f>
        <v>Vưu Quan  Khải</v>
      </c>
      <c r="AM18" s="5">
        <v>617942000</v>
      </c>
      <c r="AU18" s="10"/>
      <c r="AW18" s="5">
        <v>10</v>
      </c>
      <c r="AX18" s="5" t="s">
        <v>55</v>
      </c>
      <c r="AY18" s="5" t="str">
        <f>INDEX(Data!$C:$D,MATCH(AX18,Data!C:C,0),2)</f>
        <v>Nguyễn Thị  Hương</v>
      </c>
      <c r="AZ18" s="5" t="str">
        <f>INDEX(Data!$C:$F,MATCH(Calculation!AY18,Data!$D:$D,0),4)</f>
        <v>Đà Nẵng</v>
      </c>
      <c r="BA18" s="5">
        <f>IF(AX18&lt;&gt;"",SUMIFS(Data!$N:$N,Data!$C:$C,Calculation!$AX18,Data!$B:$B,Calculation!BA$8),"")</f>
        <v>426613000</v>
      </c>
      <c r="BB18" s="5">
        <f>IF(AY18&lt;&gt;"",SUMIFS(Data!$N:$N,Data!$C:$C,Calculation!$AX18,Data!$B:$B,Calculation!BB$8),"")</f>
        <v>222073500</v>
      </c>
      <c r="BC18" s="5">
        <f>IF(AZ18&lt;&gt;"",SUMIFS(Data!$N:$N,Data!$C:$C,Calculation!$AX18,Data!$B:$B,Calculation!BC$8),"")</f>
        <v>212933000</v>
      </c>
      <c r="BD18" s="5">
        <f>IF(BA18&lt;&gt;"",SUMIFS(Data!$N:$N,Data!$C:$C,Calculation!$AX18,Data!$B:$B,Calculation!BD$8),"")</f>
        <v>414509500</v>
      </c>
      <c r="BE18" s="5">
        <f>IF(BB18&lt;&gt;"",SUMIFS(Data!$N:$N,Data!$C:$C,Calculation!$AX18,Data!$B:$B,Calculation!BE$8),"")</f>
        <v>147502000</v>
      </c>
      <c r="BF18" s="5">
        <f>IF(BC18&lt;&gt;"",SUMIFS(Data!$N:$N,Data!$C:$C,Calculation!$AX18,Data!$B:$B,Calculation!BF$8),"")</f>
        <v>507410500</v>
      </c>
      <c r="BG18" s="5">
        <f>IF(BD18&lt;&gt;"",SUMIFS(Data!$N:$N,Data!$C:$C,Calculation!$AX18,Data!$B:$B,Calculation!BG$8),"")</f>
        <v>465942500</v>
      </c>
      <c r="BH18" s="5">
        <f>IF(BE18&lt;&gt;"",SUMIFS(Data!$N:$N,Data!$C:$C,Calculation!$AX18,Data!$B:$B,Calculation!BH$8),"")</f>
        <v>213725000</v>
      </c>
      <c r="BI18" s="5">
        <f>IF(BF18&lt;&gt;"",SUMIFS(Data!$N:$N,Data!$C:$C,Calculation!$AX18,Data!$B:$B,Calculation!BI$8),"")</f>
        <v>418678000</v>
      </c>
      <c r="BJ18" s="5">
        <f>IF(BG18&lt;&gt;"",SUMIFS(Data!$N:$N,Data!$C:$C,Calculation!$AX18,Data!$B:$B,Calculation!BJ$8),"")</f>
        <v>159627000</v>
      </c>
      <c r="BK18" s="5">
        <f>IF(BH18&lt;&gt;"",SUMIFS(Data!$N:$N,Data!$C:$C,Calculation!$AX18,Data!$B:$B,Calculation!BK$8),"")</f>
        <v>457616500</v>
      </c>
      <c r="BL18" s="5">
        <f>IF(BI18&lt;&gt;"",SUMIFS(Data!$N:$N,Data!$C:$C,Calculation!$AX18,Data!$B:$B,Calculation!BL$8),"")</f>
        <v>270439000</v>
      </c>
      <c r="BN18" s="28">
        <v>11</v>
      </c>
      <c r="BO18" s="17">
        <f>COUNTIFS(Data!$F:$F,INDEX(Calculation!$A$24:$B$35,Calculation!$B$5,2),Data!$B:$B,Calculation!$BN18)</f>
        <v>114</v>
      </c>
      <c r="BP18" s="17">
        <f>SUMIFS(Data!$L:$L,Data!$F:$F,INDEX(Calculation!$A$24:$B$35,Calculation!$B$5,2),Data!$B:$B,Calculation!$BN18)</f>
        <v>232</v>
      </c>
      <c r="BQ18" s="17">
        <f>SUMIFS(Data!$N:$N,Data!$F:$F,INDEX(Calculation!$A$24:$B$35,Calculation!$B$5,2),Data!$B:$B,Calculation!$BN18)</f>
        <v>3990986000</v>
      </c>
      <c r="BW18" s="5" t="s">
        <v>49</v>
      </c>
      <c r="BX18" s="5" t="str">
        <f>INDEX(Data!$G:$H,MATCH(Calculation!BW18,Data!$G:$G,0),2)</f>
        <v>Inspiron145402</v>
      </c>
      <c r="BY18" s="5">
        <f>SUMIFS(Data!$N:$N,Data!$B:$B,Calculation!$B$4,Data!$G:$G,Calculation!BW18)</f>
        <v>480983500</v>
      </c>
      <c r="CE18" s="5" t="s">
        <v>65</v>
      </c>
      <c r="CF18" s="5" t="str">
        <f>INDEX(Data!$C:$D,MATCH(AX19,Data!C:C,0),2)</f>
        <v>Vưu Quan  Khải</v>
      </c>
      <c r="CG18" s="5">
        <f>SUMIFS(Data!$N:$N,Data!$B:$B,Calculation!$B$4,Data!$C:$C,Calculation!CE18)</f>
        <v>337280500</v>
      </c>
    </row>
    <row r="19" spans="1:88" x14ac:dyDescent="0.3">
      <c r="A19" s="2"/>
      <c r="F19" s="5" t="s">
        <v>49</v>
      </c>
      <c r="G19" s="5">
        <f>SUMIFS(Data!$L:$L,Data!$G:$G,Calculation!$F19,Data!$B:$B,Calculation!G$8)</f>
        <v>28</v>
      </c>
      <c r="H19" s="5">
        <f>SUMIFS(Data!$L:$L,Data!$G:$G,Calculation!$F19,Data!$B:$B,Calculation!H$8)</f>
        <v>26</v>
      </c>
      <c r="I19" s="5">
        <f>SUMIFS(Data!$L:$L,Data!$G:$G,Calculation!$F19,Data!$B:$B,Calculation!I$8)</f>
        <v>26</v>
      </c>
      <c r="J19" s="5">
        <f>SUMIFS(Data!$L:$L,Data!$G:$G,Calculation!$F19,Data!$B:$B,Calculation!J$8)</f>
        <v>20</v>
      </c>
      <c r="K19" s="5">
        <f>SUMIFS(Data!$L:$L,Data!$G:$G,Calculation!$F19,Data!$B:$B,Calculation!K$8)</f>
        <v>38</v>
      </c>
      <c r="L19" s="5">
        <f>SUMIFS(Data!$L:$L,Data!$G:$G,Calculation!$F19,Data!$B:$B,Calculation!L$8)</f>
        <v>39</v>
      </c>
      <c r="M19" s="5">
        <f>SUMIFS(Data!$L:$L,Data!$G:$G,Calculation!$F19,Data!$B:$B,Calculation!M$8)</f>
        <v>43</v>
      </c>
      <c r="N19" s="5">
        <f>SUMIFS(Data!$L:$L,Data!$G:$G,Calculation!$F19,Data!$B:$B,Calculation!N$8)</f>
        <v>26</v>
      </c>
      <c r="O19" s="5">
        <f>SUMIFS(Data!$L:$L,Data!$G:$G,Calculation!$F19,Data!$B:$B,Calculation!O$8)</f>
        <v>34</v>
      </c>
      <c r="P19" s="5">
        <f>SUMIFS(Data!$L:$L,Data!$G:$G,Calculation!$F19,Data!$B:$B,Calculation!P$8)</f>
        <v>32</v>
      </c>
      <c r="Q19" s="5">
        <f>SUMIFS(Data!$L:$L,Data!$G:$G,Calculation!$F19,Data!$B:$B,Calculation!Q$8)</f>
        <v>28</v>
      </c>
      <c r="R19" s="5">
        <f>SUMIFS(Data!$L:$L,Data!$G:$G,Calculation!$F19,Data!$B:$B,Calculation!R$8)</f>
        <v>47</v>
      </c>
      <c r="U19" s="5" t="s">
        <v>65</v>
      </c>
      <c r="V19" s="5">
        <f>SUMIFS(Data!$N:$N,Data!$C:$C,Calculation!$U19,Data!$B:$B,Calculation!V$8)</f>
        <v>385402000</v>
      </c>
      <c r="W19" s="5">
        <f>SUMIFS(Data!$N:$N,Data!$C:$C,Calculation!$U19,Data!$B:$B,Calculation!W$8)</f>
        <v>236738500</v>
      </c>
      <c r="X19" s="5">
        <f>SUMIFS(Data!$N:$N,Data!$C:$C,Calculation!$U19,Data!$B:$B,Calculation!X$8)</f>
        <v>421176500</v>
      </c>
      <c r="Y19" s="5">
        <f>SUMIFS(Data!$N:$N,Data!$C:$C,Calculation!$U19,Data!$B:$B,Calculation!Y$8)</f>
        <v>337280500</v>
      </c>
      <c r="Z19" s="5">
        <f>SUMIFS(Data!$N:$N,Data!$C:$C,Calculation!$U19,Data!$B:$B,Calculation!Z$8)</f>
        <v>416260500</v>
      </c>
      <c r="AA19" s="5">
        <f>SUMIFS(Data!$N:$N,Data!$C:$C,Calculation!$U19,Data!$B:$B,Calculation!AA$8)</f>
        <v>306913000</v>
      </c>
      <c r="AB19" s="5">
        <f>SUMIFS(Data!$N:$N,Data!$C:$C,Calculation!$U19,Data!$B:$B,Calculation!AB$8)</f>
        <v>264033000</v>
      </c>
      <c r="AC19" s="5">
        <f>SUMIFS(Data!$N:$N,Data!$C:$C,Calculation!$U19,Data!$B:$B,Calculation!AC$8)</f>
        <v>224556000</v>
      </c>
      <c r="AD19" s="5">
        <f>SUMIFS(Data!$N:$N,Data!$C:$C,Calculation!$U19,Data!$B:$B,Calculation!AD$8)</f>
        <v>264561000</v>
      </c>
      <c r="AE19" s="5">
        <f>SUMIFS(Data!$N:$N,Data!$C:$C,Calculation!$U19,Data!$B:$B,Calculation!AE$8)</f>
        <v>580274500</v>
      </c>
      <c r="AF19" s="5">
        <f>SUMIFS(Data!$N:$N,Data!$C:$C,Calculation!$U19,Data!$B:$B,Calculation!AF$8)</f>
        <v>617942000</v>
      </c>
      <c r="AG19" s="5">
        <f>SUMIFS(Data!$N:$N,Data!$C:$C,Calculation!$U19,Data!$B:$B,Calculation!AG$8)</f>
        <v>414225000</v>
      </c>
      <c r="AJ19" s="5">
        <v>12</v>
      </c>
      <c r="AK19" s="5" t="str">
        <v>HC009</v>
      </c>
      <c r="AL19" s="5" t="str">
        <f>INDEX(Data!$D:$D,MATCH(Calculation!AK19,Data!$C:$C,0))</f>
        <v>Nguyễn Yến  Nhi</v>
      </c>
      <c r="AM19" s="5">
        <v>539248000</v>
      </c>
      <c r="AU19" s="10"/>
      <c r="AW19" s="5">
        <v>11</v>
      </c>
      <c r="AX19" s="5" t="s">
        <v>65</v>
      </c>
      <c r="AY19" s="5" t="str">
        <f>INDEX(Data!$C:$D,MATCH(AX19,Data!C:C,0),2)</f>
        <v>Vưu Quan  Khải</v>
      </c>
      <c r="AZ19" s="5" t="str">
        <f>INDEX(Data!$C:$F,MATCH(Calculation!AY19,Data!$D:$D,0),4)</f>
        <v>Đà Nẵng</v>
      </c>
      <c r="BA19" s="5">
        <f>IF(AX19&lt;&gt;"",SUMIFS(Data!$N:$N,Data!$C:$C,Calculation!$AX19,Data!$B:$B,Calculation!BA$8),"")</f>
        <v>385402000</v>
      </c>
      <c r="BB19" s="5">
        <f>IF(AY19&lt;&gt;"",SUMIFS(Data!$N:$N,Data!$C:$C,Calculation!$AX19,Data!$B:$B,Calculation!BB$8),"")</f>
        <v>236738500</v>
      </c>
      <c r="BC19" s="5">
        <f>IF(AZ19&lt;&gt;"",SUMIFS(Data!$N:$N,Data!$C:$C,Calculation!$AX19,Data!$B:$B,Calculation!BC$8),"")</f>
        <v>421176500</v>
      </c>
      <c r="BD19" s="5">
        <f>IF(BA19&lt;&gt;"",SUMIFS(Data!$N:$N,Data!$C:$C,Calculation!$AX19,Data!$B:$B,Calculation!BD$8),"")</f>
        <v>337280500</v>
      </c>
      <c r="BE19" s="5">
        <f>IF(BB19&lt;&gt;"",SUMIFS(Data!$N:$N,Data!$C:$C,Calculation!$AX19,Data!$B:$B,Calculation!BE$8),"")</f>
        <v>416260500</v>
      </c>
      <c r="BF19" s="5">
        <f>IF(BC19&lt;&gt;"",SUMIFS(Data!$N:$N,Data!$C:$C,Calculation!$AX19,Data!$B:$B,Calculation!BF$8),"")</f>
        <v>306913000</v>
      </c>
      <c r="BG19" s="5">
        <f>IF(BD19&lt;&gt;"",SUMIFS(Data!$N:$N,Data!$C:$C,Calculation!$AX19,Data!$B:$B,Calculation!BG$8),"")</f>
        <v>264033000</v>
      </c>
      <c r="BH19" s="5">
        <f>IF(BE19&lt;&gt;"",SUMIFS(Data!$N:$N,Data!$C:$C,Calculation!$AX19,Data!$B:$B,Calculation!BH$8),"")</f>
        <v>224556000</v>
      </c>
      <c r="BI19" s="5">
        <f>IF(BF19&lt;&gt;"",SUMIFS(Data!$N:$N,Data!$C:$C,Calculation!$AX19,Data!$B:$B,Calculation!BI$8),"")</f>
        <v>264561000</v>
      </c>
      <c r="BJ19" s="5">
        <f>IF(BG19&lt;&gt;"",SUMIFS(Data!$N:$N,Data!$C:$C,Calculation!$AX19,Data!$B:$B,Calculation!BJ$8),"")</f>
        <v>580274500</v>
      </c>
      <c r="BK19" s="5">
        <f>IF(BH19&lt;&gt;"",SUMIFS(Data!$N:$N,Data!$C:$C,Calculation!$AX19,Data!$B:$B,Calculation!BK$8),"")</f>
        <v>617942000</v>
      </c>
      <c r="BL19" s="5">
        <f>IF(BI19&lt;&gt;"",SUMIFS(Data!$N:$N,Data!$C:$C,Calculation!$AX19,Data!$B:$B,Calculation!BL$8),"")</f>
        <v>414225000</v>
      </c>
      <c r="BN19" s="17">
        <v>12</v>
      </c>
      <c r="BO19" s="17">
        <f>COUNTIFS(Data!$F:$F,INDEX(Calculation!$A$24:$B$35,Calculation!$B$5,2),Data!$B:$B,Calculation!$BN19)</f>
        <v>110</v>
      </c>
      <c r="BP19" s="17">
        <f>SUMIFS(Data!$L:$L,Data!$F:$F,INDEX(Calculation!$A$24:$B$35,Calculation!$B$5,2),Data!$B:$B,Calculation!$BN19)</f>
        <v>211</v>
      </c>
      <c r="BQ19" s="17">
        <f>SUMIFS(Data!$N:$N,Data!$F:$F,INDEX(Calculation!$A$24:$B$35,Calculation!$B$5,2),Data!$B:$B,Calculation!$BN19)</f>
        <v>3805613000</v>
      </c>
      <c r="BW19" s="5" t="s">
        <v>17</v>
      </c>
      <c r="BX19" s="5" t="str">
        <f>INDEX(Data!$G:$H,MATCH(Calculation!BW19,Data!$G:$G,0),2)</f>
        <v>Inspiron135301</v>
      </c>
      <c r="BY19" s="5">
        <f>SUMIFS(Data!$N:$N,Data!$B:$B,Calculation!$B$4,Data!$G:$G,Calculation!BW19)</f>
        <v>615505000</v>
      </c>
      <c r="CE19" s="5" t="s">
        <v>18</v>
      </c>
      <c r="CF19" s="5" t="str">
        <f>INDEX(Data!$C:$D,MATCH(AX20,Data!C:C,0),2)</f>
        <v>Lê Thị Thùy  Linh</v>
      </c>
      <c r="CG19" s="5">
        <f>SUMIFS(Data!$N:$N,Data!$B:$B,Calculation!$B$4,Data!$C:$C,Calculation!CE19)</f>
        <v>266811500</v>
      </c>
    </row>
    <row r="20" spans="1:88" x14ac:dyDescent="0.3">
      <c r="A20" s="2"/>
      <c r="F20" s="5" t="s">
        <v>17</v>
      </c>
      <c r="G20" s="5">
        <f>SUMIFS(Data!$L:$L,Data!$G:$G,Calculation!$F20,Data!$B:$B,Calculation!G$8)</f>
        <v>36</v>
      </c>
      <c r="H20" s="5">
        <f>SUMIFS(Data!$L:$L,Data!$G:$G,Calculation!$F20,Data!$B:$B,Calculation!H$8)</f>
        <v>46</v>
      </c>
      <c r="I20" s="5">
        <f>SUMIFS(Data!$L:$L,Data!$G:$G,Calculation!$F20,Data!$B:$B,Calculation!I$8)</f>
        <v>26</v>
      </c>
      <c r="J20" s="5">
        <f>SUMIFS(Data!$L:$L,Data!$G:$G,Calculation!$F20,Data!$B:$B,Calculation!J$8)</f>
        <v>32</v>
      </c>
      <c r="K20" s="5">
        <f>SUMIFS(Data!$L:$L,Data!$G:$G,Calculation!$F20,Data!$B:$B,Calculation!K$8)</f>
        <v>25</v>
      </c>
      <c r="L20" s="5">
        <f>SUMIFS(Data!$L:$L,Data!$G:$G,Calculation!$F20,Data!$B:$B,Calculation!L$8)</f>
        <v>37</v>
      </c>
      <c r="M20" s="5">
        <f>SUMIFS(Data!$L:$L,Data!$G:$G,Calculation!$F20,Data!$B:$B,Calculation!M$8)</f>
        <v>16</v>
      </c>
      <c r="N20" s="5">
        <f>SUMIFS(Data!$L:$L,Data!$G:$G,Calculation!$F20,Data!$B:$B,Calculation!N$8)</f>
        <v>48</v>
      </c>
      <c r="O20" s="5">
        <f>SUMIFS(Data!$L:$L,Data!$G:$G,Calculation!$F20,Data!$B:$B,Calculation!O$8)</f>
        <v>30</v>
      </c>
      <c r="P20" s="5">
        <f>SUMIFS(Data!$L:$L,Data!$G:$G,Calculation!$F20,Data!$B:$B,Calculation!P$8)</f>
        <v>36</v>
      </c>
      <c r="Q20" s="5">
        <f>SUMIFS(Data!$L:$L,Data!$G:$G,Calculation!$F20,Data!$B:$B,Calculation!Q$8)</f>
        <v>26</v>
      </c>
      <c r="R20" s="5">
        <f>SUMIFS(Data!$L:$L,Data!$G:$G,Calculation!$F20,Data!$B:$B,Calculation!R$8)</f>
        <v>29</v>
      </c>
      <c r="U20" s="5" t="s">
        <v>18</v>
      </c>
      <c r="V20" s="5">
        <f>SUMIFS(Data!$N:$N,Data!$C:$C,Calculation!$U20,Data!$B:$B,Calculation!V$8)</f>
        <v>730439500</v>
      </c>
      <c r="W20" s="5">
        <f>SUMIFS(Data!$N:$N,Data!$C:$C,Calculation!$U20,Data!$B:$B,Calculation!W$8)</f>
        <v>252649000</v>
      </c>
      <c r="X20" s="5">
        <f>SUMIFS(Data!$N:$N,Data!$C:$C,Calculation!$U20,Data!$B:$B,Calculation!X$8)</f>
        <v>130971000</v>
      </c>
      <c r="Y20" s="5">
        <f>SUMIFS(Data!$N:$N,Data!$C:$C,Calculation!$U20,Data!$B:$B,Calculation!Y$8)</f>
        <v>266811500</v>
      </c>
      <c r="Z20" s="5">
        <f>SUMIFS(Data!$N:$N,Data!$C:$C,Calculation!$U20,Data!$B:$B,Calculation!Z$8)</f>
        <v>428275500</v>
      </c>
      <c r="AA20" s="5">
        <f>SUMIFS(Data!$N:$N,Data!$C:$C,Calculation!$U20,Data!$B:$B,Calculation!AA$8)</f>
        <v>244153000</v>
      </c>
      <c r="AB20" s="5">
        <f>SUMIFS(Data!$N:$N,Data!$C:$C,Calculation!$U20,Data!$B:$B,Calculation!AB$8)</f>
        <v>264693000</v>
      </c>
      <c r="AC20" s="5">
        <f>SUMIFS(Data!$N:$N,Data!$C:$C,Calculation!$U20,Data!$B:$B,Calculation!AC$8)</f>
        <v>94916000</v>
      </c>
      <c r="AD20" s="5">
        <f>SUMIFS(Data!$N:$N,Data!$C:$C,Calculation!$U20,Data!$B:$B,Calculation!AD$8)</f>
        <v>328515000</v>
      </c>
      <c r="AE20" s="5">
        <f>SUMIFS(Data!$N:$N,Data!$C:$C,Calculation!$U20,Data!$B:$B,Calculation!AE$8)</f>
        <v>287539500</v>
      </c>
      <c r="AF20" s="5">
        <f>SUMIFS(Data!$N:$N,Data!$C:$C,Calculation!$U20,Data!$B:$B,Calculation!AF$8)</f>
        <v>296138000</v>
      </c>
      <c r="AG20" s="5">
        <f>SUMIFS(Data!$N:$N,Data!$C:$C,Calculation!$U20,Data!$B:$B,Calculation!AG$8)</f>
        <v>364836500</v>
      </c>
      <c r="AU20" s="10"/>
      <c r="AW20" s="5">
        <v>12</v>
      </c>
      <c r="AX20" s="5" t="s">
        <v>18</v>
      </c>
      <c r="AY20" s="5" t="str">
        <f>INDEX(Data!$C:$D,MATCH(AX20,Data!C:C,0),2)</f>
        <v>Lê Thị Thùy  Linh</v>
      </c>
      <c r="AZ20" s="5" t="str">
        <f>INDEX(Data!$C:$F,MATCH(Calculation!AY20,Data!$D:$D,0),4)</f>
        <v>Đà Nẵng</v>
      </c>
      <c r="BA20" s="5">
        <f>IF(AX20&lt;&gt;"",SUMIFS(Data!$N:$N,Data!$C:$C,Calculation!$AX20,Data!$B:$B,Calculation!BA$8),"")</f>
        <v>730439500</v>
      </c>
      <c r="BB20" s="5">
        <f>IF(AY20&lt;&gt;"",SUMIFS(Data!$N:$N,Data!$C:$C,Calculation!$AX20,Data!$B:$B,Calculation!BB$8),"")</f>
        <v>252649000</v>
      </c>
      <c r="BC20" s="5">
        <f>IF(AZ20&lt;&gt;"",SUMIFS(Data!$N:$N,Data!$C:$C,Calculation!$AX20,Data!$B:$B,Calculation!BC$8),"")</f>
        <v>130971000</v>
      </c>
      <c r="BD20" s="5">
        <f>IF(BA20&lt;&gt;"",SUMIFS(Data!$N:$N,Data!$C:$C,Calculation!$AX20,Data!$B:$B,Calculation!BD$8),"")</f>
        <v>266811500</v>
      </c>
      <c r="BE20" s="5">
        <f>IF(BB20&lt;&gt;"",SUMIFS(Data!$N:$N,Data!$C:$C,Calculation!$AX20,Data!$B:$B,Calculation!BE$8),"")</f>
        <v>428275500</v>
      </c>
      <c r="BF20" s="5">
        <f>IF(BC20&lt;&gt;"",SUMIFS(Data!$N:$N,Data!$C:$C,Calculation!$AX20,Data!$B:$B,Calculation!BF$8),"")</f>
        <v>244153000</v>
      </c>
      <c r="BG20" s="5">
        <f>IF(BD20&lt;&gt;"",SUMIFS(Data!$N:$N,Data!$C:$C,Calculation!$AX20,Data!$B:$B,Calculation!BG$8),"")</f>
        <v>264693000</v>
      </c>
      <c r="BH20" s="5">
        <f>IF(BE20&lt;&gt;"",SUMIFS(Data!$N:$N,Data!$C:$C,Calculation!$AX20,Data!$B:$B,Calculation!BH$8),"")</f>
        <v>94916000</v>
      </c>
      <c r="BI20" s="5">
        <f>IF(BF20&lt;&gt;"",SUMIFS(Data!$N:$N,Data!$C:$C,Calculation!$AX20,Data!$B:$B,Calculation!BI$8),"")</f>
        <v>328515000</v>
      </c>
      <c r="BJ20" s="5">
        <f>IF(BG20&lt;&gt;"",SUMIFS(Data!$N:$N,Data!$C:$C,Calculation!$AX20,Data!$B:$B,Calculation!BJ$8),"")</f>
        <v>287539500</v>
      </c>
      <c r="BK20" s="5">
        <f>IF(BH20&lt;&gt;"",SUMIFS(Data!$N:$N,Data!$C:$C,Calculation!$AX20,Data!$B:$B,Calculation!BK$8),"")</f>
        <v>296138000</v>
      </c>
      <c r="BL20" s="5">
        <f>IF(BI20&lt;&gt;"",SUMIFS(Data!$N:$N,Data!$C:$C,Calculation!$AX20,Data!$B:$B,Calculation!BL$8),"")</f>
        <v>364836500</v>
      </c>
      <c r="BN20" s="29" t="s">
        <v>131</v>
      </c>
      <c r="BO20" s="29">
        <f>SUM(BO8:BO19)</f>
        <v>1312</v>
      </c>
      <c r="BP20" s="29">
        <f t="shared" ref="BP20:BQ20" si="3">SUM(BP8:BP19)</f>
        <v>2621</v>
      </c>
      <c r="BQ20" s="29">
        <f t="shared" si="3"/>
        <v>47964557500</v>
      </c>
      <c r="BW20" s="5" t="s">
        <v>23</v>
      </c>
      <c r="BX20" s="5" t="str">
        <f>INDEX(Data!$G:$H,MATCH(Calculation!BW20,Data!$G:$G,0),2)</f>
        <v>Latitude3510</v>
      </c>
      <c r="BY20" s="5">
        <f>SUMIFS(Data!$N:$N,Data!$B:$B,Calculation!$B$4,Data!$G:$G,Calculation!BW20)</f>
        <v>257376000</v>
      </c>
      <c r="CE20" s="5" t="s">
        <v>61</v>
      </c>
      <c r="CF20" s="5" t="str">
        <f>INDEX(Data!$C:$D,MATCH(AX21,Data!C:C,0),2)</f>
        <v>Nguyễn Tố  Linh</v>
      </c>
      <c r="CG20" s="5">
        <f>SUMIFS(Data!$N:$N,Data!$B:$B,Calculation!$B$4,Data!$C:$C,Calculation!CE20)</f>
        <v>124308000</v>
      </c>
    </row>
    <row r="21" spans="1:88" x14ac:dyDescent="0.3">
      <c r="A21" s="2"/>
      <c r="F21" s="5" t="s">
        <v>23</v>
      </c>
      <c r="G21" s="5">
        <f>SUMIFS(Data!$L:$L,Data!$G:$G,Calculation!$F21,Data!$B:$B,Calculation!G$8)</f>
        <v>59</v>
      </c>
      <c r="H21" s="5">
        <f>SUMIFS(Data!$L:$L,Data!$G:$G,Calculation!$F21,Data!$B:$B,Calculation!H$8)</f>
        <v>26</v>
      </c>
      <c r="I21" s="5">
        <f>SUMIFS(Data!$L:$L,Data!$G:$G,Calculation!$F21,Data!$B:$B,Calculation!I$8)</f>
        <v>33</v>
      </c>
      <c r="J21" s="5">
        <f>SUMIFS(Data!$L:$L,Data!$G:$G,Calculation!$F21,Data!$B:$B,Calculation!J$8)</f>
        <v>25</v>
      </c>
      <c r="K21" s="5">
        <f>SUMIFS(Data!$L:$L,Data!$G:$G,Calculation!$F21,Data!$B:$B,Calculation!K$8)</f>
        <v>13</v>
      </c>
      <c r="L21" s="5">
        <f>SUMIFS(Data!$L:$L,Data!$G:$G,Calculation!$F21,Data!$B:$B,Calculation!L$8)</f>
        <v>40</v>
      </c>
      <c r="M21" s="5">
        <f>SUMIFS(Data!$L:$L,Data!$G:$G,Calculation!$F21,Data!$B:$B,Calculation!M$8)</f>
        <v>18</v>
      </c>
      <c r="N21" s="5">
        <f>SUMIFS(Data!$L:$L,Data!$G:$G,Calculation!$F21,Data!$B:$B,Calculation!N$8)</f>
        <v>36</v>
      </c>
      <c r="O21" s="5">
        <f>SUMIFS(Data!$L:$L,Data!$G:$G,Calculation!$F21,Data!$B:$B,Calculation!O$8)</f>
        <v>37</v>
      </c>
      <c r="P21" s="5">
        <f>SUMIFS(Data!$L:$L,Data!$G:$G,Calculation!$F21,Data!$B:$B,Calculation!P$8)</f>
        <v>18</v>
      </c>
      <c r="Q21" s="5">
        <f>SUMIFS(Data!$L:$L,Data!$G:$G,Calculation!$F21,Data!$B:$B,Calculation!Q$8)</f>
        <v>27</v>
      </c>
      <c r="R21" s="5">
        <f>SUMIFS(Data!$L:$L,Data!$G:$G,Calculation!$F21,Data!$B:$B,Calculation!R$8)</f>
        <v>22</v>
      </c>
      <c r="U21" s="5" t="s">
        <v>61</v>
      </c>
      <c r="V21" s="5">
        <f>SUMIFS(Data!$N:$N,Data!$C:$C,Calculation!$U21,Data!$B:$B,Calculation!V$8)</f>
        <v>349436000</v>
      </c>
      <c r="W21" s="5">
        <f>SUMIFS(Data!$N:$N,Data!$C:$C,Calculation!$U21,Data!$B:$B,Calculation!W$8)</f>
        <v>384760000</v>
      </c>
      <c r="X21" s="5">
        <f>SUMIFS(Data!$N:$N,Data!$C:$C,Calculation!$U21,Data!$B:$B,Calculation!X$8)</f>
        <v>407302000</v>
      </c>
      <c r="Y21" s="5">
        <f>SUMIFS(Data!$N:$N,Data!$C:$C,Calculation!$U21,Data!$B:$B,Calculation!Y$8)</f>
        <v>124308000</v>
      </c>
      <c r="Z21" s="5">
        <f>SUMIFS(Data!$N:$N,Data!$C:$C,Calculation!$U21,Data!$B:$B,Calculation!Z$8)</f>
        <v>183428000</v>
      </c>
      <c r="AA21" s="5">
        <f>SUMIFS(Data!$N:$N,Data!$C:$C,Calculation!$U21,Data!$B:$B,Calculation!AA$8)</f>
        <v>328643000</v>
      </c>
      <c r="AB21" s="5">
        <f>SUMIFS(Data!$N:$N,Data!$C:$C,Calculation!$U21,Data!$B:$B,Calculation!AB$8)</f>
        <v>321726000</v>
      </c>
      <c r="AC21" s="5">
        <f>SUMIFS(Data!$N:$N,Data!$C:$C,Calculation!$U21,Data!$B:$B,Calculation!AC$8)</f>
        <v>269421500</v>
      </c>
      <c r="AD21" s="5">
        <f>SUMIFS(Data!$N:$N,Data!$C:$C,Calculation!$U21,Data!$B:$B,Calculation!AD$8)</f>
        <v>237964000</v>
      </c>
      <c r="AE21" s="5">
        <f>SUMIFS(Data!$N:$N,Data!$C:$C,Calculation!$U21,Data!$B:$B,Calculation!AE$8)</f>
        <v>192969000</v>
      </c>
      <c r="AF21" s="5">
        <f>SUMIFS(Data!$N:$N,Data!$C:$C,Calculation!$U21,Data!$B:$B,Calculation!AF$8)</f>
        <v>273317500</v>
      </c>
      <c r="AG21" s="5">
        <f>SUMIFS(Data!$N:$N,Data!$C:$C,Calculation!$U21,Data!$B:$B,Calculation!AG$8)</f>
        <v>365820000</v>
      </c>
      <c r="AU21" s="10"/>
      <c r="AW21" s="5">
        <v>13</v>
      </c>
      <c r="AX21" s="5" t="s">
        <v>61</v>
      </c>
      <c r="AY21" s="5" t="str">
        <f>INDEX(Data!$C:$D,MATCH(AX21,Data!C:C,0),2)</f>
        <v>Nguyễn Tố  Linh</v>
      </c>
      <c r="AZ21" s="5" t="str">
        <f>INDEX(Data!$C:$F,MATCH(Calculation!AY21,Data!$D:$D,0),4)</f>
        <v>Đà Nẵng</v>
      </c>
      <c r="BA21" s="5">
        <f>IF(AX21&lt;&gt;"",SUMIFS(Data!$N:$N,Data!$C:$C,Calculation!$AX21,Data!$B:$B,Calculation!BA$8),"")</f>
        <v>349436000</v>
      </c>
      <c r="BB21" s="5">
        <f>IF(AY21&lt;&gt;"",SUMIFS(Data!$N:$N,Data!$C:$C,Calculation!$AX21,Data!$B:$B,Calculation!BB$8),"")</f>
        <v>384760000</v>
      </c>
      <c r="BC21" s="5">
        <f>IF(AZ21&lt;&gt;"",SUMIFS(Data!$N:$N,Data!$C:$C,Calculation!$AX21,Data!$B:$B,Calculation!BC$8),"")</f>
        <v>407302000</v>
      </c>
      <c r="BD21" s="5">
        <f>IF(BA21&lt;&gt;"",SUMIFS(Data!$N:$N,Data!$C:$C,Calculation!$AX21,Data!$B:$B,Calculation!BD$8),"")</f>
        <v>124308000</v>
      </c>
      <c r="BE21" s="5">
        <f>IF(BB21&lt;&gt;"",SUMIFS(Data!$N:$N,Data!$C:$C,Calculation!$AX21,Data!$B:$B,Calculation!BE$8),"")</f>
        <v>183428000</v>
      </c>
      <c r="BF21" s="5">
        <f>IF(BC21&lt;&gt;"",SUMIFS(Data!$N:$N,Data!$C:$C,Calculation!$AX21,Data!$B:$B,Calculation!BF$8),"")</f>
        <v>328643000</v>
      </c>
      <c r="BG21" s="5">
        <f>IF(BD21&lt;&gt;"",SUMIFS(Data!$N:$N,Data!$C:$C,Calculation!$AX21,Data!$B:$B,Calculation!BG$8),"")</f>
        <v>321726000</v>
      </c>
      <c r="BH21" s="5">
        <f>IF(BE21&lt;&gt;"",SUMIFS(Data!$N:$N,Data!$C:$C,Calculation!$AX21,Data!$B:$B,Calculation!BH$8),"")</f>
        <v>269421500</v>
      </c>
      <c r="BI21" s="5">
        <f>IF(BF21&lt;&gt;"",SUMIFS(Data!$N:$N,Data!$C:$C,Calculation!$AX21,Data!$B:$B,Calculation!BI$8),"")</f>
        <v>237964000</v>
      </c>
      <c r="BJ21" s="5">
        <f>IF(BG21&lt;&gt;"",SUMIFS(Data!$N:$N,Data!$C:$C,Calculation!$AX21,Data!$B:$B,Calculation!BJ$8),"")</f>
        <v>192969000</v>
      </c>
      <c r="BK21" s="5">
        <f>IF(BH21&lt;&gt;"",SUMIFS(Data!$N:$N,Data!$C:$C,Calculation!$AX21,Data!$B:$B,Calculation!BK$8),"")</f>
        <v>273317500</v>
      </c>
      <c r="BL21" s="5">
        <f>IF(BI21&lt;&gt;"",SUMIFS(Data!$N:$N,Data!$C:$C,Calculation!$AX21,Data!$B:$B,Calculation!BL$8),"")</f>
        <v>365820000</v>
      </c>
      <c r="BW21" s="5" t="s">
        <v>34</v>
      </c>
      <c r="BX21" s="5" t="str">
        <f>INDEX(Data!$G:$H,MATCH(Calculation!BW21,Data!$G:$G,0),2)</f>
        <v>Inspiron135201</v>
      </c>
      <c r="BY21" s="5">
        <f>SUMIFS(Data!$N:$N,Data!$B:$B,Calculation!$B$4,Data!$G:$G,Calculation!BW21)</f>
        <v>765399500</v>
      </c>
      <c r="CE21" s="5" t="s">
        <v>60</v>
      </c>
      <c r="CF21" s="5" t="str">
        <f>INDEX(Data!$C:$D,MATCH(AX22,Data!C:C,0),2)</f>
        <v>Nguyễn Thị Hoài  Ly</v>
      </c>
      <c r="CG21" s="5">
        <f>SUMIFS(Data!$N:$N,Data!$B:$B,Calculation!$B$4,Data!$C:$C,Calculation!CE21)</f>
        <v>257682500</v>
      </c>
    </row>
    <row r="22" spans="1:88" x14ac:dyDescent="0.3">
      <c r="A22" s="2"/>
      <c r="D22" t="str">
        <f>UPPER(INDEX(Calculation!$BS$8:$BS$10,Calculation!$B$10))</f>
        <v>LENOVO</v>
      </c>
      <c r="F22" s="5" t="s">
        <v>34</v>
      </c>
      <c r="G22" s="5">
        <f>SUMIFS(Data!$L:$L,Data!$G:$G,Calculation!$F22,Data!$B:$B,Calculation!G$8)</f>
        <v>22</v>
      </c>
      <c r="H22" s="5">
        <f>SUMIFS(Data!$L:$L,Data!$G:$G,Calculation!$F22,Data!$B:$B,Calculation!H$8)</f>
        <v>47</v>
      </c>
      <c r="I22" s="5">
        <f>SUMIFS(Data!$L:$L,Data!$G:$G,Calculation!$F22,Data!$B:$B,Calculation!I$8)</f>
        <v>29</v>
      </c>
      <c r="J22" s="5">
        <f>SUMIFS(Data!$L:$L,Data!$G:$G,Calculation!$F22,Data!$B:$B,Calculation!J$8)</f>
        <v>48</v>
      </c>
      <c r="K22" s="5">
        <f>SUMIFS(Data!$L:$L,Data!$G:$G,Calculation!$F22,Data!$B:$B,Calculation!K$8)</f>
        <v>54</v>
      </c>
      <c r="L22" s="5">
        <f>SUMIFS(Data!$L:$L,Data!$G:$G,Calculation!$F22,Data!$B:$B,Calculation!L$8)</f>
        <v>44</v>
      </c>
      <c r="M22" s="5">
        <f>SUMIFS(Data!$L:$L,Data!$G:$G,Calculation!$F22,Data!$B:$B,Calculation!M$8)</f>
        <v>23</v>
      </c>
      <c r="N22" s="5">
        <f>SUMIFS(Data!$L:$L,Data!$G:$G,Calculation!$F22,Data!$B:$B,Calculation!N$8)</f>
        <v>19</v>
      </c>
      <c r="O22" s="5">
        <f>SUMIFS(Data!$L:$L,Data!$G:$G,Calculation!$F22,Data!$B:$B,Calculation!O$8)</f>
        <v>43</v>
      </c>
      <c r="P22" s="5">
        <f>SUMIFS(Data!$L:$L,Data!$G:$G,Calculation!$F22,Data!$B:$B,Calculation!P$8)</f>
        <v>32</v>
      </c>
      <c r="Q22" s="5">
        <f>SUMIFS(Data!$L:$L,Data!$G:$G,Calculation!$F22,Data!$B:$B,Calculation!Q$8)</f>
        <v>28</v>
      </c>
      <c r="R22" s="5">
        <f>SUMIFS(Data!$L:$L,Data!$G:$G,Calculation!$F22,Data!$B:$B,Calculation!R$8)</f>
        <v>21</v>
      </c>
      <c r="U22" s="5" t="s">
        <v>60</v>
      </c>
      <c r="V22" s="5">
        <f>SUMIFS(Data!$N:$N,Data!$C:$C,Calculation!$U22,Data!$B:$B,Calculation!V$8)</f>
        <v>529601000</v>
      </c>
      <c r="W22" s="5">
        <f>SUMIFS(Data!$N:$N,Data!$C:$C,Calculation!$U22,Data!$B:$B,Calculation!W$8)</f>
        <v>504757500</v>
      </c>
      <c r="X22" s="5">
        <f>SUMIFS(Data!$N:$N,Data!$C:$C,Calculation!$U22,Data!$B:$B,Calculation!X$8)</f>
        <v>419232000</v>
      </c>
      <c r="Y22" s="5">
        <f>SUMIFS(Data!$N:$N,Data!$C:$C,Calculation!$U22,Data!$B:$B,Calculation!Y$8)</f>
        <v>257682500</v>
      </c>
      <c r="Z22" s="5">
        <f>SUMIFS(Data!$N:$N,Data!$C:$C,Calculation!$U22,Data!$B:$B,Calculation!Z$8)</f>
        <v>255077000</v>
      </c>
      <c r="AA22" s="5">
        <f>SUMIFS(Data!$N:$N,Data!$C:$C,Calculation!$U22,Data!$B:$B,Calculation!AA$8)</f>
        <v>577777500</v>
      </c>
      <c r="AB22" s="5">
        <f>SUMIFS(Data!$N:$N,Data!$C:$C,Calculation!$U22,Data!$B:$B,Calculation!AB$8)</f>
        <v>137050000</v>
      </c>
      <c r="AC22" s="5">
        <f>SUMIFS(Data!$N:$N,Data!$C:$C,Calculation!$U22,Data!$B:$B,Calculation!AC$8)</f>
        <v>204753500</v>
      </c>
      <c r="AD22" s="5">
        <f>SUMIFS(Data!$N:$N,Data!$C:$C,Calculation!$U22,Data!$B:$B,Calculation!AD$8)</f>
        <v>343494000</v>
      </c>
      <c r="AE22" s="5">
        <f>SUMIFS(Data!$N:$N,Data!$C:$C,Calculation!$U22,Data!$B:$B,Calculation!AE$8)</f>
        <v>161712500</v>
      </c>
      <c r="AF22" s="5">
        <f>SUMIFS(Data!$N:$N,Data!$C:$C,Calculation!$U22,Data!$B:$B,Calculation!AF$8)</f>
        <v>458673000</v>
      </c>
      <c r="AG22" s="5">
        <f>SUMIFS(Data!$N:$N,Data!$C:$C,Calculation!$U22,Data!$B:$B,Calculation!AG$8)</f>
        <v>466991000</v>
      </c>
      <c r="AU22" s="10"/>
      <c r="AW22" s="5">
        <v>14</v>
      </c>
      <c r="AX22" s="5" t="s">
        <v>60</v>
      </c>
      <c r="AY22" s="5" t="str">
        <f>INDEX(Data!$C:$D,MATCH(AX22,Data!C:C,0),2)</f>
        <v>Nguyễn Thị Hoài  Ly</v>
      </c>
      <c r="AZ22" s="5" t="str">
        <f>INDEX(Data!$C:$F,MATCH(Calculation!AY22,Data!$D:$D,0),4)</f>
        <v>Đà Nẵng</v>
      </c>
      <c r="BA22" s="5">
        <f>IF(AX22&lt;&gt;"",SUMIFS(Data!$N:$N,Data!$C:$C,Calculation!$AX22,Data!$B:$B,Calculation!BA$8),"")</f>
        <v>529601000</v>
      </c>
      <c r="BB22" s="5">
        <f>IF(AY22&lt;&gt;"",SUMIFS(Data!$N:$N,Data!$C:$C,Calculation!$AX22,Data!$B:$B,Calculation!BB$8),"")</f>
        <v>504757500</v>
      </c>
      <c r="BC22" s="5">
        <f>IF(AZ22&lt;&gt;"",SUMIFS(Data!$N:$N,Data!$C:$C,Calculation!$AX22,Data!$B:$B,Calculation!BC$8),"")</f>
        <v>419232000</v>
      </c>
      <c r="BD22" s="5">
        <f>IF(BA22&lt;&gt;"",SUMIFS(Data!$N:$N,Data!$C:$C,Calculation!$AX22,Data!$B:$B,Calculation!BD$8),"")</f>
        <v>257682500</v>
      </c>
      <c r="BE22" s="5">
        <f>IF(BB22&lt;&gt;"",SUMIFS(Data!$N:$N,Data!$C:$C,Calculation!$AX22,Data!$B:$B,Calculation!BE$8),"")</f>
        <v>255077000</v>
      </c>
      <c r="BF22" s="5">
        <f>IF(BC22&lt;&gt;"",SUMIFS(Data!$N:$N,Data!$C:$C,Calculation!$AX22,Data!$B:$B,Calculation!BF$8),"")</f>
        <v>577777500</v>
      </c>
      <c r="BG22" s="5">
        <f>IF(BD22&lt;&gt;"",SUMIFS(Data!$N:$N,Data!$C:$C,Calculation!$AX22,Data!$B:$B,Calculation!BG$8),"")</f>
        <v>137050000</v>
      </c>
      <c r="BH22" s="5">
        <f>IF(BE22&lt;&gt;"",SUMIFS(Data!$N:$N,Data!$C:$C,Calculation!$AX22,Data!$B:$B,Calculation!BH$8),"")</f>
        <v>204753500</v>
      </c>
      <c r="BI22" s="5">
        <f>IF(BF22&lt;&gt;"",SUMIFS(Data!$N:$N,Data!$C:$C,Calculation!$AX22,Data!$B:$B,Calculation!BI$8),"")</f>
        <v>343494000</v>
      </c>
      <c r="BJ22" s="5">
        <f>IF(BG22&lt;&gt;"",SUMIFS(Data!$N:$N,Data!$C:$C,Calculation!$AX22,Data!$B:$B,Calculation!BJ$8),"")</f>
        <v>161712500</v>
      </c>
      <c r="BK22" s="5">
        <f>IF(BH22&lt;&gt;"",SUMIFS(Data!$N:$N,Data!$C:$C,Calculation!$AX22,Data!$B:$B,Calculation!BK$8),"")</f>
        <v>458673000</v>
      </c>
      <c r="BL22" s="5">
        <f>IF(BI22&lt;&gt;"",SUMIFS(Data!$N:$N,Data!$C:$C,Calculation!$AX22,Data!$B:$B,Calculation!BL$8),"")</f>
        <v>466991000</v>
      </c>
      <c r="BN22" s="12" t="s">
        <v>84</v>
      </c>
      <c r="BO22" s="12" t="s">
        <v>119</v>
      </c>
      <c r="BP22" s="12" t="s">
        <v>121</v>
      </c>
      <c r="BQ22" s="12" t="s">
        <v>120</v>
      </c>
      <c r="BS22" s="12" t="s">
        <v>84</v>
      </c>
      <c r="BT22" s="12" t="str">
        <f>CHOOSE(B10,BO22,BP22,BQ22)</f>
        <v>HP</v>
      </c>
      <c r="BW22" s="5" t="s">
        <v>54</v>
      </c>
      <c r="BX22" s="5" t="str">
        <f>INDEX(Data!$G:$H,MATCH(Calculation!BW22,Data!$G:$G,0),2)</f>
        <v>ThinkBook20VA001KVN</v>
      </c>
      <c r="BY22" s="5">
        <f>SUMIFS(Data!$N:$N,Data!$B:$B,Calculation!$B$4,Data!$G:$G,Calculation!BW22)</f>
        <v>592971000</v>
      </c>
      <c r="CE22" s="5" t="s">
        <v>63</v>
      </c>
      <c r="CF22" s="5" t="str">
        <f>INDEX(Data!$C:$D,MATCH(AX23,Data!C:C,0),2)</f>
        <v>Phạm Thị Giáng  My</v>
      </c>
      <c r="CG22" s="5">
        <f>SUMIFS(Data!$N:$N,Data!$B:$B,Calculation!$B$4,Data!$C:$C,Calculation!CE22)</f>
        <v>430453500</v>
      </c>
    </row>
    <row r="23" spans="1:88" x14ac:dyDescent="0.3">
      <c r="A23" s="27" t="s">
        <v>84</v>
      </c>
      <c r="B23" s="23" t="s">
        <v>106</v>
      </c>
      <c r="F23" s="5" t="s">
        <v>54</v>
      </c>
      <c r="G23" s="5">
        <f>SUMIFS(Data!$L:$L,Data!$G:$G,Calculation!$F23,Data!$B:$B,Calculation!G$8)</f>
        <v>25</v>
      </c>
      <c r="H23" s="5">
        <f>SUMIFS(Data!$L:$L,Data!$G:$G,Calculation!$F23,Data!$B:$B,Calculation!H$8)</f>
        <v>33</v>
      </c>
      <c r="I23" s="5">
        <f>SUMIFS(Data!$L:$L,Data!$G:$G,Calculation!$F23,Data!$B:$B,Calculation!I$8)</f>
        <v>28</v>
      </c>
      <c r="J23" s="5">
        <f>SUMIFS(Data!$L:$L,Data!$G:$G,Calculation!$F23,Data!$B:$B,Calculation!J$8)</f>
        <v>34</v>
      </c>
      <c r="K23" s="5">
        <f>SUMIFS(Data!$L:$L,Data!$G:$G,Calculation!$F23,Data!$B:$B,Calculation!K$8)</f>
        <v>26</v>
      </c>
      <c r="L23" s="5">
        <f>SUMIFS(Data!$L:$L,Data!$G:$G,Calculation!$F23,Data!$B:$B,Calculation!L$8)</f>
        <v>25</v>
      </c>
      <c r="M23" s="5">
        <f>SUMIFS(Data!$L:$L,Data!$G:$G,Calculation!$F23,Data!$B:$B,Calculation!M$8)</f>
        <v>11</v>
      </c>
      <c r="N23" s="5">
        <f>SUMIFS(Data!$L:$L,Data!$G:$G,Calculation!$F23,Data!$B:$B,Calculation!N$8)</f>
        <v>37</v>
      </c>
      <c r="O23" s="5">
        <f>SUMIFS(Data!$L:$L,Data!$G:$G,Calculation!$F23,Data!$B:$B,Calculation!O$8)</f>
        <v>40</v>
      </c>
      <c r="P23" s="5">
        <f>SUMIFS(Data!$L:$L,Data!$G:$G,Calculation!$F23,Data!$B:$B,Calculation!P$8)</f>
        <v>36</v>
      </c>
      <c r="Q23" s="5">
        <f>SUMIFS(Data!$L:$L,Data!$G:$G,Calculation!$F23,Data!$B:$B,Calculation!Q$8)</f>
        <v>32</v>
      </c>
      <c r="R23" s="5">
        <f>SUMIFS(Data!$L:$L,Data!$G:$G,Calculation!$F23,Data!$B:$B,Calculation!R$8)</f>
        <v>19</v>
      </c>
      <c r="U23" s="5" t="s">
        <v>63</v>
      </c>
      <c r="V23" s="5">
        <f>SUMIFS(Data!$N:$N,Data!$C:$C,Calculation!$U23,Data!$B:$B,Calculation!V$8)</f>
        <v>285143500</v>
      </c>
      <c r="W23" s="5">
        <f>SUMIFS(Data!$N:$N,Data!$C:$C,Calculation!$U23,Data!$B:$B,Calculation!W$8)</f>
        <v>419238000</v>
      </c>
      <c r="X23" s="5">
        <f>SUMIFS(Data!$N:$N,Data!$C:$C,Calculation!$U23,Data!$B:$B,Calculation!X$8)</f>
        <v>325924500</v>
      </c>
      <c r="Y23" s="5">
        <f>SUMIFS(Data!$N:$N,Data!$C:$C,Calculation!$U23,Data!$B:$B,Calculation!Y$8)</f>
        <v>430453500</v>
      </c>
      <c r="Z23" s="5">
        <f>SUMIFS(Data!$N:$N,Data!$C:$C,Calculation!$U23,Data!$B:$B,Calculation!Z$8)</f>
        <v>323498500</v>
      </c>
      <c r="AA23" s="5">
        <f>SUMIFS(Data!$N:$N,Data!$C:$C,Calculation!$U23,Data!$B:$B,Calculation!AA$8)</f>
        <v>414060000</v>
      </c>
      <c r="AB23" s="5">
        <f>SUMIFS(Data!$N:$N,Data!$C:$C,Calculation!$U23,Data!$B:$B,Calculation!AB$8)</f>
        <v>257982000</v>
      </c>
      <c r="AC23" s="5">
        <f>SUMIFS(Data!$N:$N,Data!$C:$C,Calculation!$U23,Data!$B:$B,Calculation!AC$8)</f>
        <v>408208000</v>
      </c>
      <c r="AD23" s="5">
        <f>SUMIFS(Data!$N:$N,Data!$C:$C,Calculation!$U23,Data!$B:$B,Calculation!AD$8)</f>
        <v>103351500</v>
      </c>
      <c r="AE23" s="5">
        <f>SUMIFS(Data!$N:$N,Data!$C:$C,Calculation!$U23,Data!$B:$B,Calculation!AE$8)</f>
        <v>629945500</v>
      </c>
      <c r="AF23" s="5">
        <f>SUMIFS(Data!$N:$N,Data!$C:$C,Calculation!$U23,Data!$B:$B,Calculation!AF$8)</f>
        <v>303932000</v>
      </c>
      <c r="AG23" s="5">
        <f>SUMIFS(Data!$N:$N,Data!$C:$C,Calculation!$U23,Data!$B:$B,Calculation!AG$8)</f>
        <v>154373000</v>
      </c>
      <c r="AU23" s="10"/>
      <c r="AW23" s="5">
        <v>15</v>
      </c>
      <c r="AX23" s="5" t="s">
        <v>63</v>
      </c>
      <c r="AY23" s="5" t="str">
        <f>INDEX(Data!$C:$D,MATCH(AX23,Data!C:C,0),2)</f>
        <v>Phạm Thị Giáng  My</v>
      </c>
      <c r="AZ23" s="5" t="str">
        <f>INDEX(Data!$C:$F,MATCH(Calculation!AY23,Data!$D:$D,0),4)</f>
        <v>Đà Nẵng</v>
      </c>
      <c r="BA23" s="5">
        <f>IF(AX23&lt;&gt;"",SUMIFS(Data!$N:$N,Data!$C:$C,Calculation!$AX23,Data!$B:$B,Calculation!BA$8),"")</f>
        <v>285143500</v>
      </c>
      <c r="BB23" s="5">
        <f>IF(AY23&lt;&gt;"",SUMIFS(Data!$N:$N,Data!$C:$C,Calculation!$AX23,Data!$B:$B,Calculation!BB$8),"")</f>
        <v>419238000</v>
      </c>
      <c r="BC23" s="5">
        <f>IF(AZ23&lt;&gt;"",SUMIFS(Data!$N:$N,Data!$C:$C,Calculation!$AX23,Data!$B:$B,Calculation!BC$8),"")</f>
        <v>325924500</v>
      </c>
      <c r="BD23" s="5">
        <f>IF(BA23&lt;&gt;"",SUMIFS(Data!$N:$N,Data!$C:$C,Calculation!$AX23,Data!$B:$B,Calculation!BD$8),"")</f>
        <v>430453500</v>
      </c>
      <c r="BE23" s="5">
        <f>IF(BB23&lt;&gt;"",SUMIFS(Data!$N:$N,Data!$C:$C,Calculation!$AX23,Data!$B:$B,Calculation!BE$8),"")</f>
        <v>323498500</v>
      </c>
      <c r="BF23" s="5">
        <f>IF(BC23&lt;&gt;"",SUMIFS(Data!$N:$N,Data!$C:$C,Calculation!$AX23,Data!$B:$B,Calculation!BF$8),"")</f>
        <v>414060000</v>
      </c>
      <c r="BG23" s="5">
        <f>IF(BD23&lt;&gt;"",SUMIFS(Data!$N:$N,Data!$C:$C,Calculation!$AX23,Data!$B:$B,Calculation!BG$8),"")</f>
        <v>257982000</v>
      </c>
      <c r="BH23" s="5">
        <f>IF(BE23&lt;&gt;"",SUMIFS(Data!$N:$N,Data!$C:$C,Calculation!$AX23,Data!$B:$B,Calculation!BH$8),"")</f>
        <v>408208000</v>
      </c>
      <c r="BI23" s="5">
        <f>IF(BF23&lt;&gt;"",SUMIFS(Data!$N:$N,Data!$C:$C,Calculation!$AX23,Data!$B:$B,Calculation!BI$8),"")</f>
        <v>103351500</v>
      </c>
      <c r="BJ23" s="5">
        <f>IF(BG23&lt;&gt;"",SUMIFS(Data!$N:$N,Data!$C:$C,Calculation!$AX23,Data!$B:$B,Calculation!BJ$8),"")</f>
        <v>629945500</v>
      </c>
      <c r="BK23" s="5">
        <f>IF(BH23&lt;&gt;"",SUMIFS(Data!$N:$N,Data!$C:$C,Calculation!$AX23,Data!$B:$B,Calculation!BK$8),"")</f>
        <v>303932000</v>
      </c>
      <c r="BL23" s="5">
        <f>IF(BI23&lt;&gt;"",SUMIFS(Data!$N:$N,Data!$C:$C,Calculation!$AX23,Data!$B:$B,Calculation!BL$8),"")</f>
        <v>154373000</v>
      </c>
      <c r="BN23" s="20">
        <v>1</v>
      </c>
      <c r="BO23" s="21">
        <f>SUMIFS(Data!$L:$L,Data!$B:$B,Calculation!$BN23,Data!$J:$J,Calculation!BO$22)</f>
        <v>263</v>
      </c>
      <c r="BP23" s="21">
        <f>SUMIFS(Data!$L:$L,Data!$B:$B,Calculation!$BN23,Data!$J:$J,Calculation!BP$22)</f>
        <v>264</v>
      </c>
      <c r="BQ23" s="21">
        <f>SUMIFS(Data!$L:$L,Data!$B:$B,Calculation!$BN23,Data!$J:$J,Calculation!BQ$22)</f>
        <v>279</v>
      </c>
      <c r="BS23" s="20">
        <v>1</v>
      </c>
      <c r="BT23" s="21">
        <f>SUMIFS(Data!$L:$L,Data!$B:$B,Calculation!$BN23,Data!$J:$J,Calculation!BT$22)</f>
        <v>279</v>
      </c>
      <c r="BW23" s="5" t="s">
        <v>56</v>
      </c>
      <c r="BX23" s="5" t="str">
        <f>INDEX(Data!$G:$H,MATCH(Calculation!BW23,Data!$G:$G,0),2)</f>
        <v>Legion82B500GUVN</v>
      </c>
      <c r="BY23" s="5">
        <f>SUMIFS(Data!$N:$N,Data!$B:$B,Calculation!$B$4,Data!$G:$G,Calculation!BW23)</f>
        <v>948217500</v>
      </c>
      <c r="CE23" s="5" t="s">
        <v>46</v>
      </c>
      <c r="CF23" s="5" t="str">
        <f>INDEX(Data!$C:$D,MATCH(AX24,Data!C:C,0),2)</f>
        <v>Nguyễn Thị Hoài  Nam</v>
      </c>
      <c r="CG23" s="5">
        <f>SUMIFS(Data!$N:$N,Data!$B:$B,Calculation!$B$4,Data!$C:$C,Calculation!CE23)</f>
        <v>255970500</v>
      </c>
    </row>
    <row r="24" spans="1:88" x14ac:dyDescent="0.3">
      <c r="A24" s="1">
        <v>1</v>
      </c>
      <c r="B24" s="2" t="s">
        <v>110</v>
      </c>
      <c r="F24" s="5" t="s">
        <v>56</v>
      </c>
      <c r="G24" s="5">
        <f>SUMIFS(Data!$L:$L,Data!$G:$G,Calculation!$F24,Data!$B:$B,Calculation!G$8)</f>
        <v>36</v>
      </c>
      <c r="H24" s="5">
        <f>SUMIFS(Data!$L:$L,Data!$G:$G,Calculation!$F24,Data!$B:$B,Calculation!H$8)</f>
        <v>22</v>
      </c>
      <c r="I24" s="5">
        <f>SUMIFS(Data!$L:$L,Data!$G:$G,Calculation!$F24,Data!$B:$B,Calculation!I$8)</f>
        <v>29</v>
      </c>
      <c r="J24" s="5">
        <f>SUMIFS(Data!$L:$L,Data!$G:$G,Calculation!$F24,Data!$B:$B,Calculation!J$8)</f>
        <v>42</v>
      </c>
      <c r="K24" s="5">
        <f>SUMIFS(Data!$L:$L,Data!$G:$G,Calculation!$F24,Data!$B:$B,Calculation!K$8)</f>
        <v>27</v>
      </c>
      <c r="L24" s="5">
        <f>SUMIFS(Data!$L:$L,Data!$G:$G,Calculation!$F24,Data!$B:$B,Calculation!L$8)</f>
        <v>37</v>
      </c>
      <c r="M24" s="5">
        <f>SUMIFS(Data!$L:$L,Data!$G:$G,Calculation!$F24,Data!$B:$B,Calculation!M$8)</f>
        <v>25</v>
      </c>
      <c r="N24" s="5">
        <f>SUMIFS(Data!$L:$L,Data!$G:$G,Calculation!$F24,Data!$B:$B,Calculation!N$8)</f>
        <v>27</v>
      </c>
      <c r="O24" s="5">
        <f>SUMIFS(Data!$L:$L,Data!$G:$G,Calculation!$F24,Data!$B:$B,Calculation!O$8)</f>
        <v>29</v>
      </c>
      <c r="P24" s="5">
        <f>SUMIFS(Data!$L:$L,Data!$G:$G,Calculation!$F24,Data!$B:$B,Calculation!P$8)</f>
        <v>44</v>
      </c>
      <c r="Q24" s="5">
        <f>SUMIFS(Data!$L:$L,Data!$G:$G,Calculation!$F24,Data!$B:$B,Calculation!Q$8)</f>
        <v>38</v>
      </c>
      <c r="R24" s="5">
        <f>SUMIFS(Data!$L:$L,Data!$G:$G,Calculation!$F24,Data!$B:$B,Calculation!R$8)</f>
        <v>23</v>
      </c>
      <c r="U24" s="5" t="s">
        <v>46</v>
      </c>
      <c r="V24" s="5">
        <f>SUMIFS(Data!$N:$N,Data!$C:$C,Calculation!$U24,Data!$B:$B,Calculation!V$8)</f>
        <v>339003000</v>
      </c>
      <c r="W24" s="5">
        <f>SUMIFS(Data!$N:$N,Data!$C:$C,Calculation!$U24,Data!$B:$B,Calculation!W$8)</f>
        <v>371456500</v>
      </c>
      <c r="X24" s="5">
        <f>SUMIFS(Data!$N:$N,Data!$C:$C,Calculation!$U24,Data!$B:$B,Calculation!X$8)</f>
        <v>230103000</v>
      </c>
      <c r="Y24" s="5">
        <f>SUMIFS(Data!$N:$N,Data!$C:$C,Calculation!$U24,Data!$B:$B,Calculation!Y$8)</f>
        <v>255970500</v>
      </c>
      <c r="Z24" s="5">
        <f>SUMIFS(Data!$N:$N,Data!$C:$C,Calculation!$U24,Data!$B:$B,Calculation!Z$8)</f>
        <v>191296000</v>
      </c>
      <c r="AA24" s="5">
        <f>SUMIFS(Data!$N:$N,Data!$C:$C,Calculation!$U24,Data!$B:$B,Calculation!AA$8)</f>
        <v>643950000</v>
      </c>
      <c r="AB24" s="5">
        <f>SUMIFS(Data!$N:$N,Data!$C:$C,Calculation!$U24,Data!$B:$B,Calculation!AB$8)</f>
        <v>168082000</v>
      </c>
      <c r="AC24" s="5">
        <f>SUMIFS(Data!$N:$N,Data!$C:$C,Calculation!$U24,Data!$B:$B,Calculation!AC$8)</f>
        <v>633793500</v>
      </c>
      <c r="AD24" s="5">
        <f>SUMIFS(Data!$N:$N,Data!$C:$C,Calculation!$U24,Data!$B:$B,Calculation!AD$8)</f>
        <v>447729500</v>
      </c>
      <c r="AE24" s="5">
        <f>SUMIFS(Data!$N:$N,Data!$C:$C,Calculation!$U24,Data!$B:$B,Calculation!AE$8)</f>
        <v>280564000</v>
      </c>
      <c r="AF24" s="5">
        <f>SUMIFS(Data!$N:$N,Data!$C:$C,Calculation!$U24,Data!$B:$B,Calculation!AF$8)</f>
        <v>285065500</v>
      </c>
      <c r="AG24" s="5">
        <f>SUMIFS(Data!$N:$N,Data!$C:$C,Calculation!$U24,Data!$B:$B,Calculation!AG$8)</f>
        <v>392771000</v>
      </c>
      <c r="AU24" s="10"/>
      <c r="AW24" s="5">
        <v>16</v>
      </c>
      <c r="AX24" s="5" t="s">
        <v>46</v>
      </c>
      <c r="AY24" s="5" t="str">
        <f>INDEX(Data!$C:$D,MATCH(AX24,Data!C:C,0),2)</f>
        <v>Nguyễn Thị Hoài  Nam</v>
      </c>
      <c r="AZ24" s="5" t="str">
        <f>INDEX(Data!$C:$F,MATCH(Calculation!AY24,Data!$D:$D,0),4)</f>
        <v>Hồ Chí Minh</v>
      </c>
      <c r="BA24" s="5">
        <f>IF(AX24&lt;&gt;"",SUMIFS(Data!$N:$N,Data!$C:$C,Calculation!$AX24,Data!$B:$B,Calculation!BA$8),"")</f>
        <v>339003000</v>
      </c>
      <c r="BB24" s="5">
        <f>IF(AY24&lt;&gt;"",SUMIFS(Data!$N:$N,Data!$C:$C,Calculation!$AX24,Data!$B:$B,Calculation!BB$8),"")</f>
        <v>371456500</v>
      </c>
      <c r="BC24" s="5">
        <f>IF(AZ24&lt;&gt;"",SUMIFS(Data!$N:$N,Data!$C:$C,Calculation!$AX24,Data!$B:$B,Calculation!BC$8),"")</f>
        <v>230103000</v>
      </c>
      <c r="BD24" s="5">
        <f>IF(BA24&lt;&gt;"",SUMIFS(Data!$N:$N,Data!$C:$C,Calculation!$AX24,Data!$B:$B,Calculation!BD$8),"")</f>
        <v>255970500</v>
      </c>
      <c r="BE24" s="5">
        <f>IF(BB24&lt;&gt;"",SUMIFS(Data!$N:$N,Data!$C:$C,Calculation!$AX24,Data!$B:$B,Calculation!BE$8),"")</f>
        <v>191296000</v>
      </c>
      <c r="BF24" s="5">
        <f>IF(BC24&lt;&gt;"",SUMIFS(Data!$N:$N,Data!$C:$C,Calculation!$AX24,Data!$B:$B,Calculation!BF$8),"")</f>
        <v>643950000</v>
      </c>
      <c r="BG24" s="5">
        <f>IF(BD24&lt;&gt;"",SUMIFS(Data!$N:$N,Data!$C:$C,Calculation!$AX24,Data!$B:$B,Calculation!BG$8),"")</f>
        <v>168082000</v>
      </c>
      <c r="BH24" s="5">
        <f>IF(BE24&lt;&gt;"",SUMIFS(Data!$N:$N,Data!$C:$C,Calculation!$AX24,Data!$B:$B,Calculation!BH$8),"")</f>
        <v>633793500</v>
      </c>
      <c r="BI24" s="5">
        <f>IF(BF24&lt;&gt;"",SUMIFS(Data!$N:$N,Data!$C:$C,Calculation!$AX24,Data!$B:$B,Calculation!BI$8),"")</f>
        <v>447729500</v>
      </c>
      <c r="BJ24" s="5">
        <f>IF(BG24&lt;&gt;"",SUMIFS(Data!$N:$N,Data!$C:$C,Calculation!$AX24,Data!$B:$B,Calculation!BJ$8),"")</f>
        <v>280564000</v>
      </c>
      <c r="BK24" s="5">
        <f>IF(BH24&lt;&gt;"",SUMIFS(Data!$N:$N,Data!$C:$C,Calculation!$AX24,Data!$B:$B,Calculation!BK$8),"")</f>
        <v>285065500</v>
      </c>
      <c r="BL24" s="5">
        <f>IF(BI24&lt;&gt;"",SUMIFS(Data!$N:$N,Data!$C:$C,Calculation!$AX24,Data!$B:$B,Calculation!BL$8),"")</f>
        <v>392771000</v>
      </c>
      <c r="BN24" s="20">
        <v>2</v>
      </c>
      <c r="BO24" s="21">
        <f>SUMIFS(Data!$L:$L,Data!$B:$B,Calculation!$BN24,Data!$J:$J,Calculation!BO$22)</f>
        <v>294</v>
      </c>
      <c r="BP24" s="21">
        <f>SUMIFS(Data!$L:$L,Data!$B:$B,Calculation!$BN24,Data!$J:$J,Calculation!BP$22)</f>
        <v>207</v>
      </c>
      <c r="BQ24" s="21">
        <f>SUMIFS(Data!$L:$L,Data!$B:$B,Calculation!$BN24,Data!$J:$J,Calculation!BQ$22)</f>
        <v>238</v>
      </c>
      <c r="BS24" s="20">
        <v>2</v>
      </c>
      <c r="BT24" s="21">
        <f>SUMIFS(Data!$L:$L,Data!$B:$B,Calculation!$BN24,Data!$J:$J,Calculation!BT$22)</f>
        <v>238</v>
      </c>
      <c r="BW24" s="5" t="s">
        <v>31</v>
      </c>
      <c r="BX24" s="5" t="str">
        <f>INDEX(Data!$G:$H,MATCH(Calculation!BW24,Data!$G:$G,0),2)</f>
        <v>Ideapad82H700DNVN</v>
      </c>
      <c r="BY24" s="5">
        <f>SUMIFS(Data!$N:$N,Data!$B:$B,Calculation!$B$4,Data!$G:$G,Calculation!BW24)</f>
        <v>247541500</v>
      </c>
      <c r="CE24" s="5" t="s">
        <v>38</v>
      </c>
      <c r="CF24" s="5" t="str">
        <f>INDEX(Data!$C:$D,MATCH(AX25,Data!C:C,0),2)</f>
        <v>Nguyễn Thị Kim  Nga</v>
      </c>
      <c r="CG24" s="5">
        <f>SUMIFS(Data!$N:$N,Data!$B:$B,Calculation!$B$4,Data!$C:$C,Calculation!CE24)</f>
        <v>289098000</v>
      </c>
    </row>
    <row r="25" spans="1:88" x14ac:dyDescent="0.3">
      <c r="A25" s="1">
        <v>2</v>
      </c>
      <c r="B25" s="2" t="s">
        <v>111</v>
      </c>
      <c r="F25" s="5" t="s">
        <v>31</v>
      </c>
      <c r="G25" s="5">
        <f>SUMIFS(Data!$L:$L,Data!$G:$G,Calculation!$F25,Data!$B:$B,Calculation!G$8)</f>
        <v>38</v>
      </c>
      <c r="H25" s="5">
        <f>SUMIFS(Data!$L:$L,Data!$G:$G,Calculation!$F25,Data!$B:$B,Calculation!H$8)</f>
        <v>14</v>
      </c>
      <c r="I25" s="5">
        <f>SUMIFS(Data!$L:$L,Data!$G:$G,Calculation!$F25,Data!$B:$B,Calculation!I$8)</f>
        <v>24</v>
      </c>
      <c r="J25" s="5">
        <f>SUMIFS(Data!$L:$L,Data!$G:$G,Calculation!$F25,Data!$B:$B,Calculation!J$8)</f>
        <v>20</v>
      </c>
      <c r="K25" s="5">
        <f>SUMIFS(Data!$L:$L,Data!$G:$G,Calculation!$F25,Data!$B:$B,Calculation!K$8)</f>
        <v>39</v>
      </c>
      <c r="L25" s="5">
        <f>SUMIFS(Data!$L:$L,Data!$G:$G,Calculation!$F25,Data!$B:$B,Calculation!L$8)</f>
        <v>45</v>
      </c>
      <c r="M25" s="5">
        <f>SUMIFS(Data!$L:$L,Data!$G:$G,Calculation!$F25,Data!$B:$B,Calculation!M$8)</f>
        <v>32</v>
      </c>
      <c r="N25" s="5">
        <f>SUMIFS(Data!$L:$L,Data!$G:$G,Calculation!$F25,Data!$B:$B,Calculation!N$8)</f>
        <v>20</v>
      </c>
      <c r="O25" s="5">
        <f>SUMIFS(Data!$L:$L,Data!$G:$G,Calculation!$F25,Data!$B:$B,Calculation!O$8)</f>
        <v>31</v>
      </c>
      <c r="P25" s="5">
        <f>SUMIFS(Data!$L:$L,Data!$G:$G,Calculation!$F25,Data!$B:$B,Calculation!P$8)</f>
        <v>19</v>
      </c>
      <c r="Q25" s="5">
        <f>SUMIFS(Data!$L:$L,Data!$G:$G,Calculation!$F25,Data!$B:$B,Calculation!Q$8)</f>
        <v>43</v>
      </c>
      <c r="R25" s="5">
        <f>SUMIFS(Data!$L:$L,Data!$G:$G,Calculation!$F25,Data!$B:$B,Calculation!R$8)</f>
        <v>35</v>
      </c>
      <c r="U25" s="5" t="s">
        <v>38</v>
      </c>
      <c r="V25" s="5">
        <f>SUMIFS(Data!$N:$N,Data!$C:$C,Calculation!$U25,Data!$B:$B,Calculation!V$8)</f>
        <v>429989500</v>
      </c>
      <c r="W25" s="5">
        <f>SUMIFS(Data!$N:$N,Data!$C:$C,Calculation!$U25,Data!$B:$B,Calculation!W$8)</f>
        <v>354613000</v>
      </c>
      <c r="X25" s="5">
        <f>SUMIFS(Data!$N:$N,Data!$C:$C,Calculation!$U25,Data!$B:$B,Calculation!X$8)</f>
        <v>522743000</v>
      </c>
      <c r="Y25" s="5">
        <f>SUMIFS(Data!$N:$N,Data!$C:$C,Calculation!$U25,Data!$B:$B,Calculation!Y$8)</f>
        <v>289098000</v>
      </c>
      <c r="Z25" s="5">
        <f>SUMIFS(Data!$N:$N,Data!$C:$C,Calculation!$U25,Data!$B:$B,Calculation!Z$8)</f>
        <v>328188000</v>
      </c>
      <c r="AA25" s="5">
        <f>SUMIFS(Data!$N:$N,Data!$C:$C,Calculation!$U25,Data!$B:$B,Calculation!AA$8)</f>
        <v>396075500</v>
      </c>
      <c r="AB25" s="5">
        <f>SUMIFS(Data!$N:$N,Data!$C:$C,Calculation!$U25,Data!$B:$B,Calculation!AB$8)</f>
        <v>245437500</v>
      </c>
      <c r="AC25" s="5">
        <f>SUMIFS(Data!$N:$N,Data!$C:$C,Calculation!$U25,Data!$B:$B,Calculation!AC$8)</f>
        <v>290057000</v>
      </c>
      <c r="AD25" s="5">
        <f>SUMIFS(Data!$N:$N,Data!$C:$C,Calculation!$U25,Data!$B:$B,Calculation!AD$8)</f>
        <v>136083000</v>
      </c>
      <c r="AE25" s="5">
        <f>SUMIFS(Data!$N:$N,Data!$C:$C,Calculation!$U25,Data!$B:$B,Calculation!AE$8)</f>
        <v>504367000</v>
      </c>
      <c r="AF25" s="5">
        <f>SUMIFS(Data!$N:$N,Data!$C:$C,Calculation!$U25,Data!$B:$B,Calculation!AF$8)</f>
        <v>582230000</v>
      </c>
      <c r="AG25" s="5">
        <f>SUMIFS(Data!$N:$N,Data!$C:$C,Calculation!$U25,Data!$B:$B,Calculation!AG$8)</f>
        <v>258327000</v>
      </c>
      <c r="AU25" s="10"/>
      <c r="AW25" s="5">
        <v>17</v>
      </c>
      <c r="AX25" s="5" t="s">
        <v>38</v>
      </c>
      <c r="AY25" s="5" t="str">
        <f>INDEX(Data!$C:$D,MATCH(AX25,Data!C:C,0),2)</f>
        <v>Nguyễn Thị Kim  Nga</v>
      </c>
      <c r="AZ25" s="5" t="str">
        <f>INDEX(Data!$C:$F,MATCH(Calculation!AY25,Data!$D:$D,0),4)</f>
        <v>Hồ Chí Minh</v>
      </c>
      <c r="BA25" s="5">
        <f>IF(AX25&lt;&gt;"",SUMIFS(Data!$N:$N,Data!$C:$C,Calculation!$AX25,Data!$B:$B,Calculation!BA$8),"")</f>
        <v>429989500</v>
      </c>
      <c r="BB25" s="5">
        <f>IF(AY25&lt;&gt;"",SUMIFS(Data!$N:$N,Data!$C:$C,Calculation!$AX25,Data!$B:$B,Calculation!BB$8),"")</f>
        <v>354613000</v>
      </c>
      <c r="BC25" s="5">
        <f>IF(AZ25&lt;&gt;"",SUMIFS(Data!$N:$N,Data!$C:$C,Calculation!$AX25,Data!$B:$B,Calculation!BC$8),"")</f>
        <v>522743000</v>
      </c>
      <c r="BD25" s="5">
        <f>IF(BA25&lt;&gt;"",SUMIFS(Data!$N:$N,Data!$C:$C,Calculation!$AX25,Data!$B:$B,Calculation!BD$8),"")</f>
        <v>289098000</v>
      </c>
      <c r="BE25" s="5">
        <f>IF(BB25&lt;&gt;"",SUMIFS(Data!$N:$N,Data!$C:$C,Calculation!$AX25,Data!$B:$B,Calculation!BE$8),"")</f>
        <v>328188000</v>
      </c>
      <c r="BF25" s="5">
        <f>IF(BC25&lt;&gt;"",SUMIFS(Data!$N:$N,Data!$C:$C,Calculation!$AX25,Data!$B:$B,Calculation!BF$8),"")</f>
        <v>396075500</v>
      </c>
      <c r="BG25" s="5">
        <f>IF(BD25&lt;&gt;"",SUMIFS(Data!$N:$N,Data!$C:$C,Calculation!$AX25,Data!$B:$B,Calculation!BG$8),"")</f>
        <v>245437500</v>
      </c>
      <c r="BH25" s="5">
        <f>IF(BE25&lt;&gt;"",SUMIFS(Data!$N:$N,Data!$C:$C,Calculation!$AX25,Data!$B:$B,Calculation!BH$8),"")</f>
        <v>290057000</v>
      </c>
      <c r="BI25" s="5">
        <f>IF(BF25&lt;&gt;"",SUMIFS(Data!$N:$N,Data!$C:$C,Calculation!$AX25,Data!$B:$B,Calculation!BI$8),"")</f>
        <v>136083000</v>
      </c>
      <c r="BJ25" s="5">
        <f>IF(BG25&lt;&gt;"",SUMIFS(Data!$N:$N,Data!$C:$C,Calculation!$AX25,Data!$B:$B,Calculation!BJ$8),"")</f>
        <v>504367000</v>
      </c>
      <c r="BK25" s="5">
        <f>IF(BH25&lt;&gt;"",SUMIFS(Data!$N:$N,Data!$C:$C,Calculation!$AX25,Data!$B:$B,Calculation!BK$8),"")</f>
        <v>582230000</v>
      </c>
      <c r="BL25" s="5">
        <f>IF(BI25&lt;&gt;"",SUMIFS(Data!$N:$N,Data!$C:$C,Calculation!$AX25,Data!$B:$B,Calculation!BL$8),"")</f>
        <v>258327000</v>
      </c>
      <c r="BN25" s="20">
        <v>3</v>
      </c>
      <c r="BO25" s="21">
        <f>SUMIFS(Data!$L:$L,Data!$B:$B,Calculation!$BN25,Data!$J:$J,Calculation!BO$22)</f>
        <v>243</v>
      </c>
      <c r="BP25" s="21">
        <f>SUMIFS(Data!$L:$L,Data!$B:$B,Calculation!$BN25,Data!$J:$J,Calculation!BP$22)</f>
        <v>229</v>
      </c>
      <c r="BQ25" s="21">
        <f>SUMIFS(Data!$L:$L,Data!$B:$B,Calculation!$BN25,Data!$J:$J,Calculation!BQ$22)</f>
        <v>282</v>
      </c>
      <c r="BS25" s="20">
        <v>3</v>
      </c>
      <c r="BT25" s="21">
        <f>SUMIFS(Data!$L:$L,Data!$B:$B,Calculation!$BN25,Data!$J:$J,Calculation!BT$22)</f>
        <v>282</v>
      </c>
      <c r="BW25" s="5" t="s">
        <v>19</v>
      </c>
      <c r="BX25" s="5" t="str">
        <f>INDEX(Data!$G:$H,MATCH(Calculation!BW25,Data!$G:$G,0),2)</f>
        <v>Gaming81LK01J3VN</v>
      </c>
      <c r="BY25" s="5">
        <f>SUMIFS(Data!$N:$N,Data!$B:$B,Calculation!$B$4,Data!$G:$G,Calculation!BW25)</f>
        <v>493683000</v>
      </c>
      <c r="CE25" s="5" t="s">
        <v>37</v>
      </c>
      <c r="CF25" s="5" t="str">
        <f>INDEX(Data!$C:$D,MATCH(AX26,Data!C:C,0),2)</f>
        <v>Nguyễn Phan Thanh Ngân</v>
      </c>
      <c r="CG25" s="5">
        <f>SUMIFS(Data!$N:$N,Data!$B:$B,Calculation!$B$4,Data!$C:$C,Calculation!CE25)</f>
        <v>250692500</v>
      </c>
    </row>
    <row r="26" spans="1:88" x14ac:dyDescent="0.3">
      <c r="A26" s="1">
        <v>3</v>
      </c>
      <c r="B26" s="2" t="s">
        <v>112</v>
      </c>
      <c r="F26" s="5" t="s">
        <v>19</v>
      </c>
      <c r="G26" s="5">
        <f>SUMIFS(Data!$L:$L,Data!$G:$G,Calculation!$F26,Data!$B:$B,Calculation!G$8)</f>
        <v>52</v>
      </c>
      <c r="H26" s="5">
        <f>SUMIFS(Data!$L:$L,Data!$G:$G,Calculation!$F26,Data!$B:$B,Calculation!H$8)</f>
        <v>23</v>
      </c>
      <c r="I26" s="5">
        <f>SUMIFS(Data!$L:$L,Data!$G:$G,Calculation!$F26,Data!$B:$B,Calculation!I$8)</f>
        <v>45</v>
      </c>
      <c r="J26" s="5">
        <f>SUMIFS(Data!$L:$L,Data!$G:$G,Calculation!$F26,Data!$B:$B,Calculation!J$8)</f>
        <v>29</v>
      </c>
      <c r="K26" s="5">
        <f>SUMIFS(Data!$L:$L,Data!$G:$G,Calculation!$F26,Data!$B:$B,Calculation!K$8)</f>
        <v>22</v>
      </c>
      <c r="L26" s="5">
        <f>SUMIFS(Data!$L:$L,Data!$G:$G,Calculation!$F26,Data!$B:$B,Calculation!L$8)</f>
        <v>26</v>
      </c>
      <c r="M26" s="5">
        <f>SUMIFS(Data!$L:$L,Data!$G:$G,Calculation!$F26,Data!$B:$B,Calculation!M$8)</f>
        <v>34</v>
      </c>
      <c r="N26" s="5">
        <f>SUMIFS(Data!$L:$L,Data!$G:$G,Calculation!$F26,Data!$B:$B,Calculation!N$8)</f>
        <v>27</v>
      </c>
      <c r="O26" s="5">
        <f>SUMIFS(Data!$L:$L,Data!$G:$G,Calculation!$F26,Data!$B:$B,Calculation!O$8)</f>
        <v>39</v>
      </c>
      <c r="P26" s="5">
        <f>SUMIFS(Data!$L:$L,Data!$G:$G,Calculation!$F26,Data!$B:$B,Calculation!P$8)</f>
        <v>34</v>
      </c>
      <c r="Q26" s="5">
        <f>SUMIFS(Data!$L:$L,Data!$G:$G,Calculation!$F26,Data!$B:$B,Calculation!Q$8)</f>
        <v>25</v>
      </c>
      <c r="R26" s="5">
        <f>SUMIFS(Data!$L:$L,Data!$G:$G,Calculation!$F26,Data!$B:$B,Calculation!R$8)</f>
        <v>46</v>
      </c>
      <c r="U26" s="5" t="s">
        <v>37</v>
      </c>
      <c r="V26" s="5">
        <f>SUMIFS(Data!$N:$N,Data!$C:$C,Calculation!$U26,Data!$B:$B,Calculation!V$8)</f>
        <v>235239500</v>
      </c>
      <c r="W26" s="5">
        <f>SUMIFS(Data!$N:$N,Data!$C:$C,Calculation!$U26,Data!$B:$B,Calculation!W$8)</f>
        <v>345213000</v>
      </c>
      <c r="X26" s="5">
        <f>SUMIFS(Data!$N:$N,Data!$C:$C,Calculation!$U26,Data!$B:$B,Calculation!X$8)</f>
        <v>498956500</v>
      </c>
      <c r="Y26" s="5">
        <f>SUMIFS(Data!$N:$N,Data!$C:$C,Calculation!$U26,Data!$B:$B,Calculation!Y$8)</f>
        <v>250692500</v>
      </c>
      <c r="Z26" s="5">
        <f>SUMIFS(Data!$N:$N,Data!$C:$C,Calculation!$U26,Data!$B:$B,Calculation!Z$8)</f>
        <v>395233000</v>
      </c>
      <c r="AA26" s="5">
        <f>SUMIFS(Data!$N:$N,Data!$C:$C,Calculation!$U26,Data!$B:$B,Calculation!AA$8)</f>
        <v>545951500</v>
      </c>
      <c r="AB26" s="5">
        <f>SUMIFS(Data!$N:$N,Data!$C:$C,Calculation!$U26,Data!$B:$B,Calculation!AB$8)</f>
        <v>374006000</v>
      </c>
      <c r="AC26" s="5">
        <f>SUMIFS(Data!$N:$N,Data!$C:$C,Calculation!$U26,Data!$B:$B,Calculation!AC$8)</f>
        <v>135219000</v>
      </c>
      <c r="AD26" s="5">
        <f>SUMIFS(Data!$N:$N,Data!$C:$C,Calculation!$U26,Data!$B:$B,Calculation!AD$8)</f>
        <v>307448000</v>
      </c>
      <c r="AE26" s="5">
        <f>SUMIFS(Data!$N:$N,Data!$C:$C,Calculation!$U26,Data!$B:$B,Calculation!AE$8)</f>
        <v>325356000</v>
      </c>
      <c r="AF26" s="5">
        <f>SUMIFS(Data!$N:$N,Data!$C:$C,Calculation!$U26,Data!$B:$B,Calculation!AF$8)</f>
        <v>221196500</v>
      </c>
      <c r="AG26" s="5">
        <f>SUMIFS(Data!$N:$N,Data!$C:$C,Calculation!$U26,Data!$B:$B,Calculation!AG$8)</f>
        <v>288129500</v>
      </c>
      <c r="AU26" s="10"/>
      <c r="AW26" s="5">
        <v>18</v>
      </c>
      <c r="AX26" s="5" t="s">
        <v>37</v>
      </c>
      <c r="AY26" s="5" t="str">
        <f>INDEX(Data!$C:$D,MATCH(AX26,Data!C:C,0),2)</f>
        <v>Nguyễn Phan Thanh Ngân</v>
      </c>
      <c r="AZ26" s="5" t="str">
        <f>INDEX(Data!$C:$F,MATCH(Calculation!AY26,Data!$D:$D,0),4)</f>
        <v>Hồ Chí Minh</v>
      </c>
      <c r="BA26" s="5">
        <f>IF(AX26&lt;&gt;"",SUMIFS(Data!$N:$N,Data!$C:$C,Calculation!$AX26,Data!$B:$B,Calculation!BA$8),"")</f>
        <v>235239500</v>
      </c>
      <c r="BB26" s="5">
        <f>IF(AY26&lt;&gt;"",SUMIFS(Data!$N:$N,Data!$C:$C,Calculation!$AX26,Data!$B:$B,Calculation!BB$8),"")</f>
        <v>345213000</v>
      </c>
      <c r="BC26" s="5">
        <f>IF(AZ26&lt;&gt;"",SUMIFS(Data!$N:$N,Data!$C:$C,Calculation!$AX26,Data!$B:$B,Calculation!BC$8),"")</f>
        <v>498956500</v>
      </c>
      <c r="BD26" s="5">
        <f>IF(BA26&lt;&gt;"",SUMIFS(Data!$N:$N,Data!$C:$C,Calculation!$AX26,Data!$B:$B,Calculation!BD$8),"")</f>
        <v>250692500</v>
      </c>
      <c r="BE26" s="5">
        <f>IF(BB26&lt;&gt;"",SUMIFS(Data!$N:$N,Data!$C:$C,Calculation!$AX26,Data!$B:$B,Calculation!BE$8),"")</f>
        <v>395233000</v>
      </c>
      <c r="BF26" s="5">
        <f>IF(BC26&lt;&gt;"",SUMIFS(Data!$N:$N,Data!$C:$C,Calculation!$AX26,Data!$B:$B,Calculation!BF$8),"")</f>
        <v>545951500</v>
      </c>
      <c r="BG26" s="5">
        <f>IF(BD26&lt;&gt;"",SUMIFS(Data!$N:$N,Data!$C:$C,Calculation!$AX26,Data!$B:$B,Calculation!BG$8),"")</f>
        <v>374006000</v>
      </c>
      <c r="BH26" s="5">
        <f>IF(BE26&lt;&gt;"",SUMIFS(Data!$N:$N,Data!$C:$C,Calculation!$AX26,Data!$B:$B,Calculation!BH$8),"")</f>
        <v>135219000</v>
      </c>
      <c r="BI26" s="5">
        <f>IF(BF26&lt;&gt;"",SUMIFS(Data!$N:$N,Data!$C:$C,Calculation!$AX26,Data!$B:$B,Calculation!BI$8),"")</f>
        <v>307448000</v>
      </c>
      <c r="BJ26" s="5">
        <f>IF(BG26&lt;&gt;"",SUMIFS(Data!$N:$N,Data!$C:$C,Calculation!$AX26,Data!$B:$B,Calculation!BJ$8),"")</f>
        <v>325356000</v>
      </c>
      <c r="BK26" s="5">
        <f>IF(BH26&lt;&gt;"",SUMIFS(Data!$N:$N,Data!$C:$C,Calculation!$AX26,Data!$B:$B,Calculation!BK$8),"")</f>
        <v>221196500</v>
      </c>
      <c r="BL26" s="5">
        <f>IF(BI26&lt;&gt;"",SUMIFS(Data!$N:$N,Data!$C:$C,Calculation!$AX26,Data!$B:$B,Calculation!BL$8),"")</f>
        <v>288129500</v>
      </c>
      <c r="BN26" s="20">
        <v>4</v>
      </c>
      <c r="BO26" s="21">
        <f>SUMIFS(Data!$L:$L,Data!$B:$B,Calculation!$BN26,Data!$J:$J,Calculation!BO$22)</f>
        <v>239</v>
      </c>
      <c r="BP26" s="21">
        <f>SUMIFS(Data!$L:$L,Data!$B:$B,Calculation!$BN26,Data!$J:$J,Calculation!BP$22)</f>
        <v>253</v>
      </c>
      <c r="BQ26" s="21">
        <f>SUMIFS(Data!$L:$L,Data!$B:$B,Calculation!$BN26,Data!$J:$J,Calculation!BQ$22)</f>
        <v>244</v>
      </c>
      <c r="BS26" s="20">
        <v>4</v>
      </c>
      <c r="BT26" s="21">
        <f>SUMIFS(Data!$L:$L,Data!$B:$B,Calculation!$BN26,Data!$J:$J,Calculation!BT$22)</f>
        <v>244</v>
      </c>
      <c r="BW26" s="5" t="s">
        <v>71</v>
      </c>
      <c r="BX26" s="5" t="str">
        <f>INDEX(Data!$G:$H,MATCH(Calculation!BW26,Data!$G:$G,0),2)</f>
        <v>Legion82BC005YVN</v>
      </c>
      <c r="BY26" s="5">
        <f>SUMIFS(Data!$N:$N,Data!$B:$B,Calculation!$B$4,Data!$G:$G,Calculation!BW26)</f>
        <v>1517100000</v>
      </c>
      <c r="CE26" s="5" t="s">
        <v>79</v>
      </c>
      <c r="CF26" s="5" t="str">
        <f>INDEX(Data!$C:$D,MATCH(AX27,Data!C:C,0),2)</f>
        <v>Nguyễn Thị Thanh  Ngân</v>
      </c>
      <c r="CG26" s="5">
        <f>SUMIFS(Data!$N:$N,Data!$B:$B,Calculation!$B$4,Data!$C:$C,Calculation!CE26)</f>
        <v>100561500</v>
      </c>
    </row>
    <row r="27" spans="1:88" x14ac:dyDescent="0.3">
      <c r="A27" s="1">
        <v>4</v>
      </c>
      <c r="B27" s="2" t="s">
        <v>113</v>
      </c>
      <c r="F27" s="5" t="s">
        <v>71</v>
      </c>
      <c r="G27" s="5">
        <f>SUMIFS(Data!$L:$L,Data!$G:$G,Calculation!$F27,Data!$B:$B,Calculation!G$8)</f>
        <v>34</v>
      </c>
      <c r="H27" s="5">
        <f>SUMIFS(Data!$L:$L,Data!$G:$G,Calculation!$F27,Data!$B:$B,Calculation!H$8)</f>
        <v>33</v>
      </c>
      <c r="I27" s="5">
        <f>SUMIFS(Data!$L:$L,Data!$G:$G,Calculation!$F27,Data!$B:$B,Calculation!I$8)</f>
        <v>30</v>
      </c>
      <c r="J27" s="5">
        <f>SUMIFS(Data!$L:$L,Data!$G:$G,Calculation!$F27,Data!$B:$B,Calculation!J$8)</f>
        <v>41</v>
      </c>
      <c r="K27" s="5">
        <f>SUMIFS(Data!$L:$L,Data!$G:$G,Calculation!$F27,Data!$B:$B,Calculation!K$8)</f>
        <v>39</v>
      </c>
      <c r="L27" s="5">
        <f>SUMIFS(Data!$L:$L,Data!$G:$G,Calculation!$F27,Data!$B:$B,Calculation!L$8)</f>
        <v>27</v>
      </c>
      <c r="M27" s="5">
        <f>SUMIFS(Data!$L:$L,Data!$G:$G,Calculation!$F27,Data!$B:$B,Calculation!M$8)</f>
        <v>19</v>
      </c>
      <c r="N27" s="5">
        <f>SUMIFS(Data!$L:$L,Data!$G:$G,Calculation!$F27,Data!$B:$B,Calculation!N$8)</f>
        <v>32</v>
      </c>
      <c r="O27" s="5">
        <f>SUMIFS(Data!$L:$L,Data!$G:$G,Calculation!$F27,Data!$B:$B,Calculation!O$8)</f>
        <v>30</v>
      </c>
      <c r="P27" s="5">
        <f>SUMIFS(Data!$L:$L,Data!$G:$G,Calculation!$F27,Data!$B:$B,Calculation!P$8)</f>
        <v>33</v>
      </c>
      <c r="Q27" s="5">
        <f>SUMIFS(Data!$L:$L,Data!$G:$G,Calculation!$F27,Data!$B:$B,Calculation!Q$8)</f>
        <v>30</v>
      </c>
      <c r="R27" s="5">
        <f>SUMIFS(Data!$L:$L,Data!$G:$G,Calculation!$F27,Data!$B:$B,Calculation!R$8)</f>
        <v>32</v>
      </c>
      <c r="U27" s="5" t="s">
        <v>79</v>
      </c>
      <c r="V27" s="5">
        <f>SUMIFS(Data!$N:$N,Data!$C:$C,Calculation!$U27,Data!$B:$B,Calculation!V$8)</f>
        <v>194761500</v>
      </c>
      <c r="W27" s="5">
        <f>SUMIFS(Data!$N:$N,Data!$C:$C,Calculation!$U27,Data!$B:$B,Calculation!W$8)</f>
        <v>189291000</v>
      </c>
      <c r="X27" s="5">
        <f>SUMIFS(Data!$N:$N,Data!$C:$C,Calculation!$U27,Data!$B:$B,Calculation!X$8)</f>
        <v>288855500</v>
      </c>
      <c r="Y27" s="5">
        <f>SUMIFS(Data!$N:$N,Data!$C:$C,Calculation!$U27,Data!$B:$B,Calculation!Y$8)</f>
        <v>100561500</v>
      </c>
      <c r="Z27" s="5">
        <f>SUMIFS(Data!$N:$N,Data!$C:$C,Calculation!$U27,Data!$B:$B,Calculation!Z$8)</f>
        <v>248376500</v>
      </c>
      <c r="AA27" s="5">
        <f>SUMIFS(Data!$N:$N,Data!$C:$C,Calculation!$U27,Data!$B:$B,Calculation!AA$8)</f>
        <v>194143500</v>
      </c>
      <c r="AB27" s="5">
        <f>SUMIFS(Data!$N:$N,Data!$C:$C,Calculation!$U27,Data!$B:$B,Calculation!AB$8)</f>
        <v>174291000</v>
      </c>
      <c r="AC27" s="5">
        <f>SUMIFS(Data!$N:$N,Data!$C:$C,Calculation!$U27,Data!$B:$B,Calculation!AC$8)</f>
        <v>234684500</v>
      </c>
      <c r="AD27" s="5">
        <f>SUMIFS(Data!$N:$N,Data!$C:$C,Calculation!$U27,Data!$B:$B,Calculation!AD$8)</f>
        <v>262083500</v>
      </c>
      <c r="AE27" s="5">
        <f>SUMIFS(Data!$N:$N,Data!$C:$C,Calculation!$U27,Data!$B:$B,Calculation!AE$8)</f>
        <v>282067000</v>
      </c>
      <c r="AF27" s="5">
        <f>SUMIFS(Data!$N:$N,Data!$C:$C,Calculation!$U27,Data!$B:$B,Calculation!AF$8)</f>
        <v>234471500</v>
      </c>
      <c r="AG27" s="5">
        <f>SUMIFS(Data!$N:$N,Data!$C:$C,Calculation!$U27,Data!$B:$B,Calculation!AG$8)</f>
        <v>178980500</v>
      </c>
      <c r="AU27" s="10"/>
      <c r="AW27" s="5">
        <v>19</v>
      </c>
      <c r="AX27" s="5" t="s">
        <v>79</v>
      </c>
      <c r="AY27" s="5" t="str">
        <f>INDEX(Data!$C:$D,MATCH(AX27,Data!C:C,0),2)</f>
        <v>Nguyễn Thị Thanh  Ngân</v>
      </c>
      <c r="AZ27" s="5" t="str">
        <f>INDEX(Data!$C:$F,MATCH(Calculation!AY27,Data!$D:$D,0),4)</f>
        <v>Hồ Chí Minh</v>
      </c>
      <c r="BA27" s="5">
        <f>IF(AX27&lt;&gt;"",SUMIFS(Data!$N:$N,Data!$C:$C,Calculation!$AX27,Data!$B:$B,Calculation!BA$8),"")</f>
        <v>194761500</v>
      </c>
      <c r="BB27" s="5">
        <f>IF(AY27&lt;&gt;"",SUMIFS(Data!$N:$N,Data!$C:$C,Calculation!$AX27,Data!$B:$B,Calculation!BB$8),"")</f>
        <v>189291000</v>
      </c>
      <c r="BC27" s="5">
        <f>IF(AZ27&lt;&gt;"",SUMIFS(Data!$N:$N,Data!$C:$C,Calculation!$AX27,Data!$B:$B,Calculation!BC$8),"")</f>
        <v>288855500</v>
      </c>
      <c r="BD27" s="5">
        <f>IF(BA27&lt;&gt;"",SUMIFS(Data!$N:$N,Data!$C:$C,Calculation!$AX27,Data!$B:$B,Calculation!BD$8),"")</f>
        <v>100561500</v>
      </c>
      <c r="BE27" s="5">
        <f>IF(BB27&lt;&gt;"",SUMIFS(Data!$N:$N,Data!$C:$C,Calculation!$AX27,Data!$B:$B,Calculation!BE$8),"")</f>
        <v>248376500</v>
      </c>
      <c r="BF27" s="5">
        <f>IF(BC27&lt;&gt;"",SUMIFS(Data!$N:$N,Data!$C:$C,Calculation!$AX27,Data!$B:$B,Calculation!BF$8),"")</f>
        <v>194143500</v>
      </c>
      <c r="BG27" s="5">
        <f>IF(BD27&lt;&gt;"",SUMIFS(Data!$N:$N,Data!$C:$C,Calculation!$AX27,Data!$B:$B,Calculation!BG$8),"")</f>
        <v>174291000</v>
      </c>
      <c r="BH27" s="5">
        <f>IF(BE27&lt;&gt;"",SUMIFS(Data!$N:$N,Data!$C:$C,Calculation!$AX27,Data!$B:$B,Calculation!BH$8),"")</f>
        <v>234684500</v>
      </c>
      <c r="BI27" s="5">
        <f>IF(BF27&lt;&gt;"",SUMIFS(Data!$N:$N,Data!$C:$C,Calculation!$AX27,Data!$B:$B,Calculation!BI$8),"")</f>
        <v>262083500</v>
      </c>
      <c r="BJ27" s="5">
        <f>IF(BG27&lt;&gt;"",SUMIFS(Data!$N:$N,Data!$C:$C,Calculation!$AX27,Data!$B:$B,Calculation!BJ$8),"")</f>
        <v>282067000</v>
      </c>
      <c r="BK27" s="5">
        <f>IF(BH27&lt;&gt;"",SUMIFS(Data!$N:$N,Data!$C:$C,Calculation!$AX27,Data!$B:$B,Calculation!BK$8),"")</f>
        <v>234471500</v>
      </c>
      <c r="BL27" s="5">
        <f>IF(BI27&lt;&gt;"",SUMIFS(Data!$N:$N,Data!$C:$C,Calculation!$AX27,Data!$B:$B,Calculation!BL$8),"")</f>
        <v>178980500</v>
      </c>
      <c r="BN27" s="20">
        <v>5</v>
      </c>
      <c r="BO27" s="21">
        <f>SUMIFS(Data!$L:$L,Data!$B:$B,Calculation!$BN27,Data!$J:$J,Calculation!BO$22)</f>
        <v>243</v>
      </c>
      <c r="BP27" s="21">
        <f>SUMIFS(Data!$L:$L,Data!$B:$B,Calculation!$BN27,Data!$J:$J,Calculation!BP$22)</f>
        <v>251</v>
      </c>
      <c r="BQ27" s="21">
        <f>SUMIFS(Data!$L:$L,Data!$B:$B,Calculation!$BN27,Data!$J:$J,Calculation!BQ$22)</f>
        <v>234</v>
      </c>
      <c r="BS27" s="20">
        <v>5</v>
      </c>
      <c r="BT27" s="21">
        <f>SUMIFS(Data!$L:$L,Data!$B:$B,Calculation!$BN27,Data!$J:$J,Calculation!BT$22)</f>
        <v>234</v>
      </c>
      <c r="BW27" s="5" t="s">
        <v>42</v>
      </c>
      <c r="BX27" s="5" t="str">
        <f>INDEX(Data!$G:$H,MATCH(Calculation!BW27,Data!$G:$G,0),2)</f>
        <v>PavilionEG0072TU</v>
      </c>
      <c r="BY27" s="5">
        <f>SUMIFS(Data!$N:$N,Data!$B:$B,Calculation!$B$4,Data!$G:$G,Calculation!BW27)</f>
        <v>658095000</v>
      </c>
      <c r="CE27" s="5" t="s">
        <v>75</v>
      </c>
      <c r="CF27" s="5" t="str">
        <f>INDEX(Data!$C:$D,MATCH(AX28,Data!C:C,0),2)</f>
        <v>Trần Thị Kim  Ngân</v>
      </c>
      <c r="CG27" s="5">
        <f>SUMIFS(Data!$N:$N,Data!$B:$B,Calculation!$B$4,Data!$C:$C,Calculation!CE27)</f>
        <v>632464500</v>
      </c>
    </row>
    <row r="28" spans="1:88" x14ac:dyDescent="0.3">
      <c r="A28" s="1">
        <v>5</v>
      </c>
      <c r="B28" s="2" t="s">
        <v>114</v>
      </c>
      <c r="F28" s="5" t="s">
        <v>42</v>
      </c>
      <c r="G28" s="5">
        <f>SUMIFS(Data!$L:$L,Data!$G:$G,Calculation!$F28,Data!$B:$B,Calculation!G$8)</f>
        <v>24</v>
      </c>
      <c r="H28" s="5">
        <f>SUMIFS(Data!$L:$L,Data!$G:$G,Calculation!$F28,Data!$B:$B,Calculation!H$8)</f>
        <v>18</v>
      </c>
      <c r="I28" s="5">
        <f>SUMIFS(Data!$L:$L,Data!$G:$G,Calculation!$F28,Data!$B:$B,Calculation!I$8)</f>
        <v>20</v>
      </c>
      <c r="J28" s="5">
        <f>SUMIFS(Data!$L:$L,Data!$G:$G,Calculation!$F28,Data!$B:$B,Calculation!J$8)</f>
        <v>32</v>
      </c>
      <c r="K28" s="5">
        <f>SUMIFS(Data!$L:$L,Data!$G:$G,Calculation!$F28,Data!$B:$B,Calculation!K$8)</f>
        <v>29</v>
      </c>
      <c r="L28" s="5">
        <f>SUMIFS(Data!$L:$L,Data!$G:$G,Calculation!$F28,Data!$B:$B,Calculation!L$8)</f>
        <v>33</v>
      </c>
      <c r="M28" s="5">
        <f>SUMIFS(Data!$L:$L,Data!$G:$G,Calculation!$F28,Data!$B:$B,Calculation!M$8)</f>
        <v>33</v>
      </c>
      <c r="N28" s="5">
        <f>SUMIFS(Data!$L:$L,Data!$G:$G,Calculation!$F28,Data!$B:$B,Calculation!N$8)</f>
        <v>42</v>
      </c>
      <c r="O28" s="5">
        <f>SUMIFS(Data!$L:$L,Data!$G:$G,Calculation!$F28,Data!$B:$B,Calculation!O$8)</f>
        <v>26</v>
      </c>
      <c r="P28" s="5">
        <f>SUMIFS(Data!$L:$L,Data!$G:$G,Calculation!$F28,Data!$B:$B,Calculation!P$8)</f>
        <v>26</v>
      </c>
      <c r="Q28" s="5">
        <f>SUMIFS(Data!$L:$L,Data!$G:$G,Calculation!$F28,Data!$B:$B,Calculation!Q$8)</f>
        <v>34</v>
      </c>
      <c r="R28" s="5">
        <f>SUMIFS(Data!$L:$L,Data!$G:$G,Calculation!$F28,Data!$B:$B,Calculation!R$8)</f>
        <v>38</v>
      </c>
      <c r="U28" s="5" t="s">
        <v>75</v>
      </c>
      <c r="V28" s="5">
        <f>SUMIFS(Data!$N:$N,Data!$C:$C,Calculation!$U28,Data!$B:$B,Calculation!V$8)</f>
        <v>530473500</v>
      </c>
      <c r="W28" s="5">
        <f>SUMIFS(Data!$N:$N,Data!$C:$C,Calculation!$U28,Data!$B:$B,Calculation!W$8)</f>
        <v>354172000</v>
      </c>
      <c r="X28" s="5">
        <f>SUMIFS(Data!$N:$N,Data!$C:$C,Calculation!$U28,Data!$B:$B,Calculation!X$8)</f>
        <v>425860000</v>
      </c>
      <c r="Y28" s="5">
        <f>SUMIFS(Data!$N:$N,Data!$C:$C,Calculation!$U28,Data!$B:$B,Calculation!Y$8)</f>
        <v>632464500</v>
      </c>
      <c r="Z28" s="5">
        <f>SUMIFS(Data!$N:$N,Data!$C:$C,Calculation!$U28,Data!$B:$B,Calculation!Z$8)</f>
        <v>152384500</v>
      </c>
      <c r="AA28" s="5">
        <f>SUMIFS(Data!$N:$N,Data!$C:$C,Calculation!$U28,Data!$B:$B,Calculation!AA$8)</f>
        <v>210894000</v>
      </c>
      <c r="AB28" s="5">
        <f>SUMIFS(Data!$N:$N,Data!$C:$C,Calculation!$U28,Data!$B:$B,Calculation!AB$8)</f>
        <v>183261000</v>
      </c>
      <c r="AC28" s="5">
        <f>SUMIFS(Data!$N:$N,Data!$C:$C,Calculation!$U28,Data!$B:$B,Calculation!AC$8)</f>
        <v>362606500</v>
      </c>
      <c r="AD28" s="5">
        <f>SUMIFS(Data!$N:$N,Data!$C:$C,Calculation!$U28,Data!$B:$B,Calculation!AD$8)</f>
        <v>427175000</v>
      </c>
      <c r="AE28" s="5">
        <f>SUMIFS(Data!$N:$N,Data!$C:$C,Calculation!$U28,Data!$B:$B,Calculation!AE$8)</f>
        <v>311211000</v>
      </c>
      <c r="AF28" s="5">
        <f>SUMIFS(Data!$N:$N,Data!$C:$C,Calculation!$U28,Data!$B:$B,Calculation!AF$8)</f>
        <v>199487500</v>
      </c>
      <c r="AG28" s="5">
        <f>SUMIFS(Data!$N:$N,Data!$C:$C,Calculation!$U28,Data!$B:$B,Calculation!AG$8)</f>
        <v>226503000</v>
      </c>
      <c r="AW28" s="5">
        <v>20</v>
      </c>
      <c r="AX28" s="5" t="s">
        <v>75</v>
      </c>
      <c r="AY28" s="5" t="str">
        <f>INDEX(Data!$C:$D,MATCH(AX28,Data!C:C,0),2)</f>
        <v>Trần Thị Kim  Ngân</v>
      </c>
      <c r="AZ28" s="5" t="str">
        <f>INDEX(Data!$C:$F,MATCH(Calculation!AY28,Data!$D:$D,0),4)</f>
        <v>Hồ Chí Minh</v>
      </c>
      <c r="BA28" s="5">
        <f>IF(AX28&lt;&gt;"",SUMIFS(Data!$N:$N,Data!$C:$C,Calculation!$AX28,Data!$B:$B,Calculation!BA$8),"")</f>
        <v>530473500</v>
      </c>
      <c r="BB28" s="5">
        <f>IF(AY28&lt;&gt;"",SUMIFS(Data!$N:$N,Data!$C:$C,Calculation!$AX28,Data!$B:$B,Calculation!BB$8),"")</f>
        <v>354172000</v>
      </c>
      <c r="BC28" s="5">
        <f>IF(AZ28&lt;&gt;"",SUMIFS(Data!$N:$N,Data!$C:$C,Calculation!$AX28,Data!$B:$B,Calculation!BC$8),"")</f>
        <v>425860000</v>
      </c>
      <c r="BD28" s="5">
        <f>IF(BA28&lt;&gt;"",SUMIFS(Data!$N:$N,Data!$C:$C,Calculation!$AX28,Data!$B:$B,Calculation!BD$8),"")</f>
        <v>632464500</v>
      </c>
      <c r="BE28" s="5">
        <f>IF(BB28&lt;&gt;"",SUMIFS(Data!$N:$N,Data!$C:$C,Calculation!$AX28,Data!$B:$B,Calculation!BE$8),"")</f>
        <v>152384500</v>
      </c>
      <c r="BF28" s="5">
        <f>IF(BC28&lt;&gt;"",SUMIFS(Data!$N:$N,Data!$C:$C,Calculation!$AX28,Data!$B:$B,Calculation!BF$8),"")</f>
        <v>210894000</v>
      </c>
      <c r="BG28" s="5">
        <f>IF(BD28&lt;&gt;"",SUMIFS(Data!$N:$N,Data!$C:$C,Calculation!$AX28,Data!$B:$B,Calculation!BG$8),"")</f>
        <v>183261000</v>
      </c>
      <c r="BH28" s="5">
        <f>IF(BE28&lt;&gt;"",SUMIFS(Data!$N:$N,Data!$C:$C,Calculation!$AX28,Data!$B:$B,Calculation!BH$8),"")</f>
        <v>362606500</v>
      </c>
      <c r="BI28" s="5">
        <f>IF(BF28&lt;&gt;"",SUMIFS(Data!$N:$N,Data!$C:$C,Calculation!$AX28,Data!$B:$B,Calculation!BI$8),"")</f>
        <v>427175000</v>
      </c>
      <c r="BJ28" s="5">
        <f>IF(BG28&lt;&gt;"",SUMIFS(Data!$N:$N,Data!$C:$C,Calculation!$AX28,Data!$B:$B,Calculation!BJ$8),"")</f>
        <v>311211000</v>
      </c>
      <c r="BK28" s="5">
        <f>IF(BH28&lt;&gt;"",SUMIFS(Data!$N:$N,Data!$C:$C,Calculation!$AX28,Data!$B:$B,Calculation!BK$8),"")</f>
        <v>199487500</v>
      </c>
      <c r="BL28" s="5">
        <f>IF(BI28&lt;&gt;"",SUMIFS(Data!$N:$N,Data!$C:$C,Calculation!$AX28,Data!$B:$B,Calculation!BL$8),"")</f>
        <v>226503000</v>
      </c>
      <c r="BN28" s="20">
        <v>6</v>
      </c>
      <c r="BO28" s="21">
        <f>SUMIFS(Data!$L:$L,Data!$B:$B,Calculation!$BN28,Data!$J:$J,Calculation!BO$22)</f>
        <v>262</v>
      </c>
      <c r="BP28" s="21">
        <f>SUMIFS(Data!$L:$L,Data!$B:$B,Calculation!$BN28,Data!$J:$J,Calculation!BP$22)</f>
        <v>262</v>
      </c>
      <c r="BQ28" s="21">
        <f>SUMIFS(Data!$L:$L,Data!$B:$B,Calculation!$BN28,Data!$J:$J,Calculation!BQ$22)</f>
        <v>283</v>
      </c>
      <c r="BS28" s="20">
        <v>6</v>
      </c>
      <c r="BT28" s="21">
        <f>SUMIFS(Data!$L:$L,Data!$B:$B,Calculation!$BN28,Data!$J:$J,Calculation!BT$22)</f>
        <v>283</v>
      </c>
      <c r="BW28" s="5" t="s">
        <v>28</v>
      </c>
      <c r="BX28" s="5" t="str">
        <f>INDEX(Data!$G:$H,MATCH(Calculation!BW28,Data!$G:$G,0),2)</f>
        <v>ProBook1A1B0PA</v>
      </c>
      <c r="BY28" s="5">
        <f>SUMIFS(Data!$N:$N,Data!$B:$B,Calculation!$B$4,Data!$G:$G,Calculation!BW28)</f>
        <v>714224500</v>
      </c>
      <c r="CE28" s="5" t="s">
        <v>59</v>
      </c>
      <c r="CF28" s="5" t="str">
        <f>INDEX(Data!$C:$D,MATCH(AX29,Data!C:C,0),2)</f>
        <v>Hồ Lê Lệ  Nguyên</v>
      </c>
      <c r="CG28" s="5">
        <f>SUMIFS(Data!$N:$N,Data!$B:$B,Calculation!$B$4,Data!$C:$C,Calculation!CE28)</f>
        <v>172719000</v>
      </c>
    </row>
    <row r="29" spans="1:88" x14ac:dyDescent="0.3">
      <c r="A29" s="1">
        <v>6</v>
      </c>
      <c r="F29" s="5" t="s">
        <v>28</v>
      </c>
      <c r="G29" s="5">
        <f>SUMIFS(Data!$L:$L,Data!$G:$G,Calculation!$F29,Data!$B:$B,Calculation!G$8)</f>
        <v>32</v>
      </c>
      <c r="H29" s="5">
        <f>SUMIFS(Data!$L:$L,Data!$G:$G,Calculation!$F29,Data!$B:$B,Calculation!H$8)</f>
        <v>38</v>
      </c>
      <c r="I29" s="5">
        <f>SUMIFS(Data!$L:$L,Data!$G:$G,Calculation!$F29,Data!$B:$B,Calculation!I$8)</f>
        <v>27</v>
      </c>
      <c r="J29" s="5">
        <f>SUMIFS(Data!$L:$L,Data!$G:$G,Calculation!$F29,Data!$B:$B,Calculation!J$8)</f>
        <v>42</v>
      </c>
      <c r="K29" s="5">
        <f>SUMIFS(Data!$L:$L,Data!$G:$G,Calculation!$F29,Data!$B:$B,Calculation!K$8)</f>
        <v>39</v>
      </c>
      <c r="L29" s="5">
        <f>SUMIFS(Data!$L:$L,Data!$G:$G,Calculation!$F29,Data!$B:$B,Calculation!L$8)</f>
        <v>19</v>
      </c>
      <c r="M29" s="5">
        <f>SUMIFS(Data!$L:$L,Data!$G:$G,Calculation!$F29,Data!$B:$B,Calculation!M$8)</f>
        <v>21</v>
      </c>
      <c r="N29" s="5">
        <f>SUMIFS(Data!$L:$L,Data!$G:$G,Calculation!$F29,Data!$B:$B,Calculation!N$8)</f>
        <v>36</v>
      </c>
      <c r="O29" s="5">
        <f>SUMIFS(Data!$L:$L,Data!$G:$G,Calculation!$F29,Data!$B:$B,Calculation!O$8)</f>
        <v>21</v>
      </c>
      <c r="P29" s="5">
        <f>SUMIFS(Data!$L:$L,Data!$G:$G,Calculation!$F29,Data!$B:$B,Calculation!P$8)</f>
        <v>28</v>
      </c>
      <c r="Q29" s="5">
        <f>SUMIFS(Data!$L:$L,Data!$G:$G,Calculation!$F29,Data!$B:$B,Calculation!Q$8)</f>
        <v>18</v>
      </c>
      <c r="R29" s="5">
        <f>SUMIFS(Data!$L:$L,Data!$G:$G,Calculation!$F29,Data!$B:$B,Calculation!R$8)</f>
        <v>32</v>
      </c>
      <c r="U29" s="5" t="s">
        <v>59</v>
      </c>
      <c r="V29" s="5">
        <f>SUMIFS(Data!$N:$N,Data!$C:$C,Calculation!$U29,Data!$B:$B,Calculation!V$8)</f>
        <v>115805500</v>
      </c>
      <c r="W29" s="5">
        <f>SUMIFS(Data!$N:$N,Data!$C:$C,Calculation!$U29,Data!$B:$B,Calculation!W$8)</f>
        <v>278699500</v>
      </c>
      <c r="X29" s="5">
        <f>SUMIFS(Data!$N:$N,Data!$C:$C,Calculation!$U29,Data!$B:$B,Calculation!X$8)</f>
        <v>234924000</v>
      </c>
      <c r="Y29" s="5">
        <f>SUMIFS(Data!$N:$N,Data!$C:$C,Calculation!$U29,Data!$B:$B,Calculation!Y$8)</f>
        <v>172719000</v>
      </c>
      <c r="Z29" s="5">
        <f>SUMIFS(Data!$N:$N,Data!$C:$C,Calculation!$U29,Data!$B:$B,Calculation!Z$8)</f>
        <v>87775000</v>
      </c>
      <c r="AA29" s="5">
        <f>SUMIFS(Data!$N:$N,Data!$C:$C,Calculation!$U29,Data!$B:$B,Calculation!AA$8)</f>
        <v>292985500</v>
      </c>
      <c r="AB29" s="5">
        <f>SUMIFS(Data!$N:$N,Data!$C:$C,Calculation!$U29,Data!$B:$B,Calculation!AB$8)</f>
        <v>101763000</v>
      </c>
      <c r="AC29" s="5">
        <f>SUMIFS(Data!$N:$N,Data!$C:$C,Calculation!$U29,Data!$B:$B,Calculation!AC$8)</f>
        <v>150284500</v>
      </c>
      <c r="AD29" s="5">
        <f>SUMIFS(Data!$N:$N,Data!$C:$C,Calculation!$U29,Data!$B:$B,Calculation!AD$8)</f>
        <v>437756000</v>
      </c>
      <c r="AE29" s="5">
        <f>SUMIFS(Data!$N:$N,Data!$C:$C,Calculation!$U29,Data!$B:$B,Calculation!AE$8)</f>
        <v>57273000</v>
      </c>
      <c r="AF29" s="5">
        <f>SUMIFS(Data!$N:$N,Data!$C:$C,Calculation!$U29,Data!$B:$B,Calculation!AF$8)</f>
        <v>277948500</v>
      </c>
      <c r="AG29" s="5">
        <f>SUMIFS(Data!$N:$N,Data!$C:$C,Calculation!$U29,Data!$B:$B,Calculation!AG$8)</f>
        <v>357979000</v>
      </c>
      <c r="AW29" s="5">
        <v>21</v>
      </c>
      <c r="AX29" s="5" t="s">
        <v>59</v>
      </c>
      <c r="AY29" s="5" t="str">
        <f>INDEX(Data!$C:$D,MATCH(AX29,Data!C:C,0),2)</f>
        <v>Hồ Lê Lệ  Nguyên</v>
      </c>
      <c r="AZ29" s="5" t="str">
        <f>INDEX(Data!$C:$F,MATCH(Calculation!AY29,Data!$D:$D,0),4)</f>
        <v>Hồ Chí Minh</v>
      </c>
      <c r="BA29" s="5">
        <f>IF(AX29&lt;&gt;"",SUMIFS(Data!$N:$N,Data!$C:$C,Calculation!$AX29,Data!$B:$B,Calculation!BA$8),"")</f>
        <v>115805500</v>
      </c>
      <c r="BB29" s="5">
        <f>IF(AY29&lt;&gt;"",SUMIFS(Data!$N:$N,Data!$C:$C,Calculation!$AX29,Data!$B:$B,Calculation!BB$8),"")</f>
        <v>278699500</v>
      </c>
      <c r="BC29" s="5">
        <f>IF(AZ29&lt;&gt;"",SUMIFS(Data!$N:$N,Data!$C:$C,Calculation!$AX29,Data!$B:$B,Calculation!BC$8),"")</f>
        <v>234924000</v>
      </c>
      <c r="BD29" s="5">
        <f>IF(BA29&lt;&gt;"",SUMIFS(Data!$N:$N,Data!$C:$C,Calculation!$AX29,Data!$B:$B,Calculation!BD$8),"")</f>
        <v>172719000</v>
      </c>
      <c r="BE29" s="5">
        <f>IF(BB29&lt;&gt;"",SUMIFS(Data!$N:$N,Data!$C:$C,Calculation!$AX29,Data!$B:$B,Calculation!BE$8),"")</f>
        <v>87775000</v>
      </c>
      <c r="BF29" s="5">
        <f>IF(BC29&lt;&gt;"",SUMIFS(Data!$N:$N,Data!$C:$C,Calculation!$AX29,Data!$B:$B,Calculation!BF$8),"")</f>
        <v>292985500</v>
      </c>
      <c r="BG29" s="5">
        <f>IF(BD29&lt;&gt;"",SUMIFS(Data!$N:$N,Data!$C:$C,Calculation!$AX29,Data!$B:$B,Calculation!BG$8),"")</f>
        <v>101763000</v>
      </c>
      <c r="BH29" s="5">
        <f>IF(BE29&lt;&gt;"",SUMIFS(Data!$N:$N,Data!$C:$C,Calculation!$AX29,Data!$B:$B,Calculation!BH$8),"")</f>
        <v>150284500</v>
      </c>
      <c r="BI29" s="5">
        <f>IF(BF29&lt;&gt;"",SUMIFS(Data!$N:$N,Data!$C:$C,Calculation!$AX29,Data!$B:$B,Calculation!BI$8),"")</f>
        <v>437756000</v>
      </c>
      <c r="BJ29" s="5">
        <f>IF(BG29&lt;&gt;"",SUMIFS(Data!$N:$N,Data!$C:$C,Calculation!$AX29,Data!$B:$B,Calculation!BJ$8),"")</f>
        <v>57273000</v>
      </c>
      <c r="BK29" s="5">
        <f>IF(BH29&lt;&gt;"",SUMIFS(Data!$N:$N,Data!$C:$C,Calculation!$AX29,Data!$B:$B,Calculation!BK$8),"")</f>
        <v>277948500</v>
      </c>
      <c r="BL29" s="5">
        <f>IF(BI29&lt;&gt;"",SUMIFS(Data!$N:$N,Data!$C:$C,Calculation!$AX29,Data!$B:$B,Calculation!BL$8),"")</f>
        <v>357979000</v>
      </c>
      <c r="BN29" s="20">
        <v>7</v>
      </c>
      <c r="BO29" s="21">
        <f>SUMIFS(Data!$L:$L,Data!$B:$B,Calculation!$BN29,Data!$J:$J,Calculation!BO$22)</f>
        <v>213</v>
      </c>
      <c r="BP29" s="21">
        <f>SUMIFS(Data!$L:$L,Data!$B:$B,Calculation!$BN29,Data!$J:$J,Calculation!BP$22)</f>
        <v>196</v>
      </c>
      <c r="BQ29" s="21">
        <f>SUMIFS(Data!$L:$L,Data!$B:$B,Calculation!$BN29,Data!$J:$J,Calculation!BQ$22)</f>
        <v>254</v>
      </c>
      <c r="BS29" s="20">
        <v>7</v>
      </c>
      <c r="BT29" s="21">
        <f>SUMIFS(Data!$L:$L,Data!$B:$B,Calculation!$BN29,Data!$J:$J,Calculation!BT$22)</f>
        <v>254</v>
      </c>
      <c r="BW29" s="5" t="s">
        <v>58</v>
      </c>
      <c r="BX29" s="5" t="str">
        <f>INDEX(Data!$G:$H,MATCH(Calculation!BW29,Data!$G:$G,0),2)</f>
        <v>Envy2K0B2PA</v>
      </c>
      <c r="BY29" s="5">
        <f>SUMIFS(Data!$N:$N,Data!$B:$B,Calculation!$B$4,Data!$G:$G,Calculation!BW29)</f>
        <v>697084500</v>
      </c>
      <c r="CE29" s="5" t="s">
        <v>67</v>
      </c>
      <c r="CF29" s="5" t="str">
        <f>INDEX(Data!$C:$D,MATCH(AX30,Data!C:C,0),2)</f>
        <v>Phan Thị Thu  Nguyệt</v>
      </c>
      <c r="CG29" s="5">
        <f>SUMIFS(Data!$N:$N,Data!$B:$B,Calculation!$B$4,Data!$C:$C,Calculation!CE29)</f>
        <v>114085500</v>
      </c>
    </row>
    <row r="30" spans="1:88" x14ac:dyDescent="0.3">
      <c r="A30" s="1">
        <v>7</v>
      </c>
      <c r="F30" s="5" t="s">
        <v>58</v>
      </c>
      <c r="G30" s="5">
        <f>SUMIFS(Data!$L:$L,Data!$G:$G,Calculation!$F30,Data!$B:$B,Calculation!G$8)</f>
        <v>30</v>
      </c>
      <c r="H30" s="5">
        <f>SUMIFS(Data!$L:$L,Data!$G:$G,Calculation!$F30,Data!$B:$B,Calculation!H$8)</f>
        <v>24</v>
      </c>
      <c r="I30" s="5">
        <f>SUMIFS(Data!$L:$L,Data!$G:$G,Calculation!$F30,Data!$B:$B,Calculation!I$8)</f>
        <v>48</v>
      </c>
      <c r="J30" s="5">
        <f>SUMIFS(Data!$L:$L,Data!$G:$G,Calculation!$F30,Data!$B:$B,Calculation!J$8)</f>
        <v>31</v>
      </c>
      <c r="K30" s="5">
        <f>SUMIFS(Data!$L:$L,Data!$G:$G,Calculation!$F30,Data!$B:$B,Calculation!K$8)</f>
        <v>32</v>
      </c>
      <c r="L30" s="5">
        <f>SUMIFS(Data!$L:$L,Data!$G:$G,Calculation!$F30,Data!$B:$B,Calculation!L$8)</f>
        <v>29</v>
      </c>
      <c r="M30" s="5">
        <f>SUMIFS(Data!$L:$L,Data!$G:$G,Calculation!$F30,Data!$B:$B,Calculation!M$8)</f>
        <v>27</v>
      </c>
      <c r="N30" s="5">
        <f>SUMIFS(Data!$L:$L,Data!$G:$G,Calculation!$F30,Data!$B:$B,Calculation!N$8)</f>
        <v>41</v>
      </c>
      <c r="O30" s="5">
        <f>SUMIFS(Data!$L:$L,Data!$G:$G,Calculation!$F30,Data!$B:$B,Calculation!O$8)</f>
        <v>26</v>
      </c>
      <c r="P30" s="5">
        <f>SUMIFS(Data!$L:$L,Data!$G:$G,Calculation!$F30,Data!$B:$B,Calculation!P$8)</f>
        <v>29</v>
      </c>
      <c r="Q30" s="5">
        <f>SUMIFS(Data!$L:$L,Data!$G:$G,Calculation!$F30,Data!$B:$B,Calculation!Q$8)</f>
        <v>33</v>
      </c>
      <c r="R30" s="5">
        <f>SUMIFS(Data!$L:$L,Data!$G:$G,Calculation!$F30,Data!$B:$B,Calculation!R$8)</f>
        <v>28</v>
      </c>
      <c r="U30" s="5" t="s">
        <v>67</v>
      </c>
      <c r="V30" s="5">
        <f>SUMIFS(Data!$N:$N,Data!$C:$C,Calculation!$U30,Data!$B:$B,Calculation!V$8)</f>
        <v>202145000</v>
      </c>
      <c r="W30" s="5">
        <f>SUMIFS(Data!$N:$N,Data!$C:$C,Calculation!$U30,Data!$B:$B,Calculation!W$8)</f>
        <v>465593500</v>
      </c>
      <c r="X30" s="5">
        <f>SUMIFS(Data!$N:$N,Data!$C:$C,Calculation!$U30,Data!$B:$B,Calculation!X$8)</f>
        <v>466854000</v>
      </c>
      <c r="Y30" s="5">
        <f>SUMIFS(Data!$N:$N,Data!$C:$C,Calculation!$U30,Data!$B:$B,Calculation!Y$8)</f>
        <v>114085500</v>
      </c>
      <c r="Z30" s="5">
        <f>SUMIFS(Data!$N:$N,Data!$C:$C,Calculation!$U30,Data!$B:$B,Calculation!Z$8)</f>
        <v>230105000</v>
      </c>
      <c r="AA30" s="5">
        <f>SUMIFS(Data!$N:$N,Data!$C:$C,Calculation!$U30,Data!$B:$B,Calculation!AA$8)</f>
        <v>481951500</v>
      </c>
      <c r="AB30" s="5">
        <f>SUMIFS(Data!$N:$N,Data!$C:$C,Calculation!$U30,Data!$B:$B,Calculation!AB$8)</f>
        <v>181733000</v>
      </c>
      <c r="AC30" s="5">
        <f>SUMIFS(Data!$N:$N,Data!$C:$C,Calculation!$U30,Data!$B:$B,Calculation!AC$8)</f>
        <v>292680500</v>
      </c>
      <c r="AD30" s="5">
        <f>SUMIFS(Data!$N:$N,Data!$C:$C,Calculation!$U30,Data!$B:$B,Calculation!AD$8)</f>
        <v>325387500</v>
      </c>
      <c r="AE30" s="5">
        <f>SUMIFS(Data!$N:$N,Data!$C:$C,Calculation!$U30,Data!$B:$B,Calculation!AE$8)</f>
        <v>316821000</v>
      </c>
      <c r="AF30" s="5">
        <f>SUMIFS(Data!$N:$N,Data!$C:$C,Calculation!$U30,Data!$B:$B,Calculation!AF$8)</f>
        <v>416460500</v>
      </c>
      <c r="AG30" s="5">
        <f>SUMIFS(Data!$N:$N,Data!$C:$C,Calculation!$U30,Data!$B:$B,Calculation!AG$8)</f>
        <v>161728000</v>
      </c>
      <c r="AW30" s="5">
        <v>22</v>
      </c>
      <c r="AX30" s="5" t="s">
        <v>67</v>
      </c>
      <c r="AY30" s="5" t="str">
        <f>INDEX(Data!$C:$D,MATCH(AX30,Data!C:C,0),2)</f>
        <v>Phan Thị Thu  Nguyệt</v>
      </c>
      <c r="AZ30" s="5" t="str">
        <f>INDEX(Data!$C:$F,MATCH(Calculation!AY30,Data!$D:$D,0),4)</f>
        <v>Hồ Chí Minh</v>
      </c>
      <c r="BA30" s="5">
        <f>IF(AX30&lt;&gt;"",SUMIFS(Data!$N:$N,Data!$C:$C,Calculation!$AX30,Data!$B:$B,Calculation!BA$8),"")</f>
        <v>202145000</v>
      </c>
      <c r="BB30" s="5">
        <f>IF(AY30&lt;&gt;"",SUMIFS(Data!$N:$N,Data!$C:$C,Calculation!$AX30,Data!$B:$B,Calculation!BB$8),"")</f>
        <v>465593500</v>
      </c>
      <c r="BC30" s="5">
        <f>IF(AZ30&lt;&gt;"",SUMIFS(Data!$N:$N,Data!$C:$C,Calculation!$AX30,Data!$B:$B,Calculation!BC$8),"")</f>
        <v>466854000</v>
      </c>
      <c r="BD30" s="5">
        <f>IF(BA30&lt;&gt;"",SUMIFS(Data!$N:$N,Data!$C:$C,Calculation!$AX30,Data!$B:$B,Calculation!BD$8),"")</f>
        <v>114085500</v>
      </c>
      <c r="BE30" s="5">
        <f>IF(BB30&lt;&gt;"",SUMIFS(Data!$N:$N,Data!$C:$C,Calculation!$AX30,Data!$B:$B,Calculation!BE$8),"")</f>
        <v>230105000</v>
      </c>
      <c r="BF30" s="5">
        <f>IF(BC30&lt;&gt;"",SUMIFS(Data!$N:$N,Data!$C:$C,Calculation!$AX30,Data!$B:$B,Calculation!BF$8),"")</f>
        <v>481951500</v>
      </c>
      <c r="BG30" s="5">
        <f>IF(BD30&lt;&gt;"",SUMIFS(Data!$N:$N,Data!$C:$C,Calculation!$AX30,Data!$B:$B,Calculation!BG$8),"")</f>
        <v>181733000</v>
      </c>
      <c r="BH30" s="5">
        <f>IF(BE30&lt;&gt;"",SUMIFS(Data!$N:$N,Data!$C:$C,Calculation!$AX30,Data!$B:$B,Calculation!BH$8),"")</f>
        <v>292680500</v>
      </c>
      <c r="BI30" s="5">
        <f>IF(BF30&lt;&gt;"",SUMIFS(Data!$N:$N,Data!$C:$C,Calculation!$AX30,Data!$B:$B,Calculation!BI$8),"")</f>
        <v>325387500</v>
      </c>
      <c r="BJ30" s="5">
        <f>IF(BG30&lt;&gt;"",SUMIFS(Data!$N:$N,Data!$C:$C,Calculation!$AX30,Data!$B:$B,Calculation!BJ$8),"")</f>
        <v>316821000</v>
      </c>
      <c r="BK30" s="5">
        <f>IF(BH30&lt;&gt;"",SUMIFS(Data!$N:$N,Data!$C:$C,Calculation!$AX30,Data!$B:$B,Calculation!BK$8),"")</f>
        <v>416460500</v>
      </c>
      <c r="BL30" s="5">
        <f>IF(BI30&lt;&gt;"",SUMIFS(Data!$N:$N,Data!$C:$C,Calculation!$AX30,Data!$B:$B,Calculation!BL$8),"")</f>
        <v>161728000</v>
      </c>
      <c r="BN30" s="20">
        <v>8</v>
      </c>
      <c r="BO30" s="21">
        <f>SUMIFS(Data!$L:$L,Data!$B:$B,Calculation!$BN30,Data!$J:$J,Calculation!BO$22)</f>
        <v>224</v>
      </c>
      <c r="BP30" s="21">
        <f>SUMIFS(Data!$L:$L,Data!$B:$B,Calculation!$BN30,Data!$J:$J,Calculation!BP$22)</f>
        <v>220</v>
      </c>
      <c r="BQ30" s="21">
        <f>SUMIFS(Data!$L:$L,Data!$B:$B,Calculation!$BN30,Data!$J:$J,Calculation!BQ$22)</f>
        <v>268</v>
      </c>
      <c r="BS30" s="20">
        <v>8</v>
      </c>
      <c r="BT30" s="21">
        <f>SUMIFS(Data!$L:$L,Data!$B:$B,Calculation!$BN30,Data!$J:$J,Calculation!BT$22)</f>
        <v>268</v>
      </c>
      <c r="BW30" s="5" t="s">
        <v>45</v>
      </c>
      <c r="BX30" s="5" t="str">
        <f>INDEX(Data!$G:$H,MATCH(Calculation!BW30,Data!$G:$G,0),2)</f>
        <v>OMEN8ZR42PA</v>
      </c>
      <c r="BY30" s="5">
        <f>SUMIFS(Data!$N:$N,Data!$B:$B,Calculation!$B$4,Data!$G:$G,Calculation!BW30)</f>
        <v>639900000</v>
      </c>
      <c r="CE30" s="5" t="s">
        <v>48</v>
      </c>
      <c r="CF30" s="5" t="str">
        <f>INDEX(Data!$C:$D,MATCH(AX31,Data!C:C,0),2)</f>
        <v>Võ Huỳnh Duy  Nhân</v>
      </c>
      <c r="CG30" s="5">
        <f>SUMIFS(Data!$N:$N,Data!$B:$B,Calculation!$B$4,Data!$C:$C,Calculation!CE30)</f>
        <v>197586500</v>
      </c>
    </row>
    <row r="31" spans="1:88" x14ac:dyDescent="0.3">
      <c r="A31" s="1">
        <v>8</v>
      </c>
      <c r="F31" s="5" t="s">
        <v>45</v>
      </c>
      <c r="G31" s="5">
        <f>SUMIFS(Data!$L:$L,Data!$G:$G,Calculation!$F31,Data!$B:$B,Calculation!G$8)</f>
        <v>29</v>
      </c>
      <c r="H31" s="5">
        <f>SUMIFS(Data!$L:$L,Data!$G:$G,Calculation!$F31,Data!$B:$B,Calculation!H$8)</f>
        <v>36</v>
      </c>
      <c r="I31" s="5">
        <f>SUMIFS(Data!$L:$L,Data!$G:$G,Calculation!$F31,Data!$B:$B,Calculation!I$8)</f>
        <v>17</v>
      </c>
      <c r="J31" s="5">
        <f>SUMIFS(Data!$L:$L,Data!$G:$G,Calculation!$F31,Data!$B:$B,Calculation!J$8)</f>
        <v>13</v>
      </c>
      <c r="K31" s="5">
        <f>SUMIFS(Data!$L:$L,Data!$G:$G,Calculation!$F31,Data!$B:$B,Calculation!K$8)</f>
        <v>36</v>
      </c>
      <c r="L31" s="5">
        <f>SUMIFS(Data!$L:$L,Data!$G:$G,Calculation!$F31,Data!$B:$B,Calculation!L$8)</f>
        <v>45</v>
      </c>
      <c r="M31" s="5">
        <f>SUMIFS(Data!$L:$L,Data!$G:$G,Calculation!$F31,Data!$B:$B,Calculation!M$8)</f>
        <v>20</v>
      </c>
      <c r="N31" s="5">
        <f>SUMIFS(Data!$L:$L,Data!$G:$G,Calculation!$F31,Data!$B:$B,Calculation!N$8)</f>
        <v>23</v>
      </c>
      <c r="O31" s="5">
        <f>SUMIFS(Data!$L:$L,Data!$G:$G,Calculation!$F31,Data!$B:$B,Calculation!O$8)</f>
        <v>21</v>
      </c>
      <c r="P31" s="5">
        <f>SUMIFS(Data!$L:$L,Data!$G:$G,Calculation!$F31,Data!$B:$B,Calculation!P$8)</f>
        <v>38</v>
      </c>
      <c r="Q31" s="5">
        <f>SUMIFS(Data!$L:$L,Data!$G:$G,Calculation!$F31,Data!$B:$B,Calculation!Q$8)</f>
        <v>37</v>
      </c>
      <c r="R31" s="5">
        <f>SUMIFS(Data!$L:$L,Data!$G:$G,Calculation!$F31,Data!$B:$B,Calculation!R$8)</f>
        <v>28</v>
      </c>
      <c r="U31" s="5" t="s">
        <v>48</v>
      </c>
      <c r="V31" s="5">
        <f>SUMIFS(Data!$N:$N,Data!$C:$C,Calculation!$U31,Data!$B:$B,Calculation!V$8)</f>
        <v>545439500</v>
      </c>
      <c r="W31" s="5">
        <f>SUMIFS(Data!$N:$N,Data!$C:$C,Calculation!$U31,Data!$B:$B,Calculation!W$8)</f>
        <v>303798000</v>
      </c>
      <c r="X31" s="5">
        <f>SUMIFS(Data!$N:$N,Data!$C:$C,Calculation!$U31,Data!$B:$B,Calculation!X$8)</f>
        <v>102184500</v>
      </c>
      <c r="Y31" s="5">
        <f>SUMIFS(Data!$N:$N,Data!$C:$C,Calculation!$U31,Data!$B:$B,Calculation!Y$8)</f>
        <v>197586500</v>
      </c>
      <c r="Z31" s="5">
        <f>SUMIFS(Data!$N:$N,Data!$C:$C,Calculation!$U31,Data!$B:$B,Calculation!Z$8)</f>
        <v>135786500</v>
      </c>
      <c r="AA31" s="5">
        <f>SUMIFS(Data!$N:$N,Data!$C:$C,Calculation!$U31,Data!$B:$B,Calculation!AA$8)</f>
        <v>116259500</v>
      </c>
      <c r="AB31" s="5">
        <f>SUMIFS(Data!$N:$N,Data!$C:$C,Calculation!$U31,Data!$B:$B,Calculation!AB$8)</f>
        <v>360589500</v>
      </c>
      <c r="AC31" s="5">
        <f>SUMIFS(Data!$N:$N,Data!$C:$C,Calculation!$U31,Data!$B:$B,Calculation!AC$8)</f>
        <v>483437500</v>
      </c>
      <c r="AD31" s="5">
        <f>SUMIFS(Data!$N:$N,Data!$C:$C,Calculation!$U31,Data!$B:$B,Calculation!AD$8)</f>
        <v>269698000</v>
      </c>
      <c r="AE31" s="5">
        <f>SUMIFS(Data!$N:$N,Data!$C:$C,Calculation!$U31,Data!$B:$B,Calculation!AE$8)</f>
        <v>368941500</v>
      </c>
      <c r="AF31" s="5">
        <f>SUMIFS(Data!$N:$N,Data!$C:$C,Calculation!$U31,Data!$B:$B,Calculation!AF$8)</f>
        <v>345645500</v>
      </c>
      <c r="AG31" s="5">
        <f>SUMIFS(Data!$N:$N,Data!$C:$C,Calculation!$U31,Data!$B:$B,Calculation!AG$8)</f>
        <v>288003500</v>
      </c>
      <c r="AW31" s="5">
        <v>23</v>
      </c>
      <c r="AX31" s="5" t="s">
        <v>48</v>
      </c>
      <c r="AY31" s="5" t="str">
        <f>INDEX(Data!$C:$D,MATCH(AX31,Data!C:C,0),2)</f>
        <v>Võ Huỳnh Duy  Nhân</v>
      </c>
      <c r="AZ31" s="5" t="str">
        <f>INDEX(Data!$C:$F,MATCH(Calculation!AY31,Data!$D:$D,0),4)</f>
        <v>Hồ Chí Minh</v>
      </c>
      <c r="BA31" s="5">
        <f>IF(AX31&lt;&gt;"",SUMIFS(Data!$N:$N,Data!$C:$C,Calculation!$AX31,Data!$B:$B,Calculation!BA$8),"")</f>
        <v>545439500</v>
      </c>
      <c r="BB31" s="5">
        <f>IF(AY31&lt;&gt;"",SUMIFS(Data!$N:$N,Data!$C:$C,Calculation!$AX31,Data!$B:$B,Calculation!BB$8),"")</f>
        <v>303798000</v>
      </c>
      <c r="BC31" s="5">
        <f>IF(AZ31&lt;&gt;"",SUMIFS(Data!$N:$N,Data!$C:$C,Calculation!$AX31,Data!$B:$B,Calculation!BC$8),"")</f>
        <v>102184500</v>
      </c>
      <c r="BD31" s="5">
        <f>IF(BA31&lt;&gt;"",SUMIFS(Data!$N:$N,Data!$C:$C,Calculation!$AX31,Data!$B:$B,Calculation!BD$8),"")</f>
        <v>197586500</v>
      </c>
      <c r="BE31" s="5">
        <f>IF(BB31&lt;&gt;"",SUMIFS(Data!$N:$N,Data!$C:$C,Calculation!$AX31,Data!$B:$B,Calculation!BE$8),"")</f>
        <v>135786500</v>
      </c>
      <c r="BF31" s="5">
        <f>IF(BC31&lt;&gt;"",SUMIFS(Data!$N:$N,Data!$C:$C,Calculation!$AX31,Data!$B:$B,Calculation!BF$8),"")</f>
        <v>116259500</v>
      </c>
      <c r="BG31" s="5">
        <f>IF(BD31&lt;&gt;"",SUMIFS(Data!$N:$N,Data!$C:$C,Calculation!$AX31,Data!$B:$B,Calculation!BG$8),"")</f>
        <v>360589500</v>
      </c>
      <c r="BH31" s="5">
        <f>IF(BE31&lt;&gt;"",SUMIFS(Data!$N:$N,Data!$C:$C,Calculation!$AX31,Data!$B:$B,Calculation!BH$8),"")</f>
        <v>483437500</v>
      </c>
      <c r="BI31" s="5">
        <f>IF(BF31&lt;&gt;"",SUMIFS(Data!$N:$N,Data!$C:$C,Calculation!$AX31,Data!$B:$B,Calculation!BI$8),"")</f>
        <v>269698000</v>
      </c>
      <c r="BJ31" s="5">
        <f>IF(BG31&lt;&gt;"",SUMIFS(Data!$N:$N,Data!$C:$C,Calculation!$AX31,Data!$B:$B,Calculation!BJ$8),"")</f>
        <v>368941500</v>
      </c>
      <c r="BK31" s="5">
        <f>IF(BH31&lt;&gt;"",SUMIFS(Data!$N:$N,Data!$C:$C,Calculation!$AX31,Data!$B:$B,Calculation!BK$8),"")</f>
        <v>345645500</v>
      </c>
      <c r="BL31" s="5">
        <f>IF(BI31&lt;&gt;"",SUMIFS(Data!$N:$N,Data!$C:$C,Calculation!$AX31,Data!$B:$B,Calculation!BL$8),"")</f>
        <v>288003500</v>
      </c>
      <c r="BN31" s="20">
        <v>9</v>
      </c>
      <c r="BO31" s="21">
        <f>SUMIFS(Data!$L:$L,Data!$B:$B,Calculation!$BN31,Data!$J:$J,Calculation!BO$22)</f>
        <v>272</v>
      </c>
      <c r="BP31" s="21">
        <f>SUMIFS(Data!$L:$L,Data!$B:$B,Calculation!$BN31,Data!$J:$J,Calculation!BP$22)</f>
        <v>245</v>
      </c>
      <c r="BQ31" s="21">
        <f>SUMIFS(Data!$L:$L,Data!$B:$B,Calculation!$BN31,Data!$J:$J,Calculation!BQ$22)</f>
        <v>185</v>
      </c>
      <c r="BS31" s="20">
        <v>9</v>
      </c>
      <c r="BT31" s="21">
        <f>SUMIFS(Data!$L:$L,Data!$B:$B,Calculation!$BN31,Data!$J:$J,Calculation!BT$22)</f>
        <v>185</v>
      </c>
      <c r="BW31" s="5" t="s">
        <v>21</v>
      </c>
      <c r="BX31" s="5" t="str">
        <f>INDEX(Data!$G:$H,MATCH(Calculation!BW31,Data!$G:$G,0),2)</f>
        <v>EliteBook5ZU71PA</v>
      </c>
      <c r="BY31" s="5">
        <f>SUMIFS(Data!$N:$N,Data!$B:$B,Calculation!$B$4,Data!$G:$G,Calculation!BW31)</f>
        <v>758422000</v>
      </c>
      <c r="CE31" s="5" t="s">
        <v>76</v>
      </c>
      <c r="CF31" s="5" t="str">
        <f>INDEX(Data!$C:$D,MATCH(AX32,Data!C:C,0),2)</f>
        <v>Nguyễn Yến  Nhi</v>
      </c>
      <c r="CG31" s="5">
        <f>SUMIFS(Data!$N:$N,Data!$B:$B,Calculation!$B$4,Data!$C:$C,Calculation!CE31)</f>
        <v>255020500</v>
      </c>
    </row>
    <row r="32" spans="1:88" x14ac:dyDescent="0.3">
      <c r="A32" s="1">
        <v>9</v>
      </c>
      <c r="F32" s="5" t="s">
        <v>21</v>
      </c>
      <c r="G32" s="5">
        <f>SUMIFS(Data!$L:$L,Data!$G:$G,Calculation!$F32,Data!$B:$B,Calculation!G$8)</f>
        <v>42</v>
      </c>
      <c r="H32" s="5">
        <f>SUMIFS(Data!$L:$L,Data!$G:$G,Calculation!$F32,Data!$B:$B,Calculation!H$8)</f>
        <v>22</v>
      </c>
      <c r="I32" s="5">
        <f>SUMIFS(Data!$L:$L,Data!$G:$G,Calculation!$F32,Data!$B:$B,Calculation!I$8)</f>
        <v>37</v>
      </c>
      <c r="J32" s="5">
        <f>SUMIFS(Data!$L:$L,Data!$G:$G,Calculation!$F32,Data!$B:$B,Calculation!J$8)</f>
        <v>23</v>
      </c>
      <c r="K32" s="5">
        <f>SUMIFS(Data!$L:$L,Data!$G:$G,Calculation!$F32,Data!$B:$B,Calculation!K$8)</f>
        <v>24</v>
      </c>
      <c r="L32" s="5">
        <f>SUMIFS(Data!$L:$L,Data!$G:$G,Calculation!$F32,Data!$B:$B,Calculation!L$8)</f>
        <v>46</v>
      </c>
      <c r="M32" s="5">
        <f>SUMIFS(Data!$L:$L,Data!$G:$G,Calculation!$F32,Data!$B:$B,Calculation!M$8)</f>
        <v>32</v>
      </c>
      <c r="N32" s="5">
        <f>SUMIFS(Data!$L:$L,Data!$G:$G,Calculation!$F32,Data!$B:$B,Calculation!N$8)</f>
        <v>30</v>
      </c>
      <c r="O32" s="5">
        <f>SUMIFS(Data!$L:$L,Data!$G:$G,Calculation!$F32,Data!$B:$B,Calculation!O$8)</f>
        <v>30</v>
      </c>
      <c r="P32" s="5">
        <f>SUMIFS(Data!$L:$L,Data!$G:$G,Calculation!$F32,Data!$B:$B,Calculation!P$8)</f>
        <v>49</v>
      </c>
      <c r="Q32" s="5">
        <f>SUMIFS(Data!$L:$L,Data!$G:$G,Calculation!$F32,Data!$B:$B,Calculation!Q$8)</f>
        <v>44</v>
      </c>
      <c r="R32" s="5">
        <f>SUMIFS(Data!$L:$L,Data!$G:$G,Calculation!$F32,Data!$B:$B,Calculation!R$8)</f>
        <v>17</v>
      </c>
      <c r="U32" s="5" t="s">
        <v>76</v>
      </c>
      <c r="V32" s="5">
        <f>SUMIFS(Data!$N:$N,Data!$C:$C,Calculation!$U32,Data!$B:$B,Calculation!V$8)</f>
        <v>316867500</v>
      </c>
      <c r="W32" s="5">
        <f>SUMIFS(Data!$N:$N,Data!$C:$C,Calculation!$U32,Data!$B:$B,Calculation!W$8)</f>
        <v>608550000</v>
      </c>
      <c r="X32" s="5">
        <f>SUMIFS(Data!$N:$N,Data!$C:$C,Calculation!$U32,Data!$B:$B,Calculation!X$8)</f>
        <v>550723500</v>
      </c>
      <c r="Y32" s="5">
        <f>SUMIFS(Data!$N:$N,Data!$C:$C,Calculation!$U32,Data!$B:$B,Calculation!Y$8)</f>
        <v>255020500</v>
      </c>
      <c r="Z32" s="5">
        <f>SUMIFS(Data!$N:$N,Data!$C:$C,Calculation!$U32,Data!$B:$B,Calculation!Z$8)</f>
        <v>240999000</v>
      </c>
      <c r="AA32" s="5">
        <f>SUMIFS(Data!$N:$N,Data!$C:$C,Calculation!$U32,Data!$B:$B,Calculation!AA$8)</f>
        <v>498520500</v>
      </c>
      <c r="AB32" s="5">
        <f>SUMIFS(Data!$N:$N,Data!$C:$C,Calculation!$U32,Data!$B:$B,Calculation!AB$8)</f>
        <v>253099500</v>
      </c>
      <c r="AC32" s="5">
        <f>SUMIFS(Data!$N:$N,Data!$C:$C,Calculation!$U32,Data!$B:$B,Calculation!AC$8)</f>
        <v>305517500</v>
      </c>
      <c r="AD32" s="5">
        <f>SUMIFS(Data!$N:$N,Data!$C:$C,Calculation!$U32,Data!$B:$B,Calculation!AD$8)</f>
        <v>72282000</v>
      </c>
      <c r="AE32" s="5">
        <f>SUMIFS(Data!$N:$N,Data!$C:$C,Calculation!$U32,Data!$B:$B,Calculation!AE$8)</f>
        <v>834688000</v>
      </c>
      <c r="AF32" s="5">
        <f>SUMIFS(Data!$N:$N,Data!$C:$C,Calculation!$U32,Data!$B:$B,Calculation!AF$8)</f>
        <v>231121000</v>
      </c>
      <c r="AG32" s="5">
        <f>SUMIFS(Data!$N:$N,Data!$C:$C,Calculation!$U32,Data!$B:$B,Calculation!AG$8)</f>
        <v>539248000</v>
      </c>
      <c r="AW32" s="5">
        <v>24</v>
      </c>
      <c r="AX32" s="5" t="s">
        <v>76</v>
      </c>
      <c r="AY32" s="5" t="str">
        <f>INDEX(Data!$C:$D,MATCH(AX32,Data!C:C,0),2)</f>
        <v>Nguyễn Yến  Nhi</v>
      </c>
      <c r="AZ32" s="5" t="str">
        <f>INDEX(Data!$C:$F,MATCH(Calculation!AY32,Data!$D:$D,0),4)</f>
        <v>Hồ Chí Minh</v>
      </c>
      <c r="BA32" s="5">
        <f>IF(AX32&lt;&gt;"",SUMIFS(Data!$N:$N,Data!$C:$C,Calculation!$AX32,Data!$B:$B,Calculation!BA$8),"")</f>
        <v>316867500</v>
      </c>
      <c r="BB32" s="5">
        <f>IF(AY32&lt;&gt;"",SUMIFS(Data!$N:$N,Data!$C:$C,Calculation!$AX32,Data!$B:$B,Calculation!BB$8),"")</f>
        <v>608550000</v>
      </c>
      <c r="BC32" s="5">
        <f>IF(AZ32&lt;&gt;"",SUMIFS(Data!$N:$N,Data!$C:$C,Calculation!$AX32,Data!$B:$B,Calculation!BC$8),"")</f>
        <v>550723500</v>
      </c>
      <c r="BD32" s="5">
        <f>IF(BA32&lt;&gt;"",SUMIFS(Data!$N:$N,Data!$C:$C,Calculation!$AX32,Data!$B:$B,Calculation!BD$8),"")</f>
        <v>255020500</v>
      </c>
      <c r="BE32" s="5">
        <f>IF(BB32&lt;&gt;"",SUMIFS(Data!$N:$N,Data!$C:$C,Calculation!$AX32,Data!$B:$B,Calculation!BE$8),"")</f>
        <v>240999000</v>
      </c>
      <c r="BF32" s="5">
        <f>IF(BC32&lt;&gt;"",SUMIFS(Data!$N:$N,Data!$C:$C,Calculation!$AX32,Data!$B:$B,Calculation!BF$8),"")</f>
        <v>498520500</v>
      </c>
      <c r="BG32" s="5">
        <f>IF(BD32&lt;&gt;"",SUMIFS(Data!$N:$N,Data!$C:$C,Calculation!$AX32,Data!$B:$B,Calculation!BG$8),"")</f>
        <v>253099500</v>
      </c>
      <c r="BH32" s="5">
        <f>IF(BE32&lt;&gt;"",SUMIFS(Data!$N:$N,Data!$C:$C,Calculation!$AX32,Data!$B:$B,Calculation!BH$8),"")</f>
        <v>305517500</v>
      </c>
      <c r="BI32" s="5">
        <f>IF(BF32&lt;&gt;"",SUMIFS(Data!$N:$N,Data!$C:$C,Calculation!$AX32,Data!$B:$B,Calculation!BI$8),"")</f>
        <v>72282000</v>
      </c>
      <c r="BJ32" s="5">
        <f>IF(BG32&lt;&gt;"",SUMIFS(Data!$N:$N,Data!$C:$C,Calculation!$AX32,Data!$B:$B,Calculation!BJ$8),"")</f>
        <v>834688000</v>
      </c>
      <c r="BK32" s="5">
        <f>IF(BH32&lt;&gt;"",SUMIFS(Data!$N:$N,Data!$C:$C,Calculation!$AX32,Data!$B:$B,Calculation!BK$8),"")</f>
        <v>231121000</v>
      </c>
      <c r="BL32" s="5">
        <f>IF(BI32&lt;&gt;"",SUMIFS(Data!$N:$N,Data!$C:$C,Calculation!$AX32,Data!$B:$B,Calculation!BL$8),"")</f>
        <v>539248000</v>
      </c>
      <c r="BN32" s="20">
        <v>10</v>
      </c>
      <c r="BO32" s="21">
        <f>SUMIFS(Data!$L:$L,Data!$B:$B,Calculation!$BN32,Data!$J:$J,Calculation!BO$22)</f>
        <v>237</v>
      </c>
      <c r="BP32" s="21">
        <f>SUMIFS(Data!$L:$L,Data!$B:$B,Calculation!$BN32,Data!$J:$J,Calculation!BP$22)</f>
        <v>256</v>
      </c>
      <c r="BQ32" s="21">
        <f>SUMIFS(Data!$L:$L,Data!$B:$B,Calculation!$BN32,Data!$J:$J,Calculation!BQ$22)</f>
        <v>247</v>
      </c>
      <c r="BS32" s="20">
        <v>10</v>
      </c>
      <c r="BT32" s="21">
        <f>SUMIFS(Data!$L:$L,Data!$B:$B,Calculation!$BN32,Data!$J:$J,Calculation!BT$22)</f>
        <v>247</v>
      </c>
      <c r="CE32" s="5" t="s">
        <v>16</v>
      </c>
      <c r="CF32" s="5" t="str">
        <f>INDEX(Data!$C:$D,MATCH(AX33,Data!C:C,0),2)</f>
        <v>Võ Thị Uyển  Nhi</v>
      </c>
      <c r="CG32" s="5">
        <f>SUMIFS(Data!$N:$N,Data!$B:$B,Calculation!$B$4,Data!$C:$C,Calculation!CE32)</f>
        <v>323952000</v>
      </c>
    </row>
    <row r="33" spans="1:85" x14ac:dyDescent="0.3">
      <c r="A33" s="1">
        <v>10</v>
      </c>
      <c r="F33" s="5" t="s">
        <v>88</v>
      </c>
      <c r="G33" s="5">
        <f>MAX(G9:G32)</f>
        <v>59</v>
      </c>
      <c r="H33" s="5">
        <f t="shared" ref="H33:R33" si="4">MAX(H9:H32)</f>
        <v>49</v>
      </c>
      <c r="I33" s="5">
        <f t="shared" si="4"/>
        <v>52</v>
      </c>
      <c r="J33" s="5">
        <f t="shared" si="4"/>
        <v>48</v>
      </c>
      <c r="K33" s="5">
        <f t="shared" si="4"/>
        <v>54</v>
      </c>
      <c r="L33" s="5">
        <f t="shared" si="4"/>
        <v>48</v>
      </c>
      <c r="M33" s="5">
        <f t="shared" si="4"/>
        <v>45</v>
      </c>
      <c r="N33" s="5">
        <f t="shared" si="4"/>
        <v>48</v>
      </c>
      <c r="O33" s="5">
        <f t="shared" si="4"/>
        <v>43</v>
      </c>
      <c r="P33" s="5">
        <f t="shared" si="4"/>
        <v>49</v>
      </c>
      <c r="Q33" s="5">
        <f t="shared" si="4"/>
        <v>49</v>
      </c>
      <c r="R33" s="5">
        <f t="shared" si="4"/>
        <v>49</v>
      </c>
      <c r="U33" s="5" t="s">
        <v>16</v>
      </c>
      <c r="V33" s="5">
        <f>SUMIFS(Data!$N:$N,Data!$C:$C,Calculation!$U33,Data!$B:$B,Calculation!V$8)</f>
        <v>468725000</v>
      </c>
      <c r="W33" s="5">
        <f>SUMIFS(Data!$N:$N,Data!$C:$C,Calculation!$U33,Data!$B:$B,Calculation!W$8)</f>
        <v>372585000</v>
      </c>
      <c r="X33" s="5">
        <f>SUMIFS(Data!$N:$N,Data!$C:$C,Calculation!$U33,Data!$B:$B,Calculation!X$8)</f>
        <v>282734000</v>
      </c>
      <c r="Y33" s="5">
        <f>SUMIFS(Data!$N:$N,Data!$C:$C,Calculation!$U33,Data!$B:$B,Calculation!Y$8)</f>
        <v>323952000</v>
      </c>
      <c r="Z33" s="5">
        <f>SUMIFS(Data!$N:$N,Data!$C:$C,Calculation!$U33,Data!$B:$B,Calculation!Z$8)</f>
        <v>135678000</v>
      </c>
      <c r="AA33" s="5">
        <f>SUMIFS(Data!$N:$N,Data!$C:$C,Calculation!$U33,Data!$B:$B,Calculation!AA$8)</f>
        <v>552202500</v>
      </c>
      <c r="AB33" s="5">
        <f>SUMIFS(Data!$N:$N,Data!$C:$C,Calculation!$U33,Data!$B:$B,Calculation!AB$8)</f>
        <v>285781500</v>
      </c>
      <c r="AC33" s="5">
        <f>SUMIFS(Data!$N:$N,Data!$C:$C,Calculation!$U33,Data!$B:$B,Calculation!AC$8)</f>
        <v>422196500</v>
      </c>
      <c r="AD33" s="5">
        <f>SUMIFS(Data!$N:$N,Data!$C:$C,Calculation!$U33,Data!$B:$B,Calculation!AD$8)</f>
        <v>156601500</v>
      </c>
      <c r="AE33" s="5">
        <f>SUMIFS(Data!$N:$N,Data!$C:$C,Calculation!$U33,Data!$B:$B,Calculation!AE$8)</f>
        <v>302637500</v>
      </c>
      <c r="AF33" s="5">
        <f>SUMIFS(Data!$N:$N,Data!$C:$C,Calculation!$U33,Data!$B:$B,Calculation!AF$8)</f>
        <v>314129000</v>
      </c>
      <c r="AG33" s="5">
        <f>SUMIFS(Data!$N:$N,Data!$C:$C,Calculation!$U33,Data!$B:$B,Calculation!AG$8)</f>
        <v>397573500</v>
      </c>
      <c r="AW33" s="5">
        <v>25</v>
      </c>
      <c r="AX33" s="5" t="s">
        <v>16</v>
      </c>
      <c r="AY33" s="5" t="str">
        <f>INDEX(Data!$C:$D,MATCH(AX33,Data!C:C,0),2)</f>
        <v>Võ Thị Uyển  Nhi</v>
      </c>
      <c r="AZ33" s="5" t="str">
        <f>INDEX(Data!$C:$F,MATCH(Calculation!AY33,Data!$D:$D,0),4)</f>
        <v>Hồ Chí Minh</v>
      </c>
      <c r="BA33" s="5">
        <f>IF(AX33&lt;&gt;"",SUMIFS(Data!$N:$N,Data!$C:$C,Calculation!$AX33,Data!$B:$B,Calculation!BA$8),"")</f>
        <v>468725000</v>
      </c>
      <c r="BB33" s="5">
        <f>IF(AY33&lt;&gt;"",SUMIFS(Data!$N:$N,Data!$C:$C,Calculation!$AX33,Data!$B:$B,Calculation!BB$8),"")</f>
        <v>372585000</v>
      </c>
      <c r="BC33" s="5">
        <f>IF(AZ33&lt;&gt;"",SUMIFS(Data!$N:$N,Data!$C:$C,Calculation!$AX33,Data!$B:$B,Calculation!BC$8),"")</f>
        <v>282734000</v>
      </c>
      <c r="BD33" s="5">
        <f>IF(BA33&lt;&gt;"",SUMIFS(Data!$N:$N,Data!$C:$C,Calculation!$AX33,Data!$B:$B,Calculation!BD$8),"")</f>
        <v>323952000</v>
      </c>
      <c r="BE33" s="5">
        <f>IF(BB33&lt;&gt;"",SUMIFS(Data!$N:$N,Data!$C:$C,Calculation!$AX33,Data!$B:$B,Calculation!BE$8),"")</f>
        <v>135678000</v>
      </c>
      <c r="BF33" s="5">
        <f>IF(BC33&lt;&gt;"",SUMIFS(Data!$N:$N,Data!$C:$C,Calculation!$AX33,Data!$B:$B,Calculation!BF$8),"")</f>
        <v>552202500</v>
      </c>
      <c r="BG33" s="5">
        <f>IF(BD33&lt;&gt;"",SUMIFS(Data!$N:$N,Data!$C:$C,Calculation!$AX33,Data!$B:$B,Calculation!BG$8),"")</f>
        <v>285781500</v>
      </c>
      <c r="BH33" s="5">
        <f>IF(BE33&lt;&gt;"",SUMIFS(Data!$N:$N,Data!$C:$C,Calculation!$AX33,Data!$B:$B,Calculation!BH$8),"")</f>
        <v>422196500</v>
      </c>
      <c r="BI33" s="5">
        <f>IF(BF33&lt;&gt;"",SUMIFS(Data!$N:$N,Data!$C:$C,Calculation!$AX33,Data!$B:$B,Calculation!BI$8),"")</f>
        <v>156601500</v>
      </c>
      <c r="BJ33" s="5">
        <f>IF(BG33&lt;&gt;"",SUMIFS(Data!$N:$N,Data!$C:$C,Calculation!$AX33,Data!$B:$B,Calculation!BJ$8),"")</f>
        <v>302637500</v>
      </c>
      <c r="BK33" s="5">
        <f>IF(BH33&lt;&gt;"",SUMIFS(Data!$N:$N,Data!$C:$C,Calculation!$AX33,Data!$B:$B,Calculation!BK$8),"")</f>
        <v>314129000</v>
      </c>
      <c r="BL33" s="5">
        <f>IF(BI33&lt;&gt;"",SUMIFS(Data!$N:$N,Data!$C:$C,Calculation!$AX33,Data!$B:$B,Calculation!BL$8),"")</f>
        <v>397573500</v>
      </c>
      <c r="BN33" s="20">
        <v>11</v>
      </c>
      <c r="BO33" s="21">
        <f>SUMIFS(Data!$L:$L,Data!$B:$B,Calculation!$BN33,Data!$J:$J,Calculation!BO$22)</f>
        <v>258</v>
      </c>
      <c r="BP33" s="21">
        <f>SUMIFS(Data!$L:$L,Data!$B:$B,Calculation!$BN33,Data!$J:$J,Calculation!BP$22)</f>
        <v>262</v>
      </c>
      <c r="BQ33" s="21">
        <f>SUMIFS(Data!$L:$L,Data!$B:$B,Calculation!$BN33,Data!$J:$J,Calculation!BQ$22)</f>
        <v>276</v>
      </c>
      <c r="BS33" s="20">
        <v>11</v>
      </c>
      <c r="BT33" s="21">
        <f>SUMIFS(Data!$L:$L,Data!$B:$B,Calculation!$BN33,Data!$J:$J,Calculation!BT$22)</f>
        <v>276</v>
      </c>
      <c r="CE33" s="5" t="s">
        <v>70</v>
      </c>
      <c r="CF33" s="5" t="str">
        <f>INDEX(Data!$C:$D,MATCH(AX34,Data!C:C,0),2)</f>
        <v>Trần Thị Hồng Nhung</v>
      </c>
      <c r="CG33" s="5">
        <f>SUMIFS(Data!$N:$N,Data!$B:$B,Calculation!$B$4,Data!$C:$C,Calculation!CE33)</f>
        <v>436032500</v>
      </c>
    </row>
    <row r="34" spans="1:85" x14ac:dyDescent="0.3">
      <c r="A34" s="1">
        <v>11</v>
      </c>
      <c r="F34" s="5" t="s">
        <v>89</v>
      </c>
      <c r="G34" s="5" t="str">
        <f>INDEX($F$9:$R$32,MATCH(G33,G9:G32,0),1)</f>
        <v>L004</v>
      </c>
      <c r="H34" s="5" t="str">
        <f t="shared" ref="H34:R34" si="5">INDEX($F$9:$R$32,MATCH(H33,H9:H32,0),1)</f>
        <v>D001</v>
      </c>
      <c r="I34" s="5" t="str">
        <f t="shared" si="5"/>
        <v>D006</v>
      </c>
      <c r="J34" s="5" t="str">
        <f t="shared" si="5"/>
        <v>L005</v>
      </c>
      <c r="K34" s="5" t="str">
        <f t="shared" si="5"/>
        <v>L005</v>
      </c>
      <c r="L34" s="5" t="str">
        <f t="shared" si="5"/>
        <v>D007</v>
      </c>
      <c r="M34" s="5" t="str">
        <f t="shared" si="5"/>
        <v>D004</v>
      </c>
      <c r="N34" s="5" t="str">
        <f t="shared" si="5"/>
        <v>L003</v>
      </c>
      <c r="O34" s="5" t="str">
        <f t="shared" si="5"/>
        <v>L005</v>
      </c>
      <c r="P34" s="5" t="str">
        <f t="shared" si="5"/>
        <v>L015</v>
      </c>
      <c r="Q34" s="5" t="str">
        <f t="shared" si="5"/>
        <v>D001</v>
      </c>
      <c r="R34" s="5" t="str">
        <f t="shared" si="5"/>
        <v>D006</v>
      </c>
      <c r="U34" s="5" t="s">
        <v>70</v>
      </c>
      <c r="V34" s="5">
        <f>SUMIFS(Data!$N:$N,Data!$C:$C,Calculation!$U34,Data!$B:$B,Calculation!V$8)</f>
        <v>316880500</v>
      </c>
      <c r="W34" s="5">
        <f>SUMIFS(Data!$N:$N,Data!$C:$C,Calculation!$U34,Data!$B:$B,Calculation!W$8)</f>
        <v>194294000</v>
      </c>
      <c r="X34" s="5">
        <f>SUMIFS(Data!$N:$N,Data!$C:$C,Calculation!$U34,Data!$B:$B,Calculation!X$8)</f>
        <v>219572000</v>
      </c>
      <c r="Y34" s="5">
        <f>SUMIFS(Data!$N:$N,Data!$C:$C,Calculation!$U34,Data!$B:$B,Calculation!Y$8)</f>
        <v>436032500</v>
      </c>
      <c r="Z34" s="5">
        <f>SUMIFS(Data!$N:$N,Data!$C:$C,Calculation!$U34,Data!$B:$B,Calculation!Z$8)</f>
        <v>157022000</v>
      </c>
      <c r="AA34" s="5">
        <f>SUMIFS(Data!$N:$N,Data!$C:$C,Calculation!$U34,Data!$B:$B,Calculation!AA$8)</f>
        <v>210395000</v>
      </c>
      <c r="AB34" s="5">
        <f>SUMIFS(Data!$N:$N,Data!$C:$C,Calculation!$U34,Data!$B:$B,Calculation!AB$8)</f>
        <v>289234000</v>
      </c>
      <c r="AC34" s="5">
        <f>SUMIFS(Data!$N:$N,Data!$C:$C,Calculation!$U34,Data!$B:$B,Calculation!AC$8)</f>
        <v>323978500</v>
      </c>
      <c r="AD34" s="5">
        <f>SUMIFS(Data!$N:$N,Data!$C:$C,Calculation!$U34,Data!$B:$B,Calculation!AD$8)</f>
        <v>316228500</v>
      </c>
      <c r="AE34" s="5">
        <f>SUMIFS(Data!$N:$N,Data!$C:$C,Calculation!$U34,Data!$B:$B,Calculation!AE$8)</f>
        <v>364941000</v>
      </c>
      <c r="AF34" s="5">
        <f>SUMIFS(Data!$N:$N,Data!$C:$C,Calculation!$U34,Data!$B:$B,Calculation!AF$8)</f>
        <v>361462500</v>
      </c>
      <c r="AG34" s="5">
        <f>SUMIFS(Data!$N:$N,Data!$C:$C,Calculation!$U34,Data!$B:$B,Calculation!AG$8)</f>
        <v>326067000</v>
      </c>
      <c r="AW34" s="5">
        <v>26</v>
      </c>
      <c r="AX34" s="5" t="s">
        <v>70</v>
      </c>
      <c r="AY34" s="5" t="str">
        <f>INDEX(Data!$C:$D,MATCH(AX34,Data!C:C,0),2)</f>
        <v>Trần Thị Hồng Nhung</v>
      </c>
      <c r="AZ34" s="5" t="str">
        <f>INDEX(Data!$C:$F,MATCH(Calculation!AY34,Data!$D:$D,0),4)</f>
        <v>Hồ Chí Minh</v>
      </c>
      <c r="BA34" s="5">
        <f>IF(AX34&lt;&gt;"",SUMIFS(Data!$N:$N,Data!$C:$C,Calculation!$AX34,Data!$B:$B,Calculation!BA$8),"")</f>
        <v>316880500</v>
      </c>
      <c r="BB34" s="5">
        <f>IF(AY34&lt;&gt;"",SUMIFS(Data!$N:$N,Data!$C:$C,Calculation!$AX34,Data!$B:$B,Calculation!BB$8),"")</f>
        <v>194294000</v>
      </c>
      <c r="BC34" s="5">
        <f>IF(AZ34&lt;&gt;"",SUMIFS(Data!$N:$N,Data!$C:$C,Calculation!$AX34,Data!$B:$B,Calculation!BC$8),"")</f>
        <v>219572000</v>
      </c>
      <c r="BD34" s="5">
        <f>IF(BA34&lt;&gt;"",SUMIFS(Data!$N:$N,Data!$C:$C,Calculation!$AX34,Data!$B:$B,Calculation!BD$8),"")</f>
        <v>436032500</v>
      </c>
      <c r="BE34" s="5">
        <f>IF(BB34&lt;&gt;"",SUMIFS(Data!$N:$N,Data!$C:$C,Calculation!$AX34,Data!$B:$B,Calculation!BE$8),"")</f>
        <v>157022000</v>
      </c>
      <c r="BF34" s="5">
        <f>IF(BC34&lt;&gt;"",SUMIFS(Data!$N:$N,Data!$C:$C,Calculation!$AX34,Data!$B:$B,Calculation!BF$8),"")</f>
        <v>210395000</v>
      </c>
      <c r="BG34" s="5">
        <f>IF(BD34&lt;&gt;"",SUMIFS(Data!$N:$N,Data!$C:$C,Calculation!$AX34,Data!$B:$B,Calculation!BG$8),"")</f>
        <v>289234000</v>
      </c>
      <c r="BH34" s="5">
        <f>IF(BE34&lt;&gt;"",SUMIFS(Data!$N:$N,Data!$C:$C,Calculation!$AX34,Data!$B:$B,Calculation!BH$8),"")</f>
        <v>323978500</v>
      </c>
      <c r="BI34" s="5">
        <f>IF(BF34&lt;&gt;"",SUMIFS(Data!$N:$N,Data!$C:$C,Calculation!$AX34,Data!$B:$B,Calculation!BI$8),"")</f>
        <v>316228500</v>
      </c>
      <c r="BJ34" s="5">
        <f>IF(BG34&lt;&gt;"",SUMIFS(Data!$N:$N,Data!$C:$C,Calculation!$AX34,Data!$B:$B,Calculation!BJ$8),"")</f>
        <v>364941000</v>
      </c>
      <c r="BK34" s="5">
        <f>IF(BH34&lt;&gt;"",SUMIFS(Data!$N:$N,Data!$C:$C,Calculation!$AX34,Data!$B:$B,Calculation!BK$8),"")</f>
        <v>361462500</v>
      </c>
      <c r="BL34" s="5">
        <f>IF(BI34&lt;&gt;"",SUMIFS(Data!$N:$N,Data!$C:$C,Calculation!$AX34,Data!$B:$B,Calculation!BL$8),"")</f>
        <v>326067000</v>
      </c>
      <c r="BN34" s="20">
        <v>12</v>
      </c>
      <c r="BO34" s="21">
        <f>SUMIFS(Data!$L:$L,Data!$B:$B,Calculation!$BN34,Data!$J:$J,Calculation!BO$22)</f>
        <v>246</v>
      </c>
      <c r="BP34" s="21">
        <f>SUMIFS(Data!$L:$L,Data!$B:$B,Calculation!$BN34,Data!$J:$J,Calculation!BP$22)</f>
        <v>244</v>
      </c>
      <c r="BQ34" s="21">
        <f>SUMIFS(Data!$L:$L,Data!$B:$B,Calculation!$BN34,Data!$J:$J,Calculation!BQ$22)</f>
        <v>250</v>
      </c>
      <c r="BS34" s="20">
        <v>12</v>
      </c>
      <c r="BT34" s="21">
        <f>SUMIFS(Data!$L:$L,Data!$B:$B,Calculation!$BN34,Data!$J:$J,Calculation!BT$22)</f>
        <v>250</v>
      </c>
      <c r="CE34" s="5" t="s">
        <v>35</v>
      </c>
      <c r="CF34" s="5" t="str">
        <f>INDEX(Data!$C:$D,MATCH(AX35,Data!C:C,0),2)</f>
        <v>Trần Kim  Như</v>
      </c>
      <c r="CG34" s="5">
        <f>SUMIFS(Data!$N:$N,Data!$B:$B,Calculation!$B$4,Data!$C:$C,Calculation!CE34)</f>
        <v>396699500</v>
      </c>
    </row>
    <row r="35" spans="1:85" x14ac:dyDescent="0.3">
      <c r="A35" s="1">
        <v>12</v>
      </c>
      <c r="U35" s="5" t="s">
        <v>35</v>
      </c>
      <c r="V35" s="5">
        <f>SUMIFS(Data!$N:$N,Data!$C:$C,Calculation!$U35,Data!$B:$B,Calculation!V$8)</f>
        <v>242844000</v>
      </c>
      <c r="W35" s="5">
        <f>SUMIFS(Data!$N:$N,Data!$C:$C,Calculation!$U35,Data!$B:$B,Calculation!W$8)</f>
        <v>506888500</v>
      </c>
      <c r="X35" s="5">
        <f>SUMIFS(Data!$N:$N,Data!$C:$C,Calculation!$U35,Data!$B:$B,Calculation!X$8)</f>
        <v>158073500</v>
      </c>
      <c r="Y35" s="5">
        <f>SUMIFS(Data!$N:$N,Data!$C:$C,Calculation!$U35,Data!$B:$B,Calculation!Y$8)</f>
        <v>396699500</v>
      </c>
      <c r="Z35" s="5">
        <f>SUMIFS(Data!$N:$N,Data!$C:$C,Calculation!$U35,Data!$B:$B,Calculation!Z$8)</f>
        <v>188853000</v>
      </c>
      <c r="AA35" s="5">
        <f>SUMIFS(Data!$N:$N,Data!$C:$C,Calculation!$U35,Data!$B:$B,Calculation!AA$8)</f>
        <v>133667000</v>
      </c>
      <c r="AB35" s="5">
        <f>SUMIFS(Data!$N:$N,Data!$C:$C,Calculation!$U35,Data!$B:$B,Calculation!AB$8)</f>
        <v>319375500</v>
      </c>
      <c r="AC35" s="5">
        <f>SUMIFS(Data!$N:$N,Data!$C:$C,Calculation!$U35,Data!$B:$B,Calculation!AC$8)</f>
        <v>436518500</v>
      </c>
      <c r="AD35" s="5">
        <f>SUMIFS(Data!$N:$N,Data!$C:$C,Calculation!$U35,Data!$B:$B,Calculation!AD$8)</f>
        <v>208093500</v>
      </c>
      <c r="AE35" s="5">
        <f>SUMIFS(Data!$N:$N,Data!$C:$C,Calculation!$U35,Data!$B:$B,Calculation!AE$8)</f>
        <v>279144000</v>
      </c>
      <c r="AF35" s="5">
        <f>SUMIFS(Data!$N:$N,Data!$C:$C,Calculation!$U35,Data!$B:$B,Calculation!AF$8)</f>
        <v>142933000</v>
      </c>
      <c r="AG35" s="5">
        <f>SUMIFS(Data!$N:$N,Data!$C:$C,Calculation!$U35,Data!$B:$B,Calculation!AG$8)</f>
        <v>209400500</v>
      </c>
      <c r="AW35" s="5">
        <v>27</v>
      </c>
      <c r="AX35" s="5" t="s">
        <v>35</v>
      </c>
      <c r="AY35" s="5" t="str">
        <f>INDEX(Data!$C:$D,MATCH(AX35,Data!C:C,0),2)</f>
        <v>Trần Kim  Như</v>
      </c>
      <c r="AZ35" s="5" t="str">
        <f>INDEX(Data!$C:$F,MATCH(Calculation!AY35,Data!$D:$D,0),4)</f>
        <v>Hồ Chí Minh</v>
      </c>
      <c r="BA35" s="5">
        <f>IF(AX35&lt;&gt;"",SUMIFS(Data!$N:$N,Data!$C:$C,Calculation!$AX35,Data!$B:$B,Calculation!BA$8),"")</f>
        <v>242844000</v>
      </c>
      <c r="BB35" s="5">
        <f>IF(AY35&lt;&gt;"",SUMIFS(Data!$N:$N,Data!$C:$C,Calculation!$AX35,Data!$B:$B,Calculation!BB$8),"")</f>
        <v>506888500</v>
      </c>
      <c r="BC35" s="5">
        <f>IF(AZ35&lt;&gt;"",SUMIFS(Data!$N:$N,Data!$C:$C,Calculation!$AX35,Data!$B:$B,Calculation!BC$8),"")</f>
        <v>158073500</v>
      </c>
      <c r="BD35" s="5">
        <f>IF(BA35&lt;&gt;"",SUMIFS(Data!$N:$N,Data!$C:$C,Calculation!$AX35,Data!$B:$B,Calculation!BD$8),"")</f>
        <v>396699500</v>
      </c>
      <c r="BE35" s="5">
        <f>IF(BB35&lt;&gt;"",SUMIFS(Data!$N:$N,Data!$C:$C,Calculation!$AX35,Data!$B:$B,Calculation!BE$8),"")</f>
        <v>188853000</v>
      </c>
      <c r="BF35" s="5">
        <f>IF(BC35&lt;&gt;"",SUMIFS(Data!$N:$N,Data!$C:$C,Calculation!$AX35,Data!$B:$B,Calculation!BF$8),"")</f>
        <v>133667000</v>
      </c>
      <c r="BG35" s="5">
        <f>IF(BD35&lt;&gt;"",SUMIFS(Data!$N:$N,Data!$C:$C,Calculation!$AX35,Data!$B:$B,Calculation!BG$8),"")</f>
        <v>319375500</v>
      </c>
      <c r="BH35" s="5">
        <f>IF(BE35&lt;&gt;"",SUMIFS(Data!$N:$N,Data!$C:$C,Calculation!$AX35,Data!$B:$B,Calculation!BH$8),"")</f>
        <v>436518500</v>
      </c>
      <c r="BI35" s="5">
        <f>IF(BF35&lt;&gt;"",SUMIFS(Data!$N:$N,Data!$C:$C,Calculation!$AX35,Data!$B:$B,Calculation!BI$8),"")</f>
        <v>208093500</v>
      </c>
      <c r="BJ35" s="5">
        <f>IF(BG35&lt;&gt;"",SUMIFS(Data!$N:$N,Data!$C:$C,Calculation!$AX35,Data!$B:$B,Calculation!BJ$8),"")</f>
        <v>279144000</v>
      </c>
      <c r="BK35" s="5">
        <f>IF(BH35&lt;&gt;"",SUMIFS(Data!$N:$N,Data!$C:$C,Calculation!$AX35,Data!$B:$B,Calculation!BK$8),"")</f>
        <v>142933000</v>
      </c>
      <c r="BL35" s="5">
        <f>IF(BI35&lt;&gt;"",SUMIFS(Data!$N:$N,Data!$C:$C,Calculation!$AX35,Data!$B:$B,Calculation!BL$8),"")</f>
        <v>209400500</v>
      </c>
      <c r="CE35" s="5" t="s">
        <v>81</v>
      </c>
      <c r="CF35" s="5" t="str">
        <f>INDEX(Data!$C:$D,MATCH(AX36,Data!C:C,0),2)</f>
        <v>Huỳnh Lê Minh  Nhựt</v>
      </c>
      <c r="CG35" s="5">
        <f>SUMIFS(Data!$N:$N,Data!$B:$B,Calculation!$B$4,Data!$C:$C,Calculation!CE35)</f>
        <v>241525000</v>
      </c>
    </row>
    <row r="36" spans="1:85" x14ac:dyDescent="0.3">
      <c r="F36" s="7" t="s">
        <v>84</v>
      </c>
      <c r="G36" s="7" t="s">
        <v>87</v>
      </c>
      <c r="H36" s="7" t="s">
        <v>86</v>
      </c>
      <c r="I36" s="7" t="s">
        <v>85</v>
      </c>
      <c r="U36" s="5" t="s">
        <v>81</v>
      </c>
      <c r="V36" s="5">
        <f>SUMIFS(Data!$N:$N,Data!$C:$C,Calculation!$U36,Data!$B:$B,Calculation!V$8)</f>
        <v>369972000</v>
      </c>
      <c r="W36" s="5">
        <f>SUMIFS(Data!$N:$N,Data!$C:$C,Calculation!$U36,Data!$B:$B,Calculation!W$8)</f>
        <v>273392000</v>
      </c>
      <c r="X36" s="5">
        <f>SUMIFS(Data!$N:$N,Data!$C:$C,Calculation!$U36,Data!$B:$B,Calculation!X$8)</f>
        <v>134262000</v>
      </c>
      <c r="Y36" s="5">
        <f>SUMIFS(Data!$N:$N,Data!$C:$C,Calculation!$U36,Data!$B:$B,Calculation!Y$8)</f>
        <v>241525000</v>
      </c>
      <c r="Z36" s="5">
        <f>SUMIFS(Data!$N:$N,Data!$C:$C,Calculation!$U36,Data!$B:$B,Calculation!Z$8)</f>
        <v>251523500</v>
      </c>
      <c r="AA36" s="5">
        <f>SUMIFS(Data!$N:$N,Data!$C:$C,Calculation!$U36,Data!$B:$B,Calculation!AA$8)</f>
        <v>483855500</v>
      </c>
      <c r="AB36" s="5">
        <f>SUMIFS(Data!$N:$N,Data!$C:$C,Calculation!$U36,Data!$B:$B,Calculation!AB$8)</f>
        <v>214629500</v>
      </c>
      <c r="AC36" s="5">
        <f>SUMIFS(Data!$N:$N,Data!$C:$C,Calculation!$U36,Data!$B:$B,Calculation!AC$8)</f>
        <v>285277000</v>
      </c>
      <c r="AD36" s="5">
        <f>SUMIFS(Data!$N:$N,Data!$C:$C,Calculation!$U36,Data!$B:$B,Calculation!AD$8)</f>
        <v>526119000</v>
      </c>
      <c r="AE36" s="5">
        <f>SUMIFS(Data!$N:$N,Data!$C:$C,Calculation!$U36,Data!$B:$B,Calculation!AE$8)</f>
        <v>326712000</v>
      </c>
      <c r="AF36" s="5">
        <f>SUMIFS(Data!$N:$N,Data!$C:$C,Calculation!$U36,Data!$B:$B,Calculation!AF$8)</f>
        <v>378835000</v>
      </c>
      <c r="AG36" s="5">
        <f>SUMIFS(Data!$N:$N,Data!$C:$C,Calculation!$U36,Data!$B:$B,Calculation!AG$8)</f>
        <v>180902500</v>
      </c>
      <c r="AW36" s="5">
        <v>28</v>
      </c>
      <c r="AX36" s="5" t="s">
        <v>81</v>
      </c>
      <c r="AY36" s="5" t="str">
        <f>INDEX(Data!$C:$D,MATCH(AX36,Data!C:C,0),2)</f>
        <v>Huỳnh Lê Minh  Nhựt</v>
      </c>
      <c r="AZ36" s="5" t="str">
        <f>INDEX(Data!$C:$F,MATCH(Calculation!AY36,Data!$D:$D,0),4)</f>
        <v>Hồ Chí Minh</v>
      </c>
      <c r="BA36" s="5">
        <f>IF(AX36&lt;&gt;"",SUMIFS(Data!$N:$N,Data!$C:$C,Calculation!$AX36,Data!$B:$B,Calculation!BA$8),"")</f>
        <v>369972000</v>
      </c>
      <c r="BB36" s="5">
        <f>IF(AY36&lt;&gt;"",SUMIFS(Data!$N:$N,Data!$C:$C,Calculation!$AX36,Data!$B:$B,Calculation!BB$8),"")</f>
        <v>273392000</v>
      </c>
      <c r="BC36" s="5">
        <f>IF(AZ36&lt;&gt;"",SUMIFS(Data!$N:$N,Data!$C:$C,Calculation!$AX36,Data!$B:$B,Calculation!BC$8),"")</f>
        <v>134262000</v>
      </c>
      <c r="BD36" s="5">
        <f>IF(BA36&lt;&gt;"",SUMIFS(Data!$N:$N,Data!$C:$C,Calculation!$AX36,Data!$B:$B,Calculation!BD$8),"")</f>
        <v>241525000</v>
      </c>
      <c r="BE36" s="5">
        <f>IF(BB36&lt;&gt;"",SUMIFS(Data!$N:$N,Data!$C:$C,Calculation!$AX36,Data!$B:$B,Calculation!BE$8),"")</f>
        <v>251523500</v>
      </c>
      <c r="BF36" s="5">
        <f>IF(BC36&lt;&gt;"",SUMIFS(Data!$N:$N,Data!$C:$C,Calculation!$AX36,Data!$B:$B,Calculation!BF$8),"")</f>
        <v>483855500</v>
      </c>
      <c r="BG36" s="5">
        <f>IF(BD36&lt;&gt;"",SUMIFS(Data!$N:$N,Data!$C:$C,Calculation!$AX36,Data!$B:$B,Calculation!BG$8),"")</f>
        <v>214629500</v>
      </c>
      <c r="BH36" s="5">
        <f>IF(BE36&lt;&gt;"",SUMIFS(Data!$N:$N,Data!$C:$C,Calculation!$AX36,Data!$B:$B,Calculation!BH$8),"")</f>
        <v>285277000</v>
      </c>
      <c r="BI36" s="5">
        <f>IF(BF36&lt;&gt;"",SUMIFS(Data!$N:$N,Data!$C:$C,Calculation!$AX36,Data!$B:$B,Calculation!BI$8),"")</f>
        <v>526119000</v>
      </c>
      <c r="BJ36" s="5">
        <f>IF(BG36&lt;&gt;"",SUMIFS(Data!$N:$N,Data!$C:$C,Calculation!$AX36,Data!$B:$B,Calculation!BJ$8),"")</f>
        <v>326712000</v>
      </c>
      <c r="BK36" s="5">
        <f>IF(BH36&lt;&gt;"",SUMIFS(Data!$N:$N,Data!$C:$C,Calculation!$AX36,Data!$B:$B,Calculation!BK$8),"")</f>
        <v>378835000</v>
      </c>
      <c r="BL36" s="5">
        <f>IF(BI36&lt;&gt;"",SUMIFS(Data!$N:$N,Data!$C:$C,Calculation!$AX36,Data!$B:$B,Calculation!BL$8),"")</f>
        <v>180902500</v>
      </c>
      <c r="CE36" s="5" t="s">
        <v>72</v>
      </c>
      <c r="CF36" s="5" t="str">
        <f>INDEX(Data!$C:$D,MATCH(AX37,Data!C:C,0),2)</f>
        <v>Ngô Ngọc Tường  An</v>
      </c>
      <c r="CG36" s="5">
        <f>SUMIFS(Data!$N:$N,Data!$B:$B,Calculation!$B$4,Data!$C:$C,Calculation!CE36)</f>
        <v>391707500</v>
      </c>
    </row>
    <row r="37" spans="1:85" x14ac:dyDescent="0.3">
      <c r="F37" s="8">
        <v>1</v>
      </c>
      <c r="G37" s="5" t="str">
        <f t="array" ref="G37:G48">TRANSPOSE(G34:R34)</f>
        <v>L004</v>
      </c>
      <c r="H37" s="5" t="str">
        <f>INDEX(Data!$J:$J,MATCH(Calculation!$G37,Data!$G:$G,0)) &amp;" "&amp;INDEX(Data!$H:$H,MATCH(Calculation!$G37,Data!$G:$G,0))</f>
        <v>Dell Latitude3510</v>
      </c>
      <c r="I37" s="5">
        <f t="array" ref="I37:I48">TRANSPOSE(G33:R33)</f>
        <v>59</v>
      </c>
      <c r="U37" s="5" t="s">
        <v>72</v>
      </c>
      <c r="V37" s="5">
        <f>SUMIFS(Data!$N:$N,Data!$C:$C,Calculation!$U37,Data!$B:$B,Calculation!V$8)</f>
        <v>211237000</v>
      </c>
      <c r="W37" s="5">
        <f>SUMIFS(Data!$N:$N,Data!$C:$C,Calculation!$U37,Data!$B:$B,Calculation!W$8)</f>
        <v>209327500</v>
      </c>
      <c r="X37" s="5">
        <f>SUMIFS(Data!$N:$N,Data!$C:$C,Calculation!$U37,Data!$B:$B,Calculation!X$8)</f>
        <v>254733000</v>
      </c>
      <c r="Y37" s="5">
        <f>SUMIFS(Data!$N:$N,Data!$C:$C,Calculation!$U37,Data!$B:$B,Calculation!Y$8)</f>
        <v>391707500</v>
      </c>
      <c r="Z37" s="5">
        <f>SUMIFS(Data!$N:$N,Data!$C:$C,Calculation!$U37,Data!$B:$B,Calculation!Z$8)</f>
        <v>559379500</v>
      </c>
      <c r="AA37" s="5">
        <f>SUMIFS(Data!$N:$N,Data!$C:$C,Calculation!$U37,Data!$B:$B,Calculation!AA$8)</f>
        <v>531768000</v>
      </c>
      <c r="AB37" s="5">
        <f>SUMIFS(Data!$N:$N,Data!$C:$C,Calculation!$U37,Data!$B:$B,Calculation!AB$8)</f>
        <v>357985000</v>
      </c>
      <c r="AC37" s="5">
        <f>SUMIFS(Data!$N:$N,Data!$C:$C,Calculation!$U37,Data!$B:$B,Calculation!AC$8)</f>
        <v>354432000</v>
      </c>
      <c r="AD37" s="5">
        <f>SUMIFS(Data!$N:$N,Data!$C:$C,Calculation!$U37,Data!$B:$B,Calculation!AD$8)</f>
        <v>560483500</v>
      </c>
      <c r="AE37" s="5">
        <f>SUMIFS(Data!$N:$N,Data!$C:$C,Calculation!$U37,Data!$B:$B,Calculation!AE$8)</f>
        <v>243381500</v>
      </c>
      <c r="AF37" s="5">
        <f>SUMIFS(Data!$N:$N,Data!$C:$C,Calculation!$U37,Data!$B:$B,Calculation!AF$8)</f>
        <v>76371000</v>
      </c>
      <c r="AG37" s="5">
        <f>SUMIFS(Data!$N:$N,Data!$C:$C,Calculation!$U37,Data!$B:$B,Calculation!AG$8)</f>
        <v>328351500</v>
      </c>
      <c r="AW37" s="5">
        <v>29</v>
      </c>
      <c r="AX37" s="5" t="s">
        <v>72</v>
      </c>
      <c r="AY37" s="5" t="str">
        <f>INDEX(Data!$C:$D,MATCH(AX37,Data!C:C,0),2)</f>
        <v>Ngô Ngọc Tường  An</v>
      </c>
      <c r="AZ37" s="5" t="str">
        <f>INDEX(Data!$C:$F,MATCH(Calculation!AY37,Data!$D:$D,0),4)</f>
        <v>Hà Nội</v>
      </c>
      <c r="BA37" s="5">
        <f>IF(AX37&lt;&gt;"",SUMIFS(Data!$N:$N,Data!$C:$C,Calculation!$AX37,Data!$B:$B,Calculation!BA$8),"")</f>
        <v>211237000</v>
      </c>
      <c r="BB37" s="5">
        <f>IF(AY37&lt;&gt;"",SUMIFS(Data!$N:$N,Data!$C:$C,Calculation!$AX37,Data!$B:$B,Calculation!BB$8),"")</f>
        <v>209327500</v>
      </c>
      <c r="BC37" s="5">
        <f>IF(AZ37&lt;&gt;"",SUMIFS(Data!$N:$N,Data!$C:$C,Calculation!$AX37,Data!$B:$B,Calculation!BC$8),"")</f>
        <v>254733000</v>
      </c>
      <c r="BD37" s="5">
        <f>IF(BA37&lt;&gt;"",SUMIFS(Data!$N:$N,Data!$C:$C,Calculation!$AX37,Data!$B:$B,Calculation!BD$8),"")</f>
        <v>391707500</v>
      </c>
      <c r="BE37" s="5">
        <f>IF(BB37&lt;&gt;"",SUMIFS(Data!$N:$N,Data!$C:$C,Calculation!$AX37,Data!$B:$B,Calculation!BE$8),"")</f>
        <v>559379500</v>
      </c>
      <c r="BF37" s="5">
        <f>IF(BC37&lt;&gt;"",SUMIFS(Data!$N:$N,Data!$C:$C,Calculation!$AX37,Data!$B:$B,Calculation!BF$8),"")</f>
        <v>531768000</v>
      </c>
      <c r="BG37" s="5">
        <f>IF(BD37&lt;&gt;"",SUMIFS(Data!$N:$N,Data!$C:$C,Calculation!$AX37,Data!$B:$B,Calculation!BG$8),"")</f>
        <v>357985000</v>
      </c>
      <c r="BH37" s="5">
        <f>IF(BE37&lt;&gt;"",SUMIFS(Data!$N:$N,Data!$C:$C,Calculation!$AX37,Data!$B:$B,Calculation!BH$8),"")</f>
        <v>354432000</v>
      </c>
      <c r="BI37" s="5">
        <f>IF(BF37&lt;&gt;"",SUMIFS(Data!$N:$N,Data!$C:$C,Calculation!$AX37,Data!$B:$B,Calculation!BI$8),"")</f>
        <v>560483500</v>
      </c>
      <c r="BJ37" s="5">
        <f>IF(BG37&lt;&gt;"",SUMIFS(Data!$N:$N,Data!$C:$C,Calculation!$AX37,Data!$B:$B,Calculation!BJ$8),"")</f>
        <v>243381500</v>
      </c>
      <c r="BK37" s="5">
        <f>IF(BH37&lt;&gt;"",SUMIFS(Data!$N:$N,Data!$C:$C,Calculation!$AX37,Data!$B:$B,Calculation!BK$8),"")</f>
        <v>76371000</v>
      </c>
      <c r="BL37" s="5">
        <f>IF(BI37&lt;&gt;"",SUMIFS(Data!$N:$N,Data!$C:$C,Calculation!$AX37,Data!$B:$B,Calculation!BL$8),"")</f>
        <v>328351500</v>
      </c>
      <c r="CE37" s="5" t="s">
        <v>53</v>
      </c>
      <c r="CF37" s="5" t="str">
        <f>INDEX(Data!$C:$D,MATCH(AX38,Data!C:C,0),2)</f>
        <v>Đoàn Minh  Anh</v>
      </c>
      <c r="CG37" s="5">
        <f>SUMIFS(Data!$N:$N,Data!$B:$B,Calculation!$B$4,Data!$C:$C,Calculation!CE37)</f>
        <v>210537000</v>
      </c>
    </row>
    <row r="38" spans="1:85" x14ac:dyDescent="0.3">
      <c r="F38" s="5">
        <v>2</v>
      </c>
      <c r="G38" s="5" t="str">
        <v>D001</v>
      </c>
      <c r="H38" s="5" t="str">
        <f>INDEX(Data!$J:$J,MATCH(Calculation!$G38,Data!$G:$G,0)) &amp;" "&amp;INDEX(Data!$H:$H,MATCH(Calculation!$G38,Data!$G:$G,0))</f>
        <v>Dell Vostro70226499</v>
      </c>
      <c r="I38" s="5">
        <v>49</v>
      </c>
      <c r="U38" s="5" t="s">
        <v>53</v>
      </c>
      <c r="V38" s="5">
        <f>SUMIFS(Data!$N:$N,Data!$C:$C,Calculation!$U38,Data!$B:$B,Calculation!V$8)</f>
        <v>627250500</v>
      </c>
      <c r="W38" s="5">
        <f>SUMIFS(Data!$N:$N,Data!$C:$C,Calculation!$U38,Data!$B:$B,Calculation!W$8)</f>
        <v>456425000</v>
      </c>
      <c r="X38" s="5">
        <f>SUMIFS(Data!$N:$N,Data!$C:$C,Calculation!$U38,Data!$B:$B,Calculation!X$8)</f>
        <v>561780500</v>
      </c>
      <c r="Y38" s="5">
        <f>SUMIFS(Data!$N:$N,Data!$C:$C,Calculation!$U38,Data!$B:$B,Calculation!Y$8)</f>
        <v>210537000</v>
      </c>
      <c r="Z38" s="5">
        <f>SUMIFS(Data!$N:$N,Data!$C:$C,Calculation!$U38,Data!$B:$B,Calculation!Z$8)</f>
        <v>531008500</v>
      </c>
      <c r="AA38" s="5">
        <f>SUMIFS(Data!$N:$N,Data!$C:$C,Calculation!$U38,Data!$B:$B,Calculation!AA$8)</f>
        <v>320281000</v>
      </c>
      <c r="AB38" s="5">
        <f>SUMIFS(Data!$N:$N,Data!$C:$C,Calculation!$U38,Data!$B:$B,Calculation!AB$8)</f>
        <v>256699000</v>
      </c>
      <c r="AC38" s="5">
        <f>SUMIFS(Data!$N:$N,Data!$C:$C,Calculation!$U38,Data!$B:$B,Calculation!AC$8)</f>
        <v>301904000</v>
      </c>
      <c r="AD38" s="5">
        <f>SUMIFS(Data!$N:$N,Data!$C:$C,Calculation!$U38,Data!$B:$B,Calculation!AD$8)</f>
        <v>441991000</v>
      </c>
      <c r="AE38" s="5">
        <f>SUMIFS(Data!$N:$N,Data!$C:$C,Calculation!$U38,Data!$B:$B,Calculation!AE$8)</f>
        <v>677445500</v>
      </c>
      <c r="AF38" s="5">
        <f>SUMIFS(Data!$N:$N,Data!$C:$C,Calculation!$U38,Data!$B:$B,Calculation!AF$8)</f>
        <v>308221000</v>
      </c>
      <c r="AG38" s="5">
        <f>SUMIFS(Data!$N:$N,Data!$C:$C,Calculation!$U38,Data!$B:$B,Calculation!AG$8)</f>
        <v>266391500</v>
      </c>
      <c r="AW38" s="5">
        <v>30</v>
      </c>
      <c r="AX38" s="5" t="s">
        <v>53</v>
      </c>
      <c r="AY38" s="5" t="str">
        <f>INDEX(Data!$C:$D,MATCH(AX38,Data!C:C,0),2)</f>
        <v>Đoàn Minh  Anh</v>
      </c>
      <c r="AZ38" s="5" t="str">
        <f>INDEX(Data!$C:$F,MATCH(Calculation!AY38,Data!$D:$D,0),4)</f>
        <v>Hà Nội</v>
      </c>
      <c r="BA38" s="5">
        <f>IF(AX38&lt;&gt;"",SUMIFS(Data!$N:$N,Data!$C:$C,Calculation!$AX38,Data!$B:$B,Calculation!BA$8),"")</f>
        <v>627250500</v>
      </c>
      <c r="BB38" s="5">
        <f>IF(AY38&lt;&gt;"",SUMIFS(Data!$N:$N,Data!$C:$C,Calculation!$AX38,Data!$B:$B,Calculation!BB$8),"")</f>
        <v>456425000</v>
      </c>
      <c r="BC38" s="5">
        <f>IF(AZ38&lt;&gt;"",SUMIFS(Data!$N:$N,Data!$C:$C,Calculation!$AX38,Data!$B:$B,Calculation!BC$8),"")</f>
        <v>561780500</v>
      </c>
      <c r="BD38" s="5">
        <f>IF(BA38&lt;&gt;"",SUMIFS(Data!$N:$N,Data!$C:$C,Calculation!$AX38,Data!$B:$B,Calculation!BD$8),"")</f>
        <v>210537000</v>
      </c>
      <c r="BE38" s="5">
        <f>IF(BB38&lt;&gt;"",SUMIFS(Data!$N:$N,Data!$C:$C,Calculation!$AX38,Data!$B:$B,Calculation!BE$8),"")</f>
        <v>531008500</v>
      </c>
      <c r="BF38" s="5">
        <f>IF(BC38&lt;&gt;"",SUMIFS(Data!$N:$N,Data!$C:$C,Calculation!$AX38,Data!$B:$B,Calculation!BF$8),"")</f>
        <v>320281000</v>
      </c>
      <c r="BG38" s="5">
        <f>IF(BD38&lt;&gt;"",SUMIFS(Data!$N:$N,Data!$C:$C,Calculation!$AX38,Data!$B:$B,Calculation!BG$8),"")</f>
        <v>256699000</v>
      </c>
      <c r="BH38" s="5">
        <f>IF(BE38&lt;&gt;"",SUMIFS(Data!$N:$N,Data!$C:$C,Calculation!$AX38,Data!$B:$B,Calculation!BH$8),"")</f>
        <v>301904000</v>
      </c>
      <c r="BI38" s="5">
        <f>IF(BF38&lt;&gt;"",SUMIFS(Data!$N:$N,Data!$C:$C,Calculation!$AX38,Data!$B:$B,Calculation!BI$8),"")</f>
        <v>441991000</v>
      </c>
      <c r="BJ38" s="5">
        <f>IF(BG38&lt;&gt;"",SUMIFS(Data!$N:$N,Data!$C:$C,Calculation!$AX38,Data!$B:$B,Calculation!BJ$8),"")</f>
        <v>677445500</v>
      </c>
      <c r="BK38" s="5">
        <f>IF(BH38&lt;&gt;"",SUMIFS(Data!$N:$N,Data!$C:$C,Calculation!$AX38,Data!$B:$B,Calculation!BK$8),"")</f>
        <v>308221000</v>
      </c>
      <c r="BL38" s="5">
        <f>IF(BI38&lt;&gt;"",SUMIFS(Data!$N:$N,Data!$C:$C,Calculation!$AX38,Data!$B:$B,Calculation!BL$8),"")</f>
        <v>266391500</v>
      </c>
      <c r="CE38" s="5" t="s">
        <v>57</v>
      </c>
      <c r="CF38" s="5" t="str">
        <f>INDEX(Data!$C:$D,MATCH(AX39,Data!C:C,0),2)</f>
        <v>Nguyễn Thị Tú  Anh</v>
      </c>
      <c r="CG38" s="5">
        <f>SUMIFS(Data!$N:$N,Data!$B:$B,Calculation!$B$4,Data!$C:$C,Calculation!CE38)</f>
        <v>239463500</v>
      </c>
    </row>
    <row r="39" spans="1:85" x14ac:dyDescent="0.3">
      <c r="F39" s="8">
        <v>3</v>
      </c>
      <c r="G39" s="5" t="str">
        <v>D006</v>
      </c>
      <c r="H39" s="5" t="str">
        <f>INDEX(Data!$J:$J,MATCH(Calculation!$G39,Data!$G:$G,0)) &amp;" "&amp;INDEX(Data!$H:$H,MATCH(Calculation!$G39,Data!$G:$G,0))</f>
        <v>HP EliteBook1C2M0PA</v>
      </c>
      <c r="I39" s="5">
        <v>52</v>
      </c>
      <c r="U39" s="5" t="s">
        <v>57</v>
      </c>
      <c r="V39" s="5">
        <f>SUMIFS(Data!$N:$N,Data!$C:$C,Calculation!$U39,Data!$B:$B,Calculation!V$8)</f>
        <v>420409000</v>
      </c>
      <c r="W39" s="5">
        <f>SUMIFS(Data!$N:$N,Data!$C:$C,Calculation!$U39,Data!$B:$B,Calculation!W$8)</f>
        <v>238052500</v>
      </c>
      <c r="X39" s="5">
        <f>SUMIFS(Data!$N:$N,Data!$C:$C,Calculation!$U39,Data!$B:$B,Calculation!X$8)</f>
        <v>288695000</v>
      </c>
      <c r="Y39" s="5">
        <f>SUMIFS(Data!$N:$N,Data!$C:$C,Calculation!$U39,Data!$B:$B,Calculation!Y$8)</f>
        <v>239463500</v>
      </c>
      <c r="Z39" s="5">
        <f>SUMIFS(Data!$N:$N,Data!$C:$C,Calculation!$U39,Data!$B:$B,Calculation!Z$8)</f>
        <v>441813500</v>
      </c>
      <c r="AA39" s="5">
        <f>SUMIFS(Data!$N:$N,Data!$C:$C,Calculation!$U39,Data!$B:$B,Calculation!AA$8)</f>
        <v>433275500</v>
      </c>
      <c r="AB39" s="5">
        <f>SUMIFS(Data!$N:$N,Data!$C:$C,Calculation!$U39,Data!$B:$B,Calculation!AB$8)</f>
        <v>151344000</v>
      </c>
      <c r="AC39" s="5">
        <f>SUMIFS(Data!$N:$N,Data!$C:$C,Calculation!$U39,Data!$B:$B,Calculation!AC$8)</f>
        <v>217654000</v>
      </c>
      <c r="AD39" s="5">
        <f>SUMIFS(Data!$N:$N,Data!$C:$C,Calculation!$U39,Data!$B:$B,Calculation!AD$8)</f>
        <v>432677000</v>
      </c>
      <c r="AE39" s="5">
        <f>SUMIFS(Data!$N:$N,Data!$C:$C,Calculation!$U39,Data!$B:$B,Calculation!AE$8)</f>
        <v>303056000</v>
      </c>
      <c r="AF39" s="5">
        <f>SUMIFS(Data!$N:$N,Data!$C:$C,Calculation!$U39,Data!$B:$B,Calculation!AF$8)</f>
        <v>267681000</v>
      </c>
      <c r="AG39" s="5">
        <f>SUMIFS(Data!$N:$N,Data!$C:$C,Calculation!$U39,Data!$B:$B,Calculation!AG$8)</f>
        <v>238877500</v>
      </c>
      <c r="AW39" s="5">
        <v>31</v>
      </c>
      <c r="AX39" s="5" t="s">
        <v>57</v>
      </c>
      <c r="AY39" s="5" t="str">
        <f>INDEX(Data!$C:$D,MATCH(AX39,Data!C:C,0),2)</f>
        <v>Nguyễn Thị Tú  Anh</v>
      </c>
      <c r="AZ39" s="5" t="str">
        <f>INDEX(Data!$C:$F,MATCH(Calculation!AY39,Data!$D:$D,0),4)</f>
        <v>Hà Nội</v>
      </c>
      <c r="BA39" s="5">
        <f>IF(AX39&lt;&gt;"",SUMIFS(Data!$N:$N,Data!$C:$C,Calculation!$AX39,Data!$B:$B,Calculation!BA$8),"")</f>
        <v>420409000</v>
      </c>
      <c r="BB39" s="5">
        <f>IF(AY39&lt;&gt;"",SUMIFS(Data!$N:$N,Data!$C:$C,Calculation!$AX39,Data!$B:$B,Calculation!BB$8),"")</f>
        <v>238052500</v>
      </c>
      <c r="BC39" s="5">
        <f>IF(AZ39&lt;&gt;"",SUMIFS(Data!$N:$N,Data!$C:$C,Calculation!$AX39,Data!$B:$B,Calculation!BC$8),"")</f>
        <v>288695000</v>
      </c>
      <c r="BD39" s="5">
        <f>IF(BA39&lt;&gt;"",SUMIFS(Data!$N:$N,Data!$C:$C,Calculation!$AX39,Data!$B:$B,Calculation!BD$8),"")</f>
        <v>239463500</v>
      </c>
      <c r="BE39" s="5">
        <f>IF(BB39&lt;&gt;"",SUMIFS(Data!$N:$N,Data!$C:$C,Calculation!$AX39,Data!$B:$B,Calculation!BE$8),"")</f>
        <v>441813500</v>
      </c>
      <c r="BF39" s="5">
        <f>IF(BC39&lt;&gt;"",SUMIFS(Data!$N:$N,Data!$C:$C,Calculation!$AX39,Data!$B:$B,Calculation!BF$8),"")</f>
        <v>433275500</v>
      </c>
      <c r="BG39" s="5">
        <f>IF(BD39&lt;&gt;"",SUMIFS(Data!$N:$N,Data!$C:$C,Calculation!$AX39,Data!$B:$B,Calculation!BG$8),"")</f>
        <v>151344000</v>
      </c>
      <c r="BH39" s="5">
        <f>IF(BE39&lt;&gt;"",SUMIFS(Data!$N:$N,Data!$C:$C,Calculation!$AX39,Data!$B:$B,Calculation!BH$8),"")</f>
        <v>217654000</v>
      </c>
      <c r="BI39" s="5">
        <f>IF(BF39&lt;&gt;"",SUMIFS(Data!$N:$N,Data!$C:$C,Calculation!$AX39,Data!$B:$B,Calculation!BI$8),"")</f>
        <v>432677000</v>
      </c>
      <c r="BJ39" s="5">
        <f>IF(BG39&lt;&gt;"",SUMIFS(Data!$N:$N,Data!$C:$C,Calculation!$AX39,Data!$B:$B,Calculation!BJ$8),"")</f>
        <v>303056000</v>
      </c>
      <c r="BK39" s="5">
        <f>IF(BH39&lt;&gt;"",SUMIFS(Data!$N:$N,Data!$C:$C,Calculation!$AX39,Data!$B:$B,Calculation!BK$8),"")</f>
        <v>267681000</v>
      </c>
      <c r="BL39" s="5">
        <f>IF(BI39&lt;&gt;"",SUMIFS(Data!$N:$N,Data!$C:$C,Calculation!$AX39,Data!$B:$B,Calculation!BL$8),"")</f>
        <v>238877500</v>
      </c>
      <c r="CE39" s="5" t="s">
        <v>27</v>
      </c>
      <c r="CF39" s="5" t="str">
        <f>INDEX(Data!$C:$D,MATCH(AX40,Data!C:C,0),2)</f>
        <v>Lê Thị Bình</v>
      </c>
      <c r="CG39" s="5">
        <f>SUMIFS(Data!$N:$N,Data!$B:$B,Calculation!$B$4,Data!$C:$C,Calculation!CE39)</f>
        <v>125027000</v>
      </c>
    </row>
    <row r="40" spans="1:85" x14ac:dyDescent="0.3">
      <c r="F40" s="5">
        <v>4</v>
      </c>
      <c r="G40" s="5" t="str">
        <v>L005</v>
      </c>
      <c r="H40" s="5" t="str">
        <f>INDEX(Data!$J:$J,MATCH(Calculation!$G40,Data!$G:$G,0)) &amp;" "&amp;INDEX(Data!$H:$H,MATCH(Calculation!$G40,Data!$G:$G,0))</f>
        <v>Dell Inspiron135201</v>
      </c>
      <c r="I40" s="5">
        <v>48</v>
      </c>
      <c r="U40" s="5" t="s">
        <v>27</v>
      </c>
      <c r="V40" s="5">
        <f>SUMIFS(Data!$N:$N,Data!$C:$C,Calculation!$U40,Data!$B:$B,Calculation!V$8)</f>
        <v>470068500</v>
      </c>
      <c r="W40" s="5">
        <f>SUMIFS(Data!$N:$N,Data!$C:$C,Calculation!$U40,Data!$B:$B,Calculation!W$8)</f>
        <v>270076500</v>
      </c>
      <c r="X40" s="5">
        <f>SUMIFS(Data!$N:$N,Data!$C:$C,Calculation!$U40,Data!$B:$B,Calculation!X$8)</f>
        <v>514734500</v>
      </c>
      <c r="Y40" s="5">
        <f>SUMIFS(Data!$N:$N,Data!$C:$C,Calculation!$U40,Data!$B:$B,Calculation!Y$8)</f>
        <v>125027000</v>
      </c>
      <c r="Z40" s="5">
        <f>SUMIFS(Data!$N:$N,Data!$C:$C,Calculation!$U40,Data!$B:$B,Calculation!Z$8)</f>
        <v>241245000</v>
      </c>
      <c r="AA40" s="5">
        <f>SUMIFS(Data!$N:$N,Data!$C:$C,Calculation!$U40,Data!$B:$B,Calculation!AA$8)</f>
        <v>163492000</v>
      </c>
      <c r="AB40" s="5">
        <f>SUMIFS(Data!$N:$N,Data!$C:$C,Calculation!$U40,Data!$B:$B,Calculation!AB$8)</f>
        <v>189313000</v>
      </c>
      <c r="AC40" s="5">
        <f>SUMIFS(Data!$N:$N,Data!$C:$C,Calculation!$U40,Data!$B:$B,Calculation!AC$8)</f>
        <v>381701500</v>
      </c>
      <c r="AD40" s="5">
        <f>SUMIFS(Data!$N:$N,Data!$C:$C,Calculation!$U40,Data!$B:$B,Calculation!AD$8)</f>
        <v>189290000</v>
      </c>
      <c r="AE40" s="5">
        <f>SUMIFS(Data!$N:$N,Data!$C:$C,Calculation!$U40,Data!$B:$B,Calculation!AE$8)</f>
        <v>504576500</v>
      </c>
      <c r="AF40" s="5">
        <f>SUMIFS(Data!$N:$N,Data!$C:$C,Calculation!$U40,Data!$B:$B,Calculation!AF$8)</f>
        <v>537521500</v>
      </c>
      <c r="AG40" s="5">
        <f>SUMIFS(Data!$N:$N,Data!$C:$C,Calculation!$U40,Data!$B:$B,Calculation!AG$8)</f>
        <v>151238000</v>
      </c>
      <c r="AW40" s="5">
        <v>32</v>
      </c>
      <c r="AX40" s="5" t="s">
        <v>27</v>
      </c>
      <c r="AY40" s="5" t="str">
        <f>INDEX(Data!$C:$D,MATCH(AX40,Data!C:C,0),2)</f>
        <v>Lê Thị Bình</v>
      </c>
      <c r="AZ40" s="5" t="str">
        <f>INDEX(Data!$C:$F,MATCH(Calculation!AY40,Data!$D:$D,0),4)</f>
        <v>Hà Nội</v>
      </c>
      <c r="BA40" s="5">
        <f>IF(AX40&lt;&gt;"",SUMIFS(Data!$N:$N,Data!$C:$C,Calculation!$AX40,Data!$B:$B,Calculation!BA$8),"")</f>
        <v>470068500</v>
      </c>
      <c r="BB40" s="5">
        <f>IF(AY40&lt;&gt;"",SUMIFS(Data!$N:$N,Data!$C:$C,Calculation!$AX40,Data!$B:$B,Calculation!BB$8),"")</f>
        <v>270076500</v>
      </c>
      <c r="BC40" s="5">
        <f>IF(AZ40&lt;&gt;"",SUMIFS(Data!$N:$N,Data!$C:$C,Calculation!$AX40,Data!$B:$B,Calculation!BC$8),"")</f>
        <v>514734500</v>
      </c>
      <c r="BD40" s="5">
        <f>IF(BA40&lt;&gt;"",SUMIFS(Data!$N:$N,Data!$C:$C,Calculation!$AX40,Data!$B:$B,Calculation!BD$8),"")</f>
        <v>125027000</v>
      </c>
      <c r="BE40" s="5">
        <f>IF(BB40&lt;&gt;"",SUMIFS(Data!$N:$N,Data!$C:$C,Calculation!$AX40,Data!$B:$B,Calculation!BE$8),"")</f>
        <v>241245000</v>
      </c>
      <c r="BF40" s="5">
        <f>IF(BC40&lt;&gt;"",SUMIFS(Data!$N:$N,Data!$C:$C,Calculation!$AX40,Data!$B:$B,Calculation!BF$8),"")</f>
        <v>163492000</v>
      </c>
      <c r="BG40" s="5">
        <f>IF(BD40&lt;&gt;"",SUMIFS(Data!$N:$N,Data!$C:$C,Calculation!$AX40,Data!$B:$B,Calculation!BG$8),"")</f>
        <v>189313000</v>
      </c>
      <c r="BH40" s="5">
        <f>IF(BE40&lt;&gt;"",SUMIFS(Data!$N:$N,Data!$C:$C,Calculation!$AX40,Data!$B:$B,Calculation!BH$8),"")</f>
        <v>381701500</v>
      </c>
      <c r="BI40" s="5">
        <f>IF(BF40&lt;&gt;"",SUMIFS(Data!$N:$N,Data!$C:$C,Calculation!$AX40,Data!$B:$B,Calculation!BI$8),"")</f>
        <v>189290000</v>
      </c>
      <c r="BJ40" s="5">
        <f>IF(BG40&lt;&gt;"",SUMIFS(Data!$N:$N,Data!$C:$C,Calculation!$AX40,Data!$B:$B,Calculation!BJ$8),"")</f>
        <v>504576500</v>
      </c>
      <c r="BK40" s="5">
        <f>IF(BH40&lt;&gt;"",SUMIFS(Data!$N:$N,Data!$C:$C,Calculation!$AX40,Data!$B:$B,Calculation!BK$8),"")</f>
        <v>537521500</v>
      </c>
      <c r="BL40" s="5">
        <f>IF(BI40&lt;&gt;"",SUMIFS(Data!$N:$N,Data!$C:$C,Calculation!$AX40,Data!$B:$B,Calculation!BL$8),"")</f>
        <v>151238000</v>
      </c>
      <c r="CE40" s="5" t="s">
        <v>26</v>
      </c>
      <c r="CF40" s="5" t="str">
        <f>INDEX(Data!$C:$D,MATCH(AX41,Data!C:C,0),2)</f>
        <v>Nguyễn Thị Y  Bình</v>
      </c>
      <c r="CG40" s="5">
        <f>SUMIFS(Data!$N:$N,Data!$B:$B,Calculation!$B$4,Data!$C:$C,Calculation!CE40)</f>
        <v>196607500</v>
      </c>
    </row>
    <row r="41" spans="1:85" x14ac:dyDescent="0.3">
      <c r="F41" s="8">
        <v>5</v>
      </c>
      <c r="G41" s="5" t="str">
        <v>L005</v>
      </c>
      <c r="H41" s="5" t="str">
        <f>INDEX(Data!$J:$J,MATCH(Calculation!$G41,Data!$G:$G,0)) &amp;" "&amp;INDEX(Data!$H:$H,MATCH(Calculation!$G41,Data!$G:$G,0))</f>
        <v>Dell Inspiron135201</v>
      </c>
      <c r="I41" s="5">
        <v>54</v>
      </c>
      <c r="U41" s="5" t="s">
        <v>26</v>
      </c>
      <c r="V41" s="5">
        <f>SUMIFS(Data!$N:$N,Data!$C:$C,Calculation!$U41,Data!$B:$B,Calculation!V$8)</f>
        <v>327347500</v>
      </c>
      <c r="W41" s="5">
        <f>SUMIFS(Data!$N:$N,Data!$C:$C,Calculation!$U41,Data!$B:$B,Calculation!W$8)</f>
        <v>258849000</v>
      </c>
      <c r="X41" s="5">
        <f>SUMIFS(Data!$N:$N,Data!$C:$C,Calculation!$U41,Data!$B:$B,Calculation!X$8)</f>
        <v>401891500</v>
      </c>
      <c r="Y41" s="5">
        <f>SUMIFS(Data!$N:$N,Data!$C:$C,Calculation!$U41,Data!$B:$B,Calculation!Y$8)</f>
        <v>196607500</v>
      </c>
      <c r="Z41" s="5">
        <f>SUMIFS(Data!$N:$N,Data!$C:$C,Calculation!$U41,Data!$B:$B,Calculation!Z$8)</f>
        <v>379111500</v>
      </c>
      <c r="AA41" s="5">
        <f>SUMIFS(Data!$N:$N,Data!$C:$C,Calculation!$U41,Data!$B:$B,Calculation!AA$8)</f>
        <v>104112000</v>
      </c>
      <c r="AB41" s="5">
        <f>SUMIFS(Data!$N:$N,Data!$C:$C,Calculation!$U41,Data!$B:$B,Calculation!AB$8)</f>
        <v>193649000</v>
      </c>
      <c r="AC41" s="5">
        <f>SUMIFS(Data!$N:$N,Data!$C:$C,Calculation!$U41,Data!$B:$B,Calculation!AC$8)</f>
        <v>183875500</v>
      </c>
      <c r="AD41" s="5">
        <f>SUMIFS(Data!$N:$N,Data!$C:$C,Calculation!$U41,Data!$B:$B,Calculation!AD$8)</f>
        <v>447870500</v>
      </c>
      <c r="AE41" s="5">
        <f>SUMIFS(Data!$N:$N,Data!$C:$C,Calculation!$U41,Data!$B:$B,Calculation!AE$8)</f>
        <v>258814000</v>
      </c>
      <c r="AF41" s="5">
        <f>SUMIFS(Data!$N:$N,Data!$C:$C,Calculation!$U41,Data!$B:$B,Calculation!AF$8)</f>
        <v>255363000</v>
      </c>
      <c r="AG41" s="5">
        <f>SUMIFS(Data!$N:$N,Data!$C:$C,Calculation!$U41,Data!$B:$B,Calculation!AG$8)</f>
        <v>348727000</v>
      </c>
      <c r="AW41" s="5">
        <v>33</v>
      </c>
      <c r="AX41" s="5" t="s">
        <v>26</v>
      </c>
      <c r="AY41" s="5" t="str">
        <f>INDEX(Data!$C:$D,MATCH(AX41,Data!C:C,0),2)</f>
        <v>Nguyễn Thị Y  Bình</v>
      </c>
      <c r="AZ41" s="5" t="str">
        <f>INDEX(Data!$C:$F,MATCH(Calculation!AY41,Data!$D:$D,0),4)</f>
        <v>Hà Nội</v>
      </c>
      <c r="BA41" s="5">
        <f>IF(AX41&lt;&gt;"",SUMIFS(Data!$N:$N,Data!$C:$C,Calculation!$AX41,Data!$B:$B,Calculation!BA$8),"")</f>
        <v>327347500</v>
      </c>
      <c r="BB41" s="5">
        <f>IF(AY41&lt;&gt;"",SUMIFS(Data!$N:$N,Data!$C:$C,Calculation!$AX41,Data!$B:$B,Calculation!BB$8),"")</f>
        <v>258849000</v>
      </c>
      <c r="BC41" s="5">
        <f>IF(AZ41&lt;&gt;"",SUMIFS(Data!$N:$N,Data!$C:$C,Calculation!$AX41,Data!$B:$B,Calculation!BC$8),"")</f>
        <v>401891500</v>
      </c>
      <c r="BD41" s="5">
        <f>IF(BA41&lt;&gt;"",SUMIFS(Data!$N:$N,Data!$C:$C,Calculation!$AX41,Data!$B:$B,Calculation!BD$8),"")</f>
        <v>196607500</v>
      </c>
      <c r="BE41" s="5">
        <f>IF(BB41&lt;&gt;"",SUMIFS(Data!$N:$N,Data!$C:$C,Calculation!$AX41,Data!$B:$B,Calculation!BE$8),"")</f>
        <v>379111500</v>
      </c>
      <c r="BF41" s="5">
        <f>IF(BC41&lt;&gt;"",SUMIFS(Data!$N:$N,Data!$C:$C,Calculation!$AX41,Data!$B:$B,Calculation!BF$8),"")</f>
        <v>104112000</v>
      </c>
      <c r="BG41" s="5">
        <f>IF(BD41&lt;&gt;"",SUMIFS(Data!$N:$N,Data!$C:$C,Calculation!$AX41,Data!$B:$B,Calculation!BG$8),"")</f>
        <v>193649000</v>
      </c>
      <c r="BH41" s="5">
        <f>IF(BE41&lt;&gt;"",SUMIFS(Data!$N:$N,Data!$C:$C,Calculation!$AX41,Data!$B:$B,Calculation!BH$8),"")</f>
        <v>183875500</v>
      </c>
      <c r="BI41" s="5">
        <f>IF(BF41&lt;&gt;"",SUMIFS(Data!$N:$N,Data!$C:$C,Calculation!$AX41,Data!$B:$B,Calculation!BI$8),"")</f>
        <v>447870500</v>
      </c>
      <c r="BJ41" s="5">
        <f>IF(BG41&lt;&gt;"",SUMIFS(Data!$N:$N,Data!$C:$C,Calculation!$AX41,Data!$B:$B,Calculation!BJ$8),"")</f>
        <v>258814000</v>
      </c>
      <c r="BK41" s="5">
        <f>IF(BH41&lt;&gt;"",SUMIFS(Data!$N:$N,Data!$C:$C,Calculation!$AX41,Data!$B:$B,Calculation!BK$8),"")</f>
        <v>255363000</v>
      </c>
      <c r="BL41" s="5">
        <f>IF(BI41&lt;&gt;"",SUMIFS(Data!$N:$N,Data!$C:$C,Calculation!$AX41,Data!$B:$B,Calculation!BL$8),"")</f>
        <v>348727000</v>
      </c>
      <c r="CE41" s="5" t="s">
        <v>24</v>
      </c>
      <c r="CF41" s="5" t="str">
        <f>INDEX(Data!$C:$D,MATCH(AX42,Data!C:C,0),2)</f>
        <v>Lê Thị Ngọc Bích</v>
      </c>
      <c r="CG41" s="5">
        <f>SUMIFS(Data!$N:$N,Data!$B:$B,Calculation!$B$4,Data!$C:$C,Calculation!CE41)</f>
        <v>387411500</v>
      </c>
    </row>
    <row r="42" spans="1:85" x14ac:dyDescent="0.3">
      <c r="F42" s="5">
        <v>6</v>
      </c>
      <c r="G42" s="5" t="str">
        <v>D007</v>
      </c>
      <c r="H42" s="5" t="str">
        <f>INDEX(Data!$J:$J,MATCH(Calculation!$G42,Data!$G:$G,0)) &amp;" "&amp;INDEX(Data!$H:$H,MATCH(Calculation!$G42,Data!$G:$G,0))</f>
        <v>Lenovo Lenovo11BHS07200</v>
      </c>
      <c r="I42" s="5">
        <v>48</v>
      </c>
      <c r="U42" s="5" t="s">
        <v>24</v>
      </c>
      <c r="V42" s="5">
        <f>SUMIFS(Data!$N:$N,Data!$C:$C,Calculation!$U42,Data!$B:$B,Calculation!V$8)</f>
        <v>555121000</v>
      </c>
      <c r="W42" s="5">
        <f>SUMIFS(Data!$N:$N,Data!$C:$C,Calculation!$U42,Data!$B:$B,Calculation!W$8)</f>
        <v>349222500</v>
      </c>
      <c r="X42" s="5">
        <f>SUMIFS(Data!$N:$N,Data!$C:$C,Calculation!$U42,Data!$B:$B,Calculation!X$8)</f>
        <v>181706500</v>
      </c>
      <c r="Y42" s="5">
        <f>SUMIFS(Data!$N:$N,Data!$C:$C,Calculation!$U42,Data!$B:$B,Calculation!Y$8)</f>
        <v>387411500</v>
      </c>
      <c r="Z42" s="5">
        <f>SUMIFS(Data!$N:$N,Data!$C:$C,Calculation!$U42,Data!$B:$B,Calculation!Z$8)</f>
        <v>610799000</v>
      </c>
      <c r="AA42" s="5">
        <f>SUMIFS(Data!$N:$N,Data!$C:$C,Calculation!$U42,Data!$B:$B,Calculation!AA$8)</f>
        <v>267377000</v>
      </c>
      <c r="AB42" s="5">
        <f>SUMIFS(Data!$N:$N,Data!$C:$C,Calculation!$U42,Data!$B:$B,Calculation!AB$8)</f>
        <v>344324000</v>
      </c>
      <c r="AC42" s="5">
        <f>SUMIFS(Data!$N:$N,Data!$C:$C,Calculation!$U42,Data!$B:$B,Calculation!AC$8)</f>
        <v>292658000</v>
      </c>
      <c r="AD42" s="5">
        <f>SUMIFS(Data!$N:$N,Data!$C:$C,Calculation!$U42,Data!$B:$B,Calculation!AD$8)</f>
        <v>156942000</v>
      </c>
      <c r="AE42" s="5">
        <f>SUMIFS(Data!$N:$N,Data!$C:$C,Calculation!$U42,Data!$B:$B,Calculation!AE$8)</f>
        <v>115342500</v>
      </c>
      <c r="AF42" s="5">
        <f>SUMIFS(Data!$N:$N,Data!$C:$C,Calculation!$U42,Data!$B:$B,Calculation!AF$8)</f>
        <v>443182000</v>
      </c>
      <c r="AG42" s="5">
        <f>SUMIFS(Data!$N:$N,Data!$C:$C,Calculation!$U42,Data!$B:$B,Calculation!AG$8)</f>
        <v>442544000</v>
      </c>
      <c r="AW42" s="5">
        <v>34</v>
      </c>
      <c r="AX42" s="5" t="s">
        <v>24</v>
      </c>
      <c r="AY42" s="5" t="str">
        <f>INDEX(Data!$C:$D,MATCH(AX42,Data!C:C,0),2)</f>
        <v>Lê Thị Ngọc Bích</v>
      </c>
      <c r="AZ42" s="5" t="str">
        <f>INDEX(Data!$C:$F,MATCH(Calculation!AY42,Data!$D:$D,0),4)</f>
        <v>Hà Nội</v>
      </c>
      <c r="BA42" s="5">
        <f>IF(AX42&lt;&gt;"",SUMIFS(Data!$N:$N,Data!$C:$C,Calculation!$AX42,Data!$B:$B,Calculation!BA$8),"")</f>
        <v>555121000</v>
      </c>
      <c r="BB42" s="5">
        <f>IF(AY42&lt;&gt;"",SUMIFS(Data!$N:$N,Data!$C:$C,Calculation!$AX42,Data!$B:$B,Calculation!BB$8),"")</f>
        <v>349222500</v>
      </c>
      <c r="BC42" s="5">
        <f>IF(AZ42&lt;&gt;"",SUMIFS(Data!$N:$N,Data!$C:$C,Calculation!$AX42,Data!$B:$B,Calculation!BC$8),"")</f>
        <v>181706500</v>
      </c>
      <c r="BD42" s="5">
        <f>IF(BA42&lt;&gt;"",SUMIFS(Data!$N:$N,Data!$C:$C,Calculation!$AX42,Data!$B:$B,Calculation!BD$8),"")</f>
        <v>387411500</v>
      </c>
      <c r="BE42" s="5">
        <f>IF(BB42&lt;&gt;"",SUMIFS(Data!$N:$N,Data!$C:$C,Calculation!$AX42,Data!$B:$B,Calculation!BE$8),"")</f>
        <v>610799000</v>
      </c>
      <c r="BF42" s="5">
        <f>IF(BC42&lt;&gt;"",SUMIFS(Data!$N:$N,Data!$C:$C,Calculation!$AX42,Data!$B:$B,Calculation!BF$8),"")</f>
        <v>267377000</v>
      </c>
      <c r="BG42" s="5">
        <f>IF(BD42&lt;&gt;"",SUMIFS(Data!$N:$N,Data!$C:$C,Calculation!$AX42,Data!$B:$B,Calculation!BG$8),"")</f>
        <v>344324000</v>
      </c>
      <c r="BH42" s="5">
        <f>IF(BE42&lt;&gt;"",SUMIFS(Data!$N:$N,Data!$C:$C,Calculation!$AX42,Data!$B:$B,Calculation!BH$8),"")</f>
        <v>292658000</v>
      </c>
      <c r="BI42" s="5">
        <f>IF(BF42&lt;&gt;"",SUMIFS(Data!$N:$N,Data!$C:$C,Calculation!$AX42,Data!$B:$B,Calculation!BI$8),"")</f>
        <v>156942000</v>
      </c>
      <c r="BJ42" s="5">
        <f>IF(BG42&lt;&gt;"",SUMIFS(Data!$N:$N,Data!$C:$C,Calculation!$AX42,Data!$B:$B,Calculation!BJ$8),"")</f>
        <v>115342500</v>
      </c>
      <c r="BK42" s="5">
        <f>IF(BH42&lt;&gt;"",SUMIFS(Data!$N:$N,Data!$C:$C,Calculation!$AX42,Data!$B:$B,Calculation!BK$8),"")</f>
        <v>443182000</v>
      </c>
      <c r="BL42" s="5">
        <f>IF(BI42&lt;&gt;"",SUMIFS(Data!$N:$N,Data!$C:$C,Calculation!$AX42,Data!$B:$B,Calculation!BL$8),"")</f>
        <v>442544000</v>
      </c>
      <c r="CE42" s="5" t="s">
        <v>62</v>
      </c>
      <c r="CF42" s="5" t="str">
        <f>INDEX(Data!$C:$D,MATCH(AX43,Data!C:C,0),2)</f>
        <v>Kiều Ngọc Các</v>
      </c>
      <c r="CG42" s="5">
        <f>SUMIFS(Data!$N:$N,Data!$B:$B,Calculation!$B$4,Data!$C:$C,Calculation!CE42)</f>
        <v>222380500</v>
      </c>
    </row>
    <row r="43" spans="1:85" x14ac:dyDescent="0.3">
      <c r="F43" s="8">
        <v>7</v>
      </c>
      <c r="G43" s="5" t="str">
        <v>D004</v>
      </c>
      <c r="H43" s="5" t="str">
        <f>INDEX(Data!$J:$J,MATCH(Calculation!$G43,Data!$G:$G,0)) &amp;" "&amp;INDEX(Data!$H:$H,MATCH(Calculation!$G43,Data!$G:$G,0))</f>
        <v>HP Pavilion180S1AA</v>
      </c>
      <c r="I43" s="5">
        <v>45</v>
      </c>
      <c r="U43" s="5" t="s">
        <v>62</v>
      </c>
      <c r="V43" s="5">
        <f>SUMIFS(Data!$N:$N,Data!$C:$C,Calculation!$U43,Data!$B:$B,Calculation!V$8)</f>
        <v>430188500</v>
      </c>
      <c r="W43" s="5">
        <f>SUMIFS(Data!$N:$N,Data!$C:$C,Calculation!$U43,Data!$B:$B,Calculation!W$8)</f>
        <v>266372000</v>
      </c>
      <c r="X43" s="5">
        <f>SUMIFS(Data!$N:$N,Data!$C:$C,Calculation!$U43,Data!$B:$B,Calculation!X$8)</f>
        <v>673026500</v>
      </c>
      <c r="Y43" s="5">
        <f>SUMIFS(Data!$N:$N,Data!$C:$C,Calculation!$U43,Data!$B:$B,Calculation!Y$8)</f>
        <v>222380500</v>
      </c>
      <c r="Z43" s="5">
        <f>SUMIFS(Data!$N:$N,Data!$C:$C,Calculation!$U43,Data!$B:$B,Calculation!Z$8)</f>
        <v>491300500</v>
      </c>
      <c r="AA43" s="5">
        <f>SUMIFS(Data!$N:$N,Data!$C:$C,Calculation!$U43,Data!$B:$B,Calculation!AA$8)</f>
        <v>289708500</v>
      </c>
      <c r="AB43" s="5">
        <f>SUMIFS(Data!$N:$N,Data!$C:$C,Calculation!$U43,Data!$B:$B,Calculation!AB$8)</f>
        <v>204221000</v>
      </c>
      <c r="AC43" s="5">
        <f>SUMIFS(Data!$N:$N,Data!$C:$C,Calculation!$U43,Data!$B:$B,Calculation!AC$8)</f>
        <v>330414500</v>
      </c>
      <c r="AD43" s="5">
        <f>SUMIFS(Data!$N:$N,Data!$C:$C,Calculation!$U43,Data!$B:$B,Calculation!AD$8)</f>
        <v>322449000</v>
      </c>
      <c r="AE43" s="5">
        <f>SUMIFS(Data!$N:$N,Data!$C:$C,Calculation!$U43,Data!$B:$B,Calculation!AE$8)</f>
        <v>181920000</v>
      </c>
      <c r="AF43" s="5">
        <f>SUMIFS(Data!$N:$N,Data!$C:$C,Calculation!$U43,Data!$B:$B,Calculation!AF$8)</f>
        <v>415226000</v>
      </c>
      <c r="AG43" s="5">
        <f>SUMIFS(Data!$N:$N,Data!$C:$C,Calculation!$U43,Data!$B:$B,Calculation!AG$8)</f>
        <v>352918000</v>
      </c>
      <c r="AW43" s="5">
        <v>35</v>
      </c>
      <c r="AX43" s="5" t="s">
        <v>62</v>
      </c>
      <c r="AY43" s="5" t="str">
        <f>INDEX(Data!$C:$D,MATCH(AX43,Data!C:C,0),2)</f>
        <v>Kiều Ngọc Các</v>
      </c>
      <c r="AZ43" s="5" t="str">
        <f>INDEX(Data!$C:$F,MATCH(Calculation!AY43,Data!$D:$D,0),4)</f>
        <v>Hà Nội</v>
      </c>
      <c r="BA43" s="5">
        <f>IF(AX43&lt;&gt;"",SUMIFS(Data!$N:$N,Data!$C:$C,Calculation!$AX43,Data!$B:$B,Calculation!BA$8),"")</f>
        <v>430188500</v>
      </c>
      <c r="BB43" s="5">
        <f>IF(AY43&lt;&gt;"",SUMIFS(Data!$N:$N,Data!$C:$C,Calculation!$AX43,Data!$B:$B,Calculation!BB$8),"")</f>
        <v>266372000</v>
      </c>
      <c r="BC43" s="5">
        <f>IF(AZ43&lt;&gt;"",SUMIFS(Data!$N:$N,Data!$C:$C,Calculation!$AX43,Data!$B:$B,Calculation!BC$8),"")</f>
        <v>673026500</v>
      </c>
      <c r="BD43" s="5">
        <f>IF(BA43&lt;&gt;"",SUMIFS(Data!$N:$N,Data!$C:$C,Calculation!$AX43,Data!$B:$B,Calculation!BD$8),"")</f>
        <v>222380500</v>
      </c>
      <c r="BE43" s="5">
        <f>IF(BB43&lt;&gt;"",SUMIFS(Data!$N:$N,Data!$C:$C,Calculation!$AX43,Data!$B:$B,Calculation!BE$8),"")</f>
        <v>491300500</v>
      </c>
      <c r="BF43" s="5">
        <f>IF(BC43&lt;&gt;"",SUMIFS(Data!$N:$N,Data!$C:$C,Calculation!$AX43,Data!$B:$B,Calculation!BF$8),"")</f>
        <v>289708500</v>
      </c>
      <c r="BG43" s="5">
        <f>IF(BD43&lt;&gt;"",SUMIFS(Data!$N:$N,Data!$C:$C,Calculation!$AX43,Data!$B:$B,Calculation!BG$8),"")</f>
        <v>204221000</v>
      </c>
      <c r="BH43" s="5">
        <f>IF(BE43&lt;&gt;"",SUMIFS(Data!$N:$N,Data!$C:$C,Calculation!$AX43,Data!$B:$B,Calculation!BH$8),"")</f>
        <v>330414500</v>
      </c>
      <c r="BI43" s="5">
        <f>IF(BF43&lt;&gt;"",SUMIFS(Data!$N:$N,Data!$C:$C,Calculation!$AX43,Data!$B:$B,Calculation!BI$8),"")</f>
        <v>322449000</v>
      </c>
      <c r="BJ43" s="5">
        <f>IF(BG43&lt;&gt;"",SUMIFS(Data!$N:$N,Data!$C:$C,Calculation!$AX43,Data!$B:$B,Calculation!BJ$8),"")</f>
        <v>181920000</v>
      </c>
      <c r="BK43" s="5">
        <f>IF(BH43&lt;&gt;"",SUMIFS(Data!$N:$N,Data!$C:$C,Calculation!$AX43,Data!$B:$B,Calculation!BK$8),"")</f>
        <v>415226000</v>
      </c>
      <c r="BL43" s="5">
        <f>IF(BI43&lt;&gt;"",SUMIFS(Data!$N:$N,Data!$C:$C,Calculation!$AX43,Data!$B:$B,Calculation!BL$8),"")</f>
        <v>352918000</v>
      </c>
      <c r="CE43" s="5" t="s">
        <v>40</v>
      </c>
      <c r="CF43" s="5" t="str">
        <f>INDEX(Data!$C:$D,MATCH(AX44,Data!C:C,0),2)</f>
        <v>Triệu Thị Thanh  Chung</v>
      </c>
      <c r="CG43" s="5">
        <f>SUMIFS(Data!$N:$N,Data!$B:$B,Calculation!$B$4,Data!$C:$C,Calculation!CE43)</f>
        <v>289450500</v>
      </c>
    </row>
    <row r="44" spans="1:85" x14ac:dyDescent="0.3">
      <c r="F44" s="5">
        <v>8</v>
      </c>
      <c r="G44" s="5" t="str">
        <v>L003</v>
      </c>
      <c r="H44" s="5" t="str">
        <f>INDEX(Data!$J:$J,MATCH(Calculation!$G44,Data!$G:$G,0)) &amp;" "&amp;INDEX(Data!$H:$H,MATCH(Calculation!$G44,Data!$G:$G,0))</f>
        <v>Dell Inspiron135301</v>
      </c>
      <c r="I44" s="5">
        <v>48</v>
      </c>
      <c r="U44" s="5" t="s">
        <v>40</v>
      </c>
      <c r="V44" s="5">
        <f>SUMIFS(Data!$N:$N,Data!$C:$C,Calculation!$U44,Data!$B:$B,Calculation!V$8)</f>
        <v>286471500</v>
      </c>
      <c r="W44" s="5">
        <f>SUMIFS(Data!$N:$N,Data!$C:$C,Calculation!$U44,Data!$B:$B,Calculation!W$8)</f>
        <v>385471500</v>
      </c>
      <c r="X44" s="5">
        <f>SUMIFS(Data!$N:$N,Data!$C:$C,Calculation!$U44,Data!$B:$B,Calculation!X$8)</f>
        <v>292021000</v>
      </c>
      <c r="Y44" s="5">
        <f>SUMIFS(Data!$N:$N,Data!$C:$C,Calculation!$U44,Data!$B:$B,Calculation!Y$8)</f>
        <v>289450500</v>
      </c>
      <c r="Z44" s="5">
        <f>SUMIFS(Data!$N:$N,Data!$C:$C,Calculation!$U44,Data!$B:$B,Calculation!Z$8)</f>
        <v>267162000</v>
      </c>
      <c r="AA44" s="5">
        <f>SUMIFS(Data!$N:$N,Data!$C:$C,Calculation!$U44,Data!$B:$B,Calculation!AA$8)</f>
        <v>492869000</v>
      </c>
      <c r="AB44" s="5">
        <f>SUMIFS(Data!$N:$N,Data!$C:$C,Calculation!$U44,Data!$B:$B,Calculation!AB$8)</f>
        <v>467732000</v>
      </c>
      <c r="AC44" s="5">
        <f>SUMIFS(Data!$N:$N,Data!$C:$C,Calculation!$U44,Data!$B:$B,Calculation!AC$8)</f>
        <v>183610000</v>
      </c>
      <c r="AD44" s="5">
        <f>SUMIFS(Data!$N:$N,Data!$C:$C,Calculation!$U44,Data!$B:$B,Calculation!AD$8)</f>
        <v>378524000</v>
      </c>
      <c r="AE44" s="5">
        <f>SUMIFS(Data!$N:$N,Data!$C:$C,Calculation!$U44,Data!$B:$B,Calculation!AE$8)</f>
        <v>282183500</v>
      </c>
      <c r="AF44" s="5">
        <f>SUMIFS(Data!$N:$N,Data!$C:$C,Calculation!$U44,Data!$B:$B,Calculation!AF$8)</f>
        <v>434125500</v>
      </c>
      <c r="AG44" s="5">
        <f>SUMIFS(Data!$N:$N,Data!$C:$C,Calculation!$U44,Data!$B:$B,Calculation!AG$8)</f>
        <v>415805000</v>
      </c>
      <c r="AW44" s="5">
        <v>36</v>
      </c>
      <c r="AX44" s="5" t="s">
        <v>40</v>
      </c>
      <c r="AY44" s="5" t="str">
        <f>INDEX(Data!$C:$D,MATCH(AX44,Data!C:C,0),2)</f>
        <v>Triệu Thị Thanh  Chung</v>
      </c>
      <c r="AZ44" s="5" t="str">
        <f>INDEX(Data!$C:$F,MATCH(Calculation!AY44,Data!$D:$D,0),4)</f>
        <v>Hà Nội</v>
      </c>
      <c r="BA44" s="5">
        <f>IF(AX44&lt;&gt;"",SUMIFS(Data!$N:$N,Data!$C:$C,Calculation!$AX44,Data!$B:$B,Calculation!BA$8),"")</f>
        <v>286471500</v>
      </c>
      <c r="BB44" s="5">
        <f>IF(AY44&lt;&gt;"",SUMIFS(Data!$N:$N,Data!$C:$C,Calculation!$AX44,Data!$B:$B,Calculation!BB$8),"")</f>
        <v>385471500</v>
      </c>
      <c r="BC44" s="5">
        <f>IF(AZ44&lt;&gt;"",SUMIFS(Data!$N:$N,Data!$C:$C,Calculation!$AX44,Data!$B:$B,Calculation!BC$8),"")</f>
        <v>292021000</v>
      </c>
      <c r="BD44" s="5">
        <f>IF(BA44&lt;&gt;"",SUMIFS(Data!$N:$N,Data!$C:$C,Calculation!$AX44,Data!$B:$B,Calculation!BD$8),"")</f>
        <v>289450500</v>
      </c>
      <c r="BE44" s="5">
        <f>IF(BB44&lt;&gt;"",SUMIFS(Data!$N:$N,Data!$C:$C,Calculation!$AX44,Data!$B:$B,Calculation!BE$8),"")</f>
        <v>267162000</v>
      </c>
      <c r="BF44" s="5">
        <f>IF(BC44&lt;&gt;"",SUMIFS(Data!$N:$N,Data!$C:$C,Calculation!$AX44,Data!$B:$B,Calculation!BF$8),"")</f>
        <v>492869000</v>
      </c>
      <c r="BG44" s="5">
        <f>IF(BD44&lt;&gt;"",SUMIFS(Data!$N:$N,Data!$C:$C,Calculation!$AX44,Data!$B:$B,Calculation!BG$8),"")</f>
        <v>467732000</v>
      </c>
      <c r="BH44" s="5">
        <f>IF(BE44&lt;&gt;"",SUMIFS(Data!$N:$N,Data!$C:$C,Calculation!$AX44,Data!$B:$B,Calculation!BH$8),"")</f>
        <v>183610000</v>
      </c>
      <c r="BI44" s="5">
        <f>IF(BF44&lt;&gt;"",SUMIFS(Data!$N:$N,Data!$C:$C,Calculation!$AX44,Data!$B:$B,Calculation!BI$8),"")</f>
        <v>378524000</v>
      </c>
      <c r="BJ44" s="5">
        <f>IF(BG44&lt;&gt;"",SUMIFS(Data!$N:$N,Data!$C:$C,Calculation!$AX44,Data!$B:$B,Calculation!BJ$8),"")</f>
        <v>282183500</v>
      </c>
      <c r="BK44" s="5">
        <f>IF(BH44&lt;&gt;"",SUMIFS(Data!$N:$N,Data!$C:$C,Calculation!$AX44,Data!$B:$B,Calculation!BK$8),"")</f>
        <v>434125500</v>
      </c>
      <c r="BL44" s="5">
        <f>IF(BI44&lt;&gt;"",SUMIFS(Data!$N:$N,Data!$C:$C,Calculation!$AX44,Data!$B:$B,Calculation!BL$8),"")</f>
        <v>415805000</v>
      </c>
      <c r="CE44" s="5" t="s">
        <v>39</v>
      </c>
      <c r="CF44" s="5" t="str">
        <f>INDEX(Data!$C:$D,MATCH(AX45,Data!C:C,0),2)</f>
        <v>Trần Lê Phương  Dung</v>
      </c>
      <c r="CG44" s="5">
        <f>SUMIFS(Data!$N:$N,Data!$B:$B,Calculation!$B$4,Data!$C:$C,Calculation!CE44)</f>
        <v>158689000</v>
      </c>
    </row>
    <row r="45" spans="1:85" x14ac:dyDescent="0.3">
      <c r="F45" s="8">
        <v>9</v>
      </c>
      <c r="G45" s="5" t="str">
        <v>L005</v>
      </c>
      <c r="H45" s="5" t="str">
        <f>INDEX(Data!$J:$J,MATCH(Calculation!$G45,Data!$G:$G,0)) &amp;" "&amp;INDEX(Data!$H:$H,MATCH(Calculation!$G45,Data!$G:$G,0))</f>
        <v>Dell Inspiron135201</v>
      </c>
      <c r="I45" s="5">
        <v>43</v>
      </c>
      <c r="U45" s="5" t="s">
        <v>39</v>
      </c>
      <c r="V45" s="5">
        <f>SUMIFS(Data!$N:$N,Data!$C:$C,Calculation!$U45,Data!$B:$B,Calculation!V$8)</f>
        <v>138570000</v>
      </c>
      <c r="W45" s="5">
        <f>SUMIFS(Data!$N:$N,Data!$C:$C,Calculation!$U45,Data!$B:$B,Calculation!W$8)</f>
        <v>252082500</v>
      </c>
      <c r="X45" s="5">
        <f>SUMIFS(Data!$N:$N,Data!$C:$C,Calculation!$U45,Data!$B:$B,Calculation!X$8)</f>
        <v>148632500</v>
      </c>
      <c r="Y45" s="5">
        <f>SUMIFS(Data!$N:$N,Data!$C:$C,Calculation!$U45,Data!$B:$B,Calculation!Y$8)</f>
        <v>158689000</v>
      </c>
      <c r="Z45" s="5">
        <f>SUMIFS(Data!$N:$N,Data!$C:$C,Calculation!$U45,Data!$B:$B,Calculation!Z$8)</f>
        <v>162968000</v>
      </c>
      <c r="AA45" s="5">
        <f>SUMIFS(Data!$N:$N,Data!$C:$C,Calculation!$U45,Data!$B:$B,Calculation!AA$8)</f>
        <v>124377000</v>
      </c>
      <c r="AB45" s="5">
        <f>SUMIFS(Data!$N:$N,Data!$C:$C,Calculation!$U45,Data!$B:$B,Calculation!AB$8)</f>
        <v>355285000</v>
      </c>
      <c r="AC45" s="5">
        <f>SUMIFS(Data!$N:$N,Data!$C:$C,Calculation!$U45,Data!$B:$B,Calculation!AC$8)</f>
        <v>575593000</v>
      </c>
      <c r="AD45" s="5">
        <f>SUMIFS(Data!$N:$N,Data!$C:$C,Calculation!$U45,Data!$B:$B,Calculation!AD$8)</f>
        <v>139470000</v>
      </c>
      <c r="AE45" s="5">
        <f>SUMIFS(Data!$N:$N,Data!$C:$C,Calculation!$U45,Data!$B:$B,Calculation!AE$8)</f>
        <v>425605500</v>
      </c>
      <c r="AF45" s="5">
        <f>SUMIFS(Data!$N:$N,Data!$C:$C,Calculation!$U45,Data!$B:$B,Calculation!AF$8)</f>
        <v>358179000</v>
      </c>
      <c r="AG45" s="5">
        <f>SUMIFS(Data!$N:$N,Data!$C:$C,Calculation!$U45,Data!$B:$B,Calculation!AG$8)</f>
        <v>523909000</v>
      </c>
      <c r="AW45" s="5">
        <v>37</v>
      </c>
      <c r="AX45" s="5" t="s">
        <v>39</v>
      </c>
      <c r="AY45" s="5" t="str">
        <f>INDEX(Data!$C:$D,MATCH(AX45,Data!C:C,0),2)</f>
        <v>Trần Lê Phương  Dung</v>
      </c>
      <c r="AZ45" s="5" t="str">
        <f>INDEX(Data!$C:$F,MATCH(Calculation!AY45,Data!$D:$D,0),4)</f>
        <v>Hà Nội</v>
      </c>
      <c r="BA45" s="5">
        <f>IF(AX45&lt;&gt;"",SUMIFS(Data!$N:$N,Data!$C:$C,Calculation!$AX45,Data!$B:$B,Calculation!BA$8),"")</f>
        <v>138570000</v>
      </c>
      <c r="BB45" s="5">
        <f>IF(AY45&lt;&gt;"",SUMIFS(Data!$N:$N,Data!$C:$C,Calculation!$AX45,Data!$B:$B,Calculation!BB$8),"")</f>
        <v>252082500</v>
      </c>
      <c r="BC45" s="5">
        <f>IF(AZ45&lt;&gt;"",SUMIFS(Data!$N:$N,Data!$C:$C,Calculation!$AX45,Data!$B:$B,Calculation!BC$8),"")</f>
        <v>148632500</v>
      </c>
      <c r="BD45" s="5">
        <f>IF(BA45&lt;&gt;"",SUMIFS(Data!$N:$N,Data!$C:$C,Calculation!$AX45,Data!$B:$B,Calculation!BD$8),"")</f>
        <v>158689000</v>
      </c>
      <c r="BE45" s="5">
        <f>IF(BB45&lt;&gt;"",SUMIFS(Data!$N:$N,Data!$C:$C,Calculation!$AX45,Data!$B:$B,Calculation!BE$8),"")</f>
        <v>162968000</v>
      </c>
      <c r="BF45" s="5">
        <f>IF(BC45&lt;&gt;"",SUMIFS(Data!$N:$N,Data!$C:$C,Calculation!$AX45,Data!$B:$B,Calculation!BF$8),"")</f>
        <v>124377000</v>
      </c>
      <c r="BG45" s="5">
        <f>IF(BD45&lt;&gt;"",SUMIFS(Data!$N:$N,Data!$C:$C,Calculation!$AX45,Data!$B:$B,Calculation!BG$8),"")</f>
        <v>355285000</v>
      </c>
      <c r="BH45" s="5">
        <f>IF(BE45&lt;&gt;"",SUMIFS(Data!$N:$N,Data!$C:$C,Calculation!$AX45,Data!$B:$B,Calculation!BH$8),"")</f>
        <v>575593000</v>
      </c>
      <c r="BI45" s="5">
        <f>IF(BF45&lt;&gt;"",SUMIFS(Data!$N:$N,Data!$C:$C,Calculation!$AX45,Data!$B:$B,Calculation!BI$8),"")</f>
        <v>139470000</v>
      </c>
      <c r="BJ45" s="5">
        <f>IF(BG45&lt;&gt;"",SUMIFS(Data!$N:$N,Data!$C:$C,Calculation!$AX45,Data!$B:$B,Calculation!BJ$8),"")</f>
        <v>425605500</v>
      </c>
      <c r="BK45" s="5">
        <f>IF(BH45&lt;&gt;"",SUMIFS(Data!$N:$N,Data!$C:$C,Calculation!$AX45,Data!$B:$B,Calculation!BK$8),"")</f>
        <v>358179000</v>
      </c>
      <c r="BL45" s="5">
        <f>IF(BI45&lt;&gt;"",SUMIFS(Data!$N:$N,Data!$C:$C,Calculation!$AX45,Data!$B:$B,Calculation!BL$8),"")</f>
        <v>523909000</v>
      </c>
      <c r="CE45" s="5" t="s">
        <v>29</v>
      </c>
      <c r="CF45" s="5" t="str">
        <f>INDEX(Data!$C:$D,MATCH(AX46,Data!C:C,0),2)</f>
        <v>Hoàng Thị Thu  Hà</v>
      </c>
      <c r="CG45" s="5">
        <f>SUMIFS(Data!$N:$N,Data!$B:$B,Calculation!$B$4,Data!$C:$C,Calculation!CE45)</f>
        <v>167042000</v>
      </c>
    </row>
    <row r="46" spans="1:85" x14ac:dyDescent="0.3">
      <c r="F46" s="5">
        <v>10</v>
      </c>
      <c r="G46" s="5" t="str">
        <v>L015</v>
      </c>
      <c r="H46" s="5" t="str">
        <f>INDEX(Data!$J:$J,MATCH(Calculation!$G46,Data!$G:$G,0)) &amp;" "&amp;INDEX(Data!$H:$H,MATCH(Calculation!$G46,Data!$G:$G,0))</f>
        <v>HP EliteBook5ZU71PA</v>
      </c>
      <c r="I46" s="5">
        <v>49</v>
      </c>
      <c r="U46" s="5" t="s">
        <v>29</v>
      </c>
      <c r="V46" s="5">
        <f>SUMIFS(Data!$N:$N,Data!$C:$C,Calculation!$U46,Data!$B:$B,Calculation!V$8)</f>
        <v>359441500</v>
      </c>
      <c r="W46" s="5">
        <f>SUMIFS(Data!$N:$N,Data!$C:$C,Calculation!$U46,Data!$B:$B,Calculation!W$8)</f>
        <v>363736000</v>
      </c>
      <c r="X46" s="5">
        <f>SUMIFS(Data!$N:$N,Data!$C:$C,Calculation!$U46,Data!$B:$B,Calculation!X$8)</f>
        <v>275388500</v>
      </c>
      <c r="Y46" s="5">
        <f>SUMIFS(Data!$N:$N,Data!$C:$C,Calculation!$U46,Data!$B:$B,Calculation!Y$8)</f>
        <v>167042000</v>
      </c>
      <c r="Z46" s="5">
        <f>SUMIFS(Data!$N:$N,Data!$C:$C,Calculation!$U46,Data!$B:$B,Calculation!Z$8)</f>
        <v>275290000</v>
      </c>
      <c r="AA46" s="5">
        <f>SUMIFS(Data!$N:$N,Data!$C:$C,Calculation!$U46,Data!$B:$B,Calculation!AA$8)</f>
        <v>442031500</v>
      </c>
      <c r="AB46" s="5">
        <f>SUMIFS(Data!$N:$N,Data!$C:$C,Calculation!$U46,Data!$B:$B,Calculation!AB$8)</f>
        <v>192701500</v>
      </c>
      <c r="AC46" s="5">
        <f>SUMIFS(Data!$N:$N,Data!$C:$C,Calculation!$U46,Data!$B:$B,Calculation!AC$8)</f>
        <v>607731000</v>
      </c>
      <c r="AD46" s="5">
        <f>SUMIFS(Data!$N:$N,Data!$C:$C,Calculation!$U46,Data!$B:$B,Calculation!AD$8)</f>
        <v>352327000</v>
      </c>
      <c r="AE46" s="5">
        <f>SUMIFS(Data!$N:$N,Data!$C:$C,Calculation!$U46,Data!$B:$B,Calculation!AE$8)</f>
        <v>447434500</v>
      </c>
      <c r="AF46" s="5">
        <f>SUMIFS(Data!$N:$N,Data!$C:$C,Calculation!$U46,Data!$B:$B,Calculation!AF$8)</f>
        <v>194922000</v>
      </c>
      <c r="AG46" s="5">
        <f>SUMIFS(Data!$N:$N,Data!$C:$C,Calculation!$U46,Data!$B:$B,Calculation!AG$8)</f>
        <v>490641500</v>
      </c>
      <c r="AW46" s="5">
        <v>38</v>
      </c>
      <c r="AX46" s="5" t="s">
        <v>29</v>
      </c>
      <c r="AY46" s="5" t="str">
        <f>INDEX(Data!$C:$D,MATCH(AX46,Data!C:C,0),2)</f>
        <v>Hoàng Thị Thu  Hà</v>
      </c>
      <c r="AZ46" s="5" t="str">
        <f>INDEX(Data!$C:$F,MATCH(Calculation!AY46,Data!$D:$D,0),4)</f>
        <v>Hà Nội</v>
      </c>
      <c r="BA46" s="5">
        <f>IF(AX46&lt;&gt;"",SUMIFS(Data!$N:$N,Data!$C:$C,Calculation!$AX46,Data!$B:$B,Calculation!BA$8),"")</f>
        <v>359441500</v>
      </c>
      <c r="BB46" s="5">
        <f>IF(AY46&lt;&gt;"",SUMIFS(Data!$N:$N,Data!$C:$C,Calculation!$AX46,Data!$B:$B,Calculation!BB$8),"")</f>
        <v>363736000</v>
      </c>
      <c r="BC46" s="5">
        <f>IF(AZ46&lt;&gt;"",SUMIFS(Data!$N:$N,Data!$C:$C,Calculation!$AX46,Data!$B:$B,Calculation!BC$8),"")</f>
        <v>275388500</v>
      </c>
      <c r="BD46" s="5">
        <f>IF(BA46&lt;&gt;"",SUMIFS(Data!$N:$N,Data!$C:$C,Calculation!$AX46,Data!$B:$B,Calculation!BD$8),"")</f>
        <v>167042000</v>
      </c>
      <c r="BE46" s="5">
        <f>IF(BB46&lt;&gt;"",SUMIFS(Data!$N:$N,Data!$C:$C,Calculation!$AX46,Data!$B:$B,Calculation!BE$8),"")</f>
        <v>275290000</v>
      </c>
      <c r="BF46" s="5">
        <f>IF(BC46&lt;&gt;"",SUMIFS(Data!$N:$N,Data!$C:$C,Calculation!$AX46,Data!$B:$B,Calculation!BF$8),"")</f>
        <v>442031500</v>
      </c>
      <c r="BG46" s="5">
        <f>IF(BD46&lt;&gt;"",SUMIFS(Data!$N:$N,Data!$C:$C,Calculation!$AX46,Data!$B:$B,Calculation!BG$8),"")</f>
        <v>192701500</v>
      </c>
      <c r="BH46" s="5">
        <f>IF(BE46&lt;&gt;"",SUMIFS(Data!$N:$N,Data!$C:$C,Calculation!$AX46,Data!$B:$B,Calculation!BH$8),"")</f>
        <v>607731000</v>
      </c>
      <c r="BI46" s="5">
        <f>IF(BF46&lt;&gt;"",SUMIFS(Data!$N:$N,Data!$C:$C,Calculation!$AX46,Data!$B:$B,Calculation!BI$8),"")</f>
        <v>352327000</v>
      </c>
      <c r="BJ46" s="5">
        <f>IF(BG46&lt;&gt;"",SUMIFS(Data!$N:$N,Data!$C:$C,Calculation!$AX46,Data!$B:$B,Calculation!BJ$8),"")</f>
        <v>447434500</v>
      </c>
      <c r="BK46" s="5">
        <f>IF(BH46&lt;&gt;"",SUMIFS(Data!$N:$N,Data!$C:$C,Calculation!$AX46,Data!$B:$B,Calculation!BK$8),"")</f>
        <v>194922000</v>
      </c>
      <c r="BL46" s="5">
        <f>IF(BI46&lt;&gt;"",SUMIFS(Data!$N:$N,Data!$C:$C,Calculation!$AX46,Data!$B:$B,Calculation!BL$8),"")</f>
        <v>490641500</v>
      </c>
      <c r="CE46" s="5" t="s">
        <v>78</v>
      </c>
      <c r="CF46" s="5" t="str">
        <f>INDEX(Data!$C:$D,MATCH(AX47,Data!C:C,0),2)</f>
        <v>Vũ Nguyên  Hà</v>
      </c>
      <c r="CG46" s="5">
        <f>SUMIFS(Data!$N:$N,Data!$B:$B,Calculation!$B$4,Data!$C:$C,Calculation!CE46)</f>
        <v>324921000</v>
      </c>
    </row>
    <row r="47" spans="1:85" x14ac:dyDescent="0.3">
      <c r="F47" s="8">
        <v>11</v>
      </c>
      <c r="G47" s="5" t="str">
        <v>D001</v>
      </c>
      <c r="H47" s="5" t="str">
        <f>INDEX(Data!$J:$J,MATCH(Calculation!$G47,Data!$G:$G,0)) &amp;" "&amp;INDEX(Data!$H:$H,MATCH(Calculation!$G47,Data!$G:$G,0))</f>
        <v>Dell Vostro70226499</v>
      </c>
      <c r="I47" s="5">
        <v>49</v>
      </c>
      <c r="U47" s="5" t="s">
        <v>78</v>
      </c>
      <c r="V47" s="5">
        <f>SUMIFS(Data!$N:$N,Data!$C:$C,Calculation!$U47,Data!$B:$B,Calculation!V$8)</f>
        <v>187915000</v>
      </c>
      <c r="W47" s="5">
        <f>SUMIFS(Data!$N:$N,Data!$C:$C,Calculation!$U47,Data!$B:$B,Calculation!W$8)</f>
        <v>276038000</v>
      </c>
      <c r="X47" s="5">
        <f>SUMIFS(Data!$N:$N,Data!$C:$C,Calculation!$U47,Data!$B:$B,Calculation!X$8)</f>
        <v>357548000</v>
      </c>
      <c r="Y47" s="5">
        <f>SUMIFS(Data!$N:$N,Data!$C:$C,Calculation!$U47,Data!$B:$B,Calculation!Y$8)</f>
        <v>324921000</v>
      </c>
      <c r="Z47" s="5">
        <f>SUMIFS(Data!$N:$N,Data!$C:$C,Calculation!$U47,Data!$B:$B,Calculation!Z$8)</f>
        <v>496462500</v>
      </c>
      <c r="AA47" s="5">
        <f>SUMIFS(Data!$N:$N,Data!$C:$C,Calculation!$U47,Data!$B:$B,Calculation!AA$8)</f>
        <v>278541500</v>
      </c>
      <c r="AB47" s="5">
        <f>SUMIFS(Data!$N:$N,Data!$C:$C,Calculation!$U47,Data!$B:$B,Calculation!AB$8)</f>
        <v>499052500</v>
      </c>
      <c r="AC47" s="5">
        <f>SUMIFS(Data!$N:$N,Data!$C:$C,Calculation!$U47,Data!$B:$B,Calculation!AC$8)</f>
        <v>347577000</v>
      </c>
      <c r="AD47" s="5">
        <f>SUMIFS(Data!$N:$N,Data!$C:$C,Calculation!$U47,Data!$B:$B,Calculation!AD$8)</f>
        <v>400442500</v>
      </c>
      <c r="AE47" s="5">
        <f>SUMIFS(Data!$N:$N,Data!$C:$C,Calculation!$U47,Data!$B:$B,Calculation!AE$8)</f>
        <v>275359500</v>
      </c>
      <c r="AF47" s="5">
        <f>SUMIFS(Data!$N:$N,Data!$C:$C,Calculation!$U47,Data!$B:$B,Calculation!AF$8)</f>
        <v>458194500</v>
      </c>
      <c r="AG47" s="5">
        <f>SUMIFS(Data!$N:$N,Data!$C:$C,Calculation!$U47,Data!$B:$B,Calculation!AG$8)</f>
        <v>142175000</v>
      </c>
      <c r="AW47" s="5">
        <v>39</v>
      </c>
      <c r="AX47" s="5" t="s">
        <v>78</v>
      </c>
      <c r="AY47" s="5" t="str">
        <f>INDEX(Data!$C:$D,MATCH(AX47,Data!C:C,0),2)</f>
        <v>Vũ Nguyên  Hà</v>
      </c>
      <c r="AZ47" s="5" t="str">
        <f>INDEX(Data!$C:$F,MATCH(Calculation!AY47,Data!$D:$D,0),4)</f>
        <v>Hà Nội</v>
      </c>
      <c r="BA47" s="5">
        <f>IF(AX47&lt;&gt;"",SUMIFS(Data!$N:$N,Data!$C:$C,Calculation!$AX47,Data!$B:$B,Calculation!BA$8),"")</f>
        <v>187915000</v>
      </c>
      <c r="BB47" s="5">
        <f>IF(AY47&lt;&gt;"",SUMIFS(Data!$N:$N,Data!$C:$C,Calculation!$AX47,Data!$B:$B,Calculation!BB$8),"")</f>
        <v>276038000</v>
      </c>
      <c r="BC47" s="5">
        <f>IF(AZ47&lt;&gt;"",SUMIFS(Data!$N:$N,Data!$C:$C,Calculation!$AX47,Data!$B:$B,Calculation!BC$8),"")</f>
        <v>357548000</v>
      </c>
      <c r="BD47" s="5">
        <f>IF(BA47&lt;&gt;"",SUMIFS(Data!$N:$N,Data!$C:$C,Calculation!$AX47,Data!$B:$B,Calculation!BD$8),"")</f>
        <v>324921000</v>
      </c>
      <c r="BE47" s="5">
        <f>IF(BB47&lt;&gt;"",SUMIFS(Data!$N:$N,Data!$C:$C,Calculation!$AX47,Data!$B:$B,Calculation!BE$8),"")</f>
        <v>496462500</v>
      </c>
      <c r="BF47" s="5">
        <f>IF(BC47&lt;&gt;"",SUMIFS(Data!$N:$N,Data!$C:$C,Calculation!$AX47,Data!$B:$B,Calculation!BF$8),"")</f>
        <v>278541500</v>
      </c>
      <c r="BG47" s="5">
        <f>IF(BD47&lt;&gt;"",SUMIFS(Data!$N:$N,Data!$C:$C,Calculation!$AX47,Data!$B:$B,Calculation!BG$8),"")</f>
        <v>499052500</v>
      </c>
      <c r="BH47" s="5">
        <f>IF(BE47&lt;&gt;"",SUMIFS(Data!$N:$N,Data!$C:$C,Calculation!$AX47,Data!$B:$B,Calculation!BH$8),"")</f>
        <v>347577000</v>
      </c>
      <c r="BI47" s="5">
        <f>IF(BF47&lt;&gt;"",SUMIFS(Data!$N:$N,Data!$C:$C,Calculation!$AX47,Data!$B:$B,Calculation!BI$8),"")</f>
        <v>400442500</v>
      </c>
      <c r="BJ47" s="5">
        <f>IF(BG47&lt;&gt;"",SUMIFS(Data!$N:$N,Data!$C:$C,Calculation!$AX47,Data!$B:$B,Calculation!BJ$8),"")</f>
        <v>275359500</v>
      </c>
      <c r="BK47" s="5">
        <f>IF(BH47&lt;&gt;"",SUMIFS(Data!$N:$N,Data!$C:$C,Calculation!$AX47,Data!$B:$B,Calculation!BK$8),"")</f>
        <v>458194500</v>
      </c>
      <c r="BL47" s="5">
        <f>IF(BI47&lt;&gt;"",SUMIFS(Data!$N:$N,Data!$C:$C,Calculation!$AX47,Data!$B:$B,Calculation!BL$8),"")</f>
        <v>142175000</v>
      </c>
      <c r="CE47" s="5" t="s">
        <v>66</v>
      </c>
      <c r="CF47" s="5" t="str">
        <f>INDEX(Data!$C:$D,MATCH(AX48,Data!C:C,0),2)</f>
        <v>Nguyễn Nhật  Hạ</v>
      </c>
      <c r="CG47" s="5">
        <f>SUMIFS(Data!$N:$N,Data!$B:$B,Calculation!$B$4,Data!$C:$C,Calculation!CE47)</f>
        <v>228076000</v>
      </c>
    </row>
    <row r="48" spans="1:85" x14ac:dyDescent="0.3">
      <c r="F48" s="5">
        <v>12</v>
      </c>
      <c r="G48" s="5" t="str">
        <v>D006</v>
      </c>
      <c r="H48" s="5" t="str">
        <f>INDEX(Data!$J:$J,MATCH(Calculation!$G48,Data!$G:$G,0)) &amp;" "&amp;INDEX(Data!$H:$H,MATCH(Calculation!$G48,Data!$G:$G,0))</f>
        <v>HP EliteBook1C2M0PA</v>
      </c>
      <c r="I48" s="5">
        <v>49</v>
      </c>
      <c r="U48" s="5" t="s">
        <v>66</v>
      </c>
      <c r="V48" s="5">
        <f>SUMIFS(Data!$N:$N,Data!$C:$C,Calculation!$U48,Data!$B:$B,Calculation!V$8)</f>
        <v>185124500</v>
      </c>
      <c r="W48" s="5">
        <f>SUMIFS(Data!$N:$N,Data!$C:$C,Calculation!$U48,Data!$B:$B,Calculation!W$8)</f>
        <v>281791000</v>
      </c>
      <c r="X48" s="5">
        <f>SUMIFS(Data!$N:$N,Data!$C:$C,Calculation!$U48,Data!$B:$B,Calculation!X$8)</f>
        <v>149180000</v>
      </c>
      <c r="Y48" s="5">
        <f>SUMIFS(Data!$N:$N,Data!$C:$C,Calculation!$U48,Data!$B:$B,Calculation!Y$8)</f>
        <v>228076000</v>
      </c>
      <c r="Z48" s="5">
        <f>SUMIFS(Data!$N:$N,Data!$C:$C,Calculation!$U48,Data!$B:$B,Calculation!Z$8)</f>
        <v>516324500</v>
      </c>
      <c r="AA48" s="5">
        <f>SUMIFS(Data!$N:$N,Data!$C:$C,Calculation!$U48,Data!$B:$B,Calculation!AA$8)</f>
        <v>421342500</v>
      </c>
      <c r="AB48" s="5">
        <f>SUMIFS(Data!$N:$N,Data!$C:$C,Calculation!$U48,Data!$B:$B,Calculation!AB$8)</f>
        <v>192459500</v>
      </c>
      <c r="AC48" s="5">
        <f>SUMIFS(Data!$N:$N,Data!$C:$C,Calculation!$U48,Data!$B:$B,Calculation!AC$8)</f>
        <v>251869000</v>
      </c>
      <c r="AD48" s="5">
        <f>SUMIFS(Data!$N:$N,Data!$C:$C,Calculation!$U48,Data!$B:$B,Calculation!AD$8)</f>
        <v>334890500</v>
      </c>
      <c r="AE48" s="5">
        <f>SUMIFS(Data!$N:$N,Data!$C:$C,Calculation!$U48,Data!$B:$B,Calculation!AE$8)</f>
        <v>293684000</v>
      </c>
      <c r="AF48" s="5">
        <f>SUMIFS(Data!$N:$N,Data!$C:$C,Calculation!$U48,Data!$B:$B,Calculation!AF$8)</f>
        <v>276500000</v>
      </c>
      <c r="AG48" s="5">
        <f>SUMIFS(Data!$N:$N,Data!$C:$C,Calculation!$U48,Data!$B:$B,Calculation!AG$8)</f>
        <v>384892000</v>
      </c>
      <c r="AW48" s="5">
        <v>40</v>
      </c>
      <c r="AX48" s="5" t="s">
        <v>66</v>
      </c>
      <c r="AY48" s="5" t="str">
        <f>INDEX(Data!$C:$D,MATCH(AX48,Data!C:C,0),2)</f>
        <v>Nguyễn Nhật  Hạ</v>
      </c>
      <c r="AZ48" s="5" t="str">
        <f>INDEX(Data!$C:$F,MATCH(Calculation!AY48,Data!$D:$D,0),4)</f>
        <v>Hải Phòng</v>
      </c>
      <c r="BA48" s="5">
        <f>IF(AX48&lt;&gt;"",SUMIFS(Data!$N:$N,Data!$C:$C,Calculation!$AX48,Data!$B:$B,Calculation!BA$8),"")</f>
        <v>185124500</v>
      </c>
      <c r="BB48" s="5">
        <f>IF(AY48&lt;&gt;"",SUMIFS(Data!$N:$N,Data!$C:$C,Calculation!$AX48,Data!$B:$B,Calculation!BB$8),"")</f>
        <v>281791000</v>
      </c>
      <c r="BC48" s="5">
        <f>IF(AZ48&lt;&gt;"",SUMIFS(Data!$N:$N,Data!$C:$C,Calculation!$AX48,Data!$B:$B,Calculation!BC$8),"")</f>
        <v>149180000</v>
      </c>
      <c r="BD48" s="5">
        <f>IF(BA48&lt;&gt;"",SUMIFS(Data!$N:$N,Data!$C:$C,Calculation!$AX48,Data!$B:$B,Calculation!BD$8),"")</f>
        <v>228076000</v>
      </c>
      <c r="BE48" s="5">
        <f>IF(BB48&lt;&gt;"",SUMIFS(Data!$N:$N,Data!$C:$C,Calculation!$AX48,Data!$B:$B,Calculation!BE$8),"")</f>
        <v>516324500</v>
      </c>
      <c r="BF48" s="5">
        <f>IF(BC48&lt;&gt;"",SUMIFS(Data!$N:$N,Data!$C:$C,Calculation!$AX48,Data!$B:$B,Calculation!BF$8),"")</f>
        <v>421342500</v>
      </c>
      <c r="BG48" s="5">
        <f>IF(BD48&lt;&gt;"",SUMIFS(Data!$N:$N,Data!$C:$C,Calculation!$AX48,Data!$B:$B,Calculation!BG$8),"")</f>
        <v>192459500</v>
      </c>
      <c r="BH48" s="5">
        <f>IF(BE48&lt;&gt;"",SUMIFS(Data!$N:$N,Data!$C:$C,Calculation!$AX48,Data!$B:$B,Calculation!BH$8),"")</f>
        <v>251869000</v>
      </c>
      <c r="BI48" s="5">
        <f>IF(BF48&lt;&gt;"",SUMIFS(Data!$N:$N,Data!$C:$C,Calculation!$AX48,Data!$B:$B,Calculation!BI$8),"")</f>
        <v>334890500</v>
      </c>
      <c r="BJ48" s="5">
        <f>IF(BG48&lt;&gt;"",SUMIFS(Data!$N:$N,Data!$C:$C,Calculation!$AX48,Data!$B:$B,Calculation!BJ$8),"")</f>
        <v>293684000</v>
      </c>
      <c r="BK48" s="5">
        <f>IF(BH48&lt;&gt;"",SUMIFS(Data!$N:$N,Data!$C:$C,Calculation!$AX48,Data!$B:$B,Calculation!BK$8),"")</f>
        <v>276500000</v>
      </c>
      <c r="BL48" s="5">
        <f>IF(BI48&lt;&gt;"",SUMIFS(Data!$N:$N,Data!$C:$C,Calculation!$AX48,Data!$B:$B,Calculation!BL$8),"")</f>
        <v>384892000</v>
      </c>
      <c r="CE48" s="5" t="s">
        <v>74</v>
      </c>
      <c r="CF48" s="5" t="str">
        <f>INDEX(Data!$C:$D,MATCH(AX49,Data!C:C,0),2)</f>
        <v>Nguyễn Thị  Hằng</v>
      </c>
      <c r="CG48" s="5">
        <f>SUMIFS(Data!$N:$N,Data!$B:$B,Calculation!$B$4,Data!$C:$C,Calculation!CE48)</f>
        <v>437383500</v>
      </c>
    </row>
    <row r="49" spans="1:85" x14ac:dyDescent="0.3">
      <c r="U49" s="5" t="s">
        <v>74</v>
      </c>
      <c r="V49" s="5">
        <f>SUMIFS(Data!$N:$N,Data!$C:$C,Calculation!$U49,Data!$B:$B,Calculation!V$8)</f>
        <v>295259500</v>
      </c>
      <c r="W49" s="5">
        <f>SUMIFS(Data!$N:$N,Data!$C:$C,Calculation!$U49,Data!$B:$B,Calculation!W$8)</f>
        <v>316187000</v>
      </c>
      <c r="X49" s="5">
        <f>SUMIFS(Data!$N:$N,Data!$C:$C,Calculation!$U49,Data!$B:$B,Calculation!X$8)</f>
        <v>220126500</v>
      </c>
      <c r="Y49" s="5">
        <f>SUMIFS(Data!$N:$N,Data!$C:$C,Calculation!$U49,Data!$B:$B,Calculation!Y$8)</f>
        <v>437383500</v>
      </c>
      <c r="Z49" s="5">
        <f>SUMIFS(Data!$N:$N,Data!$C:$C,Calculation!$U49,Data!$B:$B,Calculation!Z$8)</f>
        <v>140784500</v>
      </c>
      <c r="AA49" s="5">
        <f>SUMIFS(Data!$N:$N,Data!$C:$C,Calculation!$U49,Data!$B:$B,Calculation!AA$8)</f>
        <v>414917000</v>
      </c>
      <c r="AB49" s="5">
        <f>SUMIFS(Data!$N:$N,Data!$C:$C,Calculation!$U49,Data!$B:$B,Calculation!AB$8)</f>
        <v>194293000</v>
      </c>
      <c r="AC49" s="5">
        <f>SUMIFS(Data!$N:$N,Data!$C:$C,Calculation!$U49,Data!$B:$B,Calculation!AC$8)</f>
        <v>294497000</v>
      </c>
      <c r="AD49" s="5">
        <f>SUMIFS(Data!$N:$N,Data!$C:$C,Calculation!$U49,Data!$B:$B,Calculation!AD$8)</f>
        <v>253961500</v>
      </c>
      <c r="AE49" s="5">
        <f>SUMIFS(Data!$N:$N,Data!$C:$C,Calculation!$U49,Data!$B:$B,Calculation!AE$8)</f>
        <v>254871500</v>
      </c>
      <c r="AF49" s="5">
        <f>SUMIFS(Data!$N:$N,Data!$C:$C,Calculation!$U49,Data!$B:$B,Calculation!AF$8)</f>
        <v>222916000</v>
      </c>
      <c r="AG49" s="5">
        <f>SUMIFS(Data!$N:$N,Data!$C:$C,Calculation!$U49,Data!$B:$B,Calculation!AG$8)</f>
        <v>388168500</v>
      </c>
      <c r="AW49" s="5">
        <v>41</v>
      </c>
      <c r="AX49" s="5" t="s">
        <v>74</v>
      </c>
      <c r="AY49" s="5" t="str">
        <f>INDEX(Data!$C:$D,MATCH(AX49,Data!C:C,0),2)</f>
        <v>Nguyễn Thị  Hằng</v>
      </c>
      <c r="AZ49" s="5" t="str">
        <f>INDEX(Data!$C:$F,MATCH(Calculation!AY49,Data!$D:$D,0),4)</f>
        <v>Hải Phòng</v>
      </c>
      <c r="BA49" s="5">
        <f>IF(AX49&lt;&gt;"",SUMIFS(Data!$N:$N,Data!$C:$C,Calculation!$AX49,Data!$B:$B,Calculation!BA$8),"")</f>
        <v>295259500</v>
      </c>
      <c r="BB49" s="5">
        <f>IF(AY49&lt;&gt;"",SUMIFS(Data!$N:$N,Data!$C:$C,Calculation!$AX49,Data!$B:$B,Calculation!BB$8),"")</f>
        <v>316187000</v>
      </c>
      <c r="BC49" s="5">
        <f>IF(AZ49&lt;&gt;"",SUMIFS(Data!$N:$N,Data!$C:$C,Calculation!$AX49,Data!$B:$B,Calculation!BC$8),"")</f>
        <v>220126500</v>
      </c>
      <c r="BD49" s="5">
        <f>IF(BA49&lt;&gt;"",SUMIFS(Data!$N:$N,Data!$C:$C,Calculation!$AX49,Data!$B:$B,Calculation!BD$8),"")</f>
        <v>437383500</v>
      </c>
      <c r="BE49" s="5">
        <f>IF(BB49&lt;&gt;"",SUMIFS(Data!$N:$N,Data!$C:$C,Calculation!$AX49,Data!$B:$B,Calculation!BE$8),"")</f>
        <v>140784500</v>
      </c>
      <c r="BF49" s="5">
        <f>IF(BC49&lt;&gt;"",SUMIFS(Data!$N:$N,Data!$C:$C,Calculation!$AX49,Data!$B:$B,Calculation!BF$8),"")</f>
        <v>414917000</v>
      </c>
      <c r="BG49" s="5">
        <f>IF(BD49&lt;&gt;"",SUMIFS(Data!$N:$N,Data!$C:$C,Calculation!$AX49,Data!$B:$B,Calculation!BG$8),"")</f>
        <v>194293000</v>
      </c>
      <c r="BH49" s="5">
        <f>IF(BE49&lt;&gt;"",SUMIFS(Data!$N:$N,Data!$C:$C,Calculation!$AX49,Data!$B:$B,Calculation!BH$8),"")</f>
        <v>294497000</v>
      </c>
      <c r="BI49" s="5">
        <f>IF(BF49&lt;&gt;"",SUMIFS(Data!$N:$N,Data!$C:$C,Calculation!$AX49,Data!$B:$B,Calculation!BI$8),"")</f>
        <v>253961500</v>
      </c>
      <c r="BJ49" s="5">
        <f>IF(BG49&lt;&gt;"",SUMIFS(Data!$N:$N,Data!$C:$C,Calculation!$AX49,Data!$B:$B,Calculation!BJ$8),"")</f>
        <v>254871500</v>
      </c>
      <c r="BK49" s="5">
        <f>IF(BH49&lt;&gt;"",SUMIFS(Data!$N:$N,Data!$C:$C,Calculation!$AX49,Data!$B:$B,Calculation!BK$8),"")</f>
        <v>222916000</v>
      </c>
      <c r="BL49" s="5">
        <f>IF(BI49&lt;&gt;"",SUMIFS(Data!$N:$N,Data!$C:$C,Calculation!$AX49,Data!$B:$B,Calculation!BL$8),"")</f>
        <v>388168500</v>
      </c>
      <c r="CE49" s="5" t="s">
        <v>80</v>
      </c>
      <c r="CF49" s="5" t="str">
        <f>INDEX(Data!$C:$D,MATCH(AX50,Data!C:C,0),2)</f>
        <v>Trịnh Thị Thu  Hằng</v>
      </c>
      <c r="CG49" s="5">
        <f>SUMIFS(Data!$N:$N,Data!$B:$B,Calculation!$B$4,Data!$C:$C,Calculation!CE49)</f>
        <v>284237500</v>
      </c>
    </row>
    <row r="50" spans="1:85" x14ac:dyDescent="0.3">
      <c r="U50" s="5" t="s">
        <v>80</v>
      </c>
      <c r="V50" s="5">
        <f>SUMIFS(Data!$N:$N,Data!$C:$C,Calculation!$U50,Data!$B:$B,Calculation!V$8)</f>
        <v>395839000</v>
      </c>
      <c r="W50" s="5">
        <f>SUMIFS(Data!$N:$N,Data!$C:$C,Calculation!$U50,Data!$B:$B,Calculation!W$8)</f>
        <v>246300500</v>
      </c>
      <c r="X50" s="5">
        <f>SUMIFS(Data!$N:$N,Data!$C:$C,Calculation!$U50,Data!$B:$B,Calculation!X$8)</f>
        <v>397292000</v>
      </c>
      <c r="Y50" s="5">
        <f>SUMIFS(Data!$N:$N,Data!$C:$C,Calculation!$U50,Data!$B:$B,Calculation!Y$8)</f>
        <v>284237500</v>
      </c>
      <c r="Z50" s="5">
        <f>SUMIFS(Data!$N:$N,Data!$C:$C,Calculation!$U50,Data!$B:$B,Calculation!Z$8)</f>
        <v>459654000</v>
      </c>
      <c r="AA50" s="5">
        <f>SUMIFS(Data!$N:$N,Data!$C:$C,Calculation!$U50,Data!$B:$B,Calculation!AA$8)</f>
        <v>475856500</v>
      </c>
      <c r="AB50" s="5">
        <f>SUMIFS(Data!$N:$N,Data!$C:$C,Calculation!$U50,Data!$B:$B,Calculation!AB$8)</f>
        <v>222252500</v>
      </c>
      <c r="AC50" s="5">
        <f>SUMIFS(Data!$N:$N,Data!$C:$C,Calculation!$U50,Data!$B:$B,Calculation!AC$8)</f>
        <v>441411500</v>
      </c>
      <c r="AD50" s="5">
        <f>SUMIFS(Data!$N:$N,Data!$C:$C,Calculation!$U50,Data!$B:$B,Calculation!AD$8)</f>
        <v>188602000</v>
      </c>
      <c r="AE50" s="5">
        <f>SUMIFS(Data!$N:$N,Data!$C:$C,Calculation!$U50,Data!$B:$B,Calculation!AE$8)</f>
        <v>574070500</v>
      </c>
      <c r="AF50" s="5">
        <f>SUMIFS(Data!$N:$N,Data!$C:$C,Calculation!$U50,Data!$B:$B,Calculation!AF$8)</f>
        <v>395288000</v>
      </c>
      <c r="AG50" s="5">
        <f>SUMIFS(Data!$N:$N,Data!$C:$C,Calculation!$U50,Data!$B:$B,Calculation!AG$8)</f>
        <v>421756000</v>
      </c>
      <c r="AW50" s="5">
        <v>42</v>
      </c>
      <c r="AX50" s="5" t="s">
        <v>80</v>
      </c>
      <c r="AY50" s="5" t="str">
        <f>INDEX(Data!$C:$D,MATCH(AX50,Data!C:C,0),2)</f>
        <v>Trịnh Thị Thu  Hằng</v>
      </c>
      <c r="AZ50" s="5" t="str">
        <f>INDEX(Data!$C:$F,MATCH(Calculation!AY50,Data!$D:$D,0),4)</f>
        <v>Hải Phòng</v>
      </c>
      <c r="BA50" s="5">
        <f>IF(AX50&lt;&gt;"",SUMIFS(Data!$N:$N,Data!$C:$C,Calculation!$AX50,Data!$B:$B,Calculation!BA$8),"")</f>
        <v>395839000</v>
      </c>
      <c r="BB50" s="5">
        <f>IF(AY50&lt;&gt;"",SUMIFS(Data!$N:$N,Data!$C:$C,Calculation!$AX50,Data!$B:$B,Calculation!BB$8),"")</f>
        <v>246300500</v>
      </c>
      <c r="BC50" s="5">
        <f>IF(AZ50&lt;&gt;"",SUMIFS(Data!$N:$N,Data!$C:$C,Calculation!$AX50,Data!$B:$B,Calculation!BC$8),"")</f>
        <v>397292000</v>
      </c>
      <c r="BD50" s="5">
        <f>IF(BA50&lt;&gt;"",SUMIFS(Data!$N:$N,Data!$C:$C,Calculation!$AX50,Data!$B:$B,Calculation!BD$8),"")</f>
        <v>284237500</v>
      </c>
      <c r="BE50" s="5">
        <f>IF(BB50&lt;&gt;"",SUMIFS(Data!$N:$N,Data!$C:$C,Calculation!$AX50,Data!$B:$B,Calculation!BE$8),"")</f>
        <v>459654000</v>
      </c>
      <c r="BF50" s="5">
        <f>IF(BC50&lt;&gt;"",SUMIFS(Data!$N:$N,Data!$C:$C,Calculation!$AX50,Data!$B:$B,Calculation!BF$8),"")</f>
        <v>475856500</v>
      </c>
      <c r="BG50" s="5">
        <f>IF(BD50&lt;&gt;"",SUMIFS(Data!$N:$N,Data!$C:$C,Calculation!$AX50,Data!$B:$B,Calculation!BG$8),"")</f>
        <v>222252500</v>
      </c>
      <c r="BH50" s="5">
        <f>IF(BE50&lt;&gt;"",SUMIFS(Data!$N:$N,Data!$C:$C,Calculation!$AX50,Data!$B:$B,Calculation!BH$8),"")</f>
        <v>441411500</v>
      </c>
      <c r="BI50" s="5">
        <f>IF(BF50&lt;&gt;"",SUMIFS(Data!$N:$N,Data!$C:$C,Calculation!$AX50,Data!$B:$B,Calculation!BI$8),"")</f>
        <v>188602000</v>
      </c>
      <c r="BJ50" s="5">
        <f>IF(BG50&lt;&gt;"",SUMIFS(Data!$N:$N,Data!$C:$C,Calculation!$AX50,Data!$B:$B,Calculation!BJ$8),"")</f>
        <v>574070500</v>
      </c>
      <c r="BK50" s="5">
        <f>IF(BH50&lt;&gt;"",SUMIFS(Data!$N:$N,Data!$C:$C,Calculation!$AX50,Data!$B:$B,Calculation!BK$8),"")</f>
        <v>395288000</v>
      </c>
      <c r="BL50" s="5">
        <f>IF(BI50&lt;&gt;"",SUMIFS(Data!$N:$N,Data!$C:$C,Calculation!$AX50,Data!$B:$B,Calculation!BL$8),"")</f>
        <v>421756000</v>
      </c>
      <c r="CE50" s="5" t="s">
        <v>73</v>
      </c>
      <c r="CF50" s="5" t="str">
        <f>INDEX(Data!$C:$D,MATCH(AX51,Data!C:C,0),2)</f>
        <v>Nguyễn Gia  Hân</v>
      </c>
      <c r="CG50" s="5">
        <f>SUMIFS(Data!$N:$N,Data!$B:$B,Calculation!$B$4,Data!$C:$C,Calculation!CE50)</f>
        <v>300890500</v>
      </c>
    </row>
    <row r="51" spans="1:85" x14ac:dyDescent="0.3">
      <c r="U51" s="5" t="s">
        <v>73</v>
      </c>
      <c r="V51" s="5">
        <f>SUMIFS(Data!$N:$N,Data!$C:$C,Calculation!$U51,Data!$B:$B,Calculation!V$8)</f>
        <v>129649500</v>
      </c>
      <c r="W51" s="5">
        <f>SUMIFS(Data!$N:$N,Data!$C:$C,Calculation!$U51,Data!$B:$B,Calculation!W$8)</f>
        <v>159683500</v>
      </c>
      <c r="X51" s="5">
        <f>SUMIFS(Data!$N:$N,Data!$C:$C,Calculation!$U51,Data!$B:$B,Calculation!X$8)</f>
        <v>398504000</v>
      </c>
      <c r="Y51" s="5">
        <f>SUMIFS(Data!$N:$N,Data!$C:$C,Calculation!$U51,Data!$B:$B,Calculation!Y$8)</f>
        <v>300890500</v>
      </c>
      <c r="Z51" s="5">
        <f>SUMIFS(Data!$N:$N,Data!$C:$C,Calculation!$U51,Data!$B:$B,Calculation!Z$8)</f>
        <v>422013500</v>
      </c>
      <c r="AA51" s="5">
        <f>SUMIFS(Data!$N:$N,Data!$C:$C,Calculation!$U51,Data!$B:$B,Calculation!AA$8)</f>
        <v>501831500</v>
      </c>
      <c r="AB51" s="5">
        <f>SUMIFS(Data!$N:$N,Data!$C:$C,Calculation!$U51,Data!$B:$B,Calculation!AB$8)</f>
        <v>220990000</v>
      </c>
      <c r="AC51" s="5">
        <f>SUMIFS(Data!$N:$N,Data!$C:$C,Calculation!$U51,Data!$B:$B,Calculation!AC$8)</f>
        <v>328958500</v>
      </c>
      <c r="AD51" s="5">
        <f>SUMIFS(Data!$N:$N,Data!$C:$C,Calculation!$U51,Data!$B:$B,Calculation!AD$8)</f>
        <v>136518500</v>
      </c>
      <c r="AE51" s="5">
        <f>SUMIFS(Data!$N:$N,Data!$C:$C,Calculation!$U51,Data!$B:$B,Calculation!AE$8)</f>
        <v>332597500</v>
      </c>
      <c r="AF51" s="5">
        <f>SUMIFS(Data!$N:$N,Data!$C:$C,Calculation!$U51,Data!$B:$B,Calculation!AF$8)</f>
        <v>496328500</v>
      </c>
      <c r="AG51" s="5">
        <f>SUMIFS(Data!$N:$N,Data!$C:$C,Calculation!$U51,Data!$B:$B,Calculation!AG$8)</f>
        <v>347545000</v>
      </c>
      <c r="AW51" s="5">
        <v>43</v>
      </c>
      <c r="AX51" s="5" t="s">
        <v>73</v>
      </c>
      <c r="AY51" s="5" t="str">
        <f>INDEX(Data!$C:$D,MATCH(AX51,Data!C:C,0),2)</f>
        <v>Nguyễn Gia  Hân</v>
      </c>
      <c r="AZ51" s="5" t="str">
        <f>INDEX(Data!$C:$F,MATCH(Calculation!AY51,Data!$D:$D,0),4)</f>
        <v>Hải Phòng</v>
      </c>
      <c r="BA51" s="5">
        <f>IF(AX51&lt;&gt;"",SUMIFS(Data!$N:$N,Data!$C:$C,Calculation!$AX51,Data!$B:$B,Calculation!BA$8),"")</f>
        <v>129649500</v>
      </c>
      <c r="BB51" s="5">
        <f>IF(AY51&lt;&gt;"",SUMIFS(Data!$N:$N,Data!$C:$C,Calculation!$AX51,Data!$B:$B,Calculation!BB$8),"")</f>
        <v>159683500</v>
      </c>
      <c r="BC51" s="5">
        <f>IF(AZ51&lt;&gt;"",SUMIFS(Data!$N:$N,Data!$C:$C,Calculation!$AX51,Data!$B:$B,Calculation!BC$8),"")</f>
        <v>398504000</v>
      </c>
      <c r="BD51" s="5">
        <f>IF(BA51&lt;&gt;"",SUMIFS(Data!$N:$N,Data!$C:$C,Calculation!$AX51,Data!$B:$B,Calculation!BD$8),"")</f>
        <v>300890500</v>
      </c>
      <c r="BE51" s="5">
        <f>IF(BB51&lt;&gt;"",SUMIFS(Data!$N:$N,Data!$C:$C,Calculation!$AX51,Data!$B:$B,Calculation!BE$8),"")</f>
        <v>422013500</v>
      </c>
      <c r="BF51" s="5">
        <f>IF(BC51&lt;&gt;"",SUMIFS(Data!$N:$N,Data!$C:$C,Calculation!$AX51,Data!$B:$B,Calculation!BF$8),"")</f>
        <v>501831500</v>
      </c>
      <c r="BG51" s="5">
        <f>IF(BD51&lt;&gt;"",SUMIFS(Data!$N:$N,Data!$C:$C,Calculation!$AX51,Data!$B:$B,Calculation!BG$8),"")</f>
        <v>220990000</v>
      </c>
      <c r="BH51" s="5">
        <f>IF(BE51&lt;&gt;"",SUMIFS(Data!$N:$N,Data!$C:$C,Calculation!$AX51,Data!$B:$B,Calculation!BH$8),"")</f>
        <v>328958500</v>
      </c>
      <c r="BI51" s="5">
        <f>IF(BF51&lt;&gt;"",SUMIFS(Data!$N:$N,Data!$C:$C,Calculation!$AX51,Data!$B:$B,Calculation!BI$8),"")</f>
        <v>136518500</v>
      </c>
      <c r="BJ51" s="5">
        <f>IF(BG51&lt;&gt;"",SUMIFS(Data!$N:$N,Data!$C:$C,Calculation!$AX51,Data!$B:$B,Calculation!BJ$8),"")</f>
        <v>332597500</v>
      </c>
      <c r="BK51" s="5">
        <f>IF(BH51&lt;&gt;"",SUMIFS(Data!$N:$N,Data!$C:$C,Calculation!$AX51,Data!$B:$B,Calculation!BK$8),"")</f>
        <v>496328500</v>
      </c>
      <c r="BL51" s="5">
        <f>IF(BI51&lt;&gt;"",SUMIFS(Data!$N:$N,Data!$C:$C,Calculation!$AX51,Data!$B:$B,Calculation!BL$8),"")</f>
        <v>347545000</v>
      </c>
      <c r="CE51" s="5" t="s">
        <v>77</v>
      </c>
      <c r="CF51" s="5" t="str">
        <f>INDEX(Data!$C:$D,MATCH(AX52,Data!C:C,0),2)</f>
        <v>Trần Huy  Hiếu</v>
      </c>
      <c r="CG51" s="5">
        <f>SUMIFS(Data!$N:$N,Data!$B:$B,Calculation!$B$4,Data!$C:$C,Calculation!CE51)</f>
        <v>524119500</v>
      </c>
    </row>
    <row r="52" spans="1:85" x14ac:dyDescent="0.3">
      <c r="U52" s="5" t="s">
        <v>77</v>
      </c>
      <c r="V52" s="5">
        <f>SUMIFS(Data!$N:$N,Data!$C:$C,Calculation!$U52,Data!$B:$B,Calculation!V$8)</f>
        <v>323125500</v>
      </c>
      <c r="W52" s="5">
        <f>SUMIFS(Data!$N:$N,Data!$C:$C,Calculation!$U52,Data!$B:$B,Calculation!W$8)</f>
        <v>310243500</v>
      </c>
      <c r="X52" s="5">
        <f>SUMIFS(Data!$N:$N,Data!$C:$C,Calculation!$U52,Data!$B:$B,Calculation!X$8)</f>
        <v>277652500</v>
      </c>
      <c r="Y52" s="5">
        <f>SUMIFS(Data!$N:$N,Data!$C:$C,Calculation!$U52,Data!$B:$B,Calculation!Y$8)</f>
        <v>524119500</v>
      </c>
      <c r="Z52" s="5">
        <f>SUMIFS(Data!$N:$N,Data!$C:$C,Calculation!$U52,Data!$B:$B,Calculation!Z$8)</f>
        <v>331303500</v>
      </c>
      <c r="AA52" s="5">
        <f>SUMIFS(Data!$N:$N,Data!$C:$C,Calculation!$U52,Data!$B:$B,Calculation!AA$8)</f>
        <v>279662000</v>
      </c>
      <c r="AB52" s="5">
        <f>SUMIFS(Data!$N:$N,Data!$C:$C,Calculation!$U52,Data!$B:$B,Calculation!AB$8)</f>
        <v>147687000</v>
      </c>
      <c r="AC52" s="5">
        <f>SUMIFS(Data!$N:$N,Data!$C:$C,Calculation!$U52,Data!$B:$B,Calculation!AC$8)</f>
        <v>248407000</v>
      </c>
      <c r="AD52" s="5">
        <f>SUMIFS(Data!$N:$N,Data!$C:$C,Calculation!$U52,Data!$B:$B,Calculation!AD$8)</f>
        <v>274786000</v>
      </c>
      <c r="AE52" s="5">
        <f>SUMIFS(Data!$N:$N,Data!$C:$C,Calculation!$U52,Data!$B:$B,Calculation!AE$8)</f>
        <v>425003000</v>
      </c>
      <c r="AF52" s="5">
        <f>SUMIFS(Data!$N:$N,Data!$C:$C,Calculation!$U52,Data!$B:$B,Calculation!AF$8)</f>
        <v>421013500</v>
      </c>
      <c r="AG52" s="5">
        <f>SUMIFS(Data!$N:$N,Data!$C:$C,Calculation!$U52,Data!$B:$B,Calculation!AG$8)</f>
        <v>392110500</v>
      </c>
      <c r="AW52" s="5">
        <v>44</v>
      </c>
      <c r="AX52" s="5" t="s">
        <v>77</v>
      </c>
      <c r="AY52" s="5" t="str">
        <f>INDEX(Data!$C:$D,MATCH(AX52,Data!C:C,0),2)</f>
        <v>Trần Huy  Hiếu</v>
      </c>
      <c r="AZ52" s="5" t="str">
        <f>INDEX(Data!$C:$F,MATCH(Calculation!AY52,Data!$D:$D,0),4)</f>
        <v>Hải Phòng</v>
      </c>
      <c r="BA52" s="5">
        <f>IF(AX52&lt;&gt;"",SUMIFS(Data!$N:$N,Data!$C:$C,Calculation!$AX52,Data!$B:$B,Calculation!BA$8),"")</f>
        <v>323125500</v>
      </c>
      <c r="BB52" s="5">
        <f>IF(AY52&lt;&gt;"",SUMIFS(Data!$N:$N,Data!$C:$C,Calculation!$AX52,Data!$B:$B,Calculation!BB$8),"")</f>
        <v>310243500</v>
      </c>
      <c r="BC52" s="5">
        <f>IF(AZ52&lt;&gt;"",SUMIFS(Data!$N:$N,Data!$C:$C,Calculation!$AX52,Data!$B:$B,Calculation!BC$8),"")</f>
        <v>277652500</v>
      </c>
      <c r="BD52" s="5">
        <f>IF(BA52&lt;&gt;"",SUMIFS(Data!$N:$N,Data!$C:$C,Calculation!$AX52,Data!$B:$B,Calculation!BD$8),"")</f>
        <v>524119500</v>
      </c>
      <c r="BE52" s="5">
        <f>IF(BB52&lt;&gt;"",SUMIFS(Data!$N:$N,Data!$C:$C,Calculation!$AX52,Data!$B:$B,Calculation!BE$8),"")</f>
        <v>331303500</v>
      </c>
      <c r="BF52" s="5">
        <f>IF(BC52&lt;&gt;"",SUMIFS(Data!$N:$N,Data!$C:$C,Calculation!$AX52,Data!$B:$B,Calculation!BF$8),"")</f>
        <v>279662000</v>
      </c>
      <c r="BG52" s="5">
        <f>IF(BD52&lt;&gt;"",SUMIFS(Data!$N:$N,Data!$C:$C,Calculation!$AX52,Data!$B:$B,Calculation!BG$8),"")</f>
        <v>147687000</v>
      </c>
      <c r="BH52" s="5">
        <f>IF(BE52&lt;&gt;"",SUMIFS(Data!$N:$N,Data!$C:$C,Calculation!$AX52,Data!$B:$B,Calculation!BH$8),"")</f>
        <v>248407000</v>
      </c>
      <c r="BI52" s="5">
        <f>IF(BF52&lt;&gt;"",SUMIFS(Data!$N:$N,Data!$C:$C,Calculation!$AX52,Data!$B:$B,Calculation!BI$8),"")</f>
        <v>274786000</v>
      </c>
      <c r="BJ52" s="5">
        <f>IF(BG52&lt;&gt;"",SUMIFS(Data!$N:$N,Data!$C:$C,Calculation!$AX52,Data!$B:$B,Calculation!BJ$8),"")</f>
        <v>425003000</v>
      </c>
      <c r="BK52" s="5">
        <f>IF(BH52&lt;&gt;"",SUMIFS(Data!$N:$N,Data!$C:$C,Calculation!$AX52,Data!$B:$B,Calculation!BK$8),"")</f>
        <v>421013500</v>
      </c>
      <c r="BL52" s="5">
        <f>IF(BI52&lt;&gt;"",SUMIFS(Data!$N:$N,Data!$C:$C,Calculation!$AX52,Data!$B:$B,Calculation!BL$8),"")</f>
        <v>392110500</v>
      </c>
    </row>
    <row r="53" spans="1:85" x14ac:dyDescent="0.3">
      <c r="U53" s="5" t="s">
        <v>88</v>
      </c>
      <c r="V53" s="5">
        <f>MAX(V9:V52)</f>
        <v>730439500</v>
      </c>
      <c r="W53" s="5">
        <f t="shared" ref="W53:AG53" si="6">MAX(W9:W52)</f>
        <v>608550000</v>
      </c>
      <c r="X53" s="5">
        <f t="shared" si="6"/>
        <v>673026500</v>
      </c>
      <c r="Y53" s="5">
        <f t="shared" si="6"/>
        <v>632464500</v>
      </c>
      <c r="Z53" s="5">
        <f t="shared" si="6"/>
        <v>610799000</v>
      </c>
      <c r="AA53" s="5">
        <f t="shared" si="6"/>
        <v>643950000</v>
      </c>
      <c r="AB53" s="5">
        <f t="shared" si="6"/>
        <v>519572000</v>
      </c>
      <c r="AC53" s="5">
        <f t="shared" si="6"/>
        <v>633793500</v>
      </c>
      <c r="AD53" s="5">
        <f t="shared" si="6"/>
        <v>560483500</v>
      </c>
      <c r="AE53" s="5">
        <f t="shared" si="6"/>
        <v>834688000</v>
      </c>
      <c r="AF53" s="5">
        <f t="shared" si="6"/>
        <v>617942000</v>
      </c>
      <c r="AG53" s="5">
        <f t="shared" si="6"/>
        <v>539248000</v>
      </c>
    </row>
    <row r="54" spans="1:85" x14ac:dyDescent="0.3">
      <c r="U54" s="5" t="s">
        <v>93</v>
      </c>
      <c r="V54" s="5" t="str">
        <f>INDEX($U$9:$AG$52,MATCH(V53,V9:V52,0),1)</f>
        <v>DN005</v>
      </c>
      <c r="W54" s="5" t="str">
        <f t="shared" ref="W54:AG54" si="7">INDEX($U$9:$AG$52,MATCH(W53,W9:W52,0),1)</f>
        <v>HC009</v>
      </c>
      <c r="X54" s="5" t="str">
        <f t="shared" si="7"/>
        <v>HN007</v>
      </c>
      <c r="Y54" s="5" t="str">
        <f t="shared" si="7"/>
        <v>HC005</v>
      </c>
      <c r="Z54" s="5" t="str">
        <f t="shared" si="7"/>
        <v>HN006</v>
      </c>
      <c r="AA54" s="5" t="str">
        <f t="shared" si="7"/>
        <v>HC001</v>
      </c>
      <c r="AB54" s="5" t="str">
        <f t="shared" si="7"/>
        <v>CT006</v>
      </c>
      <c r="AC54" s="5" t="str">
        <f t="shared" si="7"/>
        <v>HC001</v>
      </c>
      <c r="AD54" s="5" t="str">
        <f t="shared" si="7"/>
        <v>HN001</v>
      </c>
      <c r="AE54" s="5" t="str">
        <f t="shared" si="7"/>
        <v>HC009</v>
      </c>
      <c r="AF54" s="5" t="str">
        <f t="shared" si="7"/>
        <v>DN004</v>
      </c>
      <c r="AG54" s="5" t="str">
        <f t="shared" si="7"/>
        <v>HC009</v>
      </c>
    </row>
    <row r="55" spans="1:85" x14ac:dyDescent="0.3">
      <c r="A55" s="52" t="s">
        <v>132</v>
      </c>
    </row>
    <row r="56" spans="1:85" x14ac:dyDescent="0.3">
      <c r="A56" s="52"/>
    </row>
    <row r="57" spans="1:85" x14ac:dyDescent="0.3">
      <c r="A57" t="str">
        <f>"TOP 10/ BOTTOM 10 SẢN PHẨM THÁNG "&amp;Calculation!B4</f>
        <v>TOP 10/ BOTTOM 10 SẢN PHẨM THÁNG 4</v>
      </c>
    </row>
  </sheetData>
  <sortState xmlns:xlrd2="http://schemas.microsoft.com/office/spreadsheetml/2017/richdata2" ref="AV1:AV4455">
    <sortCondition ref="AV1:AV4455"/>
  </sortState>
  <mergeCells count="10">
    <mergeCell ref="A55:A56"/>
    <mergeCell ref="AX7:AX8"/>
    <mergeCell ref="AY7:AY8"/>
    <mergeCell ref="AZ7:AZ8"/>
    <mergeCell ref="BA7:BL7"/>
    <mergeCell ref="F7:F8"/>
    <mergeCell ref="G7:R7"/>
    <mergeCell ref="U7:U8"/>
    <mergeCell ref="V7:AG7"/>
    <mergeCell ref="AW7:AW8"/>
  </mergeCells>
  <phoneticPr fontId="3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3</xdr:col>
                    <xdr:colOff>15240</xdr:colOff>
                    <xdr:row>2</xdr:row>
                    <xdr:rowOff>114300</xdr:rowOff>
                  </from>
                  <to>
                    <xdr:col>3</xdr:col>
                    <xdr:colOff>815340</xdr:colOff>
                    <xdr:row>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Drop Down 7">
              <controlPr defaultSize="0" autoLine="0" autoPict="0">
                <anchor moveWithCells="1">
                  <from>
                    <xdr:col>2</xdr:col>
                    <xdr:colOff>601980</xdr:colOff>
                    <xdr:row>5</xdr:row>
                    <xdr:rowOff>30480</xdr:rowOff>
                  </from>
                  <to>
                    <xdr:col>3</xdr:col>
                    <xdr:colOff>929640</xdr:colOff>
                    <xdr:row>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6" name="Drop Down 11">
              <controlPr defaultSize="0" autoLine="0" autoPict="0">
                <anchor moveWithCells="1">
                  <from>
                    <xdr:col>42</xdr:col>
                    <xdr:colOff>30480</xdr:colOff>
                    <xdr:row>3</xdr:row>
                    <xdr:rowOff>30480</xdr:rowOff>
                  </from>
                  <to>
                    <xdr:col>42</xdr:col>
                    <xdr:colOff>830580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7" name="TOP">
              <controlPr defaultSize="0" autoFill="0" autoLine="0" autoPict="0">
                <anchor moveWithCells="1" sizeWithCells="1">
                  <from>
                    <xdr:col>78</xdr:col>
                    <xdr:colOff>38100</xdr:colOff>
                    <xdr:row>2</xdr:row>
                    <xdr:rowOff>38100</xdr:rowOff>
                  </from>
                  <to>
                    <xdr:col>78</xdr:col>
                    <xdr:colOff>251460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8" name="BOTTOM">
              <controlPr defaultSize="0" autoFill="0" autoLine="0" autoPict="0">
                <anchor moveWithCells="1" sizeWithCells="1">
                  <from>
                    <xdr:col>78</xdr:col>
                    <xdr:colOff>53340</xdr:colOff>
                    <xdr:row>3</xdr:row>
                    <xdr:rowOff>99060</xdr:rowOff>
                  </from>
                  <to>
                    <xdr:col>79</xdr:col>
                    <xdr:colOff>99060</xdr:colOff>
                    <xdr:row>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9" name="Group Box 22">
              <controlPr defaultSize="0" autoFill="0" autoPict="0">
                <anchor moveWithCells="1" sizeWithCells="1">
                  <from>
                    <xdr:col>77</xdr:col>
                    <xdr:colOff>548640</xdr:colOff>
                    <xdr:row>1</xdr:row>
                    <xdr:rowOff>175260</xdr:rowOff>
                  </from>
                  <to>
                    <xdr:col>79</xdr:col>
                    <xdr:colOff>266700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10" name="Option Button 13">
              <controlPr defaultSize="0" autoFill="0" autoLine="0" autoPict="0">
                <anchor moveWithCells="1" sizeWithCells="1">
                  <from>
                    <xdr:col>3</xdr:col>
                    <xdr:colOff>190500</xdr:colOff>
                    <xdr:row>7</xdr:row>
                    <xdr:rowOff>129540</xdr:rowOff>
                  </from>
                  <to>
                    <xdr:col>3</xdr:col>
                    <xdr:colOff>548640</xdr:colOff>
                    <xdr:row>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11" name="Option Button 15">
              <controlPr defaultSize="0" autoFill="0" autoLine="0" autoPict="0">
                <anchor moveWithCells="1" sizeWithCells="1">
                  <from>
                    <xdr:col>3</xdr:col>
                    <xdr:colOff>190500</xdr:colOff>
                    <xdr:row>9</xdr:row>
                    <xdr:rowOff>0</xdr:rowOff>
                  </from>
                  <to>
                    <xdr:col>4</xdr:col>
                    <xdr:colOff>53340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12" name="Group Box 17">
              <controlPr defaultSize="0" autoFill="0" autoPict="0">
                <anchor moveWithCells="1" sizeWithCells="1">
                  <from>
                    <xdr:col>3</xdr:col>
                    <xdr:colOff>38100</xdr:colOff>
                    <xdr:row>7</xdr:row>
                    <xdr:rowOff>83820</xdr:rowOff>
                  </from>
                  <to>
                    <xdr:col>4</xdr:col>
                    <xdr:colOff>365760</xdr:colOff>
                    <xdr:row>10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3" name="Drop Down 33">
              <controlPr defaultSize="0" autoLine="0" autoPict="0">
                <anchor moveWithCells="1">
                  <from>
                    <xdr:col>83</xdr:col>
                    <xdr:colOff>1249680</xdr:colOff>
                    <xdr:row>2</xdr:row>
                    <xdr:rowOff>144780</xdr:rowOff>
                  </from>
                  <to>
                    <xdr:col>84</xdr:col>
                    <xdr:colOff>335280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4" name="Group Box 34">
              <controlPr defaultSize="0" autoFill="0" autoPict="0">
                <anchor moveWithCells="1">
                  <from>
                    <xdr:col>3</xdr:col>
                    <xdr:colOff>22860</xdr:colOff>
                    <xdr:row>12</xdr:row>
                    <xdr:rowOff>99060</xdr:rowOff>
                  </from>
                  <to>
                    <xdr:col>4</xdr:col>
                    <xdr:colOff>144780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5" name="Option Button 49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137160</xdr:rowOff>
                  </from>
                  <to>
                    <xdr:col>4</xdr:col>
                    <xdr:colOff>99060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6" name="Option Button 52">
              <controlPr defaultSize="0" autoFill="0" autoLine="0" autoPict="0">
                <anchor moveWithCells="1">
                  <from>
                    <xdr:col>3</xdr:col>
                    <xdr:colOff>182880</xdr:colOff>
                    <xdr:row>13</xdr:row>
                    <xdr:rowOff>137160</xdr:rowOff>
                  </from>
                  <to>
                    <xdr:col>4</xdr:col>
                    <xdr:colOff>99060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7" name="Option Button 65">
              <controlPr defaultSize="0" autoFill="0" autoLine="0" autoPict="0">
                <anchor moveWithCells="1">
                  <from>
                    <xdr:col>3</xdr:col>
                    <xdr:colOff>106680</xdr:colOff>
                    <xdr:row>17</xdr:row>
                    <xdr:rowOff>15240</xdr:rowOff>
                  </from>
                  <to>
                    <xdr:col>4</xdr:col>
                    <xdr:colOff>137160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8" name="Option Button 66">
              <controlPr defaultSize="0" autoFill="0" autoLine="0" autoPict="0">
                <anchor moveWithCells="1">
                  <from>
                    <xdr:col>3</xdr:col>
                    <xdr:colOff>106680</xdr:colOff>
                    <xdr:row>18</xdr:row>
                    <xdr:rowOff>15240</xdr:rowOff>
                  </from>
                  <to>
                    <xdr:col>4</xdr:col>
                    <xdr:colOff>137160</xdr:colOff>
                    <xdr:row>19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9" name="Option Button 67">
              <controlPr defaultSize="0" autoFill="0" autoLine="0" autoPict="0">
                <anchor moveWithCells="1">
                  <from>
                    <xdr:col>3</xdr:col>
                    <xdr:colOff>106680</xdr:colOff>
                    <xdr:row>19</xdr:row>
                    <xdr:rowOff>15240</xdr:rowOff>
                  </from>
                  <to>
                    <xdr:col>4</xdr:col>
                    <xdr:colOff>137160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20" name="Group Box 68">
              <controlPr defaultSize="0" autoFill="0" autoPict="0">
                <anchor moveWithCells="1">
                  <from>
                    <xdr:col>3</xdr:col>
                    <xdr:colOff>30480</xdr:colOff>
                    <xdr:row>16</xdr:row>
                    <xdr:rowOff>76200</xdr:rowOff>
                  </from>
                  <to>
                    <xdr:col>3</xdr:col>
                    <xdr:colOff>891540</xdr:colOff>
                    <xdr:row>20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54"/>
  <sheetViews>
    <sheetView topLeftCell="B1" workbookViewId="0">
      <selection activeCell="N2" sqref="N2:N4113"/>
    </sheetView>
  </sheetViews>
  <sheetFormatPr defaultRowHeight="14.4" x14ac:dyDescent="0.3"/>
  <cols>
    <col min="1" max="1" width="9.5546875" style="1" bestFit="1" customWidth="1"/>
    <col min="2" max="2" width="11.44140625" style="1" customWidth="1"/>
    <col min="3" max="3" width="9.44140625" customWidth="1"/>
    <col min="4" max="4" width="25.77734375" bestFit="1" customWidth="1"/>
    <col min="5" max="5" width="11" customWidth="1"/>
    <col min="6" max="6" width="14.44140625" customWidth="1"/>
    <col min="7" max="7" width="11.77734375" customWidth="1"/>
    <col min="8" max="8" width="22.21875" bestFit="1" customWidth="1"/>
    <col min="9" max="9" width="12.44140625" customWidth="1"/>
    <col min="10" max="10" width="15.21875" customWidth="1"/>
    <col min="11" max="11" width="14.44140625" customWidth="1"/>
    <col min="12" max="12" width="10.77734375" style="1" customWidth="1"/>
    <col min="13" max="13" width="12" customWidth="1"/>
    <col min="14" max="14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>
        <v>1</v>
      </c>
      <c r="B2">
        <v>1</v>
      </c>
      <c r="C2" t="s">
        <v>14</v>
      </c>
      <c r="D2" t="str">
        <f>VLOOKUP(C2,[1]Saler!B:D,2,FALSE)</f>
        <v>Hồ Thị Khánh  Huyền</v>
      </c>
      <c r="E2" t="str">
        <f>VLOOKUP(C2,[1]Saler!B:D,3,FALSE)</f>
        <v>DN</v>
      </c>
      <c r="F2" t="str">
        <f>VLOOKUP(E2,[1]Saler!$F$1:$G$6,2,FALSE)</f>
        <v>Đà Nẵng</v>
      </c>
      <c r="G2" t="s">
        <v>15</v>
      </c>
      <c r="H2" t="str">
        <f>VLOOKUP(G2,[1]Product!$B:$G,2,FALSE)</f>
        <v>EliteBook1C2M0PA</v>
      </c>
      <c r="I2">
        <f>VLOOKUP(G2,[1]Product!$B:$G,6,FALSE)</f>
        <v>14890000</v>
      </c>
      <c r="J2" t="str">
        <f>VLOOKUP(G2,[1]Product!$B:$G,3,FALSE)</f>
        <v>HP</v>
      </c>
      <c r="K2" t="str">
        <f>VLOOKUP(G2,[1]Product!$B:$G,4,FALSE)</f>
        <v>Desktop</v>
      </c>
      <c r="L2">
        <v>1</v>
      </c>
      <c r="M2">
        <v>0.1</v>
      </c>
      <c r="N2">
        <f t="shared" ref="N2:N65" si="0">I2*L2*(1-M2)</f>
        <v>13401000</v>
      </c>
      <c r="P2">
        <f>I2*M2</f>
        <v>1489000</v>
      </c>
    </row>
    <row r="3" spans="1:16" x14ac:dyDescent="0.3">
      <c r="A3">
        <v>2</v>
      </c>
      <c r="B3">
        <v>1</v>
      </c>
      <c r="C3" t="s">
        <v>16</v>
      </c>
      <c r="D3" t="str">
        <f>VLOOKUP(C3,[1]Saler!B:D,2,FALSE)</f>
        <v>Võ Thị Uyển  Nhi</v>
      </c>
      <c r="E3" t="str">
        <f>VLOOKUP(C3,[1]Saler!B:D,3,FALSE)</f>
        <v>HCM</v>
      </c>
      <c r="F3" t="str">
        <f>VLOOKUP(E3,[1]Saler!$F$1:$G$6,2,FALSE)</f>
        <v>Hồ Chí Minh</v>
      </c>
      <c r="G3" t="s">
        <v>17</v>
      </c>
      <c r="H3" t="str">
        <f>VLOOKUP(G3,[1]Product!$B:$G,2,FALSE)</f>
        <v>Inspiron135301</v>
      </c>
      <c r="I3">
        <f>VLOOKUP(G3,[1]Product!$B:$G,6,FALSE)</f>
        <v>20900000</v>
      </c>
      <c r="J3" t="str">
        <f>VLOOKUP(G3,[1]Product!$B:$G,3,FALSE)</f>
        <v>Dell</v>
      </c>
      <c r="K3" t="str">
        <f>VLOOKUP(G3,[1]Product!$B:$G,4,FALSE)</f>
        <v>Laptop</v>
      </c>
      <c r="L3">
        <v>3</v>
      </c>
      <c r="M3">
        <v>0.1</v>
      </c>
      <c r="N3">
        <f t="shared" si="0"/>
        <v>56430000</v>
      </c>
      <c r="P3">
        <f>I2-P2</f>
        <v>13401000</v>
      </c>
    </row>
    <row r="4" spans="1:16" x14ac:dyDescent="0.3">
      <c r="A4">
        <v>3</v>
      </c>
      <c r="B4">
        <v>1</v>
      </c>
      <c r="C4" t="s">
        <v>18</v>
      </c>
      <c r="D4" t="str">
        <f>VLOOKUP(C4,[1]Saler!B:D,2,FALSE)</f>
        <v>Lê Thị Thùy  Linh</v>
      </c>
      <c r="E4" t="str">
        <f>VLOOKUP(C4,[1]Saler!B:D,3,FALSE)</f>
        <v>DN</v>
      </c>
      <c r="F4" t="str">
        <f>VLOOKUP(E4,[1]Saler!$F$1:$G$6,2,FALSE)</f>
        <v>Đà Nẵng</v>
      </c>
      <c r="G4" t="s">
        <v>19</v>
      </c>
      <c r="H4" t="str">
        <f>VLOOKUP(G4,[1]Product!$B:$G,2,FALSE)</f>
        <v>Gaming81LK01J3VN</v>
      </c>
      <c r="I4">
        <f>VLOOKUP(G4,[1]Product!$B:$G,6,FALSE)</f>
        <v>18490000</v>
      </c>
      <c r="J4" t="str">
        <f>VLOOKUP(G4,[1]Product!$B:$G,3,FALSE)</f>
        <v>Lenovo</v>
      </c>
      <c r="K4" t="str">
        <f>VLOOKUP(G4,[1]Product!$B:$G,4,FALSE)</f>
        <v>Laptop</v>
      </c>
      <c r="L4">
        <v>1</v>
      </c>
      <c r="M4">
        <v>0.1</v>
      </c>
      <c r="N4">
        <f t="shared" si="0"/>
        <v>16641000</v>
      </c>
    </row>
    <row r="5" spans="1:16" x14ac:dyDescent="0.3">
      <c r="A5">
        <v>4</v>
      </c>
      <c r="B5">
        <v>1</v>
      </c>
      <c r="C5" t="s">
        <v>20</v>
      </c>
      <c r="D5" t="str">
        <f>VLOOKUP(C5,[1]Saler!B:D,2,FALSE)</f>
        <v>NGUYỄN THỊ THANH  HUYỀN</v>
      </c>
      <c r="E5" t="str">
        <f>VLOOKUP(C5,[1]Saler!B:D,3,FALSE)</f>
        <v>DN</v>
      </c>
      <c r="F5" t="str">
        <f>VLOOKUP(E5,[1]Saler!$F$1:$G$6,2,FALSE)</f>
        <v>Đà Nẵng</v>
      </c>
      <c r="G5" t="s">
        <v>21</v>
      </c>
      <c r="H5" t="str">
        <f>VLOOKUP(G5,[1]Product!$B:$G,2,FALSE)</f>
        <v>EliteBook5ZU71PA</v>
      </c>
      <c r="I5">
        <f>VLOOKUP(G5,[1]Product!$B:$G,6,FALSE)</f>
        <v>34790000</v>
      </c>
      <c r="J5" t="str">
        <f>VLOOKUP(G5,[1]Product!$B:$G,3,FALSE)</f>
        <v>HP</v>
      </c>
      <c r="K5" t="str">
        <f>VLOOKUP(G5,[1]Product!$B:$G,4,FALSE)</f>
        <v>Laptop</v>
      </c>
      <c r="L5">
        <v>2</v>
      </c>
      <c r="M5">
        <v>0.15</v>
      </c>
      <c r="N5">
        <f t="shared" si="0"/>
        <v>59143000</v>
      </c>
    </row>
    <row r="6" spans="1:16" x14ac:dyDescent="0.3">
      <c r="A6">
        <v>5</v>
      </c>
      <c r="B6">
        <v>1</v>
      </c>
      <c r="C6" t="s">
        <v>22</v>
      </c>
      <c r="D6" t="str">
        <f>VLOOKUP(C6,[1]Saler!B:D,2,FALSE)</f>
        <v>Nguyễn Thành Tâm</v>
      </c>
      <c r="E6" t="str">
        <f>VLOOKUP(C6,[1]Saler!B:D,3,FALSE)</f>
        <v>CT</v>
      </c>
      <c r="F6" t="str">
        <f>VLOOKUP(E6,[1]Saler!$F$1:$G$6,2,FALSE)</f>
        <v>Cần Thơ</v>
      </c>
      <c r="G6" t="s">
        <v>23</v>
      </c>
      <c r="H6" t="str">
        <f>VLOOKUP(G6,[1]Product!$B:$G,2,FALSE)</f>
        <v>Latitude3510</v>
      </c>
      <c r="I6">
        <f>VLOOKUP(G6,[1]Product!$B:$G,6,FALSE)</f>
        <v>11490000</v>
      </c>
      <c r="J6" t="str">
        <f>VLOOKUP(G6,[1]Product!$B:$G,3,FALSE)</f>
        <v>Dell</v>
      </c>
      <c r="K6" t="str">
        <f>VLOOKUP(G6,[1]Product!$B:$G,4,FALSE)</f>
        <v>Laptop</v>
      </c>
      <c r="L6">
        <v>1</v>
      </c>
      <c r="M6">
        <v>0.15</v>
      </c>
      <c r="N6">
        <f t="shared" si="0"/>
        <v>9766500</v>
      </c>
    </row>
    <row r="7" spans="1:16" x14ac:dyDescent="0.3">
      <c r="A7">
        <v>6</v>
      </c>
      <c r="B7">
        <v>1</v>
      </c>
      <c r="C7" t="s">
        <v>24</v>
      </c>
      <c r="D7" t="str">
        <f>VLOOKUP(C7,[1]Saler!B:D,2,FALSE)</f>
        <v>Lê Thị Ngọc Bích</v>
      </c>
      <c r="E7" t="str">
        <f>VLOOKUP(C7,[1]Saler!B:D,3,FALSE)</f>
        <v>HN</v>
      </c>
      <c r="F7" t="str">
        <f>VLOOKUP(E7,[1]Saler!$F$1:$G$6,2,FALSE)</f>
        <v>Hà Nội</v>
      </c>
      <c r="G7" t="s">
        <v>25</v>
      </c>
      <c r="H7" t="str">
        <f>VLOOKUP(G7,[1]Product!$B:$G,2,FALSE)</f>
        <v>Lenovo11BHS07200</v>
      </c>
      <c r="I7">
        <f>VLOOKUP(G7,[1]Product!$B:$G,6,FALSE)</f>
        <v>11490000</v>
      </c>
      <c r="J7" t="str">
        <f>VLOOKUP(G7,[1]Product!$B:$G,3,FALSE)</f>
        <v>Lenovo</v>
      </c>
      <c r="K7" t="str">
        <f>VLOOKUP(G7,[1]Product!$B:$G,4,FALSE)</f>
        <v>Desktop</v>
      </c>
      <c r="L7">
        <v>2</v>
      </c>
      <c r="M7">
        <v>0</v>
      </c>
      <c r="N7">
        <f t="shared" si="0"/>
        <v>22980000</v>
      </c>
    </row>
    <row r="8" spans="1:16" x14ac:dyDescent="0.3">
      <c r="A8">
        <v>7</v>
      </c>
      <c r="B8">
        <v>1</v>
      </c>
      <c r="C8" t="s">
        <v>26</v>
      </c>
      <c r="D8" t="str">
        <f>VLOOKUP(C8,[1]Saler!B:D,2,FALSE)</f>
        <v>Nguyễn Thị Y  Bình</v>
      </c>
      <c r="E8" t="str">
        <f>VLOOKUP(C8,[1]Saler!B:D,3,FALSE)</f>
        <v>HN</v>
      </c>
      <c r="F8" t="str">
        <f>VLOOKUP(E8,[1]Saler!$F$1:$G$6,2,FALSE)</f>
        <v>Hà Nội</v>
      </c>
      <c r="G8" t="s">
        <v>25</v>
      </c>
      <c r="H8" t="str">
        <f>VLOOKUP(G8,[1]Product!$B:$G,2,FALSE)</f>
        <v>Lenovo11BHS07200</v>
      </c>
      <c r="I8">
        <f>VLOOKUP(G8,[1]Product!$B:$G,6,FALSE)</f>
        <v>11490000</v>
      </c>
      <c r="J8" t="str">
        <f>VLOOKUP(G8,[1]Product!$B:$G,3,FALSE)</f>
        <v>Lenovo</v>
      </c>
      <c r="K8" t="str">
        <f>VLOOKUP(G8,[1]Product!$B:$G,4,FALSE)</f>
        <v>Desktop</v>
      </c>
      <c r="L8">
        <v>1</v>
      </c>
      <c r="M8">
        <v>0</v>
      </c>
      <c r="N8">
        <f t="shared" si="0"/>
        <v>11490000</v>
      </c>
    </row>
    <row r="9" spans="1:16" x14ac:dyDescent="0.3">
      <c r="A9">
        <v>8</v>
      </c>
      <c r="B9">
        <v>1</v>
      </c>
      <c r="C9" t="s">
        <v>27</v>
      </c>
      <c r="D9" t="str">
        <f>VLOOKUP(C9,[1]Saler!B:D,2,FALSE)</f>
        <v>Lê Thị Bình</v>
      </c>
      <c r="E9" t="str">
        <f>VLOOKUP(C9,[1]Saler!B:D,3,FALSE)</f>
        <v>HN</v>
      </c>
      <c r="F9" t="str">
        <f>VLOOKUP(E9,[1]Saler!$F$1:$G$6,2,FALSE)</f>
        <v>Hà Nội</v>
      </c>
      <c r="G9" t="s">
        <v>28</v>
      </c>
      <c r="H9" t="str">
        <f>VLOOKUP(G9,[1]Product!$B:$G,2,FALSE)</f>
        <v>ProBook1A1B0PA</v>
      </c>
      <c r="I9">
        <f>VLOOKUP(G9,[1]Product!$B:$G,6,FALSE)</f>
        <v>18290000</v>
      </c>
      <c r="J9" t="str">
        <f>VLOOKUP(G9,[1]Product!$B:$G,3,FALSE)</f>
        <v>HP</v>
      </c>
      <c r="K9" t="str">
        <f>VLOOKUP(G9,[1]Product!$B:$G,4,FALSE)</f>
        <v>Laptop</v>
      </c>
      <c r="L9">
        <v>2</v>
      </c>
      <c r="M9">
        <v>0</v>
      </c>
      <c r="N9">
        <f t="shared" si="0"/>
        <v>36580000</v>
      </c>
    </row>
    <row r="10" spans="1:16" x14ac:dyDescent="0.3">
      <c r="A10">
        <v>9</v>
      </c>
      <c r="B10">
        <v>1</v>
      </c>
      <c r="C10" t="s">
        <v>29</v>
      </c>
      <c r="D10" t="str">
        <f>VLOOKUP(C10,[1]Saler!B:D,2,FALSE)</f>
        <v>Hoàng Thị Thu  Hà</v>
      </c>
      <c r="E10" t="str">
        <f>VLOOKUP(C10,[1]Saler!B:D,3,FALSE)</f>
        <v>HN</v>
      </c>
      <c r="F10" t="str">
        <f>VLOOKUP(E10,[1]Saler!$F$1:$G$6,2,FALSE)</f>
        <v>Hà Nội</v>
      </c>
      <c r="G10" t="s">
        <v>23</v>
      </c>
      <c r="H10" t="str">
        <f>VLOOKUP(G10,[1]Product!$B:$G,2,FALSE)</f>
        <v>Latitude3510</v>
      </c>
      <c r="I10">
        <f>VLOOKUP(G10,[1]Product!$B:$G,6,FALSE)</f>
        <v>11490000</v>
      </c>
      <c r="J10" t="str">
        <f>VLOOKUP(G10,[1]Product!$B:$G,3,FALSE)</f>
        <v>Dell</v>
      </c>
      <c r="K10" t="str">
        <f>VLOOKUP(G10,[1]Product!$B:$G,4,FALSE)</f>
        <v>Laptop</v>
      </c>
      <c r="L10">
        <v>2</v>
      </c>
      <c r="M10">
        <v>0.15</v>
      </c>
      <c r="N10">
        <f t="shared" si="0"/>
        <v>19533000</v>
      </c>
    </row>
    <row r="11" spans="1:16" x14ac:dyDescent="0.3">
      <c r="A11">
        <v>10</v>
      </c>
      <c r="B11">
        <v>1</v>
      </c>
      <c r="C11" t="s">
        <v>30</v>
      </c>
      <c r="D11" t="str">
        <f>VLOOKUP(C11,[1]Saler!B:D,2,FALSE)</f>
        <v>Lê Thị Phương  Thanh</v>
      </c>
      <c r="E11" t="str">
        <f>VLOOKUP(C11,[1]Saler!B:D,3,FALSE)</f>
        <v>CT</v>
      </c>
      <c r="F11" t="str">
        <f>VLOOKUP(E11,[1]Saler!$F$1:$G$6,2,FALSE)</f>
        <v>Cần Thơ</v>
      </c>
      <c r="G11" t="s">
        <v>31</v>
      </c>
      <c r="H11" t="str">
        <f>VLOOKUP(G11,[1]Product!$B:$G,2,FALSE)</f>
        <v>Ideapad82H700DNVN</v>
      </c>
      <c r="I11">
        <f>VLOOKUP(G11,[1]Product!$B:$G,6,FALSE)</f>
        <v>13490000</v>
      </c>
      <c r="J11" t="str">
        <f>VLOOKUP(G11,[1]Product!$B:$G,3,FALSE)</f>
        <v>Lenovo</v>
      </c>
      <c r="K11" t="str">
        <f>VLOOKUP(G11,[1]Product!$B:$G,4,FALSE)</f>
        <v>Laptop</v>
      </c>
      <c r="L11">
        <v>2</v>
      </c>
      <c r="M11">
        <v>0.1</v>
      </c>
      <c r="N11">
        <f t="shared" si="0"/>
        <v>24282000</v>
      </c>
    </row>
    <row r="12" spans="1:16" x14ac:dyDescent="0.3">
      <c r="A12">
        <v>11</v>
      </c>
      <c r="B12">
        <v>1</v>
      </c>
      <c r="C12" t="s">
        <v>32</v>
      </c>
      <c r="D12" t="str">
        <f>VLOOKUP(C12,[1]Saler!B:D,2,FALSE)</f>
        <v>Võ Thị Phương  Thảo</v>
      </c>
      <c r="E12" t="str">
        <f>VLOOKUP(C12,[1]Saler!B:D,3,FALSE)</f>
        <v>CT</v>
      </c>
      <c r="F12" t="str">
        <f>VLOOKUP(E12,[1]Saler!$F$1:$G$6,2,FALSE)</f>
        <v>Cần Thơ</v>
      </c>
      <c r="G12" t="s">
        <v>21</v>
      </c>
      <c r="H12" t="str">
        <f>VLOOKUP(G12,[1]Product!$B:$G,2,FALSE)</f>
        <v>EliteBook5ZU71PA</v>
      </c>
      <c r="I12">
        <f>VLOOKUP(G12,[1]Product!$B:$G,6,FALSE)</f>
        <v>34790000</v>
      </c>
      <c r="J12" t="str">
        <f>VLOOKUP(G12,[1]Product!$B:$G,3,FALSE)</f>
        <v>HP</v>
      </c>
      <c r="K12" t="str">
        <f>VLOOKUP(G12,[1]Product!$B:$G,4,FALSE)</f>
        <v>Laptop</v>
      </c>
      <c r="L12">
        <v>2</v>
      </c>
      <c r="M12">
        <v>0.05</v>
      </c>
      <c r="N12">
        <f t="shared" si="0"/>
        <v>66101000</v>
      </c>
    </row>
    <row r="13" spans="1:16" x14ac:dyDescent="0.3">
      <c r="A13">
        <v>12</v>
      </c>
      <c r="B13">
        <v>1</v>
      </c>
      <c r="C13" t="s">
        <v>18</v>
      </c>
      <c r="D13" t="str">
        <f>VLOOKUP(C13,[1]Saler!B:D,2,FALSE)</f>
        <v>Lê Thị Thùy  Linh</v>
      </c>
      <c r="E13" t="str">
        <f>VLOOKUP(C13,[1]Saler!B:D,3,FALSE)</f>
        <v>DN</v>
      </c>
      <c r="F13" t="str">
        <f>VLOOKUP(E13,[1]Saler!$F$1:$G$6,2,FALSE)</f>
        <v>Đà Nẵng</v>
      </c>
      <c r="G13" t="s">
        <v>33</v>
      </c>
      <c r="H13" t="str">
        <f>VLOOKUP(G13,[1]Product!$B:$G,2,FALSE)</f>
        <v>XPS139310</v>
      </c>
      <c r="I13">
        <f>VLOOKUP(G13,[1]Product!$B:$G,6,FALSE)</f>
        <v>39900000</v>
      </c>
      <c r="J13" t="str">
        <f>VLOOKUP(G13,[1]Product!$B:$G,3,FALSE)</f>
        <v>Dell</v>
      </c>
      <c r="K13" t="str">
        <f>VLOOKUP(G13,[1]Product!$B:$G,4,FALSE)</f>
        <v>Laptop</v>
      </c>
      <c r="L13">
        <v>2</v>
      </c>
      <c r="M13">
        <v>0</v>
      </c>
      <c r="N13">
        <f t="shared" si="0"/>
        <v>79800000</v>
      </c>
    </row>
    <row r="14" spans="1:16" x14ac:dyDescent="0.3">
      <c r="A14">
        <v>13</v>
      </c>
      <c r="B14">
        <v>1</v>
      </c>
      <c r="C14" t="s">
        <v>29</v>
      </c>
      <c r="D14" t="str">
        <f>VLOOKUP(C14,[1]Saler!B:D,2,FALSE)</f>
        <v>Hoàng Thị Thu  Hà</v>
      </c>
      <c r="E14" t="str">
        <f>VLOOKUP(C14,[1]Saler!B:D,3,FALSE)</f>
        <v>HN</v>
      </c>
      <c r="F14" t="str">
        <f>VLOOKUP(E14,[1]Saler!$F$1:$G$6,2,FALSE)</f>
        <v>Hà Nội</v>
      </c>
      <c r="G14" t="s">
        <v>34</v>
      </c>
      <c r="H14" t="str">
        <f>VLOOKUP(G14,[1]Product!$B:$G,2,FALSE)</f>
        <v>Inspiron135201</v>
      </c>
      <c r="I14">
        <f>VLOOKUP(G14,[1]Product!$B:$G,6,FALSE)</f>
        <v>16990000</v>
      </c>
      <c r="J14" t="str">
        <f>VLOOKUP(G14,[1]Product!$B:$G,3,FALSE)</f>
        <v>Dell</v>
      </c>
      <c r="K14" t="str">
        <f>VLOOKUP(G14,[1]Product!$B:$G,4,FALSE)</f>
        <v>Laptop</v>
      </c>
      <c r="L14">
        <v>1</v>
      </c>
      <c r="M14">
        <v>0</v>
      </c>
      <c r="N14">
        <f t="shared" si="0"/>
        <v>16990000</v>
      </c>
    </row>
    <row r="15" spans="1:16" x14ac:dyDescent="0.3">
      <c r="A15">
        <v>14</v>
      </c>
      <c r="B15">
        <v>1</v>
      </c>
      <c r="C15" t="s">
        <v>35</v>
      </c>
      <c r="D15" t="str">
        <f>VLOOKUP(C15,[1]Saler!B:D,2,FALSE)</f>
        <v>Trần Kim  Như</v>
      </c>
      <c r="E15" t="str">
        <f>VLOOKUP(C15,[1]Saler!B:D,3,FALSE)</f>
        <v>HCM</v>
      </c>
      <c r="F15" t="str">
        <f>VLOOKUP(E15,[1]Saler!$F$1:$G$6,2,FALSE)</f>
        <v>Hồ Chí Minh</v>
      </c>
      <c r="G15" t="s">
        <v>36</v>
      </c>
      <c r="H15" t="str">
        <f>VLOOKUP(G15,[1]Product!$B:$G,2,FALSE)</f>
        <v>Lenovo10TVA00EVA</v>
      </c>
      <c r="I15">
        <f>VLOOKUP(G15,[1]Product!$B:$G,6,FALSE)</f>
        <v>12590000</v>
      </c>
      <c r="J15" t="str">
        <f>VLOOKUP(G15,[1]Product!$B:$G,3,FALSE)</f>
        <v>Lenovo</v>
      </c>
      <c r="K15" t="str">
        <f>VLOOKUP(G15,[1]Product!$B:$G,4,FALSE)</f>
        <v>Desktop</v>
      </c>
      <c r="L15">
        <v>1</v>
      </c>
      <c r="M15">
        <v>0</v>
      </c>
      <c r="N15">
        <f t="shared" si="0"/>
        <v>12590000</v>
      </c>
    </row>
    <row r="16" spans="1:16" x14ac:dyDescent="0.3">
      <c r="A16">
        <v>15</v>
      </c>
      <c r="B16">
        <v>1</v>
      </c>
      <c r="C16" t="s">
        <v>37</v>
      </c>
      <c r="D16" t="str">
        <f>VLOOKUP(C16,[1]Saler!B:D,2,FALSE)</f>
        <v>Nguyễn Phan Thanh Ngân</v>
      </c>
      <c r="E16" t="str">
        <f>VLOOKUP(C16,[1]Saler!B:D,3,FALSE)</f>
        <v>HCM</v>
      </c>
      <c r="F16" t="str">
        <f>VLOOKUP(E16,[1]Saler!$F$1:$G$6,2,FALSE)</f>
        <v>Hồ Chí Minh</v>
      </c>
      <c r="G16" t="s">
        <v>23</v>
      </c>
      <c r="H16" t="str">
        <f>VLOOKUP(G16,[1]Product!$B:$G,2,FALSE)</f>
        <v>Latitude3510</v>
      </c>
      <c r="I16">
        <f>VLOOKUP(G16,[1]Product!$B:$G,6,FALSE)</f>
        <v>11490000</v>
      </c>
      <c r="J16" t="str">
        <f>VLOOKUP(G16,[1]Product!$B:$G,3,FALSE)</f>
        <v>Dell</v>
      </c>
      <c r="K16" t="str">
        <f>VLOOKUP(G16,[1]Product!$B:$G,4,FALSE)</f>
        <v>Laptop</v>
      </c>
      <c r="L16">
        <v>2</v>
      </c>
      <c r="M16">
        <v>0.1</v>
      </c>
      <c r="N16">
        <f t="shared" si="0"/>
        <v>20682000</v>
      </c>
    </row>
    <row r="17" spans="1:14" x14ac:dyDescent="0.3">
      <c r="A17">
        <v>16</v>
      </c>
      <c r="B17">
        <v>1</v>
      </c>
      <c r="C17" t="s">
        <v>38</v>
      </c>
      <c r="D17" t="str">
        <f>VLOOKUP(C17,[1]Saler!B:D,2,FALSE)</f>
        <v>Nguyễn Thị Kim  Nga</v>
      </c>
      <c r="E17" t="str">
        <f>VLOOKUP(C17,[1]Saler!B:D,3,FALSE)</f>
        <v>HCM</v>
      </c>
      <c r="F17" t="str">
        <f>VLOOKUP(E17,[1]Saler!$F$1:$G$6,2,FALSE)</f>
        <v>Hồ Chí Minh</v>
      </c>
      <c r="G17" t="s">
        <v>36</v>
      </c>
      <c r="H17" t="str">
        <f>VLOOKUP(G17,[1]Product!$B:$G,2,FALSE)</f>
        <v>Lenovo10TVA00EVA</v>
      </c>
      <c r="I17">
        <f>VLOOKUP(G17,[1]Product!$B:$G,6,FALSE)</f>
        <v>12590000</v>
      </c>
      <c r="J17" t="str">
        <f>VLOOKUP(G17,[1]Product!$B:$G,3,FALSE)</f>
        <v>Lenovo</v>
      </c>
      <c r="K17" t="str">
        <f>VLOOKUP(G17,[1]Product!$B:$G,4,FALSE)</f>
        <v>Desktop</v>
      </c>
      <c r="L17">
        <v>3</v>
      </c>
      <c r="M17">
        <v>0.1</v>
      </c>
      <c r="N17">
        <f t="shared" si="0"/>
        <v>33993000</v>
      </c>
    </row>
    <row r="18" spans="1:14" x14ac:dyDescent="0.3">
      <c r="A18">
        <v>17</v>
      </c>
      <c r="B18">
        <v>1</v>
      </c>
      <c r="C18" t="s">
        <v>39</v>
      </c>
      <c r="D18" t="str">
        <f>VLOOKUP(C18,[1]Saler!B:D,2,FALSE)</f>
        <v>Trần Lê Phương  Dung</v>
      </c>
      <c r="E18" t="str">
        <f>VLOOKUP(C18,[1]Saler!B:D,3,FALSE)</f>
        <v>HN</v>
      </c>
      <c r="F18" t="str">
        <f>VLOOKUP(E18,[1]Saler!$F$1:$G$6,2,FALSE)</f>
        <v>Hà Nội</v>
      </c>
      <c r="G18" t="s">
        <v>23</v>
      </c>
      <c r="H18" t="str">
        <f>VLOOKUP(G18,[1]Product!$B:$G,2,FALSE)</f>
        <v>Latitude3510</v>
      </c>
      <c r="I18">
        <f>VLOOKUP(G18,[1]Product!$B:$G,6,FALSE)</f>
        <v>11490000</v>
      </c>
      <c r="J18" t="str">
        <f>VLOOKUP(G18,[1]Product!$B:$G,3,FALSE)</f>
        <v>Dell</v>
      </c>
      <c r="K18" t="str">
        <f>VLOOKUP(G18,[1]Product!$B:$G,4,FALSE)</f>
        <v>Laptop</v>
      </c>
      <c r="L18">
        <v>2</v>
      </c>
      <c r="M18">
        <v>0</v>
      </c>
      <c r="N18">
        <f t="shared" si="0"/>
        <v>22980000</v>
      </c>
    </row>
    <row r="19" spans="1:14" x14ac:dyDescent="0.3">
      <c r="A19">
        <v>18</v>
      </c>
      <c r="B19">
        <v>1</v>
      </c>
      <c r="C19" t="s">
        <v>40</v>
      </c>
      <c r="D19" t="str">
        <f>VLOOKUP(C19,[1]Saler!B:D,2,FALSE)</f>
        <v>Triệu Thị Thanh  Chung</v>
      </c>
      <c r="E19" t="str">
        <f>VLOOKUP(C19,[1]Saler!B:D,3,FALSE)</f>
        <v>HN</v>
      </c>
      <c r="F19" t="str">
        <f>VLOOKUP(E19,[1]Saler!$F$1:$G$6,2,FALSE)</f>
        <v>Hà Nội</v>
      </c>
      <c r="G19" t="s">
        <v>41</v>
      </c>
      <c r="H19" t="str">
        <f>VLOOKUP(G19,[1]Product!$B:$G,2,FALSE)</f>
        <v>Vostro70226499</v>
      </c>
      <c r="I19">
        <f>VLOOKUP(G19,[1]Product!$B:$G,6,FALSE)</f>
        <v>8900000</v>
      </c>
      <c r="J19" t="str">
        <f>VLOOKUP(G19,[1]Product!$B:$G,3,FALSE)</f>
        <v>Dell</v>
      </c>
      <c r="K19" t="str">
        <f>VLOOKUP(G19,[1]Product!$B:$G,4,FALSE)</f>
        <v>Desktop</v>
      </c>
      <c r="L19">
        <v>3</v>
      </c>
      <c r="M19">
        <v>0</v>
      </c>
      <c r="N19">
        <f t="shared" si="0"/>
        <v>26700000</v>
      </c>
    </row>
    <row r="20" spans="1:14" x14ac:dyDescent="0.3">
      <c r="A20">
        <v>19</v>
      </c>
      <c r="B20">
        <v>1</v>
      </c>
      <c r="C20" t="s">
        <v>18</v>
      </c>
      <c r="D20" t="str">
        <f>VLOOKUP(C20,[1]Saler!B:D,2,FALSE)</f>
        <v>Lê Thị Thùy  Linh</v>
      </c>
      <c r="E20" t="str">
        <f>VLOOKUP(C20,[1]Saler!B:D,3,FALSE)</f>
        <v>DN</v>
      </c>
      <c r="F20" t="str">
        <f>VLOOKUP(E20,[1]Saler!$F$1:$G$6,2,FALSE)</f>
        <v>Đà Nẵng</v>
      </c>
      <c r="G20" t="s">
        <v>42</v>
      </c>
      <c r="H20" t="str">
        <f>VLOOKUP(G20,[1]Product!$B:$G,2,FALSE)</f>
        <v>PavilionEG0072TU</v>
      </c>
      <c r="I20">
        <f>VLOOKUP(G20,[1]Product!$B:$G,6,FALSE)</f>
        <v>21900000</v>
      </c>
      <c r="J20" t="str">
        <f>VLOOKUP(G20,[1]Product!$B:$G,3,FALSE)</f>
        <v>HP</v>
      </c>
      <c r="K20" t="str">
        <f>VLOOKUP(G20,[1]Product!$B:$G,4,FALSE)</f>
        <v>Laptop</v>
      </c>
      <c r="L20">
        <v>2</v>
      </c>
      <c r="M20">
        <v>0</v>
      </c>
      <c r="N20">
        <f t="shared" si="0"/>
        <v>43800000</v>
      </c>
    </row>
    <row r="21" spans="1:14" x14ac:dyDescent="0.3">
      <c r="A21">
        <v>20</v>
      </c>
      <c r="B21">
        <v>1</v>
      </c>
      <c r="C21" t="s">
        <v>43</v>
      </c>
      <c r="D21" t="str">
        <f>VLOOKUP(C21,[1]Saler!B:D,2,FALSE)</f>
        <v>Lương Thị  Thanh</v>
      </c>
      <c r="E21" t="str">
        <f>VLOOKUP(C21,[1]Saler!B:D,3,FALSE)</f>
        <v>CT</v>
      </c>
      <c r="F21" t="str">
        <f>VLOOKUP(E21,[1]Saler!$F$1:$G$6,2,FALSE)</f>
        <v>Cần Thơ</v>
      </c>
      <c r="G21" t="s">
        <v>44</v>
      </c>
      <c r="H21" t="str">
        <f>VLOOKUP(G21,[1]Product!$B:$G,2,FALSE)</f>
        <v>Lenovo11ED002TVA</v>
      </c>
      <c r="I21">
        <f>VLOOKUP(G21,[1]Product!$B:$G,6,FALSE)</f>
        <v>9890000</v>
      </c>
      <c r="J21" t="str">
        <f>VLOOKUP(G21,[1]Product!$B:$G,3,FALSE)</f>
        <v>Lenovo</v>
      </c>
      <c r="K21" t="str">
        <f>VLOOKUP(G21,[1]Product!$B:$G,4,FALSE)</f>
        <v>Desktop</v>
      </c>
      <c r="L21">
        <v>1</v>
      </c>
      <c r="M21">
        <v>0.1</v>
      </c>
      <c r="N21">
        <f t="shared" si="0"/>
        <v>8901000</v>
      </c>
    </row>
    <row r="22" spans="1:14" x14ac:dyDescent="0.3">
      <c r="A22">
        <v>21</v>
      </c>
      <c r="B22">
        <v>1</v>
      </c>
      <c r="C22" t="s">
        <v>29</v>
      </c>
      <c r="D22" t="str">
        <f>VLOOKUP(C22,[1]Saler!B:D,2,FALSE)</f>
        <v>Hoàng Thị Thu  Hà</v>
      </c>
      <c r="E22" t="str">
        <f>VLOOKUP(C22,[1]Saler!B:D,3,FALSE)</f>
        <v>HN</v>
      </c>
      <c r="F22" t="str">
        <f>VLOOKUP(E22,[1]Saler!$F$1:$G$6,2,FALSE)</f>
        <v>Hà Nội</v>
      </c>
      <c r="G22" t="s">
        <v>45</v>
      </c>
      <c r="H22" t="str">
        <f>VLOOKUP(G22,[1]Product!$B:$G,2,FALSE)</f>
        <v>OMEN8ZR42PA</v>
      </c>
      <c r="I22">
        <f>VLOOKUP(G22,[1]Product!$B:$G,6,FALSE)</f>
        <v>54000000</v>
      </c>
      <c r="J22" t="str">
        <f>VLOOKUP(G22,[1]Product!$B:$G,3,FALSE)</f>
        <v>HP</v>
      </c>
      <c r="K22" t="str">
        <f>VLOOKUP(G22,[1]Product!$B:$G,4,FALSE)</f>
        <v>Laptop</v>
      </c>
      <c r="L22">
        <v>1</v>
      </c>
      <c r="M22">
        <v>0.15</v>
      </c>
      <c r="N22">
        <f t="shared" si="0"/>
        <v>45900000</v>
      </c>
    </row>
    <row r="23" spans="1:14" x14ac:dyDescent="0.3">
      <c r="A23">
        <v>22</v>
      </c>
      <c r="B23">
        <v>1</v>
      </c>
      <c r="C23" t="s">
        <v>46</v>
      </c>
      <c r="D23" t="str">
        <f>VLOOKUP(C23,[1]Saler!B:D,2,FALSE)</f>
        <v>Nguyễn Thị Hoài  Nam</v>
      </c>
      <c r="E23" t="str">
        <f>VLOOKUP(C23,[1]Saler!B:D,3,FALSE)</f>
        <v>HCM</v>
      </c>
      <c r="F23" t="str">
        <f>VLOOKUP(E23,[1]Saler!$F$1:$G$6,2,FALSE)</f>
        <v>Hồ Chí Minh</v>
      </c>
      <c r="G23" t="s">
        <v>47</v>
      </c>
      <c r="H23" t="str">
        <f>VLOOKUP(G23,[1]Product!$B:$G,2,FALSE)</f>
        <v>OptiPlex3080 MT</v>
      </c>
      <c r="I23">
        <f>VLOOKUP(G23,[1]Product!$B:$G,6,FALSE)</f>
        <v>13890000</v>
      </c>
      <c r="J23" t="str">
        <f>VLOOKUP(G23,[1]Product!$B:$G,3,FALSE)</f>
        <v>Dell</v>
      </c>
      <c r="K23" t="str">
        <f>VLOOKUP(G23,[1]Product!$B:$G,4,FALSE)</f>
        <v>Desktop</v>
      </c>
      <c r="L23">
        <v>1</v>
      </c>
      <c r="M23">
        <v>0.05</v>
      </c>
      <c r="N23">
        <f t="shared" si="0"/>
        <v>13195500</v>
      </c>
    </row>
    <row r="24" spans="1:14" x14ac:dyDescent="0.3">
      <c r="A24">
        <v>23</v>
      </c>
      <c r="B24">
        <v>1</v>
      </c>
      <c r="C24" t="s">
        <v>40</v>
      </c>
      <c r="D24" t="str">
        <f>VLOOKUP(C24,[1]Saler!B:D,2,FALSE)</f>
        <v>Triệu Thị Thanh  Chung</v>
      </c>
      <c r="E24" t="str">
        <f>VLOOKUP(C24,[1]Saler!B:D,3,FALSE)</f>
        <v>HN</v>
      </c>
      <c r="F24" t="str">
        <f>VLOOKUP(E24,[1]Saler!$F$1:$G$6,2,FALSE)</f>
        <v>Hà Nội</v>
      </c>
      <c r="G24" t="s">
        <v>15</v>
      </c>
      <c r="H24" t="str">
        <f>VLOOKUP(G24,[1]Product!$B:$G,2,FALSE)</f>
        <v>EliteBook1C2M0PA</v>
      </c>
      <c r="I24">
        <f>VLOOKUP(G24,[1]Product!$B:$G,6,FALSE)</f>
        <v>14890000</v>
      </c>
      <c r="J24" t="str">
        <f>VLOOKUP(G24,[1]Product!$B:$G,3,FALSE)</f>
        <v>HP</v>
      </c>
      <c r="K24" t="str">
        <f>VLOOKUP(G24,[1]Product!$B:$G,4,FALSE)</f>
        <v>Desktop</v>
      </c>
      <c r="L24">
        <v>1</v>
      </c>
      <c r="M24">
        <v>0.1</v>
      </c>
      <c r="N24">
        <f t="shared" si="0"/>
        <v>13401000</v>
      </c>
    </row>
    <row r="25" spans="1:14" x14ac:dyDescent="0.3">
      <c r="A25">
        <v>24</v>
      </c>
      <c r="B25">
        <v>1</v>
      </c>
      <c r="C25" t="s">
        <v>24</v>
      </c>
      <c r="D25" t="str">
        <f>VLOOKUP(C25,[1]Saler!B:D,2,FALSE)</f>
        <v>Lê Thị Ngọc Bích</v>
      </c>
      <c r="E25" t="str">
        <f>VLOOKUP(C25,[1]Saler!B:D,3,FALSE)</f>
        <v>HN</v>
      </c>
      <c r="F25" t="str">
        <f>VLOOKUP(E25,[1]Saler!$F$1:$G$6,2,FALSE)</f>
        <v>Hà Nội</v>
      </c>
      <c r="G25" t="s">
        <v>21</v>
      </c>
      <c r="H25" t="str">
        <f>VLOOKUP(G25,[1]Product!$B:$G,2,FALSE)</f>
        <v>EliteBook5ZU71PA</v>
      </c>
      <c r="I25">
        <f>VLOOKUP(G25,[1]Product!$B:$G,6,FALSE)</f>
        <v>34790000</v>
      </c>
      <c r="J25" t="str">
        <f>VLOOKUP(G25,[1]Product!$B:$G,3,FALSE)</f>
        <v>HP</v>
      </c>
      <c r="K25" t="str">
        <f>VLOOKUP(G25,[1]Product!$B:$G,4,FALSE)</f>
        <v>Laptop</v>
      </c>
      <c r="L25">
        <v>2</v>
      </c>
      <c r="M25">
        <v>0.1</v>
      </c>
      <c r="N25">
        <f t="shared" si="0"/>
        <v>62622000</v>
      </c>
    </row>
    <row r="26" spans="1:14" x14ac:dyDescent="0.3">
      <c r="A26">
        <v>25</v>
      </c>
      <c r="B26">
        <v>1</v>
      </c>
      <c r="C26" t="s">
        <v>43</v>
      </c>
      <c r="D26" t="str">
        <f>VLOOKUP(C26,[1]Saler!B:D,2,FALSE)</f>
        <v>Lương Thị  Thanh</v>
      </c>
      <c r="E26" t="str">
        <f>VLOOKUP(C26,[1]Saler!B:D,3,FALSE)</f>
        <v>CT</v>
      </c>
      <c r="F26" t="str">
        <f>VLOOKUP(E26,[1]Saler!$F$1:$G$6,2,FALSE)</f>
        <v>Cần Thơ</v>
      </c>
      <c r="G26" t="s">
        <v>34</v>
      </c>
      <c r="H26" t="str">
        <f>VLOOKUP(G26,[1]Product!$B:$G,2,FALSE)</f>
        <v>Inspiron135201</v>
      </c>
      <c r="I26">
        <f>VLOOKUP(G26,[1]Product!$B:$G,6,FALSE)</f>
        <v>16990000</v>
      </c>
      <c r="J26" t="str">
        <f>VLOOKUP(G26,[1]Product!$B:$G,3,FALSE)</f>
        <v>Dell</v>
      </c>
      <c r="K26" t="str">
        <f>VLOOKUP(G26,[1]Product!$B:$G,4,FALSE)</f>
        <v>Laptop</v>
      </c>
      <c r="L26">
        <v>2</v>
      </c>
      <c r="M26">
        <v>0.05</v>
      </c>
      <c r="N26">
        <f t="shared" si="0"/>
        <v>32281000</v>
      </c>
    </row>
    <row r="27" spans="1:14" x14ac:dyDescent="0.3">
      <c r="A27">
        <v>26</v>
      </c>
      <c r="B27">
        <v>1</v>
      </c>
      <c r="C27" t="s">
        <v>39</v>
      </c>
      <c r="D27" t="str">
        <f>VLOOKUP(C27,[1]Saler!B:D,2,FALSE)</f>
        <v>Trần Lê Phương  Dung</v>
      </c>
      <c r="E27" t="str">
        <f>VLOOKUP(C27,[1]Saler!B:D,3,FALSE)</f>
        <v>HN</v>
      </c>
      <c r="F27" t="str">
        <f>VLOOKUP(E27,[1]Saler!$F$1:$G$6,2,FALSE)</f>
        <v>Hà Nội</v>
      </c>
      <c r="G27" t="s">
        <v>44</v>
      </c>
      <c r="H27" t="str">
        <f>VLOOKUP(G27,[1]Product!$B:$G,2,FALSE)</f>
        <v>Lenovo11ED002TVA</v>
      </c>
      <c r="I27">
        <f>VLOOKUP(G27,[1]Product!$B:$G,6,FALSE)</f>
        <v>9890000</v>
      </c>
      <c r="J27" t="str">
        <f>VLOOKUP(G27,[1]Product!$B:$G,3,FALSE)</f>
        <v>Lenovo</v>
      </c>
      <c r="K27" t="str">
        <f>VLOOKUP(G27,[1]Product!$B:$G,4,FALSE)</f>
        <v>Desktop</v>
      </c>
      <c r="L27">
        <v>1</v>
      </c>
      <c r="M27">
        <v>0</v>
      </c>
      <c r="N27">
        <f t="shared" si="0"/>
        <v>9890000</v>
      </c>
    </row>
    <row r="28" spans="1:14" x14ac:dyDescent="0.3">
      <c r="A28">
        <v>27</v>
      </c>
      <c r="B28">
        <v>1</v>
      </c>
      <c r="C28" t="s">
        <v>48</v>
      </c>
      <c r="D28" t="str">
        <f>VLOOKUP(C28,[1]Saler!B:D,2,FALSE)</f>
        <v>Võ Huỳnh Duy  Nhân</v>
      </c>
      <c r="E28" t="str">
        <f>VLOOKUP(C28,[1]Saler!B:D,3,FALSE)</f>
        <v>HCM</v>
      </c>
      <c r="F28" t="str">
        <f>VLOOKUP(E28,[1]Saler!$F$1:$G$6,2,FALSE)</f>
        <v>Hồ Chí Minh</v>
      </c>
      <c r="G28" t="s">
        <v>45</v>
      </c>
      <c r="H28" t="str">
        <f>VLOOKUP(G28,[1]Product!$B:$G,2,FALSE)</f>
        <v>OMEN8ZR42PA</v>
      </c>
      <c r="I28">
        <f>VLOOKUP(G28,[1]Product!$B:$G,6,FALSE)</f>
        <v>54000000</v>
      </c>
      <c r="J28" t="str">
        <f>VLOOKUP(G28,[1]Product!$B:$G,3,FALSE)</f>
        <v>HP</v>
      </c>
      <c r="K28" t="str">
        <f>VLOOKUP(G28,[1]Product!$B:$G,4,FALSE)</f>
        <v>Laptop</v>
      </c>
      <c r="L28">
        <v>3</v>
      </c>
      <c r="M28">
        <v>0</v>
      </c>
      <c r="N28">
        <f t="shared" si="0"/>
        <v>162000000</v>
      </c>
    </row>
    <row r="29" spans="1:14" x14ac:dyDescent="0.3">
      <c r="A29">
        <v>28</v>
      </c>
      <c r="B29">
        <v>1</v>
      </c>
      <c r="C29" t="s">
        <v>30</v>
      </c>
      <c r="D29" t="str">
        <f>VLOOKUP(C29,[1]Saler!B:D,2,FALSE)</f>
        <v>Lê Thị Phương  Thanh</v>
      </c>
      <c r="E29" t="str">
        <f>VLOOKUP(C29,[1]Saler!B:D,3,FALSE)</f>
        <v>CT</v>
      </c>
      <c r="F29" t="str">
        <f>VLOOKUP(E29,[1]Saler!$F$1:$G$6,2,FALSE)</f>
        <v>Cần Thơ</v>
      </c>
      <c r="G29" t="s">
        <v>15</v>
      </c>
      <c r="H29" t="str">
        <f>VLOOKUP(G29,[1]Product!$B:$G,2,FALSE)</f>
        <v>EliteBook1C2M0PA</v>
      </c>
      <c r="I29">
        <f>VLOOKUP(G29,[1]Product!$B:$G,6,FALSE)</f>
        <v>14890000</v>
      </c>
      <c r="J29" t="str">
        <f>VLOOKUP(G29,[1]Product!$B:$G,3,FALSE)</f>
        <v>HP</v>
      </c>
      <c r="K29" t="str">
        <f>VLOOKUP(G29,[1]Product!$B:$G,4,FALSE)</f>
        <v>Desktop</v>
      </c>
      <c r="L29">
        <v>3</v>
      </c>
      <c r="M29">
        <v>0</v>
      </c>
      <c r="N29">
        <f t="shared" si="0"/>
        <v>44670000</v>
      </c>
    </row>
    <row r="30" spans="1:14" x14ac:dyDescent="0.3">
      <c r="A30">
        <v>29</v>
      </c>
      <c r="B30">
        <v>1</v>
      </c>
      <c r="C30" t="s">
        <v>48</v>
      </c>
      <c r="D30" t="str">
        <f>VLOOKUP(C30,[1]Saler!B:D,2,FALSE)</f>
        <v>Võ Huỳnh Duy  Nhân</v>
      </c>
      <c r="E30" t="str">
        <f>VLOOKUP(C30,[1]Saler!B:D,3,FALSE)</f>
        <v>HCM</v>
      </c>
      <c r="F30" t="str">
        <f>VLOOKUP(E30,[1]Saler!$F$1:$G$6,2,FALSE)</f>
        <v>Hồ Chí Minh</v>
      </c>
      <c r="G30" t="s">
        <v>49</v>
      </c>
      <c r="H30" t="str">
        <f>VLOOKUP(G30,[1]Product!$B:$G,2,FALSE)</f>
        <v>Inspiron145402</v>
      </c>
      <c r="I30">
        <f>VLOOKUP(G30,[1]Product!$B:$G,6,FALSE)</f>
        <v>25790000</v>
      </c>
      <c r="J30" t="str">
        <f>VLOOKUP(G30,[1]Product!$B:$G,3,FALSE)</f>
        <v>Dell</v>
      </c>
      <c r="K30" t="str">
        <f>VLOOKUP(G30,[1]Product!$B:$G,4,FALSE)</f>
        <v>Laptop</v>
      </c>
      <c r="L30">
        <v>1</v>
      </c>
      <c r="M30">
        <v>0</v>
      </c>
      <c r="N30">
        <f t="shared" si="0"/>
        <v>25790000</v>
      </c>
    </row>
    <row r="31" spans="1:14" x14ac:dyDescent="0.3">
      <c r="A31">
        <v>30</v>
      </c>
      <c r="B31">
        <v>1</v>
      </c>
      <c r="C31" t="s">
        <v>32</v>
      </c>
      <c r="D31" t="str">
        <f>VLOOKUP(C31,[1]Saler!B:D,2,FALSE)</f>
        <v>Võ Thị Phương  Thảo</v>
      </c>
      <c r="E31" t="str">
        <f>VLOOKUP(C31,[1]Saler!B:D,3,FALSE)</f>
        <v>CT</v>
      </c>
      <c r="F31" t="str">
        <f>VLOOKUP(E31,[1]Saler!$F$1:$G$6,2,FALSE)</f>
        <v>Cần Thơ</v>
      </c>
      <c r="G31" t="s">
        <v>25</v>
      </c>
      <c r="H31" t="str">
        <f>VLOOKUP(G31,[1]Product!$B:$G,2,FALSE)</f>
        <v>Lenovo11BHS07200</v>
      </c>
      <c r="I31">
        <f>VLOOKUP(G31,[1]Product!$B:$G,6,FALSE)</f>
        <v>11490000</v>
      </c>
      <c r="J31" t="str">
        <f>VLOOKUP(G31,[1]Product!$B:$G,3,FALSE)</f>
        <v>Lenovo</v>
      </c>
      <c r="K31" t="str">
        <f>VLOOKUP(G31,[1]Product!$B:$G,4,FALSE)</f>
        <v>Desktop</v>
      </c>
      <c r="L31">
        <v>2</v>
      </c>
      <c r="M31">
        <v>0.05</v>
      </c>
      <c r="N31">
        <f t="shared" si="0"/>
        <v>21831000</v>
      </c>
    </row>
    <row r="32" spans="1:14" x14ac:dyDescent="0.3">
      <c r="A32">
        <v>31</v>
      </c>
      <c r="B32">
        <v>1</v>
      </c>
      <c r="C32" t="s">
        <v>30</v>
      </c>
      <c r="D32" t="str">
        <f>VLOOKUP(C32,[1]Saler!B:D,2,FALSE)</f>
        <v>Lê Thị Phương  Thanh</v>
      </c>
      <c r="E32" t="str">
        <f>VLOOKUP(C32,[1]Saler!B:D,3,FALSE)</f>
        <v>CT</v>
      </c>
      <c r="F32" t="str">
        <f>VLOOKUP(E32,[1]Saler!$F$1:$G$6,2,FALSE)</f>
        <v>Cần Thơ</v>
      </c>
      <c r="G32" t="s">
        <v>21</v>
      </c>
      <c r="H32" t="str">
        <f>VLOOKUP(G32,[1]Product!$B:$G,2,FALSE)</f>
        <v>EliteBook5ZU71PA</v>
      </c>
      <c r="I32">
        <f>VLOOKUP(G32,[1]Product!$B:$G,6,FALSE)</f>
        <v>34790000</v>
      </c>
      <c r="J32" t="str">
        <f>VLOOKUP(G32,[1]Product!$B:$G,3,FALSE)</f>
        <v>HP</v>
      </c>
      <c r="K32" t="str">
        <f>VLOOKUP(G32,[1]Product!$B:$G,4,FALSE)</f>
        <v>Laptop</v>
      </c>
      <c r="L32">
        <v>1</v>
      </c>
      <c r="M32">
        <v>0.1</v>
      </c>
      <c r="N32">
        <f t="shared" si="0"/>
        <v>31311000</v>
      </c>
    </row>
    <row r="33" spans="1:14" x14ac:dyDescent="0.3">
      <c r="A33">
        <v>32</v>
      </c>
      <c r="B33">
        <v>1</v>
      </c>
      <c r="C33" t="s">
        <v>37</v>
      </c>
      <c r="D33" t="str">
        <f>VLOOKUP(C33,[1]Saler!B:D,2,FALSE)</f>
        <v>Nguyễn Phan Thanh Ngân</v>
      </c>
      <c r="E33" t="str">
        <f>VLOOKUP(C33,[1]Saler!B:D,3,FALSE)</f>
        <v>HCM</v>
      </c>
      <c r="F33" t="str">
        <f>VLOOKUP(E33,[1]Saler!$F$1:$G$6,2,FALSE)</f>
        <v>Hồ Chí Minh</v>
      </c>
      <c r="G33" t="s">
        <v>50</v>
      </c>
      <c r="H33" t="str">
        <f>VLOOKUP(G33,[1]Product!$B:$G,2,FALSE)</f>
        <v>ProBook22X45AA</v>
      </c>
      <c r="I33">
        <f>VLOOKUP(G33,[1]Product!$B:$G,6,FALSE)</f>
        <v>11900000</v>
      </c>
      <c r="J33" t="str">
        <f>VLOOKUP(G33,[1]Product!$B:$G,3,FALSE)</f>
        <v>HP</v>
      </c>
      <c r="K33" t="str">
        <f>VLOOKUP(G33,[1]Product!$B:$G,4,FALSE)</f>
        <v>Desktop</v>
      </c>
      <c r="L33">
        <v>1</v>
      </c>
      <c r="M33">
        <v>0.05</v>
      </c>
      <c r="N33">
        <f t="shared" si="0"/>
        <v>11305000</v>
      </c>
    </row>
    <row r="34" spans="1:14" x14ac:dyDescent="0.3">
      <c r="A34">
        <v>33</v>
      </c>
      <c r="B34">
        <v>1</v>
      </c>
      <c r="C34" t="s">
        <v>51</v>
      </c>
      <c r="D34" t="str">
        <f>VLOOKUP(C34,[1]Saler!B:D,2,FALSE)</f>
        <v>Trần Nguyễn Thúy  Quỳnh</v>
      </c>
      <c r="E34" t="str">
        <f>VLOOKUP(C34,[1]Saler!B:D,3,FALSE)</f>
        <v>CT</v>
      </c>
      <c r="F34" t="str">
        <f>VLOOKUP(E34,[1]Saler!$F$1:$G$6,2,FALSE)</f>
        <v>Cần Thơ</v>
      </c>
      <c r="G34" t="s">
        <v>23</v>
      </c>
      <c r="H34" t="str">
        <f>VLOOKUP(G34,[1]Product!$B:$G,2,FALSE)</f>
        <v>Latitude3510</v>
      </c>
      <c r="I34">
        <f>VLOOKUP(G34,[1]Product!$B:$G,6,FALSE)</f>
        <v>11490000</v>
      </c>
      <c r="J34" t="str">
        <f>VLOOKUP(G34,[1]Product!$B:$G,3,FALSE)</f>
        <v>Dell</v>
      </c>
      <c r="K34" t="str">
        <f>VLOOKUP(G34,[1]Product!$B:$G,4,FALSE)</f>
        <v>Laptop</v>
      </c>
      <c r="L34">
        <v>2</v>
      </c>
      <c r="M34">
        <v>0</v>
      </c>
      <c r="N34">
        <f t="shared" si="0"/>
        <v>22980000</v>
      </c>
    </row>
    <row r="35" spans="1:14" x14ac:dyDescent="0.3">
      <c r="A35">
        <v>34</v>
      </c>
      <c r="B35">
        <v>1</v>
      </c>
      <c r="C35" t="s">
        <v>24</v>
      </c>
      <c r="D35" t="str">
        <f>VLOOKUP(C35,[1]Saler!B:D,2,FALSE)</f>
        <v>Lê Thị Ngọc Bích</v>
      </c>
      <c r="E35" t="str">
        <f>VLOOKUP(C35,[1]Saler!B:D,3,FALSE)</f>
        <v>HN</v>
      </c>
      <c r="F35" t="str">
        <f>VLOOKUP(E35,[1]Saler!$F$1:$G$6,2,FALSE)</f>
        <v>Hà Nội</v>
      </c>
      <c r="G35" t="s">
        <v>52</v>
      </c>
      <c r="H35" t="str">
        <f>VLOOKUP(G35,[1]Product!$B:$G,2,FALSE)</f>
        <v>Inspiron42IN380002</v>
      </c>
      <c r="I35">
        <f>VLOOKUP(G35,[1]Product!$B:$G,6,FALSE)</f>
        <v>12290000</v>
      </c>
      <c r="J35" t="str">
        <f>VLOOKUP(G35,[1]Product!$B:$G,3,FALSE)</f>
        <v>Dell</v>
      </c>
      <c r="K35" t="str">
        <f>VLOOKUP(G35,[1]Product!$B:$G,4,FALSE)</f>
        <v>Desktop</v>
      </c>
      <c r="L35">
        <v>2</v>
      </c>
      <c r="M35">
        <v>0.05</v>
      </c>
      <c r="N35">
        <f t="shared" si="0"/>
        <v>23351000</v>
      </c>
    </row>
    <row r="36" spans="1:14" x14ac:dyDescent="0.3">
      <c r="A36">
        <v>35</v>
      </c>
      <c r="B36">
        <v>1</v>
      </c>
      <c r="C36" t="s">
        <v>18</v>
      </c>
      <c r="D36" t="str">
        <f>VLOOKUP(C36,[1]Saler!B:D,2,FALSE)</f>
        <v>Lê Thị Thùy  Linh</v>
      </c>
      <c r="E36" t="str">
        <f>VLOOKUP(C36,[1]Saler!B:D,3,FALSE)</f>
        <v>DN</v>
      </c>
      <c r="F36" t="str">
        <f>VLOOKUP(E36,[1]Saler!$F$1:$G$6,2,FALSE)</f>
        <v>Đà Nẵng</v>
      </c>
      <c r="G36" t="s">
        <v>21</v>
      </c>
      <c r="H36" t="str">
        <f>VLOOKUP(G36,[1]Product!$B:$G,2,FALSE)</f>
        <v>EliteBook5ZU71PA</v>
      </c>
      <c r="I36">
        <f>VLOOKUP(G36,[1]Product!$B:$G,6,FALSE)</f>
        <v>34790000</v>
      </c>
      <c r="J36" t="str">
        <f>VLOOKUP(G36,[1]Product!$B:$G,3,FALSE)</f>
        <v>HP</v>
      </c>
      <c r="K36" t="str">
        <f>VLOOKUP(G36,[1]Product!$B:$G,4,FALSE)</f>
        <v>Laptop</v>
      </c>
      <c r="L36">
        <v>1</v>
      </c>
      <c r="M36">
        <v>0.05</v>
      </c>
      <c r="N36">
        <f t="shared" si="0"/>
        <v>33050500</v>
      </c>
    </row>
    <row r="37" spans="1:14" x14ac:dyDescent="0.3">
      <c r="A37">
        <v>36</v>
      </c>
      <c r="B37">
        <v>1</v>
      </c>
      <c r="C37" t="s">
        <v>53</v>
      </c>
      <c r="D37" t="str">
        <f>VLOOKUP(C37,[1]Saler!B:D,2,FALSE)</f>
        <v>Đoàn Minh  Anh</v>
      </c>
      <c r="E37" t="str">
        <f>VLOOKUP(C37,[1]Saler!B:D,3,FALSE)</f>
        <v>HN</v>
      </c>
      <c r="F37" t="str">
        <f>VLOOKUP(E37,[1]Saler!$F$1:$G$6,2,FALSE)</f>
        <v>Hà Nội</v>
      </c>
      <c r="G37" t="s">
        <v>54</v>
      </c>
      <c r="H37" t="str">
        <f>VLOOKUP(G37,[1]Product!$B:$G,2,FALSE)</f>
        <v>ThinkBook20VA001KVN</v>
      </c>
      <c r="I37">
        <f>VLOOKUP(G37,[1]Product!$B:$G,6,FALSE)</f>
        <v>19190000</v>
      </c>
      <c r="J37" t="str">
        <f>VLOOKUP(G37,[1]Product!$B:$G,3,FALSE)</f>
        <v>Lenovo</v>
      </c>
      <c r="K37" t="str">
        <f>VLOOKUP(G37,[1]Product!$B:$G,4,FALSE)</f>
        <v>Laptop</v>
      </c>
      <c r="L37">
        <v>2</v>
      </c>
      <c r="M37">
        <v>0</v>
      </c>
      <c r="N37">
        <f t="shared" si="0"/>
        <v>38380000</v>
      </c>
    </row>
    <row r="38" spans="1:14" x14ac:dyDescent="0.3">
      <c r="A38">
        <v>37</v>
      </c>
      <c r="B38">
        <v>1</v>
      </c>
      <c r="C38" t="s">
        <v>55</v>
      </c>
      <c r="D38" t="str">
        <f>VLOOKUP(C38,[1]Saler!B:D,2,FALSE)</f>
        <v>Nguyễn Thị  Hương</v>
      </c>
      <c r="E38" t="str">
        <f>VLOOKUP(C38,[1]Saler!B:D,3,FALSE)</f>
        <v>DN</v>
      </c>
      <c r="F38" t="str">
        <f>VLOOKUP(E38,[1]Saler!$F$1:$G$6,2,FALSE)</f>
        <v>Đà Nẵng</v>
      </c>
      <c r="G38" t="s">
        <v>56</v>
      </c>
      <c r="H38" t="str">
        <f>VLOOKUP(G38,[1]Product!$B:$G,2,FALSE)</f>
        <v>Legion82B500GUVN</v>
      </c>
      <c r="I38">
        <f>VLOOKUP(G38,[1]Product!$B:$G,6,FALSE)</f>
        <v>24790000</v>
      </c>
      <c r="J38" t="str">
        <f>VLOOKUP(G38,[1]Product!$B:$G,3,FALSE)</f>
        <v>Lenovo</v>
      </c>
      <c r="K38" t="str">
        <f>VLOOKUP(G38,[1]Product!$B:$G,4,FALSE)</f>
        <v>Laptop</v>
      </c>
      <c r="L38">
        <v>1</v>
      </c>
      <c r="M38">
        <v>0.05</v>
      </c>
      <c r="N38">
        <f t="shared" si="0"/>
        <v>23550500</v>
      </c>
    </row>
    <row r="39" spans="1:14" x14ac:dyDescent="0.3">
      <c r="A39">
        <v>38</v>
      </c>
      <c r="B39">
        <v>2</v>
      </c>
      <c r="C39" t="s">
        <v>16</v>
      </c>
      <c r="D39" t="str">
        <f>VLOOKUP(C39,[1]Saler!B:D,2,FALSE)</f>
        <v>Võ Thị Uyển  Nhi</v>
      </c>
      <c r="E39" t="str">
        <f>VLOOKUP(C39,[1]Saler!B:D,3,FALSE)</f>
        <v>HCM</v>
      </c>
      <c r="F39" t="str">
        <f>VLOOKUP(E39,[1]Saler!$F$1:$G$6,2,FALSE)</f>
        <v>Hồ Chí Minh</v>
      </c>
      <c r="G39" t="s">
        <v>34</v>
      </c>
      <c r="H39" t="str">
        <f>VLOOKUP(G39,[1]Product!$B:$G,2,FALSE)</f>
        <v>Inspiron135201</v>
      </c>
      <c r="I39">
        <f>VLOOKUP(G39,[1]Product!$B:$G,6,FALSE)</f>
        <v>16990000</v>
      </c>
      <c r="J39" t="str">
        <f>VLOOKUP(G39,[1]Product!$B:$G,3,FALSE)</f>
        <v>Dell</v>
      </c>
      <c r="K39" t="str">
        <f>VLOOKUP(G39,[1]Product!$B:$G,4,FALSE)</f>
        <v>Laptop</v>
      </c>
      <c r="L39">
        <v>1</v>
      </c>
      <c r="M39">
        <v>0.05</v>
      </c>
      <c r="N39">
        <f t="shared" si="0"/>
        <v>16140500</v>
      </c>
    </row>
    <row r="40" spans="1:14" x14ac:dyDescent="0.3">
      <c r="A40">
        <v>39</v>
      </c>
      <c r="B40">
        <v>2</v>
      </c>
      <c r="C40" t="s">
        <v>57</v>
      </c>
      <c r="D40" t="str">
        <f>VLOOKUP(C40,[1]Saler!B:D,2,FALSE)</f>
        <v>Nguyễn Thị Tú  Anh</v>
      </c>
      <c r="E40" t="str">
        <f>VLOOKUP(C40,[1]Saler!B:D,3,FALSE)</f>
        <v>HN</v>
      </c>
      <c r="F40" t="str">
        <f>VLOOKUP(E40,[1]Saler!$F$1:$G$6,2,FALSE)</f>
        <v>Hà Nội</v>
      </c>
      <c r="G40" t="s">
        <v>44</v>
      </c>
      <c r="H40" t="str">
        <f>VLOOKUP(G40,[1]Product!$B:$G,2,FALSE)</f>
        <v>Lenovo11ED002TVA</v>
      </c>
      <c r="I40">
        <f>VLOOKUP(G40,[1]Product!$B:$G,6,FALSE)</f>
        <v>9890000</v>
      </c>
      <c r="J40" t="str">
        <f>VLOOKUP(G40,[1]Product!$B:$G,3,FALSE)</f>
        <v>Lenovo</v>
      </c>
      <c r="K40" t="str">
        <f>VLOOKUP(G40,[1]Product!$B:$G,4,FALSE)</f>
        <v>Desktop</v>
      </c>
      <c r="L40">
        <v>1</v>
      </c>
      <c r="M40">
        <v>0.1</v>
      </c>
      <c r="N40">
        <f t="shared" si="0"/>
        <v>8901000</v>
      </c>
    </row>
    <row r="41" spans="1:14" x14ac:dyDescent="0.3">
      <c r="A41">
        <v>40</v>
      </c>
      <c r="B41">
        <v>2</v>
      </c>
      <c r="C41" t="s">
        <v>35</v>
      </c>
      <c r="D41" t="str">
        <f>VLOOKUP(C41,[1]Saler!B:D,2,FALSE)</f>
        <v>Trần Kim  Như</v>
      </c>
      <c r="E41" t="str">
        <f>VLOOKUP(C41,[1]Saler!B:D,3,FALSE)</f>
        <v>HCM</v>
      </c>
      <c r="F41" t="str">
        <f>VLOOKUP(E41,[1]Saler!$F$1:$G$6,2,FALSE)</f>
        <v>Hồ Chí Minh</v>
      </c>
      <c r="G41" t="s">
        <v>36</v>
      </c>
      <c r="H41" t="str">
        <f>VLOOKUP(G41,[1]Product!$B:$G,2,FALSE)</f>
        <v>Lenovo10TVA00EVA</v>
      </c>
      <c r="I41">
        <f>VLOOKUP(G41,[1]Product!$B:$G,6,FALSE)</f>
        <v>12590000</v>
      </c>
      <c r="J41" t="str">
        <f>VLOOKUP(G41,[1]Product!$B:$G,3,FALSE)</f>
        <v>Lenovo</v>
      </c>
      <c r="K41" t="str">
        <f>VLOOKUP(G41,[1]Product!$B:$G,4,FALSE)</f>
        <v>Desktop</v>
      </c>
      <c r="L41">
        <v>2</v>
      </c>
      <c r="M41">
        <v>0.05</v>
      </c>
      <c r="N41">
        <f t="shared" si="0"/>
        <v>23921000</v>
      </c>
    </row>
    <row r="42" spans="1:14" x14ac:dyDescent="0.3">
      <c r="A42">
        <v>41</v>
      </c>
      <c r="B42">
        <v>2</v>
      </c>
      <c r="C42" t="s">
        <v>26</v>
      </c>
      <c r="D42" t="str">
        <f>VLOOKUP(C42,[1]Saler!B:D,2,FALSE)</f>
        <v>Nguyễn Thị Y  Bình</v>
      </c>
      <c r="E42" t="str">
        <f>VLOOKUP(C42,[1]Saler!B:D,3,FALSE)</f>
        <v>HN</v>
      </c>
      <c r="F42" t="str">
        <f>VLOOKUP(E42,[1]Saler!$F$1:$G$6,2,FALSE)</f>
        <v>Hà Nội</v>
      </c>
      <c r="G42" t="s">
        <v>58</v>
      </c>
      <c r="H42" t="str">
        <f>VLOOKUP(G42,[1]Product!$B:$G,2,FALSE)</f>
        <v>Envy2K0B2PA</v>
      </c>
      <c r="I42">
        <f>VLOOKUP(G42,[1]Product!$B:$G,6,FALSE)</f>
        <v>23590000</v>
      </c>
      <c r="J42" t="str">
        <f>VLOOKUP(G42,[1]Product!$B:$G,3,FALSE)</f>
        <v>HP</v>
      </c>
      <c r="K42" t="str">
        <f>VLOOKUP(G42,[1]Product!$B:$G,4,FALSE)</f>
        <v>Laptop</v>
      </c>
      <c r="L42">
        <v>2</v>
      </c>
      <c r="M42">
        <v>0.05</v>
      </c>
      <c r="N42">
        <f t="shared" si="0"/>
        <v>44821000</v>
      </c>
    </row>
    <row r="43" spans="1:14" x14ac:dyDescent="0.3">
      <c r="A43">
        <v>42</v>
      </c>
      <c r="B43">
        <v>2</v>
      </c>
      <c r="C43" t="s">
        <v>59</v>
      </c>
      <c r="D43" t="str">
        <f>VLOOKUP(C43,[1]Saler!B:D,2,FALSE)</f>
        <v>Hồ Lê Lệ  Nguyên</v>
      </c>
      <c r="E43" t="str">
        <f>VLOOKUP(C43,[1]Saler!B:D,3,FALSE)</f>
        <v>HCM</v>
      </c>
      <c r="F43" t="str">
        <f>VLOOKUP(E43,[1]Saler!$F$1:$G$6,2,FALSE)</f>
        <v>Hồ Chí Minh</v>
      </c>
      <c r="G43" t="s">
        <v>50</v>
      </c>
      <c r="H43" t="str">
        <f>VLOOKUP(G43,[1]Product!$B:$G,2,FALSE)</f>
        <v>ProBook22X45AA</v>
      </c>
      <c r="I43">
        <f>VLOOKUP(G43,[1]Product!$B:$G,6,FALSE)</f>
        <v>11900000</v>
      </c>
      <c r="J43" t="str">
        <f>VLOOKUP(G43,[1]Product!$B:$G,3,FALSE)</f>
        <v>HP</v>
      </c>
      <c r="K43" t="str">
        <f>VLOOKUP(G43,[1]Product!$B:$G,4,FALSE)</f>
        <v>Desktop</v>
      </c>
      <c r="L43">
        <v>3</v>
      </c>
      <c r="M43">
        <v>0.15</v>
      </c>
      <c r="N43">
        <f t="shared" si="0"/>
        <v>30345000</v>
      </c>
    </row>
    <row r="44" spans="1:14" x14ac:dyDescent="0.3">
      <c r="A44">
        <v>43</v>
      </c>
      <c r="B44">
        <v>2</v>
      </c>
      <c r="C44" t="s">
        <v>27</v>
      </c>
      <c r="D44" t="str">
        <f>VLOOKUP(C44,[1]Saler!B:D,2,FALSE)</f>
        <v>Lê Thị Bình</v>
      </c>
      <c r="E44" t="str">
        <f>VLOOKUP(C44,[1]Saler!B:D,3,FALSE)</f>
        <v>HN</v>
      </c>
      <c r="F44" t="str">
        <f>VLOOKUP(E44,[1]Saler!$F$1:$G$6,2,FALSE)</f>
        <v>Hà Nội</v>
      </c>
      <c r="G44" t="s">
        <v>36</v>
      </c>
      <c r="H44" t="str">
        <f>VLOOKUP(G44,[1]Product!$B:$G,2,FALSE)</f>
        <v>Lenovo10TVA00EVA</v>
      </c>
      <c r="I44">
        <f>VLOOKUP(G44,[1]Product!$B:$G,6,FALSE)</f>
        <v>12590000</v>
      </c>
      <c r="J44" t="str">
        <f>VLOOKUP(G44,[1]Product!$B:$G,3,FALSE)</f>
        <v>Lenovo</v>
      </c>
      <c r="K44" t="str">
        <f>VLOOKUP(G44,[1]Product!$B:$G,4,FALSE)</f>
        <v>Desktop</v>
      </c>
      <c r="L44">
        <v>1</v>
      </c>
      <c r="M44">
        <v>0</v>
      </c>
      <c r="N44">
        <f t="shared" si="0"/>
        <v>12590000</v>
      </c>
    </row>
    <row r="45" spans="1:14" x14ac:dyDescent="0.3">
      <c r="A45">
        <v>44</v>
      </c>
      <c r="B45">
        <v>2</v>
      </c>
      <c r="C45" t="s">
        <v>60</v>
      </c>
      <c r="D45" t="str">
        <f>VLOOKUP(C45,[1]Saler!B:D,2,FALSE)</f>
        <v>Nguyễn Thị Hoài  Ly</v>
      </c>
      <c r="E45" t="str">
        <f>VLOOKUP(C45,[1]Saler!B:D,3,FALSE)</f>
        <v>DN</v>
      </c>
      <c r="F45" t="str">
        <f>VLOOKUP(E45,[1]Saler!$F$1:$G$6,2,FALSE)</f>
        <v>Đà Nẵng</v>
      </c>
      <c r="G45" t="s">
        <v>47</v>
      </c>
      <c r="H45" t="str">
        <f>VLOOKUP(G45,[1]Product!$B:$G,2,FALSE)</f>
        <v>OptiPlex3080 MT</v>
      </c>
      <c r="I45">
        <f>VLOOKUP(G45,[1]Product!$B:$G,6,FALSE)</f>
        <v>13890000</v>
      </c>
      <c r="J45" t="str">
        <f>VLOOKUP(G45,[1]Product!$B:$G,3,FALSE)</f>
        <v>Dell</v>
      </c>
      <c r="K45" t="str">
        <f>VLOOKUP(G45,[1]Product!$B:$G,4,FALSE)</f>
        <v>Desktop</v>
      </c>
      <c r="L45">
        <v>3</v>
      </c>
      <c r="M45">
        <v>0.1</v>
      </c>
      <c r="N45">
        <f t="shared" si="0"/>
        <v>37503000</v>
      </c>
    </row>
    <row r="46" spans="1:14" x14ac:dyDescent="0.3">
      <c r="A46">
        <v>45</v>
      </c>
      <c r="B46">
        <v>2</v>
      </c>
      <c r="C46" t="s">
        <v>61</v>
      </c>
      <c r="D46" t="str">
        <f>VLOOKUP(C46,[1]Saler!B:D,2,FALSE)</f>
        <v>Nguyễn Tố  Linh</v>
      </c>
      <c r="E46" t="str">
        <f>VLOOKUP(C46,[1]Saler!B:D,3,FALSE)</f>
        <v>DN</v>
      </c>
      <c r="F46" t="str">
        <f>VLOOKUP(E46,[1]Saler!$F$1:$G$6,2,FALSE)</f>
        <v>Đà Nẵng</v>
      </c>
      <c r="G46" t="s">
        <v>41</v>
      </c>
      <c r="H46" t="str">
        <f>VLOOKUP(G46,[1]Product!$B:$G,2,FALSE)</f>
        <v>Vostro70226499</v>
      </c>
      <c r="I46">
        <f>VLOOKUP(G46,[1]Product!$B:$G,6,FALSE)</f>
        <v>8900000</v>
      </c>
      <c r="J46" t="str">
        <f>VLOOKUP(G46,[1]Product!$B:$G,3,FALSE)</f>
        <v>Dell</v>
      </c>
      <c r="K46" t="str">
        <f>VLOOKUP(G46,[1]Product!$B:$G,4,FALSE)</f>
        <v>Desktop</v>
      </c>
      <c r="L46">
        <v>3</v>
      </c>
      <c r="M46">
        <v>0.15</v>
      </c>
      <c r="N46">
        <f t="shared" si="0"/>
        <v>22695000</v>
      </c>
    </row>
    <row r="47" spans="1:14" x14ac:dyDescent="0.3">
      <c r="A47">
        <v>46</v>
      </c>
      <c r="B47">
        <v>2</v>
      </c>
      <c r="C47" t="s">
        <v>16</v>
      </c>
      <c r="D47" t="str">
        <f>VLOOKUP(C47,[1]Saler!B:D,2,FALSE)</f>
        <v>Võ Thị Uyển  Nhi</v>
      </c>
      <c r="E47" t="str">
        <f>VLOOKUP(C47,[1]Saler!B:D,3,FALSE)</f>
        <v>HCM</v>
      </c>
      <c r="F47" t="str">
        <f>VLOOKUP(E47,[1]Saler!$F$1:$G$6,2,FALSE)</f>
        <v>Hồ Chí Minh</v>
      </c>
      <c r="G47" t="s">
        <v>28</v>
      </c>
      <c r="H47" t="str">
        <f>VLOOKUP(G47,[1]Product!$B:$G,2,FALSE)</f>
        <v>ProBook1A1B0PA</v>
      </c>
      <c r="I47">
        <f>VLOOKUP(G47,[1]Product!$B:$G,6,FALSE)</f>
        <v>18290000</v>
      </c>
      <c r="J47" t="str">
        <f>VLOOKUP(G47,[1]Product!$B:$G,3,FALSE)</f>
        <v>HP</v>
      </c>
      <c r="K47" t="str">
        <f>VLOOKUP(G47,[1]Product!$B:$G,4,FALSE)</f>
        <v>Laptop</v>
      </c>
      <c r="L47">
        <v>2</v>
      </c>
      <c r="M47">
        <v>0.1</v>
      </c>
      <c r="N47">
        <f t="shared" si="0"/>
        <v>32922000</v>
      </c>
    </row>
    <row r="48" spans="1:14" x14ac:dyDescent="0.3">
      <c r="A48">
        <v>47</v>
      </c>
      <c r="B48">
        <v>2</v>
      </c>
      <c r="C48" t="s">
        <v>62</v>
      </c>
      <c r="D48" t="str">
        <f>VLOOKUP(C48,[1]Saler!B:D,2,FALSE)</f>
        <v>Kiều Ngọc Các</v>
      </c>
      <c r="E48" t="str">
        <f>VLOOKUP(C48,[1]Saler!B:D,3,FALSE)</f>
        <v>HN</v>
      </c>
      <c r="F48" t="str">
        <f>VLOOKUP(E48,[1]Saler!$F$1:$G$6,2,FALSE)</f>
        <v>Hà Nội</v>
      </c>
      <c r="G48" t="s">
        <v>54</v>
      </c>
      <c r="H48" t="str">
        <f>VLOOKUP(G48,[1]Product!$B:$G,2,FALSE)</f>
        <v>ThinkBook20VA001KVN</v>
      </c>
      <c r="I48">
        <f>VLOOKUP(G48,[1]Product!$B:$G,6,FALSE)</f>
        <v>19190000</v>
      </c>
      <c r="J48" t="str">
        <f>VLOOKUP(G48,[1]Product!$B:$G,3,FALSE)</f>
        <v>Lenovo</v>
      </c>
      <c r="K48" t="str">
        <f>VLOOKUP(G48,[1]Product!$B:$G,4,FALSE)</f>
        <v>Laptop</v>
      </c>
      <c r="L48">
        <v>2</v>
      </c>
      <c r="M48">
        <v>0.05</v>
      </c>
      <c r="N48">
        <f t="shared" si="0"/>
        <v>36461000</v>
      </c>
    </row>
    <row r="49" spans="1:14" x14ac:dyDescent="0.3">
      <c r="A49">
        <v>48</v>
      </c>
      <c r="B49">
        <v>2</v>
      </c>
      <c r="C49" t="s">
        <v>53</v>
      </c>
      <c r="D49" t="str">
        <f>VLOOKUP(C49,[1]Saler!B:D,2,FALSE)</f>
        <v>Đoàn Minh  Anh</v>
      </c>
      <c r="E49" t="str">
        <f>VLOOKUP(C49,[1]Saler!B:D,3,FALSE)</f>
        <v>HN</v>
      </c>
      <c r="F49" t="str">
        <f>VLOOKUP(E49,[1]Saler!$F$1:$G$6,2,FALSE)</f>
        <v>Hà Nội</v>
      </c>
      <c r="G49" t="s">
        <v>33</v>
      </c>
      <c r="H49" t="str">
        <f>VLOOKUP(G49,[1]Product!$B:$G,2,FALSE)</f>
        <v>XPS139310</v>
      </c>
      <c r="I49">
        <f>VLOOKUP(G49,[1]Product!$B:$G,6,FALSE)</f>
        <v>39900000</v>
      </c>
      <c r="J49" t="str">
        <f>VLOOKUP(G49,[1]Product!$B:$G,3,FALSE)</f>
        <v>Dell</v>
      </c>
      <c r="K49" t="str">
        <f>VLOOKUP(G49,[1]Product!$B:$G,4,FALSE)</f>
        <v>Laptop</v>
      </c>
      <c r="L49">
        <v>3</v>
      </c>
      <c r="M49">
        <v>0.1</v>
      </c>
      <c r="N49">
        <f t="shared" si="0"/>
        <v>107730000</v>
      </c>
    </row>
    <row r="50" spans="1:14" x14ac:dyDescent="0.3">
      <c r="A50">
        <v>49</v>
      </c>
      <c r="B50">
        <v>2</v>
      </c>
      <c r="C50" t="s">
        <v>22</v>
      </c>
      <c r="D50" t="str">
        <f>VLOOKUP(C50,[1]Saler!B:D,2,FALSE)</f>
        <v>Nguyễn Thành Tâm</v>
      </c>
      <c r="E50" t="str">
        <f>VLOOKUP(C50,[1]Saler!B:D,3,FALSE)</f>
        <v>CT</v>
      </c>
      <c r="F50" t="str">
        <f>VLOOKUP(E50,[1]Saler!$F$1:$G$6,2,FALSE)</f>
        <v>Cần Thơ</v>
      </c>
      <c r="G50" t="s">
        <v>19</v>
      </c>
      <c r="H50" t="str">
        <f>VLOOKUP(G50,[1]Product!$B:$G,2,FALSE)</f>
        <v>Gaming81LK01J3VN</v>
      </c>
      <c r="I50">
        <f>VLOOKUP(G50,[1]Product!$B:$G,6,FALSE)</f>
        <v>18490000</v>
      </c>
      <c r="J50" t="str">
        <f>VLOOKUP(G50,[1]Product!$B:$G,3,FALSE)</f>
        <v>Lenovo</v>
      </c>
      <c r="K50" t="str">
        <f>VLOOKUP(G50,[1]Product!$B:$G,4,FALSE)</f>
        <v>Laptop</v>
      </c>
      <c r="L50">
        <v>2</v>
      </c>
      <c r="M50">
        <v>0.1</v>
      </c>
      <c r="N50">
        <f t="shared" si="0"/>
        <v>33282000</v>
      </c>
    </row>
    <row r="51" spans="1:14" x14ac:dyDescent="0.3">
      <c r="A51">
        <v>50</v>
      </c>
      <c r="B51">
        <v>2</v>
      </c>
      <c r="C51" t="s">
        <v>63</v>
      </c>
      <c r="D51" t="str">
        <f>VLOOKUP(C51,[1]Saler!B:D,2,FALSE)</f>
        <v>Phạm Thị Giáng  My</v>
      </c>
      <c r="E51" t="str">
        <f>VLOOKUP(C51,[1]Saler!B:D,3,FALSE)</f>
        <v>DN</v>
      </c>
      <c r="F51" t="str">
        <f>VLOOKUP(E51,[1]Saler!$F$1:$G$6,2,FALSE)</f>
        <v>Đà Nẵng</v>
      </c>
      <c r="G51" t="s">
        <v>36</v>
      </c>
      <c r="H51" t="str">
        <f>VLOOKUP(G51,[1]Product!$B:$G,2,FALSE)</f>
        <v>Lenovo10TVA00EVA</v>
      </c>
      <c r="I51">
        <f>VLOOKUP(G51,[1]Product!$B:$G,6,FALSE)</f>
        <v>12590000</v>
      </c>
      <c r="J51" t="str">
        <f>VLOOKUP(G51,[1]Product!$B:$G,3,FALSE)</f>
        <v>Lenovo</v>
      </c>
      <c r="K51" t="str">
        <f>VLOOKUP(G51,[1]Product!$B:$G,4,FALSE)</f>
        <v>Desktop</v>
      </c>
      <c r="L51">
        <v>3</v>
      </c>
      <c r="M51">
        <v>0.1</v>
      </c>
      <c r="N51">
        <f t="shared" si="0"/>
        <v>33993000</v>
      </c>
    </row>
    <row r="52" spans="1:14" x14ac:dyDescent="0.3">
      <c r="A52">
        <v>51</v>
      </c>
      <c r="B52">
        <v>2</v>
      </c>
      <c r="C52" t="s">
        <v>64</v>
      </c>
      <c r="D52" t="str">
        <f>VLOOKUP(C52,[1]Saler!B:D,2,FALSE)</f>
        <v>Trần Chí Thông</v>
      </c>
      <c r="E52" t="str">
        <f>VLOOKUP(C52,[1]Saler!B:D,3,FALSE)</f>
        <v>CT</v>
      </c>
      <c r="F52" t="str">
        <f>VLOOKUP(E52,[1]Saler!$F$1:$G$6,2,FALSE)</f>
        <v>Cần Thơ</v>
      </c>
      <c r="G52" t="s">
        <v>21</v>
      </c>
      <c r="H52" t="str">
        <f>VLOOKUP(G52,[1]Product!$B:$G,2,FALSE)</f>
        <v>EliteBook5ZU71PA</v>
      </c>
      <c r="I52">
        <f>VLOOKUP(G52,[1]Product!$B:$G,6,FALSE)</f>
        <v>34790000</v>
      </c>
      <c r="J52" t="str">
        <f>VLOOKUP(G52,[1]Product!$B:$G,3,FALSE)</f>
        <v>HP</v>
      </c>
      <c r="K52" t="str">
        <f>VLOOKUP(G52,[1]Product!$B:$G,4,FALSE)</f>
        <v>Laptop</v>
      </c>
      <c r="L52">
        <v>1</v>
      </c>
      <c r="M52">
        <v>0.05</v>
      </c>
      <c r="N52">
        <f t="shared" si="0"/>
        <v>33050500</v>
      </c>
    </row>
    <row r="53" spans="1:14" x14ac:dyDescent="0.3">
      <c r="A53">
        <v>52</v>
      </c>
      <c r="B53">
        <v>2</v>
      </c>
      <c r="C53" t="s">
        <v>38</v>
      </c>
      <c r="D53" t="str">
        <f>VLOOKUP(C53,[1]Saler!B:D,2,FALSE)</f>
        <v>Nguyễn Thị Kim  Nga</v>
      </c>
      <c r="E53" t="str">
        <f>VLOOKUP(C53,[1]Saler!B:D,3,FALSE)</f>
        <v>HCM</v>
      </c>
      <c r="F53" t="str">
        <f>VLOOKUP(E53,[1]Saler!$F$1:$G$6,2,FALSE)</f>
        <v>Hồ Chí Minh</v>
      </c>
      <c r="G53" t="s">
        <v>15</v>
      </c>
      <c r="H53" t="str">
        <f>VLOOKUP(G53,[1]Product!$B:$G,2,FALSE)</f>
        <v>EliteBook1C2M0PA</v>
      </c>
      <c r="I53">
        <f>VLOOKUP(G53,[1]Product!$B:$G,6,FALSE)</f>
        <v>14890000</v>
      </c>
      <c r="J53" t="str">
        <f>VLOOKUP(G53,[1]Product!$B:$G,3,FALSE)</f>
        <v>HP</v>
      </c>
      <c r="K53" t="str">
        <f>VLOOKUP(G53,[1]Product!$B:$G,4,FALSE)</f>
        <v>Desktop</v>
      </c>
      <c r="L53">
        <v>1</v>
      </c>
      <c r="M53">
        <v>0.1</v>
      </c>
      <c r="N53">
        <f t="shared" si="0"/>
        <v>13401000</v>
      </c>
    </row>
    <row r="54" spans="1:14" x14ac:dyDescent="0.3">
      <c r="A54">
        <v>53</v>
      </c>
      <c r="B54">
        <v>2</v>
      </c>
      <c r="C54" t="s">
        <v>65</v>
      </c>
      <c r="D54" t="str">
        <f>VLOOKUP(C54,[1]Saler!B:D,2,FALSE)</f>
        <v>Vưu Quan  Khải</v>
      </c>
      <c r="E54" t="str">
        <f>VLOOKUP(C54,[1]Saler!B:D,3,FALSE)</f>
        <v>DN</v>
      </c>
      <c r="F54" t="str">
        <f>VLOOKUP(E54,[1]Saler!$F$1:$G$6,2,FALSE)</f>
        <v>Đà Nẵng</v>
      </c>
      <c r="G54" t="s">
        <v>28</v>
      </c>
      <c r="H54" t="str">
        <f>VLOOKUP(G54,[1]Product!$B:$G,2,FALSE)</f>
        <v>ProBook1A1B0PA</v>
      </c>
      <c r="I54">
        <f>VLOOKUP(G54,[1]Product!$B:$G,6,FALSE)</f>
        <v>18290000</v>
      </c>
      <c r="J54" t="str">
        <f>VLOOKUP(G54,[1]Product!$B:$G,3,FALSE)</f>
        <v>HP</v>
      </c>
      <c r="K54" t="str">
        <f>VLOOKUP(G54,[1]Product!$B:$G,4,FALSE)</f>
        <v>Laptop</v>
      </c>
      <c r="L54">
        <v>1</v>
      </c>
      <c r="M54">
        <v>0.15</v>
      </c>
      <c r="N54">
        <f t="shared" si="0"/>
        <v>15546500</v>
      </c>
    </row>
    <row r="55" spans="1:14" x14ac:dyDescent="0.3">
      <c r="A55">
        <v>54</v>
      </c>
      <c r="B55">
        <v>2</v>
      </c>
      <c r="C55" t="s">
        <v>16</v>
      </c>
      <c r="D55" t="str">
        <f>VLOOKUP(C55,[1]Saler!B:D,2,FALSE)</f>
        <v>Võ Thị Uyển  Nhi</v>
      </c>
      <c r="E55" t="str">
        <f>VLOOKUP(C55,[1]Saler!B:D,3,FALSE)</f>
        <v>HCM</v>
      </c>
      <c r="F55" t="str">
        <f>VLOOKUP(E55,[1]Saler!$F$1:$G$6,2,FALSE)</f>
        <v>Hồ Chí Minh</v>
      </c>
      <c r="G55" t="s">
        <v>28</v>
      </c>
      <c r="H55" t="str">
        <f>VLOOKUP(G55,[1]Product!$B:$G,2,FALSE)</f>
        <v>ProBook1A1B0PA</v>
      </c>
      <c r="I55">
        <f>VLOOKUP(G55,[1]Product!$B:$G,6,FALSE)</f>
        <v>18290000</v>
      </c>
      <c r="J55" t="str">
        <f>VLOOKUP(G55,[1]Product!$B:$G,3,FALSE)</f>
        <v>HP</v>
      </c>
      <c r="K55" t="str">
        <f>VLOOKUP(G55,[1]Product!$B:$G,4,FALSE)</f>
        <v>Laptop</v>
      </c>
      <c r="L55">
        <v>3</v>
      </c>
      <c r="M55">
        <v>0.1</v>
      </c>
      <c r="N55">
        <f t="shared" si="0"/>
        <v>49383000</v>
      </c>
    </row>
    <row r="56" spans="1:14" x14ac:dyDescent="0.3">
      <c r="A56">
        <v>55</v>
      </c>
      <c r="B56">
        <v>2</v>
      </c>
      <c r="C56" t="s">
        <v>32</v>
      </c>
      <c r="D56" t="str">
        <f>VLOOKUP(C56,[1]Saler!B:D,2,FALSE)</f>
        <v>Võ Thị Phương  Thảo</v>
      </c>
      <c r="E56" t="str">
        <f>VLOOKUP(C56,[1]Saler!B:D,3,FALSE)</f>
        <v>CT</v>
      </c>
      <c r="F56" t="str">
        <f>VLOOKUP(E56,[1]Saler!$F$1:$G$6,2,FALSE)</f>
        <v>Cần Thơ</v>
      </c>
      <c r="G56" t="s">
        <v>56</v>
      </c>
      <c r="H56" t="str">
        <f>VLOOKUP(G56,[1]Product!$B:$G,2,FALSE)</f>
        <v>Legion82B500GUVN</v>
      </c>
      <c r="I56">
        <f>VLOOKUP(G56,[1]Product!$B:$G,6,FALSE)</f>
        <v>24790000</v>
      </c>
      <c r="J56" t="str">
        <f>VLOOKUP(G56,[1]Product!$B:$G,3,FALSE)</f>
        <v>Lenovo</v>
      </c>
      <c r="K56" t="str">
        <f>VLOOKUP(G56,[1]Product!$B:$G,4,FALSE)</f>
        <v>Laptop</v>
      </c>
      <c r="L56">
        <v>3</v>
      </c>
      <c r="M56">
        <v>0.15</v>
      </c>
      <c r="N56">
        <f t="shared" si="0"/>
        <v>63214500</v>
      </c>
    </row>
    <row r="57" spans="1:14" x14ac:dyDescent="0.3">
      <c r="A57">
        <v>56</v>
      </c>
      <c r="B57">
        <v>2</v>
      </c>
      <c r="C57" t="s">
        <v>29</v>
      </c>
      <c r="D57" t="str">
        <f>VLOOKUP(C57,[1]Saler!B:D,2,FALSE)</f>
        <v>Hoàng Thị Thu  Hà</v>
      </c>
      <c r="E57" t="str">
        <f>VLOOKUP(C57,[1]Saler!B:D,3,FALSE)</f>
        <v>HN</v>
      </c>
      <c r="F57" t="str">
        <f>VLOOKUP(E57,[1]Saler!$F$1:$G$6,2,FALSE)</f>
        <v>Hà Nội</v>
      </c>
      <c r="G57" t="s">
        <v>49</v>
      </c>
      <c r="H57" t="str">
        <f>VLOOKUP(G57,[1]Product!$B:$G,2,FALSE)</f>
        <v>Inspiron145402</v>
      </c>
      <c r="I57">
        <f>VLOOKUP(G57,[1]Product!$B:$G,6,FALSE)</f>
        <v>25790000</v>
      </c>
      <c r="J57" t="str">
        <f>VLOOKUP(G57,[1]Product!$B:$G,3,FALSE)</f>
        <v>Dell</v>
      </c>
      <c r="K57" t="str">
        <f>VLOOKUP(G57,[1]Product!$B:$G,4,FALSE)</f>
        <v>Laptop</v>
      </c>
      <c r="L57">
        <v>1</v>
      </c>
      <c r="M57">
        <v>0</v>
      </c>
      <c r="N57">
        <f t="shared" si="0"/>
        <v>25790000</v>
      </c>
    </row>
    <row r="58" spans="1:14" x14ac:dyDescent="0.3">
      <c r="A58">
        <v>57</v>
      </c>
      <c r="B58">
        <v>2</v>
      </c>
      <c r="C58" t="s">
        <v>53</v>
      </c>
      <c r="D58" t="str">
        <f>VLOOKUP(C58,[1]Saler!B:D,2,FALSE)</f>
        <v>Đoàn Minh  Anh</v>
      </c>
      <c r="E58" t="str">
        <f>VLOOKUP(C58,[1]Saler!B:D,3,FALSE)</f>
        <v>HN</v>
      </c>
      <c r="F58" t="str">
        <f>VLOOKUP(E58,[1]Saler!$F$1:$G$6,2,FALSE)</f>
        <v>Hà Nội</v>
      </c>
      <c r="G58" t="s">
        <v>47</v>
      </c>
      <c r="H58" t="str">
        <f>VLOOKUP(G58,[1]Product!$B:$G,2,FALSE)</f>
        <v>OptiPlex3080 MT</v>
      </c>
      <c r="I58">
        <f>VLOOKUP(G58,[1]Product!$B:$G,6,FALSE)</f>
        <v>13890000</v>
      </c>
      <c r="J58" t="str">
        <f>VLOOKUP(G58,[1]Product!$B:$G,3,FALSE)</f>
        <v>Dell</v>
      </c>
      <c r="K58" t="str">
        <f>VLOOKUP(G58,[1]Product!$B:$G,4,FALSE)</f>
        <v>Desktop</v>
      </c>
      <c r="L58">
        <v>2</v>
      </c>
      <c r="M58">
        <v>0.05</v>
      </c>
      <c r="N58">
        <f t="shared" si="0"/>
        <v>26391000</v>
      </c>
    </row>
    <row r="59" spans="1:14" x14ac:dyDescent="0.3">
      <c r="A59">
        <v>58</v>
      </c>
      <c r="B59">
        <v>2</v>
      </c>
      <c r="C59" t="s">
        <v>66</v>
      </c>
      <c r="D59" t="str">
        <f>VLOOKUP(C59,[1]Saler!B:D,2,FALSE)</f>
        <v>Nguyễn Nhật  Hạ</v>
      </c>
      <c r="E59" t="str">
        <f>VLOOKUP(C59,[1]Saler!B:D,3,FALSE)</f>
        <v>HP</v>
      </c>
      <c r="F59" t="str">
        <f>VLOOKUP(E59,[1]Saler!$F$1:$G$6,2,FALSE)</f>
        <v>Hải Phòng</v>
      </c>
      <c r="G59" t="s">
        <v>15</v>
      </c>
      <c r="H59" t="str">
        <f>VLOOKUP(G59,[1]Product!$B:$G,2,FALSE)</f>
        <v>EliteBook1C2M0PA</v>
      </c>
      <c r="I59">
        <f>VLOOKUP(G59,[1]Product!$B:$G,6,FALSE)</f>
        <v>14890000</v>
      </c>
      <c r="J59" t="str">
        <f>VLOOKUP(G59,[1]Product!$B:$G,3,FALSE)</f>
        <v>HP</v>
      </c>
      <c r="K59" t="str">
        <f>VLOOKUP(G59,[1]Product!$B:$G,4,FALSE)</f>
        <v>Desktop</v>
      </c>
      <c r="L59">
        <v>2</v>
      </c>
      <c r="M59">
        <v>0</v>
      </c>
      <c r="N59">
        <f t="shared" si="0"/>
        <v>29780000</v>
      </c>
    </row>
    <row r="60" spans="1:14" x14ac:dyDescent="0.3">
      <c r="A60">
        <v>59</v>
      </c>
      <c r="B60">
        <v>2</v>
      </c>
      <c r="C60" t="s">
        <v>64</v>
      </c>
      <c r="D60" t="str">
        <f>VLOOKUP(C60,[1]Saler!B:D,2,FALSE)</f>
        <v>Trần Chí Thông</v>
      </c>
      <c r="E60" t="str">
        <f>VLOOKUP(C60,[1]Saler!B:D,3,FALSE)</f>
        <v>CT</v>
      </c>
      <c r="F60" t="str">
        <f>VLOOKUP(E60,[1]Saler!$F$1:$G$6,2,FALSE)</f>
        <v>Cần Thơ</v>
      </c>
      <c r="G60" t="s">
        <v>36</v>
      </c>
      <c r="H60" t="str">
        <f>VLOOKUP(G60,[1]Product!$B:$G,2,FALSE)</f>
        <v>Lenovo10TVA00EVA</v>
      </c>
      <c r="I60">
        <f>VLOOKUP(G60,[1]Product!$B:$G,6,FALSE)</f>
        <v>12590000</v>
      </c>
      <c r="J60" t="str">
        <f>VLOOKUP(G60,[1]Product!$B:$G,3,FALSE)</f>
        <v>Lenovo</v>
      </c>
      <c r="K60" t="str">
        <f>VLOOKUP(G60,[1]Product!$B:$G,4,FALSE)</f>
        <v>Desktop</v>
      </c>
      <c r="L60">
        <v>1</v>
      </c>
      <c r="M60">
        <v>0.05</v>
      </c>
      <c r="N60">
        <f t="shared" si="0"/>
        <v>11960500</v>
      </c>
    </row>
    <row r="61" spans="1:14" x14ac:dyDescent="0.3">
      <c r="A61">
        <v>60</v>
      </c>
      <c r="B61">
        <v>2</v>
      </c>
      <c r="C61" t="s">
        <v>20</v>
      </c>
      <c r="D61" t="str">
        <f>VLOOKUP(C61,[1]Saler!B:D,2,FALSE)</f>
        <v>NGUYỄN THỊ THANH  HUYỀN</v>
      </c>
      <c r="E61" t="str">
        <f>VLOOKUP(C61,[1]Saler!B:D,3,FALSE)</f>
        <v>DN</v>
      </c>
      <c r="F61" t="str">
        <f>VLOOKUP(E61,[1]Saler!$F$1:$G$6,2,FALSE)</f>
        <v>Đà Nẵng</v>
      </c>
      <c r="G61" t="s">
        <v>15</v>
      </c>
      <c r="H61" t="str">
        <f>VLOOKUP(G61,[1]Product!$B:$G,2,FALSE)</f>
        <v>EliteBook1C2M0PA</v>
      </c>
      <c r="I61">
        <f>VLOOKUP(G61,[1]Product!$B:$G,6,FALSE)</f>
        <v>14890000</v>
      </c>
      <c r="J61" t="str">
        <f>VLOOKUP(G61,[1]Product!$B:$G,3,FALSE)</f>
        <v>HP</v>
      </c>
      <c r="K61" t="str">
        <f>VLOOKUP(G61,[1]Product!$B:$G,4,FALSE)</f>
        <v>Desktop</v>
      </c>
      <c r="L61">
        <v>1</v>
      </c>
      <c r="M61">
        <v>0.1</v>
      </c>
      <c r="N61">
        <f t="shared" si="0"/>
        <v>13401000</v>
      </c>
    </row>
    <row r="62" spans="1:14" x14ac:dyDescent="0.3">
      <c r="A62">
        <v>61</v>
      </c>
      <c r="B62">
        <v>2</v>
      </c>
      <c r="C62" t="s">
        <v>67</v>
      </c>
      <c r="D62" t="str">
        <f>VLOOKUP(C62,[1]Saler!B:D,2,FALSE)</f>
        <v>Phan Thị Thu  Nguyệt</v>
      </c>
      <c r="E62" t="str">
        <f>VLOOKUP(C62,[1]Saler!B:D,3,FALSE)</f>
        <v>HCM</v>
      </c>
      <c r="F62" t="str">
        <f>VLOOKUP(E62,[1]Saler!$F$1:$G$6,2,FALSE)</f>
        <v>Hồ Chí Minh</v>
      </c>
      <c r="G62" t="s">
        <v>47</v>
      </c>
      <c r="H62" t="str">
        <f>VLOOKUP(G62,[1]Product!$B:$G,2,FALSE)</f>
        <v>OptiPlex3080 MT</v>
      </c>
      <c r="I62">
        <f>VLOOKUP(G62,[1]Product!$B:$G,6,FALSE)</f>
        <v>13890000</v>
      </c>
      <c r="J62" t="str">
        <f>VLOOKUP(G62,[1]Product!$B:$G,3,FALSE)</f>
        <v>Dell</v>
      </c>
      <c r="K62" t="str">
        <f>VLOOKUP(G62,[1]Product!$B:$G,4,FALSE)</f>
        <v>Desktop</v>
      </c>
      <c r="L62">
        <v>2</v>
      </c>
      <c r="M62">
        <v>0.05</v>
      </c>
      <c r="N62">
        <f t="shared" si="0"/>
        <v>26391000</v>
      </c>
    </row>
    <row r="63" spans="1:14" x14ac:dyDescent="0.3">
      <c r="A63">
        <v>62</v>
      </c>
      <c r="B63">
        <v>2</v>
      </c>
      <c r="C63" t="s">
        <v>30</v>
      </c>
      <c r="D63" t="str">
        <f>VLOOKUP(C63,[1]Saler!B:D,2,FALSE)</f>
        <v>Lê Thị Phương  Thanh</v>
      </c>
      <c r="E63" t="str">
        <f>VLOOKUP(C63,[1]Saler!B:D,3,FALSE)</f>
        <v>CT</v>
      </c>
      <c r="F63" t="str">
        <f>VLOOKUP(E63,[1]Saler!$F$1:$G$6,2,FALSE)</f>
        <v>Cần Thơ</v>
      </c>
      <c r="G63" t="s">
        <v>52</v>
      </c>
      <c r="H63" t="str">
        <f>VLOOKUP(G63,[1]Product!$B:$G,2,FALSE)</f>
        <v>Inspiron42IN380002</v>
      </c>
      <c r="I63">
        <f>VLOOKUP(G63,[1]Product!$B:$G,6,FALSE)</f>
        <v>12290000</v>
      </c>
      <c r="J63" t="str">
        <f>VLOOKUP(G63,[1]Product!$B:$G,3,FALSE)</f>
        <v>Dell</v>
      </c>
      <c r="K63" t="str">
        <f>VLOOKUP(G63,[1]Product!$B:$G,4,FALSE)</f>
        <v>Desktop</v>
      </c>
      <c r="L63">
        <v>1</v>
      </c>
      <c r="M63">
        <v>0.05</v>
      </c>
      <c r="N63">
        <f t="shared" si="0"/>
        <v>11675500</v>
      </c>
    </row>
    <row r="64" spans="1:14" x14ac:dyDescent="0.3">
      <c r="A64">
        <v>63</v>
      </c>
      <c r="B64">
        <v>2</v>
      </c>
      <c r="C64" t="s">
        <v>60</v>
      </c>
      <c r="D64" t="str">
        <f>VLOOKUP(C64,[1]Saler!B:D,2,FALSE)</f>
        <v>Nguyễn Thị Hoài  Ly</v>
      </c>
      <c r="E64" t="str">
        <f>VLOOKUP(C64,[1]Saler!B:D,3,FALSE)</f>
        <v>DN</v>
      </c>
      <c r="F64" t="str">
        <f>VLOOKUP(E64,[1]Saler!$F$1:$G$6,2,FALSE)</f>
        <v>Đà Nẵng</v>
      </c>
      <c r="G64" t="s">
        <v>36</v>
      </c>
      <c r="H64" t="str">
        <f>VLOOKUP(G64,[1]Product!$B:$G,2,FALSE)</f>
        <v>Lenovo10TVA00EVA</v>
      </c>
      <c r="I64">
        <f>VLOOKUP(G64,[1]Product!$B:$G,6,FALSE)</f>
        <v>12590000</v>
      </c>
      <c r="J64" t="str">
        <f>VLOOKUP(G64,[1]Product!$B:$G,3,FALSE)</f>
        <v>Lenovo</v>
      </c>
      <c r="K64" t="str">
        <f>VLOOKUP(G64,[1]Product!$B:$G,4,FALSE)</f>
        <v>Desktop</v>
      </c>
      <c r="L64">
        <v>1</v>
      </c>
      <c r="M64">
        <v>0</v>
      </c>
      <c r="N64">
        <f t="shared" si="0"/>
        <v>12590000</v>
      </c>
    </row>
    <row r="65" spans="1:14" x14ac:dyDescent="0.3">
      <c r="A65">
        <v>64</v>
      </c>
      <c r="B65">
        <v>2</v>
      </c>
      <c r="C65" t="s">
        <v>68</v>
      </c>
      <c r="D65" t="str">
        <f>VLOOKUP(C65,[1]Saler!B:D,2,FALSE)</f>
        <v>Đào Thị Tiểu  Băng</v>
      </c>
      <c r="E65" t="str">
        <f>VLOOKUP(C65,[1]Saler!B:D,3,FALSE)</f>
        <v>CT</v>
      </c>
      <c r="F65" t="str">
        <f>VLOOKUP(E65,[1]Saler!$F$1:$G$6,2,FALSE)</f>
        <v>Cần Thơ</v>
      </c>
      <c r="G65" t="s">
        <v>69</v>
      </c>
      <c r="H65" t="str">
        <f>VLOOKUP(G65,[1]Product!$B:$G,2,FALSE)</f>
        <v>Pavilion180S1AA</v>
      </c>
      <c r="I65">
        <f>VLOOKUP(G65,[1]Product!$B:$G,6,FALSE)</f>
        <v>9790000</v>
      </c>
      <c r="J65" t="str">
        <f>VLOOKUP(G65,[1]Product!$B:$G,3,FALSE)</f>
        <v>HP</v>
      </c>
      <c r="K65" t="str">
        <f>VLOOKUP(G65,[1]Product!$B:$G,4,FALSE)</f>
        <v>Desktop</v>
      </c>
      <c r="L65">
        <v>1</v>
      </c>
      <c r="M65">
        <v>0.1</v>
      </c>
      <c r="N65">
        <f t="shared" si="0"/>
        <v>8811000</v>
      </c>
    </row>
    <row r="66" spans="1:14" x14ac:dyDescent="0.3">
      <c r="A66">
        <v>65</v>
      </c>
      <c r="B66">
        <v>2</v>
      </c>
      <c r="C66" t="s">
        <v>63</v>
      </c>
      <c r="D66" t="str">
        <f>VLOOKUP(C66,[1]Saler!B:D,2,FALSE)</f>
        <v>Phạm Thị Giáng  My</v>
      </c>
      <c r="E66" t="str">
        <f>VLOOKUP(C66,[1]Saler!B:D,3,FALSE)</f>
        <v>DN</v>
      </c>
      <c r="F66" t="str">
        <f>VLOOKUP(E66,[1]Saler!$F$1:$G$6,2,FALSE)</f>
        <v>Đà Nẵng</v>
      </c>
      <c r="G66" t="s">
        <v>33</v>
      </c>
      <c r="H66" t="str">
        <f>VLOOKUP(G66,[1]Product!$B:$G,2,FALSE)</f>
        <v>XPS139310</v>
      </c>
      <c r="I66">
        <f>VLOOKUP(G66,[1]Product!$B:$G,6,FALSE)</f>
        <v>39900000</v>
      </c>
      <c r="J66" t="str">
        <f>VLOOKUP(G66,[1]Product!$B:$G,3,FALSE)</f>
        <v>Dell</v>
      </c>
      <c r="K66" t="str">
        <f>VLOOKUP(G66,[1]Product!$B:$G,4,FALSE)</f>
        <v>Laptop</v>
      </c>
      <c r="L66">
        <v>3</v>
      </c>
      <c r="M66">
        <v>0.05</v>
      </c>
      <c r="N66">
        <f t="shared" ref="N66:N129" si="1">I66*L66*(1-M66)</f>
        <v>113715000</v>
      </c>
    </row>
    <row r="67" spans="1:14" x14ac:dyDescent="0.3">
      <c r="A67">
        <v>66</v>
      </c>
      <c r="B67">
        <v>2</v>
      </c>
      <c r="C67" t="s">
        <v>39</v>
      </c>
      <c r="D67" t="str">
        <f>VLOOKUP(C67,[1]Saler!B:D,2,FALSE)</f>
        <v>Trần Lê Phương  Dung</v>
      </c>
      <c r="E67" t="str">
        <f>VLOOKUP(C67,[1]Saler!B:D,3,FALSE)</f>
        <v>HN</v>
      </c>
      <c r="F67" t="str">
        <f>VLOOKUP(E67,[1]Saler!$F$1:$G$6,2,FALSE)</f>
        <v>Hà Nội</v>
      </c>
      <c r="G67" t="s">
        <v>19</v>
      </c>
      <c r="H67" t="str">
        <f>VLOOKUP(G67,[1]Product!$B:$G,2,FALSE)</f>
        <v>Gaming81LK01J3VN</v>
      </c>
      <c r="I67">
        <f>VLOOKUP(G67,[1]Product!$B:$G,6,FALSE)</f>
        <v>18490000</v>
      </c>
      <c r="J67" t="str">
        <f>VLOOKUP(G67,[1]Product!$B:$G,3,FALSE)</f>
        <v>Lenovo</v>
      </c>
      <c r="K67" t="str">
        <f>VLOOKUP(G67,[1]Product!$B:$G,4,FALSE)</f>
        <v>Laptop</v>
      </c>
      <c r="L67">
        <v>3</v>
      </c>
      <c r="M67">
        <v>0</v>
      </c>
      <c r="N67">
        <f t="shared" si="1"/>
        <v>55470000</v>
      </c>
    </row>
    <row r="68" spans="1:14" x14ac:dyDescent="0.3">
      <c r="A68">
        <v>67</v>
      </c>
      <c r="B68">
        <v>2</v>
      </c>
      <c r="C68" t="s">
        <v>27</v>
      </c>
      <c r="D68" t="str">
        <f>VLOOKUP(C68,[1]Saler!B:D,2,FALSE)</f>
        <v>Lê Thị Bình</v>
      </c>
      <c r="E68" t="str">
        <f>VLOOKUP(C68,[1]Saler!B:D,3,FALSE)</f>
        <v>HN</v>
      </c>
      <c r="F68" t="str">
        <f>VLOOKUP(E68,[1]Saler!$F$1:$G$6,2,FALSE)</f>
        <v>Hà Nội</v>
      </c>
      <c r="G68" t="s">
        <v>17</v>
      </c>
      <c r="H68" t="str">
        <f>VLOOKUP(G68,[1]Product!$B:$G,2,FALSE)</f>
        <v>Inspiron135301</v>
      </c>
      <c r="I68">
        <f>VLOOKUP(G68,[1]Product!$B:$G,6,FALSE)</f>
        <v>20900000</v>
      </c>
      <c r="J68" t="str">
        <f>VLOOKUP(G68,[1]Product!$B:$G,3,FALSE)</f>
        <v>Dell</v>
      </c>
      <c r="K68" t="str">
        <f>VLOOKUP(G68,[1]Product!$B:$G,4,FALSE)</f>
        <v>Laptop</v>
      </c>
      <c r="L68">
        <v>1</v>
      </c>
      <c r="M68">
        <v>0.1</v>
      </c>
      <c r="N68">
        <f t="shared" si="1"/>
        <v>18810000</v>
      </c>
    </row>
    <row r="69" spans="1:14" x14ac:dyDescent="0.3">
      <c r="A69">
        <v>68</v>
      </c>
      <c r="B69">
        <v>2</v>
      </c>
      <c r="C69" t="s">
        <v>68</v>
      </c>
      <c r="D69" t="str">
        <f>VLOOKUP(C69,[1]Saler!B:D,2,FALSE)</f>
        <v>Đào Thị Tiểu  Băng</v>
      </c>
      <c r="E69" t="str">
        <f>VLOOKUP(C69,[1]Saler!B:D,3,FALSE)</f>
        <v>CT</v>
      </c>
      <c r="F69" t="str">
        <f>VLOOKUP(E69,[1]Saler!$F$1:$G$6,2,FALSE)</f>
        <v>Cần Thơ</v>
      </c>
      <c r="G69" t="s">
        <v>17</v>
      </c>
      <c r="H69" t="str">
        <f>VLOOKUP(G69,[1]Product!$B:$G,2,FALSE)</f>
        <v>Inspiron135301</v>
      </c>
      <c r="I69">
        <f>VLOOKUP(G69,[1]Product!$B:$G,6,FALSE)</f>
        <v>20900000</v>
      </c>
      <c r="J69" t="str">
        <f>VLOOKUP(G69,[1]Product!$B:$G,3,FALSE)</f>
        <v>Dell</v>
      </c>
      <c r="K69" t="str">
        <f>VLOOKUP(G69,[1]Product!$B:$G,4,FALSE)</f>
        <v>Laptop</v>
      </c>
      <c r="L69">
        <v>3</v>
      </c>
      <c r="M69">
        <v>0.05</v>
      </c>
      <c r="N69">
        <f t="shared" si="1"/>
        <v>59565000</v>
      </c>
    </row>
    <row r="70" spans="1:14" x14ac:dyDescent="0.3">
      <c r="A70">
        <v>69</v>
      </c>
      <c r="B70">
        <v>2</v>
      </c>
      <c r="C70" t="s">
        <v>60</v>
      </c>
      <c r="D70" t="str">
        <f>VLOOKUP(C70,[1]Saler!B:D,2,FALSE)</f>
        <v>Nguyễn Thị Hoài  Ly</v>
      </c>
      <c r="E70" t="str">
        <f>VLOOKUP(C70,[1]Saler!B:D,3,FALSE)</f>
        <v>DN</v>
      </c>
      <c r="F70" t="str">
        <f>VLOOKUP(E70,[1]Saler!$F$1:$G$6,2,FALSE)</f>
        <v>Đà Nẵng</v>
      </c>
      <c r="G70" t="s">
        <v>34</v>
      </c>
      <c r="H70" t="str">
        <f>VLOOKUP(G70,[1]Product!$B:$G,2,FALSE)</f>
        <v>Inspiron135201</v>
      </c>
      <c r="I70">
        <f>VLOOKUP(G70,[1]Product!$B:$G,6,FALSE)</f>
        <v>16990000</v>
      </c>
      <c r="J70" t="str">
        <f>VLOOKUP(G70,[1]Product!$B:$G,3,FALSE)</f>
        <v>Dell</v>
      </c>
      <c r="K70" t="str">
        <f>VLOOKUP(G70,[1]Product!$B:$G,4,FALSE)</f>
        <v>Laptop</v>
      </c>
      <c r="L70">
        <v>3</v>
      </c>
      <c r="M70">
        <v>0</v>
      </c>
      <c r="N70">
        <f t="shared" si="1"/>
        <v>50970000</v>
      </c>
    </row>
    <row r="71" spans="1:14" x14ac:dyDescent="0.3">
      <c r="A71">
        <v>70</v>
      </c>
      <c r="B71">
        <v>2</v>
      </c>
      <c r="C71" t="s">
        <v>22</v>
      </c>
      <c r="D71" t="str">
        <f>VLOOKUP(C71,[1]Saler!B:D,2,FALSE)</f>
        <v>Nguyễn Thành Tâm</v>
      </c>
      <c r="E71" t="str">
        <f>VLOOKUP(C71,[1]Saler!B:D,3,FALSE)</f>
        <v>CT</v>
      </c>
      <c r="F71" t="str">
        <f>VLOOKUP(E71,[1]Saler!$F$1:$G$6,2,FALSE)</f>
        <v>Cần Thơ</v>
      </c>
      <c r="G71" t="s">
        <v>47</v>
      </c>
      <c r="H71" t="str">
        <f>VLOOKUP(G71,[1]Product!$B:$G,2,FALSE)</f>
        <v>OptiPlex3080 MT</v>
      </c>
      <c r="I71">
        <f>VLOOKUP(G71,[1]Product!$B:$G,6,FALSE)</f>
        <v>13890000</v>
      </c>
      <c r="J71" t="str">
        <f>VLOOKUP(G71,[1]Product!$B:$G,3,FALSE)</f>
        <v>Dell</v>
      </c>
      <c r="K71" t="str">
        <f>VLOOKUP(G71,[1]Product!$B:$G,4,FALSE)</f>
        <v>Desktop</v>
      </c>
      <c r="L71">
        <v>2</v>
      </c>
      <c r="M71">
        <v>0</v>
      </c>
      <c r="N71">
        <f t="shared" si="1"/>
        <v>27780000</v>
      </c>
    </row>
    <row r="72" spans="1:14" x14ac:dyDescent="0.3">
      <c r="A72">
        <v>71</v>
      </c>
      <c r="B72">
        <v>2</v>
      </c>
      <c r="C72" t="s">
        <v>37</v>
      </c>
      <c r="D72" t="str">
        <f>VLOOKUP(C72,[1]Saler!B:D,2,FALSE)</f>
        <v>Nguyễn Phan Thanh Ngân</v>
      </c>
      <c r="E72" t="str">
        <f>VLOOKUP(C72,[1]Saler!B:D,3,FALSE)</f>
        <v>HCM</v>
      </c>
      <c r="F72" t="str">
        <f>VLOOKUP(E72,[1]Saler!$F$1:$G$6,2,FALSE)</f>
        <v>Hồ Chí Minh</v>
      </c>
      <c r="G72" t="s">
        <v>44</v>
      </c>
      <c r="H72" t="str">
        <f>VLOOKUP(G72,[1]Product!$B:$G,2,FALSE)</f>
        <v>Lenovo11ED002TVA</v>
      </c>
      <c r="I72">
        <f>VLOOKUP(G72,[1]Product!$B:$G,6,FALSE)</f>
        <v>9890000</v>
      </c>
      <c r="J72" t="str">
        <f>VLOOKUP(G72,[1]Product!$B:$G,3,FALSE)</f>
        <v>Lenovo</v>
      </c>
      <c r="K72" t="str">
        <f>VLOOKUP(G72,[1]Product!$B:$G,4,FALSE)</f>
        <v>Desktop</v>
      </c>
      <c r="L72">
        <v>3</v>
      </c>
      <c r="M72">
        <v>0.1</v>
      </c>
      <c r="N72">
        <f t="shared" si="1"/>
        <v>26703000</v>
      </c>
    </row>
    <row r="73" spans="1:14" x14ac:dyDescent="0.3">
      <c r="A73">
        <v>72</v>
      </c>
      <c r="B73">
        <v>2</v>
      </c>
      <c r="C73" t="s">
        <v>67</v>
      </c>
      <c r="D73" t="str">
        <f>VLOOKUP(C73,[1]Saler!B:D,2,FALSE)</f>
        <v>Phan Thị Thu  Nguyệt</v>
      </c>
      <c r="E73" t="str">
        <f>VLOOKUP(C73,[1]Saler!B:D,3,FALSE)</f>
        <v>HCM</v>
      </c>
      <c r="F73" t="str">
        <f>VLOOKUP(E73,[1]Saler!$F$1:$G$6,2,FALSE)</f>
        <v>Hồ Chí Minh</v>
      </c>
      <c r="G73" t="s">
        <v>21</v>
      </c>
      <c r="H73" t="str">
        <f>VLOOKUP(G73,[1]Product!$B:$G,2,FALSE)</f>
        <v>EliteBook5ZU71PA</v>
      </c>
      <c r="I73">
        <f>VLOOKUP(G73,[1]Product!$B:$G,6,FALSE)</f>
        <v>34790000</v>
      </c>
      <c r="J73" t="str">
        <f>VLOOKUP(G73,[1]Product!$B:$G,3,FALSE)</f>
        <v>HP</v>
      </c>
      <c r="K73" t="str">
        <f>VLOOKUP(G73,[1]Product!$B:$G,4,FALSE)</f>
        <v>Laptop</v>
      </c>
      <c r="L73">
        <v>3</v>
      </c>
      <c r="M73">
        <v>0</v>
      </c>
      <c r="N73">
        <f t="shared" si="1"/>
        <v>104370000</v>
      </c>
    </row>
    <row r="74" spans="1:14" x14ac:dyDescent="0.3">
      <c r="A74">
        <v>73</v>
      </c>
      <c r="B74">
        <v>2</v>
      </c>
      <c r="C74" t="s">
        <v>61</v>
      </c>
      <c r="D74" t="str">
        <f>VLOOKUP(C74,[1]Saler!B:D,2,FALSE)</f>
        <v>Nguyễn Tố  Linh</v>
      </c>
      <c r="E74" t="str">
        <f>VLOOKUP(C74,[1]Saler!B:D,3,FALSE)</f>
        <v>DN</v>
      </c>
      <c r="F74" t="str">
        <f>VLOOKUP(E74,[1]Saler!$F$1:$G$6,2,FALSE)</f>
        <v>Đà Nẵng</v>
      </c>
      <c r="G74" t="s">
        <v>33</v>
      </c>
      <c r="H74" t="str">
        <f>VLOOKUP(G74,[1]Product!$B:$G,2,FALSE)</f>
        <v>XPS139310</v>
      </c>
      <c r="I74">
        <f>VLOOKUP(G74,[1]Product!$B:$G,6,FALSE)</f>
        <v>39900000</v>
      </c>
      <c r="J74" t="str">
        <f>VLOOKUP(G74,[1]Product!$B:$G,3,FALSE)</f>
        <v>Dell</v>
      </c>
      <c r="K74" t="str">
        <f>VLOOKUP(G74,[1]Product!$B:$G,4,FALSE)</f>
        <v>Laptop</v>
      </c>
      <c r="L74">
        <v>2</v>
      </c>
      <c r="M74">
        <v>0</v>
      </c>
      <c r="N74">
        <f t="shared" si="1"/>
        <v>79800000</v>
      </c>
    </row>
    <row r="75" spans="1:14" x14ac:dyDescent="0.3">
      <c r="A75">
        <v>74</v>
      </c>
      <c r="B75">
        <v>2</v>
      </c>
      <c r="C75" t="s">
        <v>60</v>
      </c>
      <c r="D75" t="str">
        <f>VLOOKUP(C75,[1]Saler!B:D,2,FALSE)</f>
        <v>Nguyễn Thị Hoài  Ly</v>
      </c>
      <c r="E75" t="str">
        <f>VLOOKUP(C75,[1]Saler!B:D,3,FALSE)</f>
        <v>DN</v>
      </c>
      <c r="F75" t="str">
        <f>VLOOKUP(E75,[1]Saler!$F$1:$G$6,2,FALSE)</f>
        <v>Đà Nẵng</v>
      </c>
      <c r="G75" t="s">
        <v>41</v>
      </c>
      <c r="H75" t="str">
        <f>VLOOKUP(G75,[1]Product!$B:$G,2,FALSE)</f>
        <v>Vostro70226499</v>
      </c>
      <c r="I75">
        <f>VLOOKUP(G75,[1]Product!$B:$G,6,FALSE)</f>
        <v>8900000</v>
      </c>
      <c r="J75" t="str">
        <f>VLOOKUP(G75,[1]Product!$B:$G,3,FALSE)</f>
        <v>Dell</v>
      </c>
      <c r="K75" t="str">
        <f>VLOOKUP(G75,[1]Product!$B:$G,4,FALSE)</f>
        <v>Desktop</v>
      </c>
      <c r="L75">
        <v>2</v>
      </c>
      <c r="M75">
        <v>0.1</v>
      </c>
      <c r="N75">
        <f t="shared" si="1"/>
        <v>16020000</v>
      </c>
    </row>
    <row r="76" spans="1:14" x14ac:dyDescent="0.3">
      <c r="A76">
        <v>75</v>
      </c>
      <c r="B76">
        <v>3</v>
      </c>
      <c r="C76" t="s">
        <v>70</v>
      </c>
      <c r="D76" t="str">
        <f>VLOOKUP(C76,[1]Saler!B:D,2,FALSE)</f>
        <v>Trần Thị Hồng Nhung</v>
      </c>
      <c r="E76" t="str">
        <f>VLOOKUP(C76,[1]Saler!B:D,3,FALSE)</f>
        <v>HCM</v>
      </c>
      <c r="F76" t="str">
        <f>VLOOKUP(E76,[1]Saler!$F$1:$G$6,2,FALSE)</f>
        <v>Hồ Chí Minh</v>
      </c>
      <c r="G76" t="s">
        <v>71</v>
      </c>
      <c r="H76" t="str">
        <f>VLOOKUP(G76,[1]Product!$B:$G,2,FALSE)</f>
        <v>Legion82BC005YVN</v>
      </c>
      <c r="I76">
        <f>VLOOKUP(G76,[1]Product!$B:$G,6,FALSE)</f>
        <v>39000000</v>
      </c>
      <c r="J76" t="str">
        <f>VLOOKUP(G76,[1]Product!$B:$G,3,FALSE)</f>
        <v>Lenovo</v>
      </c>
      <c r="K76" t="str">
        <f>VLOOKUP(G76,[1]Product!$B:$G,4,FALSE)</f>
        <v>Laptop</v>
      </c>
      <c r="L76">
        <v>2</v>
      </c>
      <c r="M76">
        <v>0.15</v>
      </c>
      <c r="N76">
        <f t="shared" si="1"/>
        <v>66300000</v>
      </c>
    </row>
    <row r="77" spans="1:14" x14ac:dyDescent="0.3">
      <c r="A77">
        <v>76</v>
      </c>
      <c r="B77">
        <v>3</v>
      </c>
      <c r="C77" t="s">
        <v>61</v>
      </c>
      <c r="D77" t="str">
        <f>VLOOKUP(C77,[1]Saler!B:D,2,FALSE)</f>
        <v>Nguyễn Tố  Linh</v>
      </c>
      <c r="E77" t="str">
        <f>VLOOKUP(C77,[1]Saler!B:D,3,FALSE)</f>
        <v>DN</v>
      </c>
      <c r="F77" t="str">
        <f>VLOOKUP(E77,[1]Saler!$F$1:$G$6,2,FALSE)</f>
        <v>Đà Nẵng</v>
      </c>
      <c r="G77" t="s">
        <v>42</v>
      </c>
      <c r="H77" t="str">
        <f>VLOOKUP(G77,[1]Product!$B:$G,2,FALSE)</f>
        <v>PavilionEG0072TU</v>
      </c>
      <c r="I77">
        <f>VLOOKUP(G77,[1]Product!$B:$G,6,FALSE)</f>
        <v>21900000</v>
      </c>
      <c r="J77" t="str">
        <f>VLOOKUP(G77,[1]Product!$B:$G,3,FALSE)</f>
        <v>HP</v>
      </c>
      <c r="K77" t="str">
        <f>VLOOKUP(G77,[1]Product!$B:$G,4,FALSE)</f>
        <v>Laptop</v>
      </c>
      <c r="L77">
        <v>2</v>
      </c>
      <c r="M77">
        <v>0.15</v>
      </c>
      <c r="N77">
        <f t="shared" si="1"/>
        <v>37230000</v>
      </c>
    </row>
    <row r="78" spans="1:14" x14ac:dyDescent="0.3">
      <c r="A78">
        <v>77</v>
      </c>
      <c r="B78">
        <v>3</v>
      </c>
      <c r="C78" t="s">
        <v>66</v>
      </c>
      <c r="D78" t="str">
        <f>VLOOKUP(C78,[1]Saler!B:D,2,FALSE)</f>
        <v>Nguyễn Nhật  Hạ</v>
      </c>
      <c r="E78" t="str">
        <f>VLOOKUP(C78,[1]Saler!B:D,3,FALSE)</f>
        <v>HP</v>
      </c>
      <c r="F78" t="str">
        <f>VLOOKUP(E78,[1]Saler!$F$1:$G$6,2,FALSE)</f>
        <v>Hải Phòng</v>
      </c>
      <c r="G78" t="s">
        <v>47</v>
      </c>
      <c r="H78" t="str">
        <f>VLOOKUP(G78,[1]Product!$B:$G,2,FALSE)</f>
        <v>OptiPlex3080 MT</v>
      </c>
      <c r="I78">
        <f>VLOOKUP(G78,[1]Product!$B:$G,6,FALSE)</f>
        <v>13890000</v>
      </c>
      <c r="J78" t="str">
        <f>VLOOKUP(G78,[1]Product!$B:$G,3,FALSE)</f>
        <v>Dell</v>
      </c>
      <c r="K78" t="str">
        <f>VLOOKUP(G78,[1]Product!$B:$G,4,FALSE)</f>
        <v>Desktop</v>
      </c>
      <c r="L78">
        <v>1</v>
      </c>
      <c r="M78">
        <v>0.15</v>
      </c>
      <c r="N78">
        <f t="shared" si="1"/>
        <v>11806500</v>
      </c>
    </row>
    <row r="79" spans="1:14" x14ac:dyDescent="0.3">
      <c r="A79">
        <v>78</v>
      </c>
      <c r="B79">
        <v>3</v>
      </c>
      <c r="C79" t="s">
        <v>59</v>
      </c>
      <c r="D79" t="str">
        <f>VLOOKUP(C79,[1]Saler!B:D,2,FALSE)</f>
        <v>Hồ Lê Lệ  Nguyên</v>
      </c>
      <c r="E79" t="str">
        <f>VLOOKUP(C79,[1]Saler!B:D,3,FALSE)</f>
        <v>HCM</v>
      </c>
      <c r="F79" t="str">
        <f>VLOOKUP(E79,[1]Saler!$F$1:$G$6,2,FALSE)</f>
        <v>Hồ Chí Minh</v>
      </c>
      <c r="G79" t="s">
        <v>34</v>
      </c>
      <c r="H79" t="str">
        <f>VLOOKUP(G79,[1]Product!$B:$G,2,FALSE)</f>
        <v>Inspiron135201</v>
      </c>
      <c r="I79">
        <f>VLOOKUP(G79,[1]Product!$B:$G,6,FALSE)</f>
        <v>16990000</v>
      </c>
      <c r="J79" t="str">
        <f>VLOOKUP(G79,[1]Product!$B:$G,3,FALSE)</f>
        <v>Dell</v>
      </c>
      <c r="K79" t="str">
        <f>VLOOKUP(G79,[1]Product!$B:$G,4,FALSE)</f>
        <v>Laptop</v>
      </c>
      <c r="L79">
        <v>3</v>
      </c>
      <c r="M79">
        <v>0</v>
      </c>
      <c r="N79">
        <f t="shared" si="1"/>
        <v>50970000</v>
      </c>
    </row>
    <row r="80" spans="1:14" x14ac:dyDescent="0.3">
      <c r="A80">
        <v>79</v>
      </c>
      <c r="B80">
        <v>3</v>
      </c>
      <c r="C80" t="s">
        <v>32</v>
      </c>
      <c r="D80" t="str">
        <f>VLOOKUP(C80,[1]Saler!B:D,2,FALSE)</f>
        <v>Võ Thị Phương  Thảo</v>
      </c>
      <c r="E80" t="str">
        <f>VLOOKUP(C80,[1]Saler!B:D,3,FALSE)</f>
        <v>CT</v>
      </c>
      <c r="F80" t="str">
        <f>VLOOKUP(E80,[1]Saler!$F$1:$G$6,2,FALSE)</f>
        <v>Cần Thơ</v>
      </c>
      <c r="G80" t="s">
        <v>15</v>
      </c>
      <c r="H80" t="str">
        <f>VLOOKUP(G80,[1]Product!$B:$G,2,FALSE)</f>
        <v>EliteBook1C2M0PA</v>
      </c>
      <c r="I80">
        <f>VLOOKUP(G80,[1]Product!$B:$G,6,FALSE)</f>
        <v>14890000</v>
      </c>
      <c r="J80" t="str">
        <f>VLOOKUP(G80,[1]Product!$B:$G,3,FALSE)</f>
        <v>HP</v>
      </c>
      <c r="K80" t="str">
        <f>VLOOKUP(G80,[1]Product!$B:$G,4,FALSE)</f>
        <v>Desktop</v>
      </c>
      <c r="L80">
        <v>2</v>
      </c>
      <c r="M80">
        <v>0.05</v>
      </c>
      <c r="N80">
        <f t="shared" si="1"/>
        <v>28291000</v>
      </c>
    </row>
    <row r="81" spans="1:14" x14ac:dyDescent="0.3">
      <c r="A81">
        <v>80</v>
      </c>
      <c r="B81">
        <v>3</v>
      </c>
      <c r="C81" t="s">
        <v>43</v>
      </c>
      <c r="D81" t="str">
        <f>VLOOKUP(C81,[1]Saler!B:D,2,FALSE)</f>
        <v>Lương Thị  Thanh</v>
      </c>
      <c r="E81" t="str">
        <f>VLOOKUP(C81,[1]Saler!B:D,3,FALSE)</f>
        <v>CT</v>
      </c>
      <c r="F81" t="str">
        <f>VLOOKUP(E81,[1]Saler!$F$1:$G$6,2,FALSE)</f>
        <v>Cần Thơ</v>
      </c>
      <c r="G81" t="s">
        <v>36</v>
      </c>
      <c r="H81" t="str">
        <f>VLOOKUP(G81,[1]Product!$B:$G,2,FALSE)</f>
        <v>Lenovo10TVA00EVA</v>
      </c>
      <c r="I81">
        <f>VLOOKUP(G81,[1]Product!$B:$G,6,FALSE)</f>
        <v>12590000</v>
      </c>
      <c r="J81" t="str">
        <f>VLOOKUP(G81,[1]Product!$B:$G,3,FALSE)</f>
        <v>Lenovo</v>
      </c>
      <c r="K81" t="str">
        <f>VLOOKUP(G81,[1]Product!$B:$G,4,FALSE)</f>
        <v>Desktop</v>
      </c>
      <c r="L81">
        <v>2</v>
      </c>
      <c r="M81">
        <v>0.15</v>
      </c>
      <c r="N81">
        <f t="shared" si="1"/>
        <v>21403000</v>
      </c>
    </row>
    <row r="82" spans="1:14" x14ac:dyDescent="0.3">
      <c r="A82">
        <v>81</v>
      </c>
      <c r="B82">
        <v>3</v>
      </c>
      <c r="C82" t="s">
        <v>60</v>
      </c>
      <c r="D82" t="str">
        <f>VLOOKUP(C82,[1]Saler!B:D,2,FALSE)</f>
        <v>Nguyễn Thị Hoài  Ly</v>
      </c>
      <c r="E82" t="str">
        <f>VLOOKUP(C82,[1]Saler!B:D,3,FALSE)</f>
        <v>DN</v>
      </c>
      <c r="F82" t="str">
        <f>VLOOKUP(E82,[1]Saler!$F$1:$G$6,2,FALSE)</f>
        <v>Đà Nẵng</v>
      </c>
      <c r="G82" t="s">
        <v>44</v>
      </c>
      <c r="H82" t="str">
        <f>VLOOKUP(G82,[1]Product!$B:$G,2,FALSE)</f>
        <v>Lenovo11ED002TVA</v>
      </c>
      <c r="I82">
        <f>VLOOKUP(G82,[1]Product!$B:$G,6,FALSE)</f>
        <v>9890000</v>
      </c>
      <c r="J82" t="str">
        <f>VLOOKUP(G82,[1]Product!$B:$G,3,FALSE)</f>
        <v>Lenovo</v>
      </c>
      <c r="K82" t="str">
        <f>VLOOKUP(G82,[1]Product!$B:$G,4,FALSE)</f>
        <v>Desktop</v>
      </c>
      <c r="L82">
        <v>3</v>
      </c>
      <c r="M82">
        <v>0.15</v>
      </c>
      <c r="N82">
        <f t="shared" si="1"/>
        <v>25219500</v>
      </c>
    </row>
    <row r="83" spans="1:14" x14ac:dyDescent="0.3">
      <c r="A83">
        <v>82</v>
      </c>
      <c r="B83">
        <v>3</v>
      </c>
      <c r="C83" t="s">
        <v>61</v>
      </c>
      <c r="D83" t="str">
        <f>VLOOKUP(C83,[1]Saler!B:D,2,FALSE)</f>
        <v>Nguyễn Tố  Linh</v>
      </c>
      <c r="E83" t="str">
        <f>VLOOKUP(C83,[1]Saler!B:D,3,FALSE)</f>
        <v>DN</v>
      </c>
      <c r="F83" t="str">
        <f>VLOOKUP(E83,[1]Saler!$F$1:$G$6,2,FALSE)</f>
        <v>Đà Nẵng</v>
      </c>
      <c r="G83" t="s">
        <v>19</v>
      </c>
      <c r="H83" t="str">
        <f>VLOOKUP(G83,[1]Product!$B:$G,2,FALSE)</f>
        <v>Gaming81LK01J3VN</v>
      </c>
      <c r="I83">
        <f>VLOOKUP(G83,[1]Product!$B:$G,6,FALSE)</f>
        <v>18490000</v>
      </c>
      <c r="J83" t="str">
        <f>VLOOKUP(G83,[1]Product!$B:$G,3,FALSE)</f>
        <v>Lenovo</v>
      </c>
      <c r="K83" t="str">
        <f>VLOOKUP(G83,[1]Product!$B:$G,4,FALSE)</f>
        <v>Laptop</v>
      </c>
      <c r="L83">
        <v>3</v>
      </c>
      <c r="M83">
        <v>0.15</v>
      </c>
      <c r="N83">
        <f t="shared" si="1"/>
        <v>47149500</v>
      </c>
    </row>
    <row r="84" spans="1:14" x14ac:dyDescent="0.3">
      <c r="A84">
        <v>83</v>
      </c>
      <c r="B84">
        <v>3</v>
      </c>
      <c r="C84" t="s">
        <v>27</v>
      </c>
      <c r="D84" t="str">
        <f>VLOOKUP(C84,[1]Saler!B:D,2,FALSE)</f>
        <v>Lê Thị Bình</v>
      </c>
      <c r="E84" t="str">
        <f>VLOOKUP(C84,[1]Saler!B:D,3,FALSE)</f>
        <v>HN</v>
      </c>
      <c r="F84" t="str">
        <f>VLOOKUP(E84,[1]Saler!$F$1:$G$6,2,FALSE)</f>
        <v>Hà Nội</v>
      </c>
      <c r="G84" t="s">
        <v>21</v>
      </c>
      <c r="H84" t="str">
        <f>VLOOKUP(G84,[1]Product!$B:$G,2,FALSE)</f>
        <v>EliteBook5ZU71PA</v>
      </c>
      <c r="I84">
        <f>VLOOKUP(G84,[1]Product!$B:$G,6,FALSE)</f>
        <v>34790000</v>
      </c>
      <c r="J84" t="str">
        <f>VLOOKUP(G84,[1]Product!$B:$G,3,FALSE)</f>
        <v>HP</v>
      </c>
      <c r="K84" t="str">
        <f>VLOOKUP(G84,[1]Product!$B:$G,4,FALSE)</f>
        <v>Laptop</v>
      </c>
      <c r="L84">
        <v>2</v>
      </c>
      <c r="M84">
        <v>0.05</v>
      </c>
      <c r="N84">
        <f t="shared" si="1"/>
        <v>66101000</v>
      </c>
    </row>
    <row r="85" spans="1:14" x14ac:dyDescent="0.3">
      <c r="A85">
        <v>84</v>
      </c>
      <c r="B85">
        <v>3</v>
      </c>
      <c r="C85" t="s">
        <v>72</v>
      </c>
      <c r="D85" t="str">
        <f>VLOOKUP(C85,[1]Saler!B:D,2,FALSE)</f>
        <v>Ngô Ngọc Tường  An</v>
      </c>
      <c r="E85" t="str">
        <f>VLOOKUP(C85,[1]Saler!B:D,3,FALSE)</f>
        <v>HN</v>
      </c>
      <c r="F85" t="str">
        <f>VLOOKUP(E85,[1]Saler!$F$1:$G$6,2,FALSE)</f>
        <v>Hà Nội</v>
      </c>
      <c r="G85" t="s">
        <v>23</v>
      </c>
      <c r="H85" t="str">
        <f>VLOOKUP(G85,[1]Product!$B:$G,2,FALSE)</f>
        <v>Latitude3510</v>
      </c>
      <c r="I85">
        <f>VLOOKUP(G85,[1]Product!$B:$G,6,FALSE)</f>
        <v>11490000</v>
      </c>
      <c r="J85" t="str">
        <f>VLOOKUP(G85,[1]Product!$B:$G,3,FALSE)</f>
        <v>Dell</v>
      </c>
      <c r="K85" t="str">
        <f>VLOOKUP(G85,[1]Product!$B:$G,4,FALSE)</f>
        <v>Laptop</v>
      </c>
      <c r="L85">
        <v>1</v>
      </c>
      <c r="M85">
        <v>0.15</v>
      </c>
      <c r="N85">
        <f t="shared" si="1"/>
        <v>9766500</v>
      </c>
    </row>
    <row r="86" spans="1:14" x14ac:dyDescent="0.3">
      <c r="A86">
        <v>85</v>
      </c>
      <c r="B86">
        <v>3</v>
      </c>
      <c r="C86" t="s">
        <v>73</v>
      </c>
      <c r="D86" t="str">
        <f>VLOOKUP(C86,[1]Saler!B:D,2,FALSE)</f>
        <v>Nguyễn Gia  Hân</v>
      </c>
      <c r="E86" t="str">
        <f>VLOOKUP(C86,[1]Saler!B:D,3,FALSE)</f>
        <v>HP</v>
      </c>
      <c r="F86" t="str">
        <f>VLOOKUP(E86,[1]Saler!$F$1:$G$6,2,FALSE)</f>
        <v>Hải Phòng</v>
      </c>
      <c r="G86" t="s">
        <v>45</v>
      </c>
      <c r="H86" t="str">
        <f>VLOOKUP(G86,[1]Product!$B:$G,2,FALSE)</f>
        <v>OMEN8ZR42PA</v>
      </c>
      <c r="I86">
        <f>VLOOKUP(G86,[1]Product!$B:$G,6,FALSE)</f>
        <v>54000000</v>
      </c>
      <c r="J86" t="str">
        <f>VLOOKUP(G86,[1]Product!$B:$G,3,FALSE)</f>
        <v>HP</v>
      </c>
      <c r="K86" t="str">
        <f>VLOOKUP(G86,[1]Product!$B:$G,4,FALSE)</f>
        <v>Laptop</v>
      </c>
      <c r="L86">
        <v>3</v>
      </c>
      <c r="M86">
        <v>0.1</v>
      </c>
      <c r="N86">
        <f t="shared" si="1"/>
        <v>145800000</v>
      </c>
    </row>
    <row r="87" spans="1:14" x14ac:dyDescent="0.3">
      <c r="A87">
        <v>86</v>
      </c>
      <c r="B87">
        <v>3</v>
      </c>
      <c r="C87" t="s">
        <v>74</v>
      </c>
      <c r="D87" t="str">
        <f>VLOOKUP(C87,[1]Saler!B:D,2,FALSE)</f>
        <v>Nguyễn Thị  Hằng</v>
      </c>
      <c r="E87" t="str">
        <f>VLOOKUP(C87,[1]Saler!B:D,3,FALSE)</f>
        <v>HP</v>
      </c>
      <c r="F87" t="str">
        <f>VLOOKUP(E87,[1]Saler!$F$1:$G$6,2,FALSE)</f>
        <v>Hải Phòng</v>
      </c>
      <c r="G87" t="s">
        <v>33</v>
      </c>
      <c r="H87" t="str">
        <f>VLOOKUP(G87,[1]Product!$B:$G,2,FALSE)</f>
        <v>XPS139310</v>
      </c>
      <c r="I87">
        <f>VLOOKUP(G87,[1]Product!$B:$G,6,FALSE)</f>
        <v>39900000</v>
      </c>
      <c r="J87" t="str">
        <f>VLOOKUP(G87,[1]Product!$B:$G,3,FALSE)</f>
        <v>Dell</v>
      </c>
      <c r="K87" t="str">
        <f>VLOOKUP(G87,[1]Product!$B:$G,4,FALSE)</f>
        <v>Laptop</v>
      </c>
      <c r="L87">
        <v>2</v>
      </c>
      <c r="M87">
        <v>0.15</v>
      </c>
      <c r="N87">
        <f t="shared" si="1"/>
        <v>67830000</v>
      </c>
    </row>
    <row r="88" spans="1:14" x14ac:dyDescent="0.3">
      <c r="A88">
        <v>87</v>
      </c>
      <c r="B88">
        <v>3</v>
      </c>
      <c r="C88" t="s">
        <v>62</v>
      </c>
      <c r="D88" t="str">
        <f>VLOOKUP(C88,[1]Saler!B:D,2,FALSE)</f>
        <v>Kiều Ngọc Các</v>
      </c>
      <c r="E88" t="str">
        <f>VLOOKUP(C88,[1]Saler!B:D,3,FALSE)</f>
        <v>HN</v>
      </c>
      <c r="F88" t="str">
        <f>VLOOKUP(E88,[1]Saler!$F$1:$G$6,2,FALSE)</f>
        <v>Hà Nội</v>
      </c>
      <c r="G88" t="s">
        <v>69</v>
      </c>
      <c r="H88" t="str">
        <f>VLOOKUP(G88,[1]Product!$B:$G,2,FALSE)</f>
        <v>Pavilion180S1AA</v>
      </c>
      <c r="I88">
        <f>VLOOKUP(G88,[1]Product!$B:$G,6,FALSE)</f>
        <v>9790000</v>
      </c>
      <c r="J88" t="str">
        <f>VLOOKUP(G88,[1]Product!$B:$G,3,FALSE)</f>
        <v>HP</v>
      </c>
      <c r="K88" t="str">
        <f>VLOOKUP(G88,[1]Product!$B:$G,4,FALSE)</f>
        <v>Desktop</v>
      </c>
      <c r="L88">
        <v>3</v>
      </c>
      <c r="M88">
        <v>0.1</v>
      </c>
      <c r="N88">
        <f t="shared" si="1"/>
        <v>26433000</v>
      </c>
    </row>
    <row r="89" spans="1:14" x14ac:dyDescent="0.3">
      <c r="A89">
        <v>88</v>
      </c>
      <c r="B89">
        <v>3</v>
      </c>
      <c r="C89" t="s">
        <v>43</v>
      </c>
      <c r="D89" t="str">
        <f>VLOOKUP(C89,[1]Saler!B:D,2,FALSE)</f>
        <v>Lương Thị  Thanh</v>
      </c>
      <c r="E89" t="str">
        <f>VLOOKUP(C89,[1]Saler!B:D,3,FALSE)</f>
        <v>CT</v>
      </c>
      <c r="F89" t="str">
        <f>VLOOKUP(E89,[1]Saler!$F$1:$G$6,2,FALSE)</f>
        <v>Cần Thơ</v>
      </c>
      <c r="G89" t="s">
        <v>41</v>
      </c>
      <c r="H89" t="str">
        <f>VLOOKUP(G89,[1]Product!$B:$G,2,FALSE)</f>
        <v>Vostro70226499</v>
      </c>
      <c r="I89">
        <f>VLOOKUP(G89,[1]Product!$B:$G,6,FALSE)</f>
        <v>8900000</v>
      </c>
      <c r="J89" t="str">
        <f>VLOOKUP(G89,[1]Product!$B:$G,3,FALSE)</f>
        <v>Dell</v>
      </c>
      <c r="K89" t="str">
        <f>VLOOKUP(G89,[1]Product!$B:$G,4,FALSE)</f>
        <v>Desktop</v>
      </c>
      <c r="L89">
        <v>2</v>
      </c>
      <c r="M89">
        <v>0</v>
      </c>
      <c r="N89">
        <f t="shared" si="1"/>
        <v>17800000</v>
      </c>
    </row>
    <row r="90" spans="1:14" x14ac:dyDescent="0.3">
      <c r="A90">
        <v>89</v>
      </c>
      <c r="B90">
        <v>3</v>
      </c>
      <c r="C90" t="s">
        <v>46</v>
      </c>
      <c r="D90" t="str">
        <f>VLOOKUP(C90,[1]Saler!B:D,2,FALSE)</f>
        <v>Nguyễn Thị Hoài  Nam</v>
      </c>
      <c r="E90" t="str">
        <f>VLOOKUP(C90,[1]Saler!B:D,3,FALSE)</f>
        <v>HCM</v>
      </c>
      <c r="F90" t="str">
        <f>VLOOKUP(E90,[1]Saler!$F$1:$G$6,2,FALSE)</f>
        <v>Hồ Chí Minh</v>
      </c>
      <c r="G90" t="s">
        <v>33</v>
      </c>
      <c r="H90" t="str">
        <f>VLOOKUP(G90,[1]Product!$B:$G,2,FALSE)</f>
        <v>XPS139310</v>
      </c>
      <c r="I90">
        <f>VLOOKUP(G90,[1]Product!$B:$G,6,FALSE)</f>
        <v>39900000</v>
      </c>
      <c r="J90" t="str">
        <f>VLOOKUP(G90,[1]Product!$B:$G,3,FALSE)</f>
        <v>Dell</v>
      </c>
      <c r="K90" t="str">
        <f>VLOOKUP(G90,[1]Product!$B:$G,4,FALSE)</f>
        <v>Laptop</v>
      </c>
      <c r="L90">
        <v>1</v>
      </c>
      <c r="M90">
        <v>0.15</v>
      </c>
      <c r="N90">
        <f t="shared" si="1"/>
        <v>33915000</v>
      </c>
    </row>
    <row r="91" spans="1:14" x14ac:dyDescent="0.3">
      <c r="A91">
        <v>90</v>
      </c>
      <c r="B91">
        <v>3</v>
      </c>
      <c r="C91" t="s">
        <v>63</v>
      </c>
      <c r="D91" t="str">
        <f>VLOOKUP(C91,[1]Saler!B:D,2,FALSE)</f>
        <v>Phạm Thị Giáng  My</v>
      </c>
      <c r="E91" t="str">
        <f>VLOOKUP(C91,[1]Saler!B:D,3,FALSE)</f>
        <v>DN</v>
      </c>
      <c r="F91" t="str">
        <f>VLOOKUP(E91,[1]Saler!$F$1:$G$6,2,FALSE)</f>
        <v>Đà Nẵng</v>
      </c>
      <c r="G91" t="s">
        <v>21</v>
      </c>
      <c r="H91" t="str">
        <f>VLOOKUP(G91,[1]Product!$B:$G,2,FALSE)</f>
        <v>EliteBook5ZU71PA</v>
      </c>
      <c r="I91">
        <f>VLOOKUP(G91,[1]Product!$B:$G,6,FALSE)</f>
        <v>34790000</v>
      </c>
      <c r="J91" t="str">
        <f>VLOOKUP(G91,[1]Product!$B:$G,3,FALSE)</f>
        <v>HP</v>
      </c>
      <c r="K91" t="str">
        <f>VLOOKUP(G91,[1]Product!$B:$G,4,FALSE)</f>
        <v>Laptop</v>
      </c>
      <c r="L91">
        <v>2</v>
      </c>
      <c r="M91">
        <v>0.1</v>
      </c>
      <c r="N91">
        <f t="shared" si="1"/>
        <v>62622000</v>
      </c>
    </row>
    <row r="92" spans="1:14" x14ac:dyDescent="0.3">
      <c r="A92">
        <v>91</v>
      </c>
      <c r="B92">
        <v>3</v>
      </c>
      <c r="C92" t="s">
        <v>30</v>
      </c>
      <c r="D92" t="str">
        <f>VLOOKUP(C92,[1]Saler!B:D,2,FALSE)</f>
        <v>Lê Thị Phương  Thanh</v>
      </c>
      <c r="E92" t="str">
        <f>VLOOKUP(C92,[1]Saler!B:D,3,FALSE)</f>
        <v>CT</v>
      </c>
      <c r="F92" t="str">
        <f>VLOOKUP(E92,[1]Saler!$F$1:$G$6,2,FALSE)</f>
        <v>Cần Thơ</v>
      </c>
      <c r="G92" t="s">
        <v>28</v>
      </c>
      <c r="H92" t="str">
        <f>VLOOKUP(G92,[1]Product!$B:$G,2,FALSE)</f>
        <v>ProBook1A1B0PA</v>
      </c>
      <c r="I92">
        <f>VLOOKUP(G92,[1]Product!$B:$G,6,FALSE)</f>
        <v>18290000</v>
      </c>
      <c r="J92" t="str">
        <f>VLOOKUP(G92,[1]Product!$B:$G,3,FALSE)</f>
        <v>HP</v>
      </c>
      <c r="K92" t="str">
        <f>VLOOKUP(G92,[1]Product!$B:$G,4,FALSE)</f>
        <v>Laptop</v>
      </c>
      <c r="L92">
        <v>3</v>
      </c>
      <c r="M92">
        <v>0.15</v>
      </c>
      <c r="N92">
        <f t="shared" si="1"/>
        <v>46639500</v>
      </c>
    </row>
    <row r="93" spans="1:14" x14ac:dyDescent="0.3">
      <c r="A93">
        <v>92</v>
      </c>
      <c r="B93">
        <v>3</v>
      </c>
      <c r="C93" t="s">
        <v>75</v>
      </c>
      <c r="D93" t="str">
        <f>VLOOKUP(C93,[1]Saler!B:D,2,FALSE)</f>
        <v>Trần Thị Kim  Ngân</v>
      </c>
      <c r="E93" t="str">
        <f>VLOOKUP(C93,[1]Saler!B:D,3,FALSE)</f>
        <v>HCM</v>
      </c>
      <c r="F93" t="str">
        <f>VLOOKUP(E93,[1]Saler!$F$1:$G$6,2,FALSE)</f>
        <v>Hồ Chí Minh</v>
      </c>
      <c r="G93" t="s">
        <v>52</v>
      </c>
      <c r="H93" t="str">
        <f>VLOOKUP(G93,[1]Product!$B:$G,2,FALSE)</f>
        <v>Inspiron42IN380002</v>
      </c>
      <c r="I93">
        <f>VLOOKUP(G93,[1]Product!$B:$G,6,FALSE)</f>
        <v>12290000</v>
      </c>
      <c r="J93" t="str">
        <f>VLOOKUP(G93,[1]Product!$B:$G,3,FALSE)</f>
        <v>Dell</v>
      </c>
      <c r="K93" t="str">
        <f>VLOOKUP(G93,[1]Product!$B:$G,4,FALSE)</f>
        <v>Desktop</v>
      </c>
      <c r="L93">
        <v>3</v>
      </c>
      <c r="M93">
        <v>0.1</v>
      </c>
      <c r="N93">
        <f t="shared" si="1"/>
        <v>33183000</v>
      </c>
    </row>
    <row r="94" spans="1:14" x14ac:dyDescent="0.3">
      <c r="A94">
        <v>93</v>
      </c>
      <c r="B94">
        <v>3</v>
      </c>
      <c r="C94" t="s">
        <v>64</v>
      </c>
      <c r="D94" t="str">
        <f>VLOOKUP(C94,[1]Saler!B:D,2,FALSE)</f>
        <v>Trần Chí Thông</v>
      </c>
      <c r="E94" t="str">
        <f>VLOOKUP(C94,[1]Saler!B:D,3,FALSE)</f>
        <v>CT</v>
      </c>
      <c r="F94" t="str">
        <f>VLOOKUP(E94,[1]Saler!$F$1:$G$6,2,FALSE)</f>
        <v>Cần Thơ</v>
      </c>
      <c r="G94" t="s">
        <v>31</v>
      </c>
      <c r="H94" t="str">
        <f>VLOOKUP(G94,[1]Product!$B:$G,2,FALSE)</f>
        <v>Ideapad82H700DNVN</v>
      </c>
      <c r="I94">
        <f>VLOOKUP(G94,[1]Product!$B:$G,6,FALSE)</f>
        <v>13490000</v>
      </c>
      <c r="J94" t="str">
        <f>VLOOKUP(G94,[1]Product!$B:$G,3,FALSE)</f>
        <v>Lenovo</v>
      </c>
      <c r="K94" t="str">
        <f>VLOOKUP(G94,[1]Product!$B:$G,4,FALSE)</f>
        <v>Laptop</v>
      </c>
      <c r="L94">
        <v>3</v>
      </c>
      <c r="M94">
        <v>0</v>
      </c>
      <c r="N94">
        <f t="shared" si="1"/>
        <v>40470000</v>
      </c>
    </row>
    <row r="95" spans="1:14" x14ac:dyDescent="0.3">
      <c r="A95">
        <v>94</v>
      </c>
      <c r="B95">
        <v>3</v>
      </c>
      <c r="C95" t="s">
        <v>37</v>
      </c>
      <c r="D95" t="str">
        <f>VLOOKUP(C95,[1]Saler!B:D,2,FALSE)</f>
        <v>Nguyễn Phan Thanh Ngân</v>
      </c>
      <c r="E95" t="str">
        <f>VLOOKUP(C95,[1]Saler!B:D,3,FALSE)</f>
        <v>HCM</v>
      </c>
      <c r="F95" t="str">
        <f>VLOOKUP(E95,[1]Saler!$F$1:$G$6,2,FALSE)</f>
        <v>Hồ Chí Minh</v>
      </c>
      <c r="G95" t="s">
        <v>34</v>
      </c>
      <c r="H95" t="str">
        <f>VLOOKUP(G95,[1]Product!$B:$G,2,FALSE)</f>
        <v>Inspiron135201</v>
      </c>
      <c r="I95">
        <f>VLOOKUP(G95,[1]Product!$B:$G,6,FALSE)</f>
        <v>16990000</v>
      </c>
      <c r="J95" t="str">
        <f>VLOOKUP(G95,[1]Product!$B:$G,3,FALSE)</f>
        <v>Dell</v>
      </c>
      <c r="K95" t="str">
        <f>VLOOKUP(G95,[1]Product!$B:$G,4,FALSE)</f>
        <v>Laptop</v>
      </c>
      <c r="L95">
        <v>3</v>
      </c>
      <c r="M95">
        <v>0.15</v>
      </c>
      <c r="N95">
        <f t="shared" si="1"/>
        <v>43324500</v>
      </c>
    </row>
    <row r="96" spans="1:14" x14ac:dyDescent="0.3">
      <c r="A96">
        <v>95</v>
      </c>
      <c r="B96">
        <v>3</v>
      </c>
      <c r="C96" t="s">
        <v>43</v>
      </c>
      <c r="D96" t="str">
        <f>VLOOKUP(C96,[1]Saler!B:D,2,FALSE)</f>
        <v>Lương Thị  Thanh</v>
      </c>
      <c r="E96" t="str">
        <f>VLOOKUP(C96,[1]Saler!B:D,3,FALSE)</f>
        <v>CT</v>
      </c>
      <c r="F96" t="str">
        <f>VLOOKUP(E96,[1]Saler!$F$1:$G$6,2,FALSE)</f>
        <v>Cần Thơ</v>
      </c>
      <c r="G96" t="s">
        <v>15</v>
      </c>
      <c r="H96" t="str">
        <f>VLOOKUP(G96,[1]Product!$B:$G,2,FALSE)</f>
        <v>EliteBook1C2M0PA</v>
      </c>
      <c r="I96">
        <f>VLOOKUP(G96,[1]Product!$B:$G,6,FALSE)</f>
        <v>14890000</v>
      </c>
      <c r="J96" t="str">
        <f>VLOOKUP(G96,[1]Product!$B:$G,3,FALSE)</f>
        <v>HP</v>
      </c>
      <c r="K96" t="str">
        <f>VLOOKUP(G96,[1]Product!$B:$G,4,FALSE)</f>
        <v>Desktop</v>
      </c>
      <c r="L96">
        <v>2</v>
      </c>
      <c r="M96">
        <v>0</v>
      </c>
      <c r="N96">
        <f t="shared" si="1"/>
        <v>29780000</v>
      </c>
    </row>
    <row r="97" spans="1:14" x14ac:dyDescent="0.3">
      <c r="A97">
        <v>96</v>
      </c>
      <c r="B97">
        <v>3</v>
      </c>
      <c r="C97" t="s">
        <v>60</v>
      </c>
      <c r="D97" t="str">
        <f>VLOOKUP(C97,[1]Saler!B:D,2,FALSE)</f>
        <v>Nguyễn Thị Hoài  Ly</v>
      </c>
      <c r="E97" t="str">
        <f>VLOOKUP(C97,[1]Saler!B:D,3,FALSE)</f>
        <v>DN</v>
      </c>
      <c r="F97" t="str">
        <f>VLOOKUP(E97,[1]Saler!$F$1:$G$6,2,FALSE)</f>
        <v>Đà Nẵng</v>
      </c>
      <c r="G97" t="s">
        <v>28</v>
      </c>
      <c r="H97" t="str">
        <f>VLOOKUP(G97,[1]Product!$B:$G,2,FALSE)</f>
        <v>ProBook1A1B0PA</v>
      </c>
      <c r="I97">
        <f>VLOOKUP(G97,[1]Product!$B:$G,6,FALSE)</f>
        <v>18290000</v>
      </c>
      <c r="J97" t="str">
        <f>VLOOKUP(G97,[1]Product!$B:$G,3,FALSE)</f>
        <v>HP</v>
      </c>
      <c r="K97" t="str">
        <f>VLOOKUP(G97,[1]Product!$B:$G,4,FALSE)</f>
        <v>Laptop</v>
      </c>
      <c r="L97">
        <v>2</v>
      </c>
      <c r="M97">
        <v>0.15</v>
      </c>
      <c r="N97">
        <f t="shared" si="1"/>
        <v>31093000</v>
      </c>
    </row>
    <row r="98" spans="1:14" x14ac:dyDescent="0.3">
      <c r="A98">
        <v>97</v>
      </c>
      <c r="B98">
        <v>3</v>
      </c>
      <c r="C98" t="s">
        <v>14</v>
      </c>
      <c r="D98" t="str">
        <f>VLOOKUP(C98,[1]Saler!B:D,2,FALSE)</f>
        <v>Hồ Thị Khánh  Huyền</v>
      </c>
      <c r="E98" t="str">
        <f>VLOOKUP(C98,[1]Saler!B:D,3,FALSE)</f>
        <v>DN</v>
      </c>
      <c r="F98" t="str">
        <f>VLOOKUP(E98,[1]Saler!$F$1:$G$6,2,FALSE)</f>
        <v>Đà Nẵng</v>
      </c>
      <c r="G98" t="s">
        <v>69</v>
      </c>
      <c r="H98" t="str">
        <f>VLOOKUP(G98,[1]Product!$B:$G,2,FALSE)</f>
        <v>Pavilion180S1AA</v>
      </c>
      <c r="I98">
        <f>VLOOKUP(G98,[1]Product!$B:$G,6,FALSE)</f>
        <v>9790000</v>
      </c>
      <c r="J98" t="str">
        <f>VLOOKUP(G98,[1]Product!$B:$G,3,FALSE)</f>
        <v>HP</v>
      </c>
      <c r="K98" t="str">
        <f>VLOOKUP(G98,[1]Product!$B:$G,4,FALSE)</f>
        <v>Desktop</v>
      </c>
      <c r="L98">
        <v>1</v>
      </c>
      <c r="M98">
        <v>0.1</v>
      </c>
      <c r="N98">
        <f t="shared" si="1"/>
        <v>8811000</v>
      </c>
    </row>
    <row r="99" spans="1:14" x14ac:dyDescent="0.3">
      <c r="A99">
        <v>98</v>
      </c>
      <c r="B99">
        <v>3</v>
      </c>
      <c r="C99" t="s">
        <v>46</v>
      </c>
      <c r="D99" t="str">
        <f>VLOOKUP(C99,[1]Saler!B:D,2,FALSE)</f>
        <v>Nguyễn Thị Hoài  Nam</v>
      </c>
      <c r="E99" t="str">
        <f>VLOOKUP(C99,[1]Saler!B:D,3,FALSE)</f>
        <v>HCM</v>
      </c>
      <c r="F99" t="str">
        <f>VLOOKUP(E99,[1]Saler!$F$1:$G$6,2,FALSE)</f>
        <v>Hồ Chí Minh</v>
      </c>
      <c r="G99" t="s">
        <v>71</v>
      </c>
      <c r="H99" t="str">
        <f>VLOOKUP(G99,[1]Product!$B:$G,2,FALSE)</f>
        <v>Legion82BC005YVN</v>
      </c>
      <c r="I99">
        <f>VLOOKUP(G99,[1]Product!$B:$G,6,FALSE)</f>
        <v>39000000</v>
      </c>
      <c r="J99" t="str">
        <f>VLOOKUP(G99,[1]Product!$B:$G,3,FALSE)</f>
        <v>Lenovo</v>
      </c>
      <c r="K99" t="str">
        <f>VLOOKUP(G99,[1]Product!$B:$G,4,FALSE)</f>
        <v>Laptop</v>
      </c>
      <c r="L99">
        <v>1</v>
      </c>
      <c r="M99">
        <v>0</v>
      </c>
      <c r="N99">
        <f t="shared" si="1"/>
        <v>39000000</v>
      </c>
    </row>
    <row r="100" spans="1:14" x14ac:dyDescent="0.3">
      <c r="A100">
        <v>99</v>
      </c>
      <c r="B100">
        <v>3</v>
      </c>
      <c r="C100" t="s">
        <v>22</v>
      </c>
      <c r="D100" t="str">
        <f>VLOOKUP(C100,[1]Saler!B:D,2,FALSE)</f>
        <v>Nguyễn Thành Tâm</v>
      </c>
      <c r="E100" t="str">
        <f>VLOOKUP(C100,[1]Saler!B:D,3,FALSE)</f>
        <v>CT</v>
      </c>
      <c r="F100" t="str">
        <f>VLOOKUP(E100,[1]Saler!$F$1:$G$6,2,FALSE)</f>
        <v>Cần Thơ</v>
      </c>
      <c r="G100" t="s">
        <v>23</v>
      </c>
      <c r="H100" t="str">
        <f>VLOOKUP(G100,[1]Product!$B:$G,2,FALSE)</f>
        <v>Latitude3510</v>
      </c>
      <c r="I100">
        <f>VLOOKUP(G100,[1]Product!$B:$G,6,FALSE)</f>
        <v>11490000</v>
      </c>
      <c r="J100" t="str">
        <f>VLOOKUP(G100,[1]Product!$B:$G,3,FALSE)</f>
        <v>Dell</v>
      </c>
      <c r="K100" t="str">
        <f>VLOOKUP(G100,[1]Product!$B:$G,4,FALSE)</f>
        <v>Laptop</v>
      </c>
      <c r="L100">
        <v>1</v>
      </c>
      <c r="M100">
        <v>0.05</v>
      </c>
      <c r="N100">
        <f t="shared" si="1"/>
        <v>10915500</v>
      </c>
    </row>
    <row r="101" spans="1:14" x14ac:dyDescent="0.3">
      <c r="A101">
        <v>100</v>
      </c>
      <c r="B101">
        <v>3</v>
      </c>
      <c r="C101" t="s">
        <v>37</v>
      </c>
      <c r="D101" t="str">
        <f>VLOOKUP(C101,[1]Saler!B:D,2,FALSE)</f>
        <v>Nguyễn Phan Thanh Ngân</v>
      </c>
      <c r="E101" t="str">
        <f>VLOOKUP(C101,[1]Saler!B:D,3,FALSE)</f>
        <v>HCM</v>
      </c>
      <c r="F101" t="str">
        <f>VLOOKUP(E101,[1]Saler!$F$1:$G$6,2,FALSE)</f>
        <v>Hồ Chí Minh</v>
      </c>
      <c r="G101" t="s">
        <v>41</v>
      </c>
      <c r="H101" t="str">
        <f>VLOOKUP(G101,[1]Product!$B:$G,2,FALSE)</f>
        <v>Vostro70226499</v>
      </c>
      <c r="I101">
        <f>VLOOKUP(G101,[1]Product!$B:$G,6,FALSE)</f>
        <v>8900000</v>
      </c>
      <c r="J101" t="str">
        <f>VLOOKUP(G101,[1]Product!$B:$G,3,FALSE)</f>
        <v>Dell</v>
      </c>
      <c r="K101" t="str">
        <f>VLOOKUP(G101,[1]Product!$B:$G,4,FALSE)</f>
        <v>Desktop</v>
      </c>
      <c r="L101">
        <v>3</v>
      </c>
      <c r="M101">
        <v>0.15</v>
      </c>
      <c r="N101">
        <f t="shared" si="1"/>
        <v>22695000</v>
      </c>
    </row>
    <row r="102" spans="1:14" x14ac:dyDescent="0.3">
      <c r="A102">
        <v>101</v>
      </c>
      <c r="B102">
        <v>3</v>
      </c>
      <c r="C102" t="s">
        <v>75</v>
      </c>
      <c r="D102" t="str">
        <f>VLOOKUP(C102,[1]Saler!B:D,2,FALSE)</f>
        <v>Trần Thị Kim  Ngân</v>
      </c>
      <c r="E102" t="str">
        <f>VLOOKUP(C102,[1]Saler!B:D,3,FALSE)</f>
        <v>HCM</v>
      </c>
      <c r="F102" t="str">
        <f>VLOOKUP(E102,[1]Saler!$F$1:$G$6,2,FALSE)</f>
        <v>Hồ Chí Minh</v>
      </c>
      <c r="G102" t="s">
        <v>33</v>
      </c>
      <c r="H102" t="str">
        <f>VLOOKUP(G102,[1]Product!$B:$G,2,FALSE)</f>
        <v>XPS139310</v>
      </c>
      <c r="I102">
        <f>VLOOKUP(G102,[1]Product!$B:$G,6,FALSE)</f>
        <v>39900000</v>
      </c>
      <c r="J102" t="str">
        <f>VLOOKUP(G102,[1]Product!$B:$G,3,FALSE)</f>
        <v>Dell</v>
      </c>
      <c r="K102" t="str">
        <f>VLOOKUP(G102,[1]Product!$B:$G,4,FALSE)</f>
        <v>Laptop</v>
      </c>
      <c r="L102">
        <v>1</v>
      </c>
      <c r="M102">
        <v>0</v>
      </c>
      <c r="N102">
        <f t="shared" si="1"/>
        <v>39900000</v>
      </c>
    </row>
    <row r="103" spans="1:14" x14ac:dyDescent="0.3">
      <c r="A103">
        <v>102</v>
      </c>
      <c r="B103">
        <v>3</v>
      </c>
      <c r="C103" t="s">
        <v>38</v>
      </c>
      <c r="D103" t="str">
        <f>VLOOKUP(C103,[1]Saler!B:D,2,FALSE)</f>
        <v>Nguyễn Thị Kim  Nga</v>
      </c>
      <c r="E103" t="str">
        <f>VLOOKUP(C103,[1]Saler!B:D,3,FALSE)</f>
        <v>HCM</v>
      </c>
      <c r="F103" t="str">
        <f>VLOOKUP(E103,[1]Saler!$F$1:$G$6,2,FALSE)</f>
        <v>Hồ Chí Minh</v>
      </c>
      <c r="G103" t="s">
        <v>33</v>
      </c>
      <c r="H103" t="str">
        <f>VLOOKUP(G103,[1]Product!$B:$G,2,FALSE)</f>
        <v>XPS139310</v>
      </c>
      <c r="I103">
        <f>VLOOKUP(G103,[1]Product!$B:$G,6,FALSE)</f>
        <v>39900000</v>
      </c>
      <c r="J103" t="str">
        <f>VLOOKUP(G103,[1]Product!$B:$G,3,FALSE)</f>
        <v>Dell</v>
      </c>
      <c r="K103" t="str">
        <f>VLOOKUP(G103,[1]Product!$B:$G,4,FALSE)</f>
        <v>Laptop</v>
      </c>
      <c r="L103">
        <v>1</v>
      </c>
      <c r="M103">
        <v>0</v>
      </c>
      <c r="N103">
        <f t="shared" si="1"/>
        <v>39900000</v>
      </c>
    </row>
    <row r="104" spans="1:14" x14ac:dyDescent="0.3">
      <c r="A104">
        <v>103</v>
      </c>
      <c r="B104">
        <v>4</v>
      </c>
      <c r="C104" t="s">
        <v>76</v>
      </c>
      <c r="D104" t="str">
        <f>VLOOKUP(C104,[1]Saler!B:D,2,FALSE)</f>
        <v>Nguyễn Yến  Nhi</v>
      </c>
      <c r="E104" t="str">
        <f>VLOOKUP(C104,[1]Saler!B:D,3,FALSE)</f>
        <v>HCM</v>
      </c>
      <c r="F104" t="str">
        <f>VLOOKUP(E104,[1]Saler!$F$1:$G$6,2,FALSE)</f>
        <v>Hồ Chí Minh</v>
      </c>
      <c r="G104" t="s">
        <v>42</v>
      </c>
      <c r="H104" t="str">
        <f>VLOOKUP(G104,[1]Product!$B:$G,2,FALSE)</f>
        <v>PavilionEG0072TU</v>
      </c>
      <c r="I104">
        <f>VLOOKUP(G104,[1]Product!$B:$G,6,FALSE)</f>
        <v>21900000</v>
      </c>
      <c r="J104" t="str">
        <f>VLOOKUP(G104,[1]Product!$B:$G,3,FALSE)</f>
        <v>HP</v>
      </c>
      <c r="K104" t="str">
        <f>VLOOKUP(G104,[1]Product!$B:$G,4,FALSE)</f>
        <v>Laptop</v>
      </c>
      <c r="L104">
        <v>2</v>
      </c>
      <c r="M104">
        <v>0</v>
      </c>
      <c r="N104">
        <f t="shared" si="1"/>
        <v>43800000</v>
      </c>
    </row>
    <row r="105" spans="1:14" x14ac:dyDescent="0.3">
      <c r="A105">
        <v>104</v>
      </c>
      <c r="B105">
        <v>4</v>
      </c>
      <c r="C105" t="s">
        <v>68</v>
      </c>
      <c r="D105" t="str">
        <f>VLOOKUP(C105,[1]Saler!B:D,2,FALSE)</f>
        <v>Đào Thị Tiểu  Băng</v>
      </c>
      <c r="E105" t="str">
        <f>VLOOKUP(C105,[1]Saler!B:D,3,FALSE)</f>
        <v>CT</v>
      </c>
      <c r="F105" t="str">
        <f>VLOOKUP(E105,[1]Saler!$F$1:$G$6,2,FALSE)</f>
        <v>Cần Thơ</v>
      </c>
      <c r="G105" t="s">
        <v>49</v>
      </c>
      <c r="H105" t="str">
        <f>VLOOKUP(G105,[1]Product!$B:$G,2,FALSE)</f>
        <v>Inspiron145402</v>
      </c>
      <c r="I105">
        <f>VLOOKUP(G105,[1]Product!$B:$G,6,FALSE)</f>
        <v>25790000</v>
      </c>
      <c r="J105" t="str">
        <f>VLOOKUP(G105,[1]Product!$B:$G,3,FALSE)</f>
        <v>Dell</v>
      </c>
      <c r="K105" t="str">
        <f>VLOOKUP(G105,[1]Product!$B:$G,4,FALSE)</f>
        <v>Laptop</v>
      </c>
      <c r="L105">
        <v>2</v>
      </c>
      <c r="M105">
        <v>0</v>
      </c>
      <c r="N105">
        <f t="shared" si="1"/>
        <v>51580000</v>
      </c>
    </row>
    <row r="106" spans="1:14" x14ac:dyDescent="0.3">
      <c r="A106">
        <v>105</v>
      </c>
      <c r="B106">
        <v>4</v>
      </c>
      <c r="C106" t="s">
        <v>39</v>
      </c>
      <c r="D106" t="str">
        <f>VLOOKUP(C106,[1]Saler!B:D,2,FALSE)</f>
        <v>Trần Lê Phương  Dung</v>
      </c>
      <c r="E106" t="str">
        <f>VLOOKUP(C106,[1]Saler!B:D,3,FALSE)</f>
        <v>HN</v>
      </c>
      <c r="F106" t="str">
        <f>VLOOKUP(E106,[1]Saler!$F$1:$G$6,2,FALSE)</f>
        <v>Hà Nội</v>
      </c>
      <c r="G106" t="s">
        <v>34</v>
      </c>
      <c r="H106" t="str">
        <f>VLOOKUP(G106,[1]Product!$B:$G,2,FALSE)</f>
        <v>Inspiron135201</v>
      </c>
      <c r="I106">
        <f>VLOOKUP(G106,[1]Product!$B:$G,6,FALSE)</f>
        <v>16990000</v>
      </c>
      <c r="J106" t="str">
        <f>VLOOKUP(G106,[1]Product!$B:$G,3,FALSE)</f>
        <v>Dell</v>
      </c>
      <c r="K106" t="str">
        <f>VLOOKUP(G106,[1]Product!$B:$G,4,FALSE)</f>
        <v>Laptop</v>
      </c>
      <c r="L106">
        <v>2</v>
      </c>
      <c r="M106">
        <v>0.05</v>
      </c>
      <c r="N106">
        <f t="shared" si="1"/>
        <v>32281000</v>
      </c>
    </row>
    <row r="107" spans="1:14" x14ac:dyDescent="0.3">
      <c r="A107">
        <v>106</v>
      </c>
      <c r="B107">
        <v>4</v>
      </c>
      <c r="C107" t="s">
        <v>77</v>
      </c>
      <c r="D107" t="str">
        <f>VLOOKUP(C107,[1]Saler!B:D,2,FALSE)</f>
        <v>Trần Huy  Hiếu</v>
      </c>
      <c r="E107" t="str">
        <f>VLOOKUP(C107,[1]Saler!B:D,3,FALSE)</f>
        <v>HP</v>
      </c>
      <c r="F107" t="str">
        <f>VLOOKUP(E107,[1]Saler!$F$1:$G$6,2,FALSE)</f>
        <v>Hải Phòng</v>
      </c>
      <c r="G107" t="s">
        <v>25</v>
      </c>
      <c r="H107" t="str">
        <f>VLOOKUP(G107,[1]Product!$B:$G,2,FALSE)</f>
        <v>Lenovo11BHS07200</v>
      </c>
      <c r="I107">
        <f>VLOOKUP(G107,[1]Product!$B:$G,6,FALSE)</f>
        <v>11490000</v>
      </c>
      <c r="J107" t="str">
        <f>VLOOKUP(G107,[1]Product!$B:$G,3,FALSE)</f>
        <v>Lenovo</v>
      </c>
      <c r="K107" t="str">
        <f>VLOOKUP(G107,[1]Product!$B:$G,4,FALSE)</f>
        <v>Desktop</v>
      </c>
      <c r="L107">
        <v>2</v>
      </c>
      <c r="M107">
        <v>0</v>
      </c>
      <c r="N107">
        <f t="shared" si="1"/>
        <v>22980000</v>
      </c>
    </row>
    <row r="108" spans="1:14" x14ac:dyDescent="0.3">
      <c r="A108">
        <v>107</v>
      </c>
      <c r="B108">
        <v>4</v>
      </c>
      <c r="C108" t="s">
        <v>76</v>
      </c>
      <c r="D108" t="str">
        <f>VLOOKUP(C108,[1]Saler!B:D,2,FALSE)</f>
        <v>Nguyễn Yến  Nhi</v>
      </c>
      <c r="E108" t="str">
        <f>VLOOKUP(C108,[1]Saler!B:D,3,FALSE)</f>
        <v>HCM</v>
      </c>
      <c r="F108" t="str">
        <f>VLOOKUP(E108,[1]Saler!$F$1:$G$6,2,FALSE)</f>
        <v>Hồ Chí Minh</v>
      </c>
      <c r="G108" t="s">
        <v>23</v>
      </c>
      <c r="H108" t="str">
        <f>VLOOKUP(G108,[1]Product!$B:$G,2,FALSE)</f>
        <v>Latitude3510</v>
      </c>
      <c r="I108">
        <f>VLOOKUP(G108,[1]Product!$B:$G,6,FALSE)</f>
        <v>11490000</v>
      </c>
      <c r="J108" t="str">
        <f>VLOOKUP(G108,[1]Product!$B:$G,3,FALSE)</f>
        <v>Dell</v>
      </c>
      <c r="K108" t="str">
        <f>VLOOKUP(G108,[1]Product!$B:$G,4,FALSE)</f>
        <v>Laptop</v>
      </c>
      <c r="L108">
        <v>1</v>
      </c>
      <c r="M108">
        <v>0.1</v>
      </c>
      <c r="N108">
        <f t="shared" si="1"/>
        <v>10341000</v>
      </c>
    </row>
    <row r="109" spans="1:14" x14ac:dyDescent="0.3">
      <c r="A109">
        <v>108</v>
      </c>
      <c r="B109">
        <v>4</v>
      </c>
      <c r="C109" t="s">
        <v>60</v>
      </c>
      <c r="D109" t="str">
        <f>VLOOKUP(C109,[1]Saler!B:D,2,FALSE)</f>
        <v>Nguyễn Thị Hoài  Ly</v>
      </c>
      <c r="E109" t="str">
        <f>VLOOKUP(C109,[1]Saler!B:D,3,FALSE)</f>
        <v>DN</v>
      </c>
      <c r="F109" t="str">
        <f>VLOOKUP(E109,[1]Saler!$F$1:$G$6,2,FALSE)</f>
        <v>Đà Nẵng</v>
      </c>
      <c r="G109" t="s">
        <v>69</v>
      </c>
      <c r="H109" t="str">
        <f>VLOOKUP(G109,[1]Product!$B:$G,2,FALSE)</f>
        <v>Pavilion180S1AA</v>
      </c>
      <c r="I109">
        <f>VLOOKUP(G109,[1]Product!$B:$G,6,FALSE)</f>
        <v>9790000</v>
      </c>
      <c r="J109" t="str">
        <f>VLOOKUP(G109,[1]Product!$B:$G,3,FALSE)</f>
        <v>HP</v>
      </c>
      <c r="K109" t="str">
        <f>VLOOKUP(G109,[1]Product!$B:$G,4,FALSE)</f>
        <v>Desktop</v>
      </c>
      <c r="L109">
        <v>1</v>
      </c>
      <c r="M109">
        <v>0</v>
      </c>
      <c r="N109">
        <f t="shared" si="1"/>
        <v>9790000</v>
      </c>
    </row>
    <row r="110" spans="1:14" x14ac:dyDescent="0.3">
      <c r="A110">
        <v>109</v>
      </c>
      <c r="B110">
        <v>4</v>
      </c>
      <c r="C110" t="s">
        <v>32</v>
      </c>
      <c r="D110" t="str">
        <f>VLOOKUP(C110,[1]Saler!B:D,2,FALSE)</f>
        <v>Võ Thị Phương  Thảo</v>
      </c>
      <c r="E110" t="str">
        <f>VLOOKUP(C110,[1]Saler!B:D,3,FALSE)</f>
        <v>CT</v>
      </c>
      <c r="F110" t="str">
        <f>VLOOKUP(E110,[1]Saler!$F$1:$G$6,2,FALSE)</f>
        <v>Cần Thơ</v>
      </c>
      <c r="G110" t="s">
        <v>21</v>
      </c>
      <c r="H110" t="str">
        <f>VLOOKUP(G110,[1]Product!$B:$G,2,FALSE)</f>
        <v>EliteBook5ZU71PA</v>
      </c>
      <c r="I110">
        <f>VLOOKUP(G110,[1]Product!$B:$G,6,FALSE)</f>
        <v>34790000</v>
      </c>
      <c r="J110" t="str">
        <f>VLOOKUP(G110,[1]Product!$B:$G,3,FALSE)</f>
        <v>HP</v>
      </c>
      <c r="K110" t="str">
        <f>VLOOKUP(G110,[1]Product!$B:$G,4,FALSE)</f>
        <v>Laptop</v>
      </c>
      <c r="L110">
        <v>1</v>
      </c>
      <c r="M110">
        <v>0</v>
      </c>
      <c r="N110">
        <f t="shared" si="1"/>
        <v>34790000</v>
      </c>
    </row>
    <row r="111" spans="1:14" x14ac:dyDescent="0.3">
      <c r="A111">
        <v>110</v>
      </c>
      <c r="B111">
        <v>4</v>
      </c>
      <c r="C111" t="s">
        <v>29</v>
      </c>
      <c r="D111" t="str">
        <f>VLOOKUP(C111,[1]Saler!B:D,2,FALSE)</f>
        <v>Hoàng Thị Thu  Hà</v>
      </c>
      <c r="E111" t="str">
        <f>VLOOKUP(C111,[1]Saler!B:D,3,FALSE)</f>
        <v>HN</v>
      </c>
      <c r="F111" t="str">
        <f>VLOOKUP(E111,[1]Saler!$F$1:$G$6,2,FALSE)</f>
        <v>Hà Nội</v>
      </c>
      <c r="G111" t="s">
        <v>69</v>
      </c>
      <c r="H111" t="str">
        <f>VLOOKUP(G111,[1]Product!$B:$G,2,FALSE)</f>
        <v>Pavilion180S1AA</v>
      </c>
      <c r="I111">
        <f>VLOOKUP(G111,[1]Product!$B:$G,6,FALSE)</f>
        <v>9790000</v>
      </c>
      <c r="J111" t="str">
        <f>VLOOKUP(G111,[1]Product!$B:$G,3,FALSE)</f>
        <v>HP</v>
      </c>
      <c r="K111" t="str">
        <f>VLOOKUP(G111,[1]Product!$B:$G,4,FALSE)</f>
        <v>Desktop</v>
      </c>
      <c r="L111">
        <v>2</v>
      </c>
      <c r="M111">
        <v>0.15</v>
      </c>
      <c r="N111">
        <f t="shared" si="1"/>
        <v>16643000</v>
      </c>
    </row>
    <row r="112" spans="1:14" x14ac:dyDescent="0.3">
      <c r="A112">
        <v>111</v>
      </c>
      <c r="B112">
        <v>4</v>
      </c>
      <c r="C112" t="s">
        <v>57</v>
      </c>
      <c r="D112" t="str">
        <f>VLOOKUP(C112,[1]Saler!B:D,2,FALSE)</f>
        <v>Nguyễn Thị Tú  Anh</v>
      </c>
      <c r="E112" t="str">
        <f>VLOOKUP(C112,[1]Saler!B:D,3,FALSE)</f>
        <v>HN</v>
      </c>
      <c r="F112" t="str">
        <f>VLOOKUP(E112,[1]Saler!$F$1:$G$6,2,FALSE)</f>
        <v>Hà Nội</v>
      </c>
      <c r="G112" t="s">
        <v>54</v>
      </c>
      <c r="H112" t="str">
        <f>VLOOKUP(G112,[1]Product!$B:$G,2,FALSE)</f>
        <v>ThinkBook20VA001KVN</v>
      </c>
      <c r="I112">
        <f>VLOOKUP(G112,[1]Product!$B:$G,6,FALSE)</f>
        <v>19190000</v>
      </c>
      <c r="J112" t="str">
        <f>VLOOKUP(G112,[1]Product!$B:$G,3,FALSE)</f>
        <v>Lenovo</v>
      </c>
      <c r="K112" t="str">
        <f>VLOOKUP(G112,[1]Product!$B:$G,4,FALSE)</f>
        <v>Laptop</v>
      </c>
      <c r="L112">
        <v>3</v>
      </c>
      <c r="M112">
        <v>0.05</v>
      </c>
      <c r="N112">
        <f t="shared" si="1"/>
        <v>54691500</v>
      </c>
    </row>
    <row r="113" spans="1:14" x14ac:dyDescent="0.3">
      <c r="A113">
        <v>112</v>
      </c>
      <c r="B113">
        <v>4</v>
      </c>
      <c r="C113" t="s">
        <v>20</v>
      </c>
      <c r="D113" t="str">
        <f>VLOOKUP(C113,[1]Saler!B:D,2,FALSE)</f>
        <v>NGUYỄN THỊ THANH  HUYỀN</v>
      </c>
      <c r="E113" t="str">
        <f>VLOOKUP(C113,[1]Saler!B:D,3,FALSE)</f>
        <v>DN</v>
      </c>
      <c r="F113" t="str">
        <f>VLOOKUP(E113,[1]Saler!$F$1:$G$6,2,FALSE)</f>
        <v>Đà Nẵng</v>
      </c>
      <c r="G113" t="s">
        <v>44</v>
      </c>
      <c r="H113" t="str">
        <f>VLOOKUP(G113,[1]Product!$B:$G,2,FALSE)</f>
        <v>Lenovo11ED002TVA</v>
      </c>
      <c r="I113">
        <f>VLOOKUP(G113,[1]Product!$B:$G,6,FALSE)</f>
        <v>9890000</v>
      </c>
      <c r="J113" t="str">
        <f>VLOOKUP(G113,[1]Product!$B:$G,3,FALSE)</f>
        <v>Lenovo</v>
      </c>
      <c r="K113" t="str">
        <f>VLOOKUP(G113,[1]Product!$B:$G,4,FALSE)</f>
        <v>Desktop</v>
      </c>
      <c r="L113">
        <v>1</v>
      </c>
      <c r="M113">
        <v>0.05</v>
      </c>
      <c r="N113">
        <f t="shared" si="1"/>
        <v>9395500</v>
      </c>
    </row>
    <row r="114" spans="1:14" x14ac:dyDescent="0.3">
      <c r="A114">
        <v>113</v>
      </c>
      <c r="B114">
        <v>4</v>
      </c>
      <c r="C114" t="s">
        <v>72</v>
      </c>
      <c r="D114" t="str">
        <f>VLOOKUP(C114,[1]Saler!B:D,2,FALSE)</f>
        <v>Ngô Ngọc Tường  An</v>
      </c>
      <c r="E114" t="str">
        <f>VLOOKUP(C114,[1]Saler!B:D,3,FALSE)</f>
        <v>HN</v>
      </c>
      <c r="F114" t="str">
        <f>VLOOKUP(E114,[1]Saler!$F$1:$G$6,2,FALSE)</f>
        <v>Hà Nội</v>
      </c>
      <c r="G114" t="s">
        <v>52</v>
      </c>
      <c r="H114" t="str">
        <f>VLOOKUP(G114,[1]Product!$B:$G,2,FALSE)</f>
        <v>Inspiron42IN380002</v>
      </c>
      <c r="I114">
        <f>VLOOKUP(G114,[1]Product!$B:$G,6,FALSE)</f>
        <v>12290000</v>
      </c>
      <c r="J114" t="str">
        <f>VLOOKUP(G114,[1]Product!$B:$G,3,FALSE)</f>
        <v>Dell</v>
      </c>
      <c r="K114" t="str">
        <f>VLOOKUP(G114,[1]Product!$B:$G,4,FALSE)</f>
        <v>Desktop</v>
      </c>
      <c r="L114">
        <v>2</v>
      </c>
      <c r="M114">
        <v>0.05</v>
      </c>
      <c r="N114">
        <f t="shared" si="1"/>
        <v>23351000</v>
      </c>
    </row>
    <row r="115" spans="1:14" x14ac:dyDescent="0.3">
      <c r="A115">
        <v>114</v>
      </c>
      <c r="B115">
        <v>4</v>
      </c>
      <c r="C115" t="s">
        <v>14</v>
      </c>
      <c r="D115" t="str">
        <f>VLOOKUP(C115,[1]Saler!B:D,2,FALSE)</f>
        <v>Hồ Thị Khánh  Huyền</v>
      </c>
      <c r="E115" t="str">
        <f>VLOOKUP(C115,[1]Saler!B:D,3,FALSE)</f>
        <v>DN</v>
      </c>
      <c r="F115" t="str">
        <f>VLOOKUP(E115,[1]Saler!$F$1:$G$6,2,FALSE)</f>
        <v>Đà Nẵng</v>
      </c>
      <c r="G115" t="s">
        <v>44</v>
      </c>
      <c r="H115" t="str">
        <f>VLOOKUP(G115,[1]Product!$B:$G,2,FALSE)</f>
        <v>Lenovo11ED002TVA</v>
      </c>
      <c r="I115">
        <f>VLOOKUP(G115,[1]Product!$B:$G,6,FALSE)</f>
        <v>9890000</v>
      </c>
      <c r="J115" t="str">
        <f>VLOOKUP(G115,[1]Product!$B:$G,3,FALSE)</f>
        <v>Lenovo</v>
      </c>
      <c r="K115" t="str">
        <f>VLOOKUP(G115,[1]Product!$B:$G,4,FALSE)</f>
        <v>Desktop</v>
      </c>
      <c r="L115">
        <v>2</v>
      </c>
      <c r="M115">
        <v>0.15</v>
      </c>
      <c r="N115">
        <f t="shared" si="1"/>
        <v>16813000</v>
      </c>
    </row>
    <row r="116" spans="1:14" x14ac:dyDescent="0.3">
      <c r="A116">
        <v>115</v>
      </c>
      <c r="B116">
        <v>4</v>
      </c>
      <c r="C116" t="s">
        <v>20</v>
      </c>
      <c r="D116" t="str">
        <f>VLOOKUP(C116,[1]Saler!B:D,2,FALSE)</f>
        <v>NGUYỄN THỊ THANH  HUYỀN</v>
      </c>
      <c r="E116" t="str">
        <f>VLOOKUP(C116,[1]Saler!B:D,3,FALSE)</f>
        <v>DN</v>
      </c>
      <c r="F116" t="str">
        <f>VLOOKUP(E116,[1]Saler!$F$1:$G$6,2,FALSE)</f>
        <v>Đà Nẵng</v>
      </c>
      <c r="G116" t="s">
        <v>19</v>
      </c>
      <c r="H116" t="str">
        <f>VLOOKUP(G116,[1]Product!$B:$G,2,FALSE)</f>
        <v>Gaming81LK01J3VN</v>
      </c>
      <c r="I116">
        <f>VLOOKUP(G116,[1]Product!$B:$G,6,FALSE)</f>
        <v>18490000</v>
      </c>
      <c r="J116" t="str">
        <f>VLOOKUP(G116,[1]Product!$B:$G,3,FALSE)</f>
        <v>Lenovo</v>
      </c>
      <c r="K116" t="str">
        <f>VLOOKUP(G116,[1]Product!$B:$G,4,FALSE)</f>
        <v>Laptop</v>
      </c>
      <c r="L116">
        <v>1</v>
      </c>
      <c r="M116">
        <v>0.1</v>
      </c>
      <c r="N116">
        <f t="shared" si="1"/>
        <v>16641000</v>
      </c>
    </row>
    <row r="117" spans="1:14" x14ac:dyDescent="0.3">
      <c r="A117">
        <v>116</v>
      </c>
      <c r="B117">
        <v>4</v>
      </c>
      <c r="C117" t="s">
        <v>68</v>
      </c>
      <c r="D117" t="str">
        <f>VLOOKUP(C117,[1]Saler!B:D,2,FALSE)</f>
        <v>Đào Thị Tiểu  Băng</v>
      </c>
      <c r="E117" t="str">
        <f>VLOOKUP(C117,[1]Saler!B:D,3,FALSE)</f>
        <v>CT</v>
      </c>
      <c r="F117" t="str">
        <f>VLOOKUP(E117,[1]Saler!$F$1:$G$6,2,FALSE)</f>
        <v>Cần Thơ</v>
      </c>
      <c r="G117" t="s">
        <v>25</v>
      </c>
      <c r="H117" t="str">
        <f>VLOOKUP(G117,[1]Product!$B:$G,2,FALSE)</f>
        <v>Lenovo11BHS07200</v>
      </c>
      <c r="I117">
        <f>VLOOKUP(G117,[1]Product!$B:$G,6,FALSE)</f>
        <v>11490000</v>
      </c>
      <c r="J117" t="str">
        <f>VLOOKUP(G117,[1]Product!$B:$G,3,FALSE)</f>
        <v>Lenovo</v>
      </c>
      <c r="K117" t="str">
        <f>VLOOKUP(G117,[1]Product!$B:$G,4,FALSE)</f>
        <v>Desktop</v>
      </c>
      <c r="L117">
        <v>3</v>
      </c>
      <c r="M117">
        <v>0.05</v>
      </c>
      <c r="N117">
        <f t="shared" si="1"/>
        <v>32746500</v>
      </c>
    </row>
    <row r="118" spans="1:14" x14ac:dyDescent="0.3">
      <c r="A118">
        <v>117</v>
      </c>
      <c r="B118">
        <v>4</v>
      </c>
      <c r="C118" t="s">
        <v>78</v>
      </c>
      <c r="D118" t="str">
        <f>VLOOKUP(C118,[1]Saler!B:D,2,FALSE)</f>
        <v>Vũ Nguyên  Hà</v>
      </c>
      <c r="E118" t="str">
        <f>VLOOKUP(C118,[1]Saler!B:D,3,FALSE)</f>
        <v>HN</v>
      </c>
      <c r="F118" t="str">
        <f>VLOOKUP(E118,[1]Saler!$F$1:$G$6,2,FALSE)</f>
        <v>Hà Nội</v>
      </c>
      <c r="G118" t="s">
        <v>58</v>
      </c>
      <c r="H118" t="str">
        <f>VLOOKUP(G118,[1]Product!$B:$G,2,FALSE)</f>
        <v>Envy2K0B2PA</v>
      </c>
      <c r="I118">
        <f>VLOOKUP(G118,[1]Product!$B:$G,6,FALSE)</f>
        <v>23590000</v>
      </c>
      <c r="J118" t="str">
        <f>VLOOKUP(G118,[1]Product!$B:$G,3,FALSE)</f>
        <v>HP</v>
      </c>
      <c r="K118" t="str">
        <f>VLOOKUP(G118,[1]Product!$B:$G,4,FALSE)</f>
        <v>Laptop</v>
      </c>
      <c r="L118">
        <v>2</v>
      </c>
      <c r="M118">
        <v>0.05</v>
      </c>
      <c r="N118">
        <f t="shared" si="1"/>
        <v>44821000</v>
      </c>
    </row>
    <row r="119" spans="1:14" x14ac:dyDescent="0.3">
      <c r="A119">
        <v>118</v>
      </c>
      <c r="B119">
        <v>4</v>
      </c>
      <c r="C119" t="s">
        <v>68</v>
      </c>
      <c r="D119" t="str">
        <f>VLOOKUP(C119,[1]Saler!B:D,2,FALSE)</f>
        <v>Đào Thị Tiểu  Băng</v>
      </c>
      <c r="E119" t="str">
        <f>VLOOKUP(C119,[1]Saler!B:D,3,FALSE)</f>
        <v>CT</v>
      </c>
      <c r="F119" t="str">
        <f>VLOOKUP(E119,[1]Saler!$F$1:$G$6,2,FALSE)</f>
        <v>Cần Thơ</v>
      </c>
      <c r="G119" t="s">
        <v>56</v>
      </c>
      <c r="H119" t="str">
        <f>VLOOKUP(G119,[1]Product!$B:$G,2,FALSE)</f>
        <v>Legion82B500GUVN</v>
      </c>
      <c r="I119">
        <f>VLOOKUP(G119,[1]Product!$B:$G,6,FALSE)</f>
        <v>24790000</v>
      </c>
      <c r="J119" t="str">
        <f>VLOOKUP(G119,[1]Product!$B:$G,3,FALSE)</f>
        <v>Lenovo</v>
      </c>
      <c r="K119" t="str">
        <f>VLOOKUP(G119,[1]Product!$B:$G,4,FALSE)</f>
        <v>Laptop</v>
      </c>
      <c r="L119">
        <v>3</v>
      </c>
      <c r="M119">
        <v>0.1</v>
      </c>
      <c r="N119">
        <f t="shared" si="1"/>
        <v>66933000</v>
      </c>
    </row>
    <row r="120" spans="1:14" x14ac:dyDescent="0.3">
      <c r="A120">
        <v>119</v>
      </c>
      <c r="B120">
        <v>4</v>
      </c>
      <c r="C120" t="s">
        <v>73</v>
      </c>
      <c r="D120" t="str">
        <f>VLOOKUP(C120,[1]Saler!B:D,2,FALSE)</f>
        <v>Nguyễn Gia  Hân</v>
      </c>
      <c r="E120" t="str">
        <f>VLOOKUP(C120,[1]Saler!B:D,3,FALSE)</f>
        <v>HP</v>
      </c>
      <c r="F120" t="str">
        <f>VLOOKUP(E120,[1]Saler!$F$1:$G$6,2,FALSE)</f>
        <v>Hải Phòng</v>
      </c>
      <c r="G120" t="s">
        <v>17</v>
      </c>
      <c r="H120" t="str">
        <f>VLOOKUP(G120,[1]Product!$B:$G,2,FALSE)</f>
        <v>Inspiron135301</v>
      </c>
      <c r="I120">
        <f>VLOOKUP(G120,[1]Product!$B:$G,6,FALSE)</f>
        <v>20900000</v>
      </c>
      <c r="J120" t="str">
        <f>VLOOKUP(G120,[1]Product!$B:$G,3,FALSE)</f>
        <v>Dell</v>
      </c>
      <c r="K120" t="str">
        <f>VLOOKUP(G120,[1]Product!$B:$G,4,FALSE)</f>
        <v>Laptop</v>
      </c>
      <c r="L120">
        <v>2</v>
      </c>
      <c r="M120">
        <v>0.05</v>
      </c>
      <c r="N120">
        <f t="shared" si="1"/>
        <v>39710000</v>
      </c>
    </row>
    <row r="121" spans="1:14" x14ac:dyDescent="0.3">
      <c r="A121">
        <v>120</v>
      </c>
      <c r="B121">
        <v>4</v>
      </c>
      <c r="C121" t="s">
        <v>38</v>
      </c>
      <c r="D121" t="str">
        <f>VLOOKUP(C121,[1]Saler!B:D,2,FALSE)</f>
        <v>Nguyễn Thị Kim  Nga</v>
      </c>
      <c r="E121" t="str">
        <f>VLOOKUP(C121,[1]Saler!B:D,3,FALSE)</f>
        <v>HCM</v>
      </c>
      <c r="F121" t="str">
        <f>VLOOKUP(E121,[1]Saler!$F$1:$G$6,2,FALSE)</f>
        <v>Hồ Chí Minh</v>
      </c>
      <c r="G121" t="s">
        <v>42</v>
      </c>
      <c r="H121" t="str">
        <f>VLOOKUP(G121,[1]Product!$B:$G,2,FALSE)</f>
        <v>PavilionEG0072TU</v>
      </c>
      <c r="I121">
        <f>VLOOKUP(G121,[1]Product!$B:$G,6,FALSE)</f>
        <v>21900000</v>
      </c>
      <c r="J121" t="str">
        <f>VLOOKUP(G121,[1]Product!$B:$G,3,FALSE)</f>
        <v>HP</v>
      </c>
      <c r="K121" t="str">
        <f>VLOOKUP(G121,[1]Product!$B:$G,4,FALSE)</f>
        <v>Laptop</v>
      </c>
      <c r="L121">
        <v>2</v>
      </c>
      <c r="M121">
        <v>0.1</v>
      </c>
      <c r="N121">
        <f t="shared" si="1"/>
        <v>39420000</v>
      </c>
    </row>
    <row r="122" spans="1:14" x14ac:dyDescent="0.3">
      <c r="A122">
        <v>121</v>
      </c>
      <c r="B122">
        <v>4</v>
      </c>
      <c r="C122" t="s">
        <v>73</v>
      </c>
      <c r="D122" t="str">
        <f>VLOOKUP(C122,[1]Saler!B:D,2,FALSE)</f>
        <v>Nguyễn Gia  Hân</v>
      </c>
      <c r="E122" t="str">
        <f>VLOOKUP(C122,[1]Saler!B:D,3,FALSE)</f>
        <v>HP</v>
      </c>
      <c r="F122" t="str">
        <f>VLOOKUP(E122,[1]Saler!$F$1:$G$6,2,FALSE)</f>
        <v>Hải Phòng</v>
      </c>
      <c r="G122" t="s">
        <v>19</v>
      </c>
      <c r="H122" t="str">
        <f>VLOOKUP(G122,[1]Product!$B:$G,2,FALSE)</f>
        <v>Gaming81LK01J3VN</v>
      </c>
      <c r="I122">
        <f>VLOOKUP(G122,[1]Product!$B:$G,6,FALSE)</f>
        <v>18490000</v>
      </c>
      <c r="J122" t="str">
        <f>VLOOKUP(G122,[1]Product!$B:$G,3,FALSE)</f>
        <v>Lenovo</v>
      </c>
      <c r="K122" t="str">
        <f>VLOOKUP(G122,[1]Product!$B:$G,4,FALSE)</f>
        <v>Laptop</v>
      </c>
      <c r="L122">
        <v>1</v>
      </c>
      <c r="M122">
        <v>0.05</v>
      </c>
      <c r="N122">
        <f t="shared" si="1"/>
        <v>17565500</v>
      </c>
    </row>
    <row r="123" spans="1:14" x14ac:dyDescent="0.3">
      <c r="A123">
        <v>122</v>
      </c>
      <c r="B123">
        <v>4</v>
      </c>
      <c r="C123" t="s">
        <v>66</v>
      </c>
      <c r="D123" t="str">
        <f>VLOOKUP(C123,[1]Saler!B:D,2,FALSE)</f>
        <v>Nguyễn Nhật  Hạ</v>
      </c>
      <c r="E123" t="str">
        <f>VLOOKUP(C123,[1]Saler!B:D,3,FALSE)</f>
        <v>HP</v>
      </c>
      <c r="F123" t="str">
        <f>VLOOKUP(E123,[1]Saler!$F$1:$G$6,2,FALSE)</f>
        <v>Hải Phòng</v>
      </c>
      <c r="G123" t="s">
        <v>47</v>
      </c>
      <c r="H123" t="str">
        <f>VLOOKUP(G123,[1]Product!$B:$G,2,FALSE)</f>
        <v>OptiPlex3080 MT</v>
      </c>
      <c r="I123">
        <f>VLOOKUP(G123,[1]Product!$B:$G,6,FALSE)</f>
        <v>13890000</v>
      </c>
      <c r="J123" t="str">
        <f>VLOOKUP(G123,[1]Product!$B:$G,3,FALSE)</f>
        <v>Dell</v>
      </c>
      <c r="K123" t="str">
        <f>VLOOKUP(G123,[1]Product!$B:$G,4,FALSE)</f>
        <v>Desktop</v>
      </c>
      <c r="L123">
        <v>1</v>
      </c>
      <c r="M123">
        <v>0</v>
      </c>
      <c r="N123">
        <f t="shared" si="1"/>
        <v>13890000</v>
      </c>
    </row>
    <row r="124" spans="1:14" x14ac:dyDescent="0.3">
      <c r="A124">
        <v>123</v>
      </c>
      <c r="B124">
        <v>4</v>
      </c>
      <c r="C124" t="s">
        <v>62</v>
      </c>
      <c r="D124" t="str">
        <f>VLOOKUP(C124,[1]Saler!B:D,2,FALSE)</f>
        <v>Kiều Ngọc Các</v>
      </c>
      <c r="E124" t="str">
        <f>VLOOKUP(C124,[1]Saler!B:D,3,FALSE)</f>
        <v>HN</v>
      </c>
      <c r="F124" t="str">
        <f>VLOOKUP(E124,[1]Saler!$F$1:$G$6,2,FALSE)</f>
        <v>Hà Nội</v>
      </c>
      <c r="G124" t="s">
        <v>31</v>
      </c>
      <c r="H124" t="str">
        <f>VLOOKUP(G124,[1]Product!$B:$G,2,FALSE)</f>
        <v>Ideapad82H700DNVN</v>
      </c>
      <c r="I124">
        <f>VLOOKUP(G124,[1]Product!$B:$G,6,FALSE)</f>
        <v>13490000</v>
      </c>
      <c r="J124" t="str">
        <f>VLOOKUP(G124,[1]Product!$B:$G,3,FALSE)</f>
        <v>Lenovo</v>
      </c>
      <c r="K124" t="str">
        <f>VLOOKUP(G124,[1]Product!$B:$G,4,FALSE)</f>
        <v>Laptop</v>
      </c>
      <c r="L124">
        <v>3</v>
      </c>
      <c r="M124">
        <v>0.15</v>
      </c>
      <c r="N124">
        <f t="shared" si="1"/>
        <v>34399500</v>
      </c>
    </row>
    <row r="125" spans="1:14" x14ac:dyDescent="0.3">
      <c r="A125">
        <v>124</v>
      </c>
      <c r="B125">
        <v>4</v>
      </c>
      <c r="C125" t="s">
        <v>43</v>
      </c>
      <c r="D125" t="str">
        <f>VLOOKUP(C125,[1]Saler!B:D,2,FALSE)</f>
        <v>Lương Thị  Thanh</v>
      </c>
      <c r="E125" t="str">
        <f>VLOOKUP(C125,[1]Saler!B:D,3,FALSE)</f>
        <v>CT</v>
      </c>
      <c r="F125" t="str">
        <f>VLOOKUP(E125,[1]Saler!$F$1:$G$6,2,FALSE)</f>
        <v>Cần Thơ</v>
      </c>
      <c r="G125" t="s">
        <v>19</v>
      </c>
      <c r="H125" t="str">
        <f>VLOOKUP(G125,[1]Product!$B:$G,2,FALSE)</f>
        <v>Gaming81LK01J3VN</v>
      </c>
      <c r="I125">
        <f>VLOOKUP(G125,[1]Product!$B:$G,6,FALSE)</f>
        <v>18490000</v>
      </c>
      <c r="J125" t="str">
        <f>VLOOKUP(G125,[1]Product!$B:$G,3,FALSE)</f>
        <v>Lenovo</v>
      </c>
      <c r="K125" t="str">
        <f>VLOOKUP(G125,[1]Product!$B:$G,4,FALSE)</f>
        <v>Laptop</v>
      </c>
      <c r="L125">
        <v>3</v>
      </c>
      <c r="M125">
        <v>0.05</v>
      </c>
      <c r="N125">
        <f t="shared" si="1"/>
        <v>52696500</v>
      </c>
    </row>
    <row r="126" spans="1:14" x14ac:dyDescent="0.3">
      <c r="A126">
        <v>125</v>
      </c>
      <c r="B126">
        <v>4</v>
      </c>
      <c r="C126" t="s">
        <v>18</v>
      </c>
      <c r="D126" t="str">
        <f>VLOOKUP(C126,[1]Saler!B:D,2,FALSE)</f>
        <v>Lê Thị Thùy  Linh</v>
      </c>
      <c r="E126" t="str">
        <f>VLOOKUP(C126,[1]Saler!B:D,3,FALSE)</f>
        <v>DN</v>
      </c>
      <c r="F126" t="str">
        <f>VLOOKUP(E126,[1]Saler!$F$1:$G$6,2,FALSE)</f>
        <v>Đà Nẵng</v>
      </c>
      <c r="G126" t="s">
        <v>17</v>
      </c>
      <c r="H126" t="str">
        <f>VLOOKUP(G126,[1]Product!$B:$G,2,FALSE)</f>
        <v>Inspiron135301</v>
      </c>
      <c r="I126">
        <f>VLOOKUP(G126,[1]Product!$B:$G,6,FALSE)</f>
        <v>20900000</v>
      </c>
      <c r="J126" t="str">
        <f>VLOOKUP(G126,[1]Product!$B:$G,3,FALSE)</f>
        <v>Dell</v>
      </c>
      <c r="K126" t="str">
        <f>VLOOKUP(G126,[1]Product!$B:$G,4,FALSE)</f>
        <v>Laptop</v>
      </c>
      <c r="L126">
        <v>1</v>
      </c>
      <c r="M126">
        <v>0.15</v>
      </c>
      <c r="N126">
        <f t="shared" si="1"/>
        <v>17765000</v>
      </c>
    </row>
    <row r="127" spans="1:14" x14ac:dyDescent="0.3">
      <c r="A127">
        <v>126</v>
      </c>
      <c r="B127">
        <v>4</v>
      </c>
      <c r="C127" t="s">
        <v>72</v>
      </c>
      <c r="D127" t="str">
        <f>VLOOKUP(C127,[1]Saler!B:D,2,FALSE)</f>
        <v>Ngô Ngọc Tường  An</v>
      </c>
      <c r="E127" t="str">
        <f>VLOOKUP(C127,[1]Saler!B:D,3,FALSE)</f>
        <v>HN</v>
      </c>
      <c r="F127" t="str">
        <f>VLOOKUP(E127,[1]Saler!$F$1:$G$6,2,FALSE)</f>
        <v>Hà Nội</v>
      </c>
      <c r="G127" t="s">
        <v>15</v>
      </c>
      <c r="H127" t="str">
        <f>VLOOKUP(G127,[1]Product!$B:$G,2,FALSE)</f>
        <v>EliteBook1C2M0PA</v>
      </c>
      <c r="I127">
        <f>VLOOKUP(G127,[1]Product!$B:$G,6,FALSE)</f>
        <v>14890000</v>
      </c>
      <c r="J127" t="str">
        <f>VLOOKUP(G127,[1]Product!$B:$G,3,FALSE)</f>
        <v>HP</v>
      </c>
      <c r="K127" t="str">
        <f>VLOOKUP(G127,[1]Product!$B:$G,4,FALSE)</f>
        <v>Desktop</v>
      </c>
      <c r="L127">
        <v>2</v>
      </c>
      <c r="M127">
        <v>0</v>
      </c>
      <c r="N127">
        <f t="shared" si="1"/>
        <v>29780000</v>
      </c>
    </row>
    <row r="128" spans="1:14" x14ac:dyDescent="0.3">
      <c r="A128">
        <v>127</v>
      </c>
      <c r="B128">
        <v>4</v>
      </c>
      <c r="C128" t="s">
        <v>76</v>
      </c>
      <c r="D128" t="str">
        <f>VLOOKUP(C128,[1]Saler!B:D,2,FALSE)</f>
        <v>Nguyễn Yến  Nhi</v>
      </c>
      <c r="E128" t="str">
        <f>VLOOKUP(C128,[1]Saler!B:D,3,FALSE)</f>
        <v>HCM</v>
      </c>
      <c r="F128" t="str">
        <f>VLOOKUP(E128,[1]Saler!$F$1:$G$6,2,FALSE)</f>
        <v>Hồ Chí Minh</v>
      </c>
      <c r="G128" t="s">
        <v>19</v>
      </c>
      <c r="H128" t="str">
        <f>VLOOKUP(G128,[1]Product!$B:$G,2,FALSE)</f>
        <v>Gaming81LK01J3VN</v>
      </c>
      <c r="I128">
        <f>VLOOKUP(G128,[1]Product!$B:$G,6,FALSE)</f>
        <v>18490000</v>
      </c>
      <c r="J128" t="str">
        <f>VLOOKUP(G128,[1]Product!$B:$G,3,FALSE)</f>
        <v>Lenovo</v>
      </c>
      <c r="K128" t="str">
        <f>VLOOKUP(G128,[1]Product!$B:$G,4,FALSE)</f>
        <v>Laptop</v>
      </c>
      <c r="L128">
        <v>1</v>
      </c>
      <c r="M128">
        <v>0.1</v>
      </c>
      <c r="N128">
        <f t="shared" si="1"/>
        <v>16641000</v>
      </c>
    </row>
    <row r="129" spans="1:14" x14ac:dyDescent="0.3">
      <c r="A129">
        <v>128</v>
      </c>
      <c r="B129">
        <v>4</v>
      </c>
      <c r="C129" t="s">
        <v>79</v>
      </c>
      <c r="D129" t="str">
        <f>VLOOKUP(C129,[1]Saler!B:D,2,FALSE)</f>
        <v>Nguyễn Thị Thanh  Ngân</v>
      </c>
      <c r="E129" t="str">
        <f>VLOOKUP(C129,[1]Saler!B:D,3,FALSE)</f>
        <v>HCM</v>
      </c>
      <c r="F129" t="str">
        <f>VLOOKUP(E129,[1]Saler!$F$1:$G$6,2,FALSE)</f>
        <v>Hồ Chí Minh</v>
      </c>
      <c r="G129" t="s">
        <v>44</v>
      </c>
      <c r="H129" t="str">
        <f>VLOOKUP(G129,[1]Product!$B:$G,2,FALSE)</f>
        <v>Lenovo11ED002TVA</v>
      </c>
      <c r="I129">
        <f>VLOOKUP(G129,[1]Product!$B:$G,6,FALSE)</f>
        <v>9890000</v>
      </c>
      <c r="J129" t="str">
        <f>VLOOKUP(G129,[1]Product!$B:$G,3,FALSE)</f>
        <v>Lenovo</v>
      </c>
      <c r="K129" t="str">
        <f>VLOOKUP(G129,[1]Product!$B:$G,4,FALSE)</f>
        <v>Desktop</v>
      </c>
      <c r="L129">
        <v>1</v>
      </c>
      <c r="M129">
        <v>0.05</v>
      </c>
      <c r="N129">
        <f t="shared" si="1"/>
        <v>9395500</v>
      </c>
    </row>
    <row r="130" spans="1:14" x14ac:dyDescent="0.3">
      <c r="A130">
        <v>129</v>
      </c>
      <c r="B130">
        <v>4</v>
      </c>
      <c r="C130" t="s">
        <v>57</v>
      </c>
      <c r="D130" t="str">
        <f>VLOOKUP(C130,[1]Saler!B:D,2,FALSE)</f>
        <v>Nguyễn Thị Tú  Anh</v>
      </c>
      <c r="E130" t="str">
        <f>VLOOKUP(C130,[1]Saler!B:D,3,FALSE)</f>
        <v>HN</v>
      </c>
      <c r="F130" t="str">
        <f>VLOOKUP(E130,[1]Saler!$F$1:$G$6,2,FALSE)</f>
        <v>Hà Nội</v>
      </c>
      <c r="G130" t="s">
        <v>58</v>
      </c>
      <c r="H130" t="str">
        <f>VLOOKUP(G130,[1]Product!$B:$G,2,FALSE)</f>
        <v>Envy2K0B2PA</v>
      </c>
      <c r="I130">
        <f>VLOOKUP(G130,[1]Product!$B:$G,6,FALSE)</f>
        <v>23590000</v>
      </c>
      <c r="J130" t="str">
        <f>VLOOKUP(G130,[1]Product!$B:$G,3,FALSE)</f>
        <v>HP</v>
      </c>
      <c r="K130" t="str">
        <f>VLOOKUP(G130,[1]Product!$B:$G,4,FALSE)</f>
        <v>Laptop</v>
      </c>
      <c r="L130">
        <v>2</v>
      </c>
      <c r="M130">
        <v>0.1</v>
      </c>
      <c r="N130">
        <f t="shared" ref="N130:N193" si="2">I130*L130*(1-M130)</f>
        <v>42462000</v>
      </c>
    </row>
    <row r="131" spans="1:14" x14ac:dyDescent="0.3">
      <c r="A131">
        <v>130</v>
      </c>
      <c r="B131">
        <v>4</v>
      </c>
      <c r="C131" t="s">
        <v>80</v>
      </c>
      <c r="D131" t="str">
        <f>VLOOKUP(C131,[1]Saler!B:D,2,FALSE)</f>
        <v>Trịnh Thị Thu  Hằng</v>
      </c>
      <c r="E131" t="str">
        <f>VLOOKUP(C131,[1]Saler!B:D,3,FALSE)</f>
        <v>HP</v>
      </c>
      <c r="F131" t="str">
        <f>VLOOKUP(E131,[1]Saler!$F$1:$G$6,2,FALSE)</f>
        <v>Hải Phòng</v>
      </c>
      <c r="G131" t="s">
        <v>58</v>
      </c>
      <c r="H131" t="str">
        <f>VLOOKUP(G131,[1]Product!$B:$G,2,FALSE)</f>
        <v>Envy2K0B2PA</v>
      </c>
      <c r="I131">
        <f>VLOOKUP(G131,[1]Product!$B:$G,6,FALSE)</f>
        <v>23590000</v>
      </c>
      <c r="J131" t="str">
        <f>VLOOKUP(G131,[1]Product!$B:$G,3,FALSE)</f>
        <v>HP</v>
      </c>
      <c r="K131" t="str">
        <f>VLOOKUP(G131,[1]Product!$B:$G,4,FALSE)</f>
        <v>Laptop</v>
      </c>
      <c r="L131">
        <v>1</v>
      </c>
      <c r="M131">
        <v>0.05</v>
      </c>
      <c r="N131">
        <f t="shared" si="2"/>
        <v>22410500</v>
      </c>
    </row>
    <row r="132" spans="1:14" x14ac:dyDescent="0.3">
      <c r="A132">
        <v>131</v>
      </c>
      <c r="B132">
        <v>5</v>
      </c>
      <c r="C132" t="s">
        <v>51</v>
      </c>
      <c r="D132" t="str">
        <f>VLOOKUP(C132,[1]Saler!B:D,2,FALSE)</f>
        <v>Trần Nguyễn Thúy  Quỳnh</v>
      </c>
      <c r="E132" t="str">
        <f>VLOOKUP(C132,[1]Saler!B:D,3,FALSE)</f>
        <v>CT</v>
      </c>
      <c r="F132" t="str">
        <f>VLOOKUP(E132,[1]Saler!$F$1:$G$6,2,FALSE)</f>
        <v>Cần Thơ</v>
      </c>
      <c r="G132" t="s">
        <v>33</v>
      </c>
      <c r="H132" t="str">
        <f>VLOOKUP(G132,[1]Product!$B:$G,2,FALSE)</f>
        <v>XPS139310</v>
      </c>
      <c r="I132">
        <f>VLOOKUP(G132,[1]Product!$B:$G,6,FALSE)</f>
        <v>39900000</v>
      </c>
      <c r="J132" t="str">
        <f>VLOOKUP(G132,[1]Product!$B:$G,3,FALSE)</f>
        <v>Dell</v>
      </c>
      <c r="K132" t="str">
        <f>VLOOKUP(G132,[1]Product!$B:$G,4,FALSE)</f>
        <v>Laptop</v>
      </c>
      <c r="L132">
        <v>2</v>
      </c>
      <c r="M132">
        <v>0.1</v>
      </c>
      <c r="N132">
        <f t="shared" si="2"/>
        <v>71820000</v>
      </c>
    </row>
    <row r="133" spans="1:14" x14ac:dyDescent="0.3">
      <c r="A133">
        <v>132</v>
      </c>
      <c r="B133">
        <v>5</v>
      </c>
      <c r="C133" t="s">
        <v>46</v>
      </c>
      <c r="D133" t="str">
        <f>VLOOKUP(C133,[1]Saler!B:D,2,FALSE)</f>
        <v>Nguyễn Thị Hoài  Nam</v>
      </c>
      <c r="E133" t="str">
        <f>VLOOKUP(C133,[1]Saler!B:D,3,FALSE)</f>
        <v>HCM</v>
      </c>
      <c r="F133" t="str">
        <f>VLOOKUP(E133,[1]Saler!$F$1:$G$6,2,FALSE)</f>
        <v>Hồ Chí Minh</v>
      </c>
      <c r="G133" t="s">
        <v>36</v>
      </c>
      <c r="H133" t="str">
        <f>VLOOKUP(G133,[1]Product!$B:$G,2,FALSE)</f>
        <v>Lenovo10TVA00EVA</v>
      </c>
      <c r="I133">
        <f>VLOOKUP(G133,[1]Product!$B:$G,6,FALSE)</f>
        <v>12590000</v>
      </c>
      <c r="J133" t="str">
        <f>VLOOKUP(G133,[1]Product!$B:$G,3,FALSE)</f>
        <v>Lenovo</v>
      </c>
      <c r="K133" t="str">
        <f>VLOOKUP(G133,[1]Product!$B:$G,4,FALSE)</f>
        <v>Desktop</v>
      </c>
      <c r="L133">
        <v>3</v>
      </c>
      <c r="M133">
        <v>0.1</v>
      </c>
      <c r="N133">
        <f t="shared" si="2"/>
        <v>33993000</v>
      </c>
    </row>
    <row r="134" spans="1:14" x14ac:dyDescent="0.3">
      <c r="A134">
        <v>133</v>
      </c>
      <c r="B134">
        <v>5</v>
      </c>
      <c r="C134" t="s">
        <v>62</v>
      </c>
      <c r="D134" t="str">
        <f>VLOOKUP(C134,[1]Saler!B:D,2,FALSE)</f>
        <v>Kiều Ngọc Các</v>
      </c>
      <c r="E134" t="str">
        <f>VLOOKUP(C134,[1]Saler!B:D,3,FALSE)</f>
        <v>HN</v>
      </c>
      <c r="F134" t="str">
        <f>VLOOKUP(E134,[1]Saler!$F$1:$G$6,2,FALSE)</f>
        <v>Hà Nội</v>
      </c>
      <c r="G134" t="s">
        <v>23</v>
      </c>
      <c r="H134" t="str">
        <f>VLOOKUP(G134,[1]Product!$B:$G,2,FALSE)</f>
        <v>Latitude3510</v>
      </c>
      <c r="I134">
        <f>VLOOKUP(G134,[1]Product!$B:$G,6,FALSE)</f>
        <v>11490000</v>
      </c>
      <c r="J134" t="str">
        <f>VLOOKUP(G134,[1]Product!$B:$G,3,FALSE)</f>
        <v>Dell</v>
      </c>
      <c r="K134" t="str">
        <f>VLOOKUP(G134,[1]Product!$B:$G,4,FALSE)</f>
        <v>Laptop</v>
      </c>
      <c r="L134">
        <v>1</v>
      </c>
      <c r="M134">
        <v>0.05</v>
      </c>
      <c r="N134">
        <f t="shared" si="2"/>
        <v>10915500</v>
      </c>
    </row>
    <row r="135" spans="1:14" x14ac:dyDescent="0.3">
      <c r="A135">
        <v>134</v>
      </c>
      <c r="B135">
        <v>5</v>
      </c>
      <c r="C135" t="s">
        <v>27</v>
      </c>
      <c r="D135" t="str">
        <f>VLOOKUP(C135,[1]Saler!B:D,2,FALSE)</f>
        <v>Lê Thị Bình</v>
      </c>
      <c r="E135" t="str">
        <f>VLOOKUP(C135,[1]Saler!B:D,3,FALSE)</f>
        <v>HN</v>
      </c>
      <c r="F135" t="str">
        <f>VLOOKUP(E135,[1]Saler!$F$1:$G$6,2,FALSE)</f>
        <v>Hà Nội</v>
      </c>
      <c r="G135" t="s">
        <v>71</v>
      </c>
      <c r="H135" t="str">
        <f>VLOOKUP(G135,[1]Product!$B:$G,2,FALSE)</f>
        <v>Legion82BC005YVN</v>
      </c>
      <c r="I135">
        <f>VLOOKUP(G135,[1]Product!$B:$G,6,FALSE)</f>
        <v>39000000</v>
      </c>
      <c r="J135" t="str">
        <f>VLOOKUP(G135,[1]Product!$B:$G,3,FALSE)</f>
        <v>Lenovo</v>
      </c>
      <c r="K135" t="str">
        <f>VLOOKUP(G135,[1]Product!$B:$G,4,FALSE)</f>
        <v>Laptop</v>
      </c>
      <c r="L135">
        <v>3</v>
      </c>
      <c r="M135">
        <v>0.05</v>
      </c>
      <c r="N135">
        <f t="shared" si="2"/>
        <v>111150000</v>
      </c>
    </row>
    <row r="136" spans="1:14" x14ac:dyDescent="0.3">
      <c r="A136">
        <v>135</v>
      </c>
      <c r="B136">
        <v>5</v>
      </c>
      <c r="C136" t="s">
        <v>79</v>
      </c>
      <c r="D136" t="str">
        <f>VLOOKUP(C136,[1]Saler!B:D,2,FALSE)</f>
        <v>Nguyễn Thị Thanh  Ngân</v>
      </c>
      <c r="E136" t="str">
        <f>VLOOKUP(C136,[1]Saler!B:D,3,FALSE)</f>
        <v>HCM</v>
      </c>
      <c r="F136" t="str">
        <f>VLOOKUP(E136,[1]Saler!$F$1:$G$6,2,FALSE)</f>
        <v>Hồ Chí Minh</v>
      </c>
      <c r="G136" t="s">
        <v>28</v>
      </c>
      <c r="H136" t="str">
        <f>VLOOKUP(G136,[1]Product!$B:$G,2,FALSE)</f>
        <v>ProBook1A1B0PA</v>
      </c>
      <c r="I136">
        <f>VLOOKUP(G136,[1]Product!$B:$G,6,FALSE)</f>
        <v>18290000</v>
      </c>
      <c r="J136" t="str">
        <f>VLOOKUP(G136,[1]Product!$B:$G,3,FALSE)</f>
        <v>HP</v>
      </c>
      <c r="K136" t="str">
        <f>VLOOKUP(G136,[1]Product!$B:$G,4,FALSE)</f>
        <v>Laptop</v>
      </c>
      <c r="L136">
        <v>2</v>
      </c>
      <c r="M136">
        <v>0.15</v>
      </c>
      <c r="N136">
        <f t="shared" si="2"/>
        <v>31093000</v>
      </c>
    </row>
    <row r="137" spans="1:14" x14ac:dyDescent="0.3">
      <c r="A137">
        <v>136</v>
      </c>
      <c r="B137">
        <v>5</v>
      </c>
      <c r="C137" t="s">
        <v>72</v>
      </c>
      <c r="D137" t="str">
        <f>VLOOKUP(C137,[1]Saler!B:D,2,FALSE)</f>
        <v>Ngô Ngọc Tường  An</v>
      </c>
      <c r="E137" t="str">
        <f>VLOOKUP(C137,[1]Saler!B:D,3,FALSE)</f>
        <v>HN</v>
      </c>
      <c r="F137" t="str">
        <f>VLOOKUP(E137,[1]Saler!$F$1:$G$6,2,FALSE)</f>
        <v>Hà Nội</v>
      </c>
      <c r="G137" t="s">
        <v>71</v>
      </c>
      <c r="H137" t="str">
        <f>VLOOKUP(G137,[1]Product!$B:$G,2,FALSE)</f>
        <v>Legion82BC005YVN</v>
      </c>
      <c r="I137">
        <f>VLOOKUP(G137,[1]Product!$B:$G,6,FALSE)</f>
        <v>39000000</v>
      </c>
      <c r="J137" t="str">
        <f>VLOOKUP(G137,[1]Product!$B:$G,3,FALSE)</f>
        <v>Lenovo</v>
      </c>
      <c r="K137" t="str">
        <f>VLOOKUP(G137,[1]Product!$B:$G,4,FALSE)</f>
        <v>Laptop</v>
      </c>
      <c r="L137">
        <v>3</v>
      </c>
      <c r="M137">
        <v>0.1</v>
      </c>
      <c r="N137">
        <f t="shared" si="2"/>
        <v>105300000</v>
      </c>
    </row>
    <row r="138" spans="1:14" x14ac:dyDescent="0.3">
      <c r="A138">
        <v>137</v>
      </c>
      <c r="B138">
        <v>5</v>
      </c>
      <c r="C138" t="s">
        <v>79</v>
      </c>
      <c r="D138" t="str">
        <f>VLOOKUP(C138,[1]Saler!B:D,2,FALSE)</f>
        <v>Nguyễn Thị Thanh  Ngân</v>
      </c>
      <c r="E138" t="str">
        <f>VLOOKUP(C138,[1]Saler!B:D,3,FALSE)</f>
        <v>HCM</v>
      </c>
      <c r="F138" t="str">
        <f>VLOOKUP(E138,[1]Saler!$F$1:$G$6,2,FALSE)</f>
        <v>Hồ Chí Minh</v>
      </c>
      <c r="G138" t="s">
        <v>41</v>
      </c>
      <c r="H138" t="str">
        <f>VLOOKUP(G138,[1]Product!$B:$G,2,FALSE)</f>
        <v>Vostro70226499</v>
      </c>
      <c r="I138">
        <f>VLOOKUP(G138,[1]Product!$B:$G,6,FALSE)</f>
        <v>8900000</v>
      </c>
      <c r="J138" t="str">
        <f>VLOOKUP(G138,[1]Product!$B:$G,3,FALSE)</f>
        <v>Dell</v>
      </c>
      <c r="K138" t="str">
        <f>VLOOKUP(G138,[1]Product!$B:$G,4,FALSE)</f>
        <v>Desktop</v>
      </c>
      <c r="L138">
        <v>1</v>
      </c>
      <c r="M138">
        <v>0.15</v>
      </c>
      <c r="N138">
        <f t="shared" si="2"/>
        <v>7565000</v>
      </c>
    </row>
    <row r="139" spans="1:14" x14ac:dyDescent="0.3">
      <c r="A139">
        <v>138</v>
      </c>
      <c r="B139">
        <v>5</v>
      </c>
      <c r="C139" t="s">
        <v>78</v>
      </c>
      <c r="D139" t="str">
        <f>VLOOKUP(C139,[1]Saler!B:D,2,FALSE)</f>
        <v>Vũ Nguyên  Hà</v>
      </c>
      <c r="E139" t="str">
        <f>VLOOKUP(C139,[1]Saler!B:D,3,FALSE)</f>
        <v>HN</v>
      </c>
      <c r="F139" t="str">
        <f>VLOOKUP(E139,[1]Saler!$F$1:$G$6,2,FALSE)</f>
        <v>Hà Nội</v>
      </c>
      <c r="G139" t="s">
        <v>28</v>
      </c>
      <c r="H139" t="str">
        <f>VLOOKUP(G139,[1]Product!$B:$G,2,FALSE)</f>
        <v>ProBook1A1B0PA</v>
      </c>
      <c r="I139">
        <f>VLOOKUP(G139,[1]Product!$B:$G,6,FALSE)</f>
        <v>18290000</v>
      </c>
      <c r="J139" t="str">
        <f>VLOOKUP(G139,[1]Product!$B:$G,3,FALSE)</f>
        <v>HP</v>
      </c>
      <c r="K139" t="str">
        <f>VLOOKUP(G139,[1]Product!$B:$G,4,FALSE)</f>
        <v>Laptop</v>
      </c>
      <c r="L139">
        <v>3</v>
      </c>
      <c r="M139">
        <v>0.05</v>
      </c>
      <c r="N139">
        <f t="shared" si="2"/>
        <v>52126500</v>
      </c>
    </row>
    <row r="140" spans="1:14" x14ac:dyDescent="0.3">
      <c r="A140">
        <v>139</v>
      </c>
      <c r="B140">
        <v>5</v>
      </c>
      <c r="C140" t="s">
        <v>18</v>
      </c>
      <c r="D140" t="str">
        <f>VLOOKUP(C140,[1]Saler!B:D,2,FALSE)</f>
        <v>Lê Thị Thùy  Linh</v>
      </c>
      <c r="E140" t="str">
        <f>VLOOKUP(C140,[1]Saler!B:D,3,FALSE)</f>
        <v>DN</v>
      </c>
      <c r="F140" t="str">
        <f>VLOOKUP(E140,[1]Saler!$F$1:$G$6,2,FALSE)</f>
        <v>Đà Nẵng</v>
      </c>
      <c r="G140" t="s">
        <v>36</v>
      </c>
      <c r="H140" t="str">
        <f>VLOOKUP(G140,[1]Product!$B:$G,2,FALSE)</f>
        <v>Lenovo10TVA00EVA</v>
      </c>
      <c r="I140">
        <f>VLOOKUP(G140,[1]Product!$B:$G,6,FALSE)</f>
        <v>12590000</v>
      </c>
      <c r="J140" t="str">
        <f>VLOOKUP(G140,[1]Product!$B:$G,3,FALSE)</f>
        <v>Lenovo</v>
      </c>
      <c r="K140" t="str">
        <f>VLOOKUP(G140,[1]Product!$B:$G,4,FALSE)</f>
        <v>Desktop</v>
      </c>
      <c r="L140">
        <v>2</v>
      </c>
      <c r="M140">
        <v>0.1</v>
      </c>
      <c r="N140">
        <f t="shared" si="2"/>
        <v>22662000</v>
      </c>
    </row>
    <row r="141" spans="1:14" x14ac:dyDescent="0.3">
      <c r="A141">
        <v>140</v>
      </c>
      <c r="B141">
        <v>5</v>
      </c>
      <c r="C141" t="s">
        <v>65</v>
      </c>
      <c r="D141" t="str">
        <f>VLOOKUP(C141,[1]Saler!B:D,2,FALSE)</f>
        <v>Vưu Quan  Khải</v>
      </c>
      <c r="E141" t="str">
        <f>VLOOKUP(C141,[1]Saler!B:D,3,FALSE)</f>
        <v>DN</v>
      </c>
      <c r="F141" t="str">
        <f>VLOOKUP(E141,[1]Saler!$F$1:$G$6,2,FALSE)</f>
        <v>Đà Nẵng</v>
      </c>
      <c r="G141" t="s">
        <v>31</v>
      </c>
      <c r="H141" t="str">
        <f>VLOOKUP(G141,[1]Product!$B:$G,2,FALSE)</f>
        <v>Ideapad82H700DNVN</v>
      </c>
      <c r="I141">
        <f>VLOOKUP(G141,[1]Product!$B:$G,6,FALSE)</f>
        <v>13490000</v>
      </c>
      <c r="J141" t="str">
        <f>VLOOKUP(G141,[1]Product!$B:$G,3,FALSE)</f>
        <v>Lenovo</v>
      </c>
      <c r="K141" t="str">
        <f>VLOOKUP(G141,[1]Product!$B:$G,4,FALSE)</f>
        <v>Laptop</v>
      </c>
      <c r="L141">
        <v>2</v>
      </c>
      <c r="M141">
        <v>0</v>
      </c>
      <c r="N141">
        <f t="shared" si="2"/>
        <v>26980000</v>
      </c>
    </row>
    <row r="142" spans="1:14" x14ac:dyDescent="0.3">
      <c r="A142">
        <v>141</v>
      </c>
      <c r="B142">
        <v>5</v>
      </c>
      <c r="C142" t="s">
        <v>62</v>
      </c>
      <c r="D142" t="str">
        <f>VLOOKUP(C142,[1]Saler!B:D,2,FALSE)</f>
        <v>Kiều Ngọc Các</v>
      </c>
      <c r="E142" t="str">
        <f>VLOOKUP(C142,[1]Saler!B:D,3,FALSE)</f>
        <v>HN</v>
      </c>
      <c r="F142" t="str">
        <f>VLOOKUP(E142,[1]Saler!$F$1:$G$6,2,FALSE)</f>
        <v>Hà Nội</v>
      </c>
      <c r="G142" t="s">
        <v>42</v>
      </c>
      <c r="H142" t="str">
        <f>VLOOKUP(G142,[1]Product!$B:$G,2,FALSE)</f>
        <v>PavilionEG0072TU</v>
      </c>
      <c r="I142">
        <f>VLOOKUP(G142,[1]Product!$B:$G,6,FALSE)</f>
        <v>21900000</v>
      </c>
      <c r="J142" t="str">
        <f>VLOOKUP(G142,[1]Product!$B:$G,3,FALSE)</f>
        <v>HP</v>
      </c>
      <c r="K142" t="str">
        <f>VLOOKUP(G142,[1]Product!$B:$G,4,FALSE)</f>
        <v>Laptop</v>
      </c>
      <c r="L142">
        <v>2</v>
      </c>
      <c r="M142">
        <v>0</v>
      </c>
      <c r="N142">
        <f t="shared" si="2"/>
        <v>43800000</v>
      </c>
    </row>
    <row r="143" spans="1:14" x14ac:dyDescent="0.3">
      <c r="A143">
        <v>142</v>
      </c>
      <c r="B143">
        <v>5</v>
      </c>
      <c r="C143" t="s">
        <v>57</v>
      </c>
      <c r="D143" t="str">
        <f>VLOOKUP(C143,[1]Saler!B:D,2,FALSE)</f>
        <v>Nguyễn Thị Tú  Anh</v>
      </c>
      <c r="E143" t="str">
        <f>VLOOKUP(C143,[1]Saler!B:D,3,FALSE)</f>
        <v>HN</v>
      </c>
      <c r="F143" t="str">
        <f>VLOOKUP(E143,[1]Saler!$F$1:$G$6,2,FALSE)</f>
        <v>Hà Nội</v>
      </c>
      <c r="G143" t="s">
        <v>28</v>
      </c>
      <c r="H143" t="str">
        <f>VLOOKUP(G143,[1]Product!$B:$G,2,FALSE)</f>
        <v>ProBook1A1B0PA</v>
      </c>
      <c r="I143">
        <f>VLOOKUP(G143,[1]Product!$B:$G,6,FALSE)</f>
        <v>18290000</v>
      </c>
      <c r="J143" t="str">
        <f>VLOOKUP(G143,[1]Product!$B:$G,3,FALSE)</f>
        <v>HP</v>
      </c>
      <c r="K143" t="str">
        <f>VLOOKUP(G143,[1]Product!$B:$G,4,FALSE)</f>
        <v>Laptop</v>
      </c>
      <c r="L143">
        <v>1</v>
      </c>
      <c r="M143">
        <v>0</v>
      </c>
      <c r="N143">
        <f t="shared" si="2"/>
        <v>18290000</v>
      </c>
    </row>
    <row r="144" spans="1:14" x14ac:dyDescent="0.3">
      <c r="A144">
        <v>143</v>
      </c>
      <c r="B144">
        <v>5</v>
      </c>
      <c r="C144" t="s">
        <v>40</v>
      </c>
      <c r="D144" t="str">
        <f>VLOOKUP(C144,[1]Saler!B:D,2,FALSE)</f>
        <v>Triệu Thị Thanh  Chung</v>
      </c>
      <c r="E144" t="str">
        <f>VLOOKUP(C144,[1]Saler!B:D,3,FALSE)</f>
        <v>HN</v>
      </c>
      <c r="F144" t="str">
        <f>VLOOKUP(E144,[1]Saler!$F$1:$G$6,2,FALSE)</f>
        <v>Hà Nội</v>
      </c>
      <c r="G144" t="s">
        <v>42</v>
      </c>
      <c r="H144" t="str">
        <f>VLOOKUP(G144,[1]Product!$B:$G,2,FALSE)</f>
        <v>PavilionEG0072TU</v>
      </c>
      <c r="I144">
        <f>VLOOKUP(G144,[1]Product!$B:$G,6,FALSE)</f>
        <v>21900000</v>
      </c>
      <c r="J144" t="str">
        <f>VLOOKUP(G144,[1]Product!$B:$G,3,FALSE)</f>
        <v>HP</v>
      </c>
      <c r="K144" t="str">
        <f>VLOOKUP(G144,[1]Product!$B:$G,4,FALSE)</f>
        <v>Laptop</v>
      </c>
      <c r="L144">
        <v>2</v>
      </c>
      <c r="M144">
        <v>0.05</v>
      </c>
      <c r="N144">
        <f t="shared" si="2"/>
        <v>41610000</v>
      </c>
    </row>
    <row r="145" spans="1:14" x14ac:dyDescent="0.3">
      <c r="A145">
        <v>144</v>
      </c>
      <c r="B145">
        <v>5</v>
      </c>
      <c r="C145" t="s">
        <v>68</v>
      </c>
      <c r="D145" t="str">
        <f>VLOOKUP(C145,[1]Saler!B:D,2,FALSE)</f>
        <v>Đào Thị Tiểu  Băng</v>
      </c>
      <c r="E145" t="str">
        <f>VLOOKUP(C145,[1]Saler!B:D,3,FALSE)</f>
        <v>CT</v>
      </c>
      <c r="F145" t="str">
        <f>VLOOKUP(E145,[1]Saler!$F$1:$G$6,2,FALSE)</f>
        <v>Cần Thơ</v>
      </c>
      <c r="G145" t="s">
        <v>54</v>
      </c>
      <c r="H145" t="str">
        <f>VLOOKUP(G145,[1]Product!$B:$G,2,FALSE)</f>
        <v>ThinkBook20VA001KVN</v>
      </c>
      <c r="I145">
        <f>VLOOKUP(G145,[1]Product!$B:$G,6,FALSE)</f>
        <v>19190000</v>
      </c>
      <c r="J145" t="str">
        <f>VLOOKUP(G145,[1]Product!$B:$G,3,FALSE)</f>
        <v>Lenovo</v>
      </c>
      <c r="K145" t="str">
        <f>VLOOKUP(G145,[1]Product!$B:$G,4,FALSE)</f>
        <v>Laptop</v>
      </c>
      <c r="L145">
        <v>3</v>
      </c>
      <c r="M145">
        <v>0.1</v>
      </c>
      <c r="N145">
        <f t="shared" si="2"/>
        <v>51813000</v>
      </c>
    </row>
    <row r="146" spans="1:14" x14ac:dyDescent="0.3">
      <c r="A146">
        <v>145</v>
      </c>
      <c r="B146">
        <v>5</v>
      </c>
      <c r="C146" t="s">
        <v>62</v>
      </c>
      <c r="D146" t="str">
        <f>VLOOKUP(C146,[1]Saler!B:D,2,FALSE)</f>
        <v>Kiều Ngọc Các</v>
      </c>
      <c r="E146" t="str">
        <f>VLOOKUP(C146,[1]Saler!B:D,3,FALSE)</f>
        <v>HN</v>
      </c>
      <c r="F146" t="str">
        <f>VLOOKUP(E146,[1]Saler!$F$1:$G$6,2,FALSE)</f>
        <v>Hà Nội</v>
      </c>
      <c r="G146" t="s">
        <v>47</v>
      </c>
      <c r="H146" t="str">
        <f>VLOOKUP(G146,[1]Product!$B:$G,2,FALSE)</f>
        <v>OptiPlex3080 MT</v>
      </c>
      <c r="I146">
        <f>VLOOKUP(G146,[1]Product!$B:$G,6,FALSE)</f>
        <v>13890000</v>
      </c>
      <c r="J146" t="str">
        <f>VLOOKUP(G146,[1]Product!$B:$G,3,FALSE)</f>
        <v>Dell</v>
      </c>
      <c r="K146" t="str">
        <f>VLOOKUP(G146,[1]Product!$B:$G,4,FALSE)</f>
        <v>Desktop</v>
      </c>
      <c r="L146">
        <v>2</v>
      </c>
      <c r="M146">
        <v>0.15</v>
      </c>
      <c r="N146">
        <f t="shared" si="2"/>
        <v>23613000</v>
      </c>
    </row>
    <row r="147" spans="1:14" x14ac:dyDescent="0.3">
      <c r="A147">
        <v>146</v>
      </c>
      <c r="B147">
        <v>5</v>
      </c>
      <c r="C147" t="s">
        <v>22</v>
      </c>
      <c r="D147" t="str">
        <f>VLOOKUP(C147,[1]Saler!B:D,2,FALSE)</f>
        <v>Nguyễn Thành Tâm</v>
      </c>
      <c r="E147" t="str">
        <f>VLOOKUP(C147,[1]Saler!B:D,3,FALSE)</f>
        <v>CT</v>
      </c>
      <c r="F147" t="str">
        <f>VLOOKUP(E147,[1]Saler!$F$1:$G$6,2,FALSE)</f>
        <v>Cần Thơ</v>
      </c>
      <c r="G147" t="s">
        <v>34</v>
      </c>
      <c r="H147" t="str">
        <f>VLOOKUP(G147,[1]Product!$B:$G,2,FALSE)</f>
        <v>Inspiron135201</v>
      </c>
      <c r="I147">
        <f>VLOOKUP(G147,[1]Product!$B:$G,6,FALSE)</f>
        <v>16990000</v>
      </c>
      <c r="J147" t="str">
        <f>VLOOKUP(G147,[1]Product!$B:$G,3,FALSE)</f>
        <v>Dell</v>
      </c>
      <c r="K147" t="str">
        <f>VLOOKUP(G147,[1]Product!$B:$G,4,FALSE)</f>
        <v>Laptop</v>
      </c>
      <c r="L147">
        <v>3</v>
      </c>
      <c r="M147">
        <v>0</v>
      </c>
      <c r="N147">
        <f t="shared" si="2"/>
        <v>50970000</v>
      </c>
    </row>
    <row r="148" spans="1:14" x14ac:dyDescent="0.3">
      <c r="A148">
        <v>147</v>
      </c>
      <c r="B148">
        <v>5</v>
      </c>
      <c r="C148" t="s">
        <v>53</v>
      </c>
      <c r="D148" t="str">
        <f>VLOOKUP(C148,[1]Saler!B:D,2,FALSE)</f>
        <v>Đoàn Minh  Anh</v>
      </c>
      <c r="E148" t="str">
        <f>VLOOKUP(C148,[1]Saler!B:D,3,FALSE)</f>
        <v>HN</v>
      </c>
      <c r="F148" t="str">
        <f>VLOOKUP(E148,[1]Saler!$F$1:$G$6,2,FALSE)</f>
        <v>Hà Nội</v>
      </c>
      <c r="G148" t="s">
        <v>50</v>
      </c>
      <c r="H148" t="str">
        <f>VLOOKUP(G148,[1]Product!$B:$G,2,FALSE)</f>
        <v>ProBook22X45AA</v>
      </c>
      <c r="I148">
        <f>VLOOKUP(G148,[1]Product!$B:$G,6,FALSE)</f>
        <v>11900000</v>
      </c>
      <c r="J148" t="str">
        <f>VLOOKUP(G148,[1]Product!$B:$G,3,FALSE)</f>
        <v>HP</v>
      </c>
      <c r="K148" t="str">
        <f>VLOOKUP(G148,[1]Product!$B:$G,4,FALSE)</f>
        <v>Desktop</v>
      </c>
      <c r="L148">
        <v>1</v>
      </c>
      <c r="M148">
        <v>0.15</v>
      </c>
      <c r="N148">
        <f t="shared" si="2"/>
        <v>10115000</v>
      </c>
    </row>
    <row r="149" spans="1:14" x14ac:dyDescent="0.3">
      <c r="A149">
        <v>148</v>
      </c>
      <c r="B149">
        <v>5</v>
      </c>
      <c r="C149" t="s">
        <v>81</v>
      </c>
      <c r="D149" t="str">
        <f>VLOOKUP(C149,[1]Saler!B:D,2,FALSE)</f>
        <v>Huỳnh Lê Minh  Nhựt</v>
      </c>
      <c r="E149" t="str">
        <f>VLOOKUP(C149,[1]Saler!B:D,3,FALSE)</f>
        <v>HCM</v>
      </c>
      <c r="F149" t="str">
        <f>VLOOKUP(E149,[1]Saler!$F$1:$G$6,2,FALSE)</f>
        <v>Hồ Chí Minh</v>
      </c>
      <c r="G149" t="s">
        <v>36</v>
      </c>
      <c r="H149" t="str">
        <f>VLOOKUP(G149,[1]Product!$B:$G,2,FALSE)</f>
        <v>Lenovo10TVA00EVA</v>
      </c>
      <c r="I149">
        <f>VLOOKUP(G149,[1]Product!$B:$G,6,FALSE)</f>
        <v>12590000</v>
      </c>
      <c r="J149" t="str">
        <f>VLOOKUP(G149,[1]Product!$B:$G,3,FALSE)</f>
        <v>Lenovo</v>
      </c>
      <c r="K149" t="str">
        <f>VLOOKUP(G149,[1]Product!$B:$G,4,FALSE)</f>
        <v>Desktop</v>
      </c>
      <c r="L149">
        <v>1</v>
      </c>
      <c r="M149">
        <v>0.1</v>
      </c>
      <c r="N149">
        <f t="shared" si="2"/>
        <v>11331000</v>
      </c>
    </row>
    <row r="150" spans="1:14" x14ac:dyDescent="0.3">
      <c r="A150">
        <v>149</v>
      </c>
      <c r="B150">
        <v>5</v>
      </c>
      <c r="C150" t="s">
        <v>26</v>
      </c>
      <c r="D150" t="str">
        <f>VLOOKUP(C150,[1]Saler!B:D,2,FALSE)</f>
        <v>Nguyễn Thị Y  Bình</v>
      </c>
      <c r="E150" t="str">
        <f>VLOOKUP(C150,[1]Saler!B:D,3,FALSE)</f>
        <v>HN</v>
      </c>
      <c r="F150" t="str">
        <f>VLOOKUP(E150,[1]Saler!$F$1:$G$6,2,FALSE)</f>
        <v>Hà Nội</v>
      </c>
      <c r="G150" t="s">
        <v>28</v>
      </c>
      <c r="H150" t="str">
        <f>VLOOKUP(G150,[1]Product!$B:$G,2,FALSE)</f>
        <v>ProBook1A1B0PA</v>
      </c>
      <c r="I150">
        <f>VLOOKUP(G150,[1]Product!$B:$G,6,FALSE)</f>
        <v>18290000</v>
      </c>
      <c r="J150" t="str">
        <f>VLOOKUP(G150,[1]Product!$B:$G,3,FALSE)</f>
        <v>HP</v>
      </c>
      <c r="K150" t="str">
        <f>VLOOKUP(G150,[1]Product!$B:$G,4,FALSE)</f>
        <v>Laptop</v>
      </c>
      <c r="L150">
        <v>3</v>
      </c>
      <c r="M150">
        <v>0</v>
      </c>
      <c r="N150">
        <f t="shared" si="2"/>
        <v>54870000</v>
      </c>
    </row>
    <row r="151" spans="1:14" x14ac:dyDescent="0.3">
      <c r="A151">
        <v>150</v>
      </c>
      <c r="B151">
        <v>5</v>
      </c>
      <c r="C151" t="s">
        <v>57</v>
      </c>
      <c r="D151" t="str">
        <f>VLOOKUP(C151,[1]Saler!B:D,2,FALSE)</f>
        <v>Nguyễn Thị Tú  Anh</v>
      </c>
      <c r="E151" t="str">
        <f>VLOOKUP(C151,[1]Saler!B:D,3,FALSE)</f>
        <v>HN</v>
      </c>
      <c r="F151" t="str">
        <f>VLOOKUP(E151,[1]Saler!$F$1:$G$6,2,FALSE)</f>
        <v>Hà Nội</v>
      </c>
      <c r="G151" t="s">
        <v>28</v>
      </c>
      <c r="H151" t="str">
        <f>VLOOKUP(G151,[1]Product!$B:$G,2,FALSE)</f>
        <v>ProBook1A1B0PA</v>
      </c>
      <c r="I151">
        <f>VLOOKUP(G151,[1]Product!$B:$G,6,FALSE)</f>
        <v>18290000</v>
      </c>
      <c r="J151" t="str">
        <f>VLOOKUP(G151,[1]Product!$B:$G,3,FALSE)</f>
        <v>HP</v>
      </c>
      <c r="K151" t="str">
        <f>VLOOKUP(G151,[1]Product!$B:$G,4,FALSE)</f>
        <v>Laptop</v>
      </c>
      <c r="L151">
        <v>3</v>
      </c>
      <c r="M151">
        <v>0.15</v>
      </c>
      <c r="N151">
        <f t="shared" si="2"/>
        <v>46639500</v>
      </c>
    </row>
    <row r="152" spans="1:14" x14ac:dyDescent="0.3">
      <c r="A152">
        <v>151</v>
      </c>
      <c r="B152">
        <v>5</v>
      </c>
      <c r="C152" t="s">
        <v>53</v>
      </c>
      <c r="D152" t="str">
        <f>VLOOKUP(C152,[1]Saler!B:D,2,FALSE)</f>
        <v>Đoàn Minh  Anh</v>
      </c>
      <c r="E152" t="str">
        <f>VLOOKUP(C152,[1]Saler!B:D,3,FALSE)</f>
        <v>HN</v>
      </c>
      <c r="F152" t="str">
        <f>VLOOKUP(E152,[1]Saler!$F$1:$G$6,2,FALSE)</f>
        <v>Hà Nội</v>
      </c>
      <c r="G152" t="s">
        <v>34</v>
      </c>
      <c r="H152" t="str">
        <f>VLOOKUP(G152,[1]Product!$B:$G,2,FALSE)</f>
        <v>Inspiron135201</v>
      </c>
      <c r="I152">
        <f>VLOOKUP(G152,[1]Product!$B:$G,6,FALSE)</f>
        <v>16990000</v>
      </c>
      <c r="J152" t="str">
        <f>VLOOKUP(G152,[1]Product!$B:$G,3,FALSE)</f>
        <v>Dell</v>
      </c>
      <c r="K152" t="str">
        <f>VLOOKUP(G152,[1]Product!$B:$G,4,FALSE)</f>
        <v>Laptop</v>
      </c>
      <c r="L152">
        <v>3</v>
      </c>
      <c r="M152">
        <v>0</v>
      </c>
      <c r="N152">
        <f t="shared" si="2"/>
        <v>50970000</v>
      </c>
    </row>
    <row r="153" spans="1:14" x14ac:dyDescent="0.3">
      <c r="A153">
        <v>152</v>
      </c>
      <c r="B153">
        <v>5</v>
      </c>
      <c r="C153" t="s">
        <v>24</v>
      </c>
      <c r="D153" t="str">
        <f>VLOOKUP(C153,[1]Saler!B:D,2,FALSE)</f>
        <v>Lê Thị Ngọc Bích</v>
      </c>
      <c r="E153" t="str">
        <f>VLOOKUP(C153,[1]Saler!B:D,3,FALSE)</f>
        <v>HN</v>
      </c>
      <c r="F153" t="str">
        <f>VLOOKUP(E153,[1]Saler!$F$1:$G$6,2,FALSE)</f>
        <v>Hà Nội</v>
      </c>
      <c r="G153" t="s">
        <v>42</v>
      </c>
      <c r="H153" t="str">
        <f>VLOOKUP(G153,[1]Product!$B:$G,2,FALSE)</f>
        <v>PavilionEG0072TU</v>
      </c>
      <c r="I153">
        <f>VLOOKUP(G153,[1]Product!$B:$G,6,FALSE)</f>
        <v>21900000</v>
      </c>
      <c r="J153" t="str">
        <f>VLOOKUP(G153,[1]Product!$B:$G,3,FALSE)</f>
        <v>HP</v>
      </c>
      <c r="K153" t="str">
        <f>VLOOKUP(G153,[1]Product!$B:$G,4,FALSE)</f>
        <v>Laptop</v>
      </c>
      <c r="L153">
        <v>3</v>
      </c>
      <c r="M153">
        <v>0.15</v>
      </c>
      <c r="N153">
        <f t="shared" si="2"/>
        <v>55845000</v>
      </c>
    </row>
    <row r="154" spans="1:14" x14ac:dyDescent="0.3">
      <c r="A154">
        <v>153</v>
      </c>
      <c r="B154">
        <v>5</v>
      </c>
      <c r="C154" t="s">
        <v>26</v>
      </c>
      <c r="D154" t="str">
        <f>VLOOKUP(C154,[1]Saler!B:D,2,FALSE)</f>
        <v>Nguyễn Thị Y  Bình</v>
      </c>
      <c r="E154" t="str">
        <f>VLOOKUP(C154,[1]Saler!B:D,3,FALSE)</f>
        <v>HN</v>
      </c>
      <c r="F154" t="str">
        <f>VLOOKUP(E154,[1]Saler!$F$1:$G$6,2,FALSE)</f>
        <v>Hà Nội</v>
      </c>
      <c r="G154" t="s">
        <v>33</v>
      </c>
      <c r="H154" t="str">
        <f>VLOOKUP(G154,[1]Product!$B:$G,2,FALSE)</f>
        <v>XPS139310</v>
      </c>
      <c r="I154">
        <f>VLOOKUP(G154,[1]Product!$B:$G,6,FALSE)</f>
        <v>39900000</v>
      </c>
      <c r="J154" t="str">
        <f>VLOOKUP(G154,[1]Product!$B:$G,3,FALSE)</f>
        <v>Dell</v>
      </c>
      <c r="K154" t="str">
        <f>VLOOKUP(G154,[1]Product!$B:$G,4,FALSE)</f>
        <v>Laptop</v>
      </c>
      <c r="L154">
        <v>1</v>
      </c>
      <c r="M154">
        <v>0.15</v>
      </c>
      <c r="N154">
        <f t="shared" si="2"/>
        <v>33915000</v>
      </c>
    </row>
    <row r="155" spans="1:14" x14ac:dyDescent="0.3">
      <c r="A155">
        <v>154</v>
      </c>
      <c r="B155">
        <v>5</v>
      </c>
      <c r="C155" t="s">
        <v>75</v>
      </c>
      <c r="D155" t="str">
        <f>VLOOKUP(C155,[1]Saler!B:D,2,FALSE)</f>
        <v>Trần Thị Kim  Ngân</v>
      </c>
      <c r="E155" t="str">
        <f>VLOOKUP(C155,[1]Saler!B:D,3,FALSE)</f>
        <v>HCM</v>
      </c>
      <c r="F155" t="str">
        <f>VLOOKUP(E155,[1]Saler!$F$1:$G$6,2,FALSE)</f>
        <v>Hồ Chí Minh</v>
      </c>
      <c r="G155" t="s">
        <v>25</v>
      </c>
      <c r="H155" t="str">
        <f>VLOOKUP(G155,[1]Product!$B:$G,2,FALSE)</f>
        <v>Lenovo11BHS07200</v>
      </c>
      <c r="I155">
        <f>VLOOKUP(G155,[1]Product!$B:$G,6,FALSE)</f>
        <v>11490000</v>
      </c>
      <c r="J155" t="str">
        <f>VLOOKUP(G155,[1]Product!$B:$G,3,FALSE)</f>
        <v>Lenovo</v>
      </c>
      <c r="K155" t="str">
        <f>VLOOKUP(G155,[1]Product!$B:$G,4,FALSE)</f>
        <v>Desktop</v>
      </c>
      <c r="L155">
        <v>3</v>
      </c>
      <c r="M155">
        <v>0.05</v>
      </c>
      <c r="N155">
        <f t="shared" si="2"/>
        <v>32746500</v>
      </c>
    </row>
    <row r="156" spans="1:14" x14ac:dyDescent="0.3">
      <c r="A156">
        <v>155</v>
      </c>
      <c r="B156">
        <v>5</v>
      </c>
      <c r="C156" t="s">
        <v>72</v>
      </c>
      <c r="D156" t="str">
        <f>VLOOKUP(C156,[1]Saler!B:D,2,FALSE)</f>
        <v>Ngô Ngọc Tường  An</v>
      </c>
      <c r="E156" t="str">
        <f>VLOOKUP(C156,[1]Saler!B:D,3,FALSE)</f>
        <v>HN</v>
      </c>
      <c r="F156" t="str">
        <f>VLOOKUP(E156,[1]Saler!$F$1:$G$6,2,FALSE)</f>
        <v>Hà Nội</v>
      </c>
      <c r="G156" t="s">
        <v>42</v>
      </c>
      <c r="H156" t="str">
        <f>VLOOKUP(G156,[1]Product!$B:$G,2,FALSE)</f>
        <v>PavilionEG0072TU</v>
      </c>
      <c r="I156">
        <f>VLOOKUP(G156,[1]Product!$B:$G,6,FALSE)</f>
        <v>21900000</v>
      </c>
      <c r="J156" t="str">
        <f>VLOOKUP(G156,[1]Product!$B:$G,3,FALSE)</f>
        <v>HP</v>
      </c>
      <c r="K156" t="str">
        <f>VLOOKUP(G156,[1]Product!$B:$G,4,FALSE)</f>
        <v>Laptop</v>
      </c>
      <c r="L156">
        <v>3</v>
      </c>
      <c r="M156">
        <v>0.05</v>
      </c>
      <c r="N156">
        <f t="shared" si="2"/>
        <v>62415000</v>
      </c>
    </row>
    <row r="157" spans="1:14" x14ac:dyDescent="0.3">
      <c r="A157">
        <v>156</v>
      </c>
      <c r="B157">
        <v>5</v>
      </c>
      <c r="C157" t="s">
        <v>26</v>
      </c>
      <c r="D157" t="str">
        <f>VLOOKUP(C157,[1]Saler!B:D,2,FALSE)</f>
        <v>Nguyễn Thị Y  Bình</v>
      </c>
      <c r="E157" t="str">
        <f>VLOOKUP(C157,[1]Saler!B:D,3,FALSE)</f>
        <v>HN</v>
      </c>
      <c r="F157" t="str">
        <f>VLOOKUP(E157,[1]Saler!$F$1:$G$6,2,FALSE)</f>
        <v>Hà Nội</v>
      </c>
      <c r="G157" t="s">
        <v>41</v>
      </c>
      <c r="H157" t="str">
        <f>VLOOKUP(G157,[1]Product!$B:$G,2,FALSE)</f>
        <v>Vostro70226499</v>
      </c>
      <c r="I157">
        <f>VLOOKUP(G157,[1]Product!$B:$G,6,FALSE)</f>
        <v>8900000</v>
      </c>
      <c r="J157" t="str">
        <f>VLOOKUP(G157,[1]Product!$B:$G,3,FALSE)</f>
        <v>Dell</v>
      </c>
      <c r="K157" t="str">
        <f>VLOOKUP(G157,[1]Product!$B:$G,4,FALSE)</f>
        <v>Desktop</v>
      </c>
      <c r="L157">
        <v>2</v>
      </c>
      <c r="M157">
        <v>0.05</v>
      </c>
      <c r="N157">
        <f t="shared" si="2"/>
        <v>16910000</v>
      </c>
    </row>
    <row r="158" spans="1:14" x14ac:dyDescent="0.3">
      <c r="A158">
        <v>157</v>
      </c>
      <c r="B158">
        <v>6</v>
      </c>
      <c r="C158" t="s">
        <v>60</v>
      </c>
      <c r="D158" t="str">
        <f>VLOOKUP(C158,[1]Saler!B:D,2,FALSE)</f>
        <v>Nguyễn Thị Hoài  Ly</v>
      </c>
      <c r="E158" t="str">
        <f>VLOOKUP(C158,[1]Saler!B:D,3,FALSE)</f>
        <v>DN</v>
      </c>
      <c r="F158" t="str">
        <f>VLOOKUP(E158,[1]Saler!$F$1:$G$6,2,FALSE)</f>
        <v>Đà Nẵng</v>
      </c>
      <c r="G158" t="s">
        <v>49</v>
      </c>
      <c r="H158" t="str">
        <f>VLOOKUP(G158,[1]Product!$B:$G,2,FALSE)</f>
        <v>Inspiron145402</v>
      </c>
      <c r="I158">
        <f>VLOOKUP(G158,[1]Product!$B:$G,6,FALSE)</f>
        <v>25790000</v>
      </c>
      <c r="J158" t="str">
        <f>VLOOKUP(G158,[1]Product!$B:$G,3,FALSE)</f>
        <v>Dell</v>
      </c>
      <c r="K158" t="str">
        <f>VLOOKUP(G158,[1]Product!$B:$G,4,FALSE)</f>
        <v>Laptop</v>
      </c>
      <c r="L158">
        <v>3</v>
      </c>
      <c r="M158">
        <v>0</v>
      </c>
      <c r="N158">
        <f t="shared" si="2"/>
        <v>77370000</v>
      </c>
    </row>
    <row r="159" spans="1:14" x14ac:dyDescent="0.3">
      <c r="A159">
        <v>158</v>
      </c>
      <c r="B159">
        <v>6</v>
      </c>
      <c r="C159" t="s">
        <v>40</v>
      </c>
      <c r="D159" t="str">
        <f>VLOOKUP(C159,[1]Saler!B:D,2,FALSE)</f>
        <v>Triệu Thị Thanh  Chung</v>
      </c>
      <c r="E159" t="str">
        <f>VLOOKUP(C159,[1]Saler!B:D,3,FALSE)</f>
        <v>HN</v>
      </c>
      <c r="F159" t="str">
        <f>VLOOKUP(E159,[1]Saler!$F$1:$G$6,2,FALSE)</f>
        <v>Hà Nội</v>
      </c>
      <c r="G159" t="s">
        <v>69</v>
      </c>
      <c r="H159" t="str">
        <f>VLOOKUP(G159,[1]Product!$B:$G,2,FALSE)</f>
        <v>Pavilion180S1AA</v>
      </c>
      <c r="I159">
        <f>VLOOKUP(G159,[1]Product!$B:$G,6,FALSE)</f>
        <v>9790000</v>
      </c>
      <c r="J159" t="str">
        <f>VLOOKUP(G159,[1]Product!$B:$G,3,FALSE)</f>
        <v>HP</v>
      </c>
      <c r="K159" t="str">
        <f>VLOOKUP(G159,[1]Product!$B:$G,4,FALSE)</f>
        <v>Desktop</v>
      </c>
      <c r="L159">
        <v>1</v>
      </c>
      <c r="M159">
        <v>0.15</v>
      </c>
      <c r="N159">
        <f t="shared" si="2"/>
        <v>8321500</v>
      </c>
    </row>
    <row r="160" spans="1:14" x14ac:dyDescent="0.3">
      <c r="A160">
        <v>159</v>
      </c>
      <c r="B160">
        <v>6</v>
      </c>
      <c r="C160" t="s">
        <v>80</v>
      </c>
      <c r="D160" t="str">
        <f>VLOOKUP(C160,[1]Saler!B:D,2,FALSE)</f>
        <v>Trịnh Thị Thu  Hằng</v>
      </c>
      <c r="E160" t="str">
        <f>VLOOKUP(C160,[1]Saler!B:D,3,FALSE)</f>
        <v>HP</v>
      </c>
      <c r="F160" t="str">
        <f>VLOOKUP(E160,[1]Saler!$F$1:$G$6,2,FALSE)</f>
        <v>Hải Phòng</v>
      </c>
      <c r="G160" t="s">
        <v>71</v>
      </c>
      <c r="H160" t="str">
        <f>VLOOKUP(G160,[1]Product!$B:$G,2,FALSE)</f>
        <v>Legion82BC005YVN</v>
      </c>
      <c r="I160">
        <f>VLOOKUP(G160,[1]Product!$B:$G,6,FALSE)</f>
        <v>39000000</v>
      </c>
      <c r="J160" t="str">
        <f>VLOOKUP(G160,[1]Product!$B:$G,3,FALSE)</f>
        <v>Lenovo</v>
      </c>
      <c r="K160" t="str">
        <f>VLOOKUP(G160,[1]Product!$B:$G,4,FALSE)</f>
        <v>Laptop</v>
      </c>
      <c r="L160">
        <v>3</v>
      </c>
      <c r="M160">
        <v>0.05</v>
      </c>
      <c r="N160">
        <f t="shared" si="2"/>
        <v>111150000</v>
      </c>
    </row>
    <row r="161" spans="1:14" x14ac:dyDescent="0.3">
      <c r="A161">
        <v>160</v>
      </c>
      <c r="B161">
        <v>6</v>
      </c>
      <c r="C161" t="s">
        <v>24</v>
      </c>
      <c r="D161" t="str">
        <f>VLOOKUP(C161,[1]Saler!B:D,2,FALSE)</f>
        <v>Lê Thị Ngọc Bích</v>
      </c>
      <c r="E161" t="str">
        <f>VLOOKUP(C161,[1]Saler!B:D,3,FALSE)</f>
        <v>HN</v>
      </c>
      <c r="F161" t="str">
        <f>VLOOKUP(E161,[1]Saler!$F$1:$G$6,2,FALSE)</f>
        <v>Hà Nội</v>
      </c>
      <c r="G161" t="s">
        <v>34</v>
      </c>
      <c r="H161" t="str">
        <f>VLOOKUP(G161,[1]Product!$B:$G,2,FALSE)</f>
        <v>Inspiron135201</v>
      </c>
      <c r="I161">
        <f>VLOOKUP(G161,[1]Product!$B:$G,6,FALSE)</f>
        <v>16990000</v>
      </c>
      <c r="J161" t="str">
        <f>VLOOKUP(G161,[1]Product!$B:$G,3,FALSE)</f>
        <v>Dell</v>
      </c>
      <c r="K161" t="str">
        <f>VLOOKUP(G161,[1]Product!$B:$G,4,FALSE)</f>
        <v>Laptop</v>
      </c>
      <c r="L161">
        <v>2</v>
      </c>
      <c r="M161">
        <v>0.05</v>
      </c>
      <c r="N161">
        <f t="shared" si="2"/>
        <v>32281000</v>
      </c>
    </row>
    <row r="162" spans="1:14" x14ac:dyDescent="0.3">
      <c r="A162">
        <v>161</v>
      </c>
      <c r="B162">
        <v>6</v>
      </c>
      <c r="C162" t="s">
        <v>26</v>
      </c>
      <c r="D162" t="str">
        <f>VLOOKUP(C162,[1]Saler!B:D,2,FALSE)</f>
        <v>Nguyễn Thị Y  Bình</v>
      </c>
      <c r="E162" t="str">
        <f>VLOOKUP(C162,[1]Saler!B:D,3,FALSE)</f>
        <v>HN</v>
      </c>
      <c r="F162" t="str">
        <f>VLOOKUP(E162,[1]Saler!$F$1:$G$6,2,FALSE)</f>
        <v>Hà Nội</v>
      </c>
      <c r="G162" t="s">
        <v>19</v>
      </c>
      <c r="H162" t="str">
        <f>VLOOKUP(G162,[1]Product!$B:$G,2,FALSE)</f>
        <v>Gaming81LK01J3VN</v>
      </c>
      <c r="I162">
        <f>VLOOKUP(G162,[1]Product!$B:$G,6,FALSE)</f>
        <v>18490000</v>
      </c>
      <c r="J162" t="str">
        <f>VLOOKUP(G162,[1]Product!$B:$G,3,FALSE)</f>
        <v>Lenovo</v>
      </c>
      <c r="K162" t="str">
        <f>VLOOKUP(G162,[1]Product!$B:$G,4,FALSE)</f>
        <v>Laptop</v>
      </c>
      <c r="L162">
        <v>1</v>
      </c>
      <c r="M162">
        <v>0.15</v>
      </c>
      <c r="N162">
        <f t="shared" si="2"/>
        <v>15716500</v>
      </c>
    </row>
    <row r="163" spans="1:14" x14ac:dyDescent="0.3">
      <c r="A163">
        <v>162</v>
      </c>
      <c r="B163">
        <v>6</v>
      </c>
      <c r="C163" t="s">
        <v>73</v>
      </c>
      <c r="D163" t="str">
        <f>VLOOKUP(C163,[1]Saler!B:D,2,FALSE)</f>
        <v>Nguyễn Gia  Hân</v>
      </c>
      <c r="E163" t="str">
        <f>VLOOKUP(C163,[1]Saler!B:D,3,FALSE)</f>
        <v>HP</v>
      </c>
      <c r="F163" t="str">
        <f>VLOOKUP(E163,[1]Saler!$F$1:$G$6,2,FALSE)</f>
        <v>Hải Phòng</v>
      </c>
      <c r="G163" t="s">
        <v>58</v>
      </c>
      <c r="H163" t="str">
        <f>VLOOKUP(G163,[1]Product!$B:$G,2,FALSE)</f>
        <v>Envy2K0B2PA</v>
      </c>
      <c r="I163">
        <f>VLOOKUP(G163,[1]Product!$B:$G,6,FALSE)</f>
        <v>23590000</v>
      </c>
      <c r="J163" t="str">
        <f>VLOOKUP(G163,[1]Product!$B:$G,3,FALSE)</f>
        <v>HP</v>
      </c>
      <c r="K163" t="str">
        <f>VLOOKUP(G163,[1]Product!$B:$G,4,FALSE)</f>
        <v>Laptop</v>
      </c>
      <c r="L163">
        <v>3</v>
      </c>
      <c r="M163">
        <v>0.05</v>
      </c>
      <c r="N163">
        <f t="shared" si="2"/>
        <v>67231500</v>
      </c>
    </row>
    <row r="164" spans="1:14" x14ac:dyDescent="0.3">
      <c r="A164">
        <v>163</v>
      </c>
      <c r="B164">
        <v>6</v>
      </c>
      <c r="C164" t="s">
        <v>66</v>
      </c>
      <c r="D164" t="str">
        <f>VLOOKUP(C164,[1]Saler!B:D,2,FALSE)</f>
        <v>Nguyễn Nhật  Hạ</v>
      </c>
      <c r="E164" t="str">
        <f>VLOOKUP(C164,[1]Saler!B:D,3,FALSE)</f>
        <v>HP</v>
      </c>
      <c r="F164" t="str">
        <f>VLOOKUP(E164,[1]Saler!$F$1:$G$6,2,FALSE)</f>
        <v>Hải Phòng</v>
      </c>
      <c r="G164" t="s">
        <v>52</v>
      </c>
      <c r="H164" t="str">
        <f>VLOOKUP(G164,[1]Product!$B:$G,2,FALSE)</f>
        <v>Inspiron42IN380002</v>
      </c>
      <c r="I164">
        <f>VLOOKUP(G164,[1]Product!$B:$G,6,FALSE)</f>
        <v>12290000</v>
      </c>
      <c r="J164" t="str">
        <f>VLOOKUP(G164,[1]Product!$B:$G,3,FALSE)</f>
        <v>Dell</v>
      </c>
      <c r="K164" t="str">
        <f>VLOOKUP(G164,[1]Product!$B:$G,4,FALSE)</f>
        <v>Desktop</v>
      </c>
      <c r="L164">
        <v>3</v>
      </c>
      <c r="M164">
        <v>0.15</v>
      </c>
      <c r="N164">
        <f t="shared" si="2"/>
        <v>31339500</v>
      </c>
    </row>
    <row r="165" spans="1:14" x14ac:dyDescent="0.3">
      <c r="A165">
        <v>164</v>
      </c>
      <c r="B165">
        <v>6</v>
      </c>
      <c r="C165" t="s">
        <v>43</v>
      </c>
      <c r="D165" t="str">
        <f>VLOOKUP(C165,[1]Saler!B:D,2,FALSE)</f>
        <v>Lương Thị  Thanh</v>
      </c>
      <c r="E165" t="str">
        <f>VLOOKUP(C165,[1]Saler!B:D,3,FALSE)</f>
        <v>CT</v>
      </c>
      <c r="F165" t="str">
        <f>VLOOKUP(E165,[1]Saler!$F$1:$G$6,2,FALSE)</f>
        <v>Cần Thơ</v>
      </c>
      <c r="G165" t="s">
        <v>71</v>
      </c>
      <c r="H165" t="str">
        <f>VLOOKUP(G165,[1]Product!$B:$G,2,FALSE)</f>
        <v>Legion82BC005YVN</v>
      </c>
      <c r="I165">
        <f>VLOOKUP(G165,[1]Product!$B:$G,6,FALSE)</f>
        <v>39000000</v>
      </c>
      <c r="J165" t="str">
        <f>VLOOKUP(G165,[1]Product!$B:$G,3,FALSE)</f>
        <v>Lenovo</v>
      </c>
      <c r="K165" t="str">
        <f>VLOOKUP(G165,[1]Product!$B:$G,4,FALSE)</f>
        <v>Laptop</v>
      </c>
      <c r="L165">
        <v>3</v>
      </c>
      <c r="M165">
        <v>0</v>
      </c>
      <c r="N165">
        <f t="shared" si="2"/>
        <v>117000000</v>
      </c>
    </row>
    <row r="166" spans="1:14" x14ac:dyDescent="0.3">
      <c r="A166">
        <v>165</v>
      </c>
      <c r="B166">
        <v>6</v>
      </c>
      <c r="C166" t="s">
        <v>68</v>
      </c>
      <c r="D166" t="str">
        <f>VLOOKUP(C166,[1]Saler!B:D,2,FALSE)</f>
        <v>Đào Thị Tiểu  Băng</v>
      </c>
      <c r="E166" t="str">
        <f>VLOOKUP(C166,[1]Saler!B:D,3,FALSE)</f>
        <v>CT</v>
      </c>
      <c r="F166" t="str">
        <f>VLOOKUP(E166,[1]Saler!$F$1:$G$6,2,FALSE)</f>
        <v>Cần Thơ</v>
      </c>
      <c r="G166" t="s">
        <v>33</v>
      </c>
      <c r="H166" t="str">
        <f>VLOOKUP(G166,[1]Product!$B:$G,2,FALSE)</f>
        <v>XPS139310</v>
      </c>
      <c r="I166">
        <f>VLOOKUP(G166,[1]Product!$B:$G,6,FALSE)</f>
        <v>39900000</v>
      </c>
      <c r="J166" t="str">
        <f>VLOOKUP(G166,[1]Product!$B:$G,3,FALSE)</f>
        <v>Dell</v>
      </c>
      <c r="K166" t="str">
        <f>VLOOKUP(G166,[1]Product!$B:$G,4,FALSE)</f>
        <v>Laptop</v>
      </c>
      <c r="L166">
        <v>2</v>
      </c>
      <c r="M166">
        <v>0.05</v>
      </c>
      <c r="N166">
        <f t="shared" si="2"/>
        <v>75810000</v>
      </c>
    </row>
    <row r="167" spans="1:14" x14ac:dyDescent="0.3">
      <c r="A167">
        <v>166</v>
      </c>
      <c r="B167">
        <v>6</v>
      </c>
      <c r="C167" t="s">
        <v>61</v>
      </c>
      <c r="D167" t="str">
        <f>VLOOKUP(C167,[1]Saler!B:D,2,FALSE)</f>
        <v>Nguyễn Tố  Linh</v>
      </c>
      <c r="E167" t="str">
        <f>VLOOKUP(C167,[1]Saler!B:D,3,FALSE)</f>
        <v>DN</v>
      </c>
      <c r="F167" t="str">
        <f>VLOOKUP(E167,[1]Saler!$F$1:$G$6,2,FALSE)</f>
        <v>Đà Nẵng</v>
      </c>
      <c r="G167" t="s">
        <v>21</v>
      </c>
      <c r="H167" t="str">
        <f>VLOOKUP(G167,[1]Product!$B:$G,2,FALSE)</f>
        <v>EliteBook5ZU71PA</v>
      </c>
      <c r="I167">
        <f>VLOOKUP(G167,[1]Product!$B:$G,6,FALSE)</f>
        <v>34790000</v>
      </c>
      <c r="J167" t="str">
        <f>VLOOKUP(G167,[1]Product!$B:$G,3,FALSE)</f>
        <v>HP</v>
      </c>
      <c r="K167" t="str">
        <f>VLOOKUP(G167,[1]Product!$B:$G,4,FALSE)</f>
        <v>Laptop</v>
      </c>
      <c r="L167">
        <v>1</v>
      </c>
      <c r="M167">
        <v>0.1</v>
      </c>
      <c r="N167">
        <f t="shared" si="2"/>
        <v>31311000</v>
      </c>
    </row>
    <row r="168" spans="1:14" x14ac:dyDescent="0.3">
      <c r="A168">
        <v>167</v>
      </c>
      <c r="B168">
        <v>6</v>
      </c>
      <c r="C168" t="s">
        <v>14</v>
      </c>
      <c r="D168" t="str">
        <f>VLOOKUP(C168,[1]Saler!B:D,2,FALSE)</f>
        <v>Hồ Thị Khánh  Huyền</v>
      </c>
      <c r="E168" t="str">
        <f>VLOOKUP(C168,[1]Saler!B:D,3,FALSE)</f>
        <v>DN</v>
      </c>
      <c r="F168" t="str">
        <f>VLOOKUP(E168,[1]Saler!$F$1:$G$6,2,FALSE)</f>
        <v>Đà Nẵng</v>
      </c>
      <c r="G168" t="s">
        <v>23</v>
      </c>
      <c r="H168" t="str">
        <f>VLOOKUP(G168,[1]Product!$B:$G,2,FALSE)</f>
        <v>Latitude3510</v>
      </c>
      <c r="I168">
        <f>VLOOKUP(G168,[1]Product!$B:$G,6,FALSE)</f>
        <v>11490000</v>
      </c>
      <c r="J168" t="str">
        <f>VLOOKUP(G168,[1]Product!$B:$G,3,FALSE)</f>
        <v>Dell</v>
      </c>
      <c r="K168" t="str">
        <f>VLOOKUP(G168,[1]Product!$B:$G,4,FALSE)</f>
        <v>Laptop</v>
      </c>
      <c r="L168">
        <v>3</v>
      </c>
      <c r="M168">
        <v>0.1</v>
      </c>
      <c r="N168">
        <f t="shared" si="2"/>
        <v>31023000</v>
      </c>
    </row>
    <row r="169" spans="1:14" x14ac:dyDescent="0.3">
      <c r="A169">
        <v>168</v>
      </c>
      <c r="B169">
        <v>6</v>
      </c>
      <c r="C169" t="s">
        <v>63</v>
      </c>
      <c r="D169" t="str">
        <f>VLOOKUP(C169,[1]Saler!B:D,2,FALSE)</f>
        <v>Phạm Thị Giáng  My</v>
      </c>
      <c r="E169" t="str">
        <f>VLOOKUP(C169,[1]Saler!B:D,3,FALSE)</f>
        <v>DN</v>
      </c>
      <c r="F169" t="str">
        <f>VLOOKUP(E169,[1]Saler!$F$1:$G$6,2,FALSE)</f>
        <v>Đà Nẵng</v>
      </c>
      <c r="G169" t="s">
        <v>41</v>
      </c>
      <c r="H169" t="str">
        <f>VLOOKUP(G169,[1]Product!$B:$G,2,FALSE)</f>
        <v>Vostro70226499</v>
      </c>
      <c r="I169">
        <f>VLOOKUP(G169,[1]Product!$B:$G,6,FALSE)</f>
        <v>8900000</v>
      </c>
      <c r="J169" t="str">
        <f>VLOOKUP(G169,[1]Product!$B:$G,3,FALSE)</f>
        <v>Dell</v>
      </c>
      <c r="K169" t="str">
        <f>VLOOKUP(G169,[1]Product!$B:$G,4,FALSE)</f>
        <v>Desktop</v>
      </c>
      <c r="L169">
        <v>1</v>
      </c>
      <c r="M169">
        <v>0.1</v>
      </c>
      <c r="N169">
        <f t="shared" si="2"/>
        <v>8010000</v>
      </c>
    </row>
    <row r="170" spans="1:14" x14ac:dyDescent="0.3">
      <c r="A170">
        <v>169</v>
      </c>
      <c r="B170">
        <v>6</v>
      </c>
      <c r="C170" t="s">
        <v>35</v>
      </c>
      <c r="D170" t="str">
        <f>VLOOKUP(C170,[1]Saler!B:D,2,FALSE)</f>
        <v>Trần Kim  Như</v>
      </c>
      <c r="E170" t="str">
        <f>VLOOKUP(C170,[1]Saler!B:D,3,FALSE)</f>
        <v>HCM</v>
      </c>
      <c r="F170" t="str">
        <f>VLOOKUP(E170,[1]Saler!$F$1:$G$6,2,FALSE)</f>
        <v>Hồ Chí Minh</v>
      </c>
      <c r="G170" t="s">
        <v>36</v>
      </c>
      <c r="H170" t="str">
        <f>VLOOKUP(G170,[1]Product!$B:$G,2,FALSE)</f>
        <v>Lenovo10TVA00EVA</v>
      </c>
      <c r="I170">
        <f>VLOOKUP(G170,[1]Product!$B:$G,6,FALSE)</f>
        <v>12590000</v>
      </c>
      <c r="J170" t="str">
        <f>VLOOKUP(G170,[1]Product!$B:$G,3,FALSE)</f>
        <v>Lenovo</v>
      </c>
      <c r="K170" t="str">
        <f>VLOOKUP(G170,[1]Product!$B:$G,4,FALSE)</f>
        <v>Desktop</v>
      </c>
      <c r="L170">
        <v>1</v>
      </c>
      <c r="M170">
        <v>0.15</v>
      </c>
      <c r="N170">
        <f t="shared" si="2"/>
        <v>10701500</v>
      </c>
    </row>
    <row r="171" spans="1:14" x14ac:dyDescent="0.3">
      <c r="A171">
        <v>170</v>
      </c>
      <c r="B171">
        <v>6</v>
      </c>
      <c r="C171" t="s">
        <v>37</v>
      </c>
      <c r="D171" t="str">
        <f>VLOOKUP(C171,[1]Saler!B:D,2,FALSE)</f>
        <v>Nguyễn Phan Thanh Ngân</v>
      </c>
      <c r="E171" t="str">
        <f>VLOOKUP(C171,[1]Saler!B:D,3,FALSE)</f>
        <v>HCM</v>
      </c>
      <c r="F171" t="str">
        <f>VLOOKUP(E171,[1]Saler!$F$1:$G$6,2,FALSE)</f>
        <v>Hồ Chí Minh</v>
      </c>
      <c r="G171" t="s">
        <v>45</v>
      </c>
      <c r="H171" t="str">
        <f>VLOOKUP(G171,[1]Product!$B:$G,2,FALSE)</f>
        <v>OMEN8ZR42PA</v>
      </c>
      <c r="I171">
        <f>VLOOKUP(G171,[1]Product!$B:$G,6,FALSE)</f>
        <v>54000000</v>
      </c>
      <c r="J171" t="str">
        <f>VLOOKUP(G171,[1]Product!$B:$G,3,FALSE)</f>
        <v>HP</v>
      </c>
      <c r="K171" t="str">
        <f>VLOOKUP(G171,[1]Product!$B:$G,4,FALSE)</f>
        <v>Laptop</v>
      </c>
      <c r="L171">
        <v>3</v>
      </c>
      <c r="M171">
        <v>0.05</v>
      </c>
      <c r="N171">
        <f t="shared" si="2"/>
        <v>153900000</v>
      </c>
    </row>
    <row r="172" spans="1:14" x14ac:dyDescent="0.3">
      <c r="A172">
        <v>171</v>
      </c>
      <c r="B172">
        <v>6</v>
      </c>
      <c r="C172" t="s">
        <v>30</v>
      </c>
      <c r="D172" t="str">
        <f>VLOOKUP(C172,[1]Saler!B:D,2,FALSE)</f>
        <v>Lê Thị Phương  Thanh</v>
      </c>
      <c r="E172" t="str">
        <f>VLOOKUP(C172,[1]Saler!B:D,3,FALSE)</f>
        <v>CT</v>
      </c>
      <c r="F172" t="str">
        <f>VLOOKUP(E172,[1]Saler!$F$1:$G$6,2,FALSE)</f>
        <v>Cần Thơ</v>
      </c>
      <c r="G172" t="s">
        <v>50</v>
      </c>
      <c r="H172" t="str">
        <f>VLOOKUP(G172,[1]Product!$B:$G,2,FALSE)</f>
        <v>ProBook22X45AA</v>
      </c>
      <c r="I172">
        <f>VLOOKUP(G172,[1]Product!$B:$G,6,FALSE)</f>
        <v>11900000</v>
      </c>
      <c r="J172" t="str">
        <f>VLOOKUP(G172,[1]Product!$B:$G,3,FALSE)</f>
        <v>HP</v>
      </c>
      <c r="K172" t="str">
        <f>VLOOKUP(G172,[1]Product!$B:$G,4,FALSE)</f>
        <v>Desktop</v>
      </c>
      <c r="L172">
        <v>2</v>
      </c>
      <c r="M172">
        <v>0.05</v>
      </c>
      <c r="N172">
        <f t="shared" si="2"/>
        <v>22610000</v>
      </c>
    </row>
    <row r="173" spans="1:14" x14ac:dyDescent="0.3">
      <c r="A173">
        <v>172</v>
      </c>
      <c r="B173">
        <v>6</v>
      </c>
      <c r="C173" t="s">
        <v>62</v>
      </c>
      <c r="D173" t="str">
        <f>VLOOKUP(C173,[1]Saler!B:D,2,FALSE)</f>
        <v>Kiều Ngọc Các</v>
      </c>
      <c r="E173" t="str">
        <f>VLOOKUP(C173,[1]Saler!B:D,3,FALSE)</f>
        <v>HN</v>
      </c>
      <c r="F173" t="str">
        <f>VLOOKUP(E173,[1]Saler!$F$1:$G$6,2,FALSE)</f>
        <v>Hà Nội</v>
      </c>
      <c r="G173" t="s">
        <v>56</v>
      </c>
      <c r="H173" t="str">
        <f>VLOOKUP(G173,[1]Product!$B:$G,2,FALSE)</f>
        <v>Legion82B500GUVN</v>
      </c>
      <c r="I173">
        <f>VLOOKUP(G173,[1]Product!$B:$G,6,FALSE)</f>
        <v>24790000</v>
      </c>
      <c r="J173" t="str">
        <f>VLOOKUP(G173,[1]Product!$B:$G,3,FALSE)</f>
        <v>Lenovo</v>
      </c>
      <c r="K173" t="str">
        <f>VLOOKUP(G173,[1]Product!$B:$G,4,FALSE)</f>
        <v>Laptop</v>
      </c>
      <c r="L173">
        <v>3</v>
      </c>
      <c r="M173">
        <v>0</v>
      </c>
      <c r="N173">
        <f t="shared" si="2"/>
        <v>74370000</v>
      </c>
    </row>
    <row r="174" spans="1:14" x14ac:dyDescent="0.3">
      <c r="A174">
        <v>173</v>
      </c>
      <c r="B174">
        <v>6</v>
      </c>
      <c r="C174" t="s">
        <v>29</v>
      </c>
      <c r="D174" t="str">
        <f>VLOOKUP(C174,[1]Saler!B:D,2,FALSE)</f>
        <v>Hoàng Thị Thu  Hà</v>
      </c>
      <c r="E174" t="str">
        <f>VLOOKUP(C174,[1]Saler!B:D,3,FALSE)</f>
        <v>HN</v>
      </c>
      <c r="F174" t="str">
        <f>VLOOKUP(E174,[1]Saler!$F$1:$G$6,2,FALSE)</f>
        <v>Hà Nội</v>
      </c>
      <c r="G174" t="s">
        <v>28</v>
      </c>
      <c r="H174" t="str">
        <f>VLOOKUP(G174,[1]Product!$B:$G,2,FALSE)</f>
        <v>ProBook1A1B0PA</v>
      </c>
      <c r="I174">
        <f>VLOOKUP(G174,[1]Product!$B:$G,6,FALSE)</f>
        <v>18290000</v>
      </c>
      <c r="J174" t="str">
        <f>VLOOKUP(G174,[1]Product!$B:$G,3,FALSE)</f>
        <v>HP</v>
      </c>
      <c r="K174" t="str">
        <f>VLOOKUP(G174,[1]Product!$B:$G,4,FALSE)</f>
        <v>Laptop</v>
      </c>
      <c r="L174">
        <v>3</v>
      </c>
      <c r="M174">
        <v>0.05</v>
      </c>
      <c r="N174">
        <f t="shared" si="2"/>
        <v>52126500</v>
      </c>
    </row>
    <row r="175" spans="1:14" x14ac:dyDescent="0.3">
      <c r="A175">
        <v>174</v>
      </c>
      <c r="B175">
        <v>6</v>
      </c>
      <c r="C175" t="s">
        <v>79</v>
      </c>
      <c r="D175" t="str">
        <f>VLOOKUP(C175,[1]Saler!B:D,2,FALSE)</f>
        <v>Nguyễn Thị Thanh  Ngân</v>
      </c>
      <c r="E175" t="str">
        <f>VLOOKUP(C175,[1]Saler!B:D,3,FALSE)</f>
        <v>HCM</v>
      </c>
      <c r="F175" t="str">
        <f>VLOOKUP(E175,[1]Saler!$F$1:$G$6,2,FALSE)</f>
        <v>Hồ Chí Minh</v>
      </c>
      <c r="G175" t="s">
        <v>56</v>
      </c>
      <c r="H175" t="str">
        <f>VLOOKUP(G175,[1]Product!$B:$G,2,FALSE)</f>
        <v>Legion82B500GUVN</v>
      </c>
      <c r="I175">
        <f>VLOOKUP(G175,[1]Product!$B:$G,6,FALSE)</f>
        <v>24790000</v>
      </c>
      <c r="J175" t="str">
        <f>VLOOKUP(G175,[1]Product!$B:$G,3,FALSE)</f>
        <v>Lenovo</v>
      </c>
      <c r="K175" t="str">
        <f>VLOOKUP(G175,[1]Product!$B:$G,4,FALSE)</f>
        <v>Laptop</v>
      </c>
      <c r="L175">
        <v>2</v>
      </c>
      <c r="M175">
        <v>0</v>
      </c>
      <c r="N175">
        <f t="shared" si="2"/>
        <v>49580000</v>
      </c>
    </row>
    <row r="176" spans="1:14" x14ac:dyDescent="0.3">
      <c r="A176">
        <v>175</v>
      </c>
      <c r="B176">
        <v>6</v>
      </c>
      <c r="C176" t="s">
        <v>30</v>
      </c>
      <c r="D176" t="str">
        <f>VLOOKUP(C176,[1]Saler!B:D,2,FALSE)</f>
        <v>Lê Thị Phương  Thanh</v>
      </c>
      <c r="E176" t="str">
        <f>VLOOKUP(C176,[1]Saler!B:D,3,FALSE)</f>
        <v>CT</v>
      </c>
      <c r="F176" t="str">
        <f>VLOOKUP(E176,[1]Saler!$F$1:$G$6,2,FALSE)</f>
        <v>Cần Thơ</v>
      </c>
      <c r="G176" t="s">
        <v>36</v>
      </c>
      <c r="H176" t="str">
        <f>VLOOKUP(G176,[1]Product!$B:$G,2,FALSE)</f>
        <v>Lenovo10TVA00EVA</v>
      </c>
      <c r="I176">
        <f>VLOOKUP(G176,[1]Product!$B:$G,6,FALSE)</f>
        <v>12590000</v>
      </c>
      <c r="J176" t="str">
        <f>VLOOKUP(G176,[1]Product!$B:$G,3,FALSE)</f>
        <v>Lenovo</v>
      </c>
      <c r="K176" t="str">
        <f>VLOOKUP(G176,[1]Product!$B:$G,4,FALSE)</f>
        <v>Desktop</v>
      </c>
      <c r="L176">
        <v>2</v>
      </c>
      <c r="M176">
        <v>0.15</v>
      </c>
      <c r="N176">
        <f t="shared" si="2"/>
        <v>21403000</v>
      </c>
    </row>
    <row r="177" spans="1:14" x14ac:dyDescent="0.3">
      <c r="A177">
        <v>176</v>
      </c>
      <c r="B177">
        <v>6</v>
      </c>
      <c r="C177" t="s">
        <v>75</v>
      </c>
      <c r="D177" t="str">
        <f>VLOOKUP(C177,[1]Saler!B:D,2,FALSE)</f>
        <v>Trần Thị Kim  Ngân</v>
      </c>
      <c r="E177" t="str">
        <f>VLOOKUP(C177,[1]Saler!B:D,3,FALSE)</f>
        <v>HCM</v>
      </c>
      <c r="F177" t="str">
        <f>VLOOKUP(E177,[1]Saler!$F$1:$G$6,2,FALSE)</f>
        <v>Hồ Chí Minh</v>
      </c>
      <c r="G177" t="s">
        <v>41</v>
      </c>
      <c r="H177" t="str">
        <f>VLOOKUP(G177,[1]Product!$B:$G,2,FALSE)</f>
        <v>Vostro70226499</v>
      </c>
      <c r="I177">
        <f>VLOOKUP(G177,[1]Product!$B:$G,6,FALSE)</f>
        <v>8900000</v>
      </c>
      <c r="J177" t="str">
        <f>VLOOKUP(G177,[1]Product!$B:$G,3,FALSE)</f>
        <v>Dell</v>
      </c>
      <c r="K177" t="str">
        <f>VLOOKUP(G177,[1]Product!$B:$G,4,FALSE)</f>
        <v>Desktop</v>
      </c>
      <c r="L177">
        <v>3</v>
      </c>
      <c r="M177">
        <v>0</v>
      </c>
      <c r="N177">
        <f t="shared" si="2"/>
        <v>26700000</v>
      </c>
    </row>
    <row r="178" spans="1:14" x14ac:dyDescent="0.3">
      <c r="A178">
        <v>177</v>
      </c>
      <c r="B178">
        <v>6</v>
      </c>
      <c r="C178" t="s">
        <v>68</v>
      </c>
      <c r="D178" t="str">
        <f>VLOOKUP(C178,[1]Saler!B:D,2,FALSE)</f>
        <v>Đào Thị Tiểu  Băng</v>
      </c>
      <c r="E178" t="str">
        <f>VLOOKUP(C178,[1]Saler!B:D,3,FALSE)</f>
        <v>CT</v>
      </c>
      <c r="F178" t="str">
        <f>VLOOKUP(E178,[1]Saler!$F$1:$G$6,2,FALSE)</f>
        <v>Cần Thơ</v>
      </c>
      <c r="G178" t="s">
        <v>25</v>
      </c>
      <c r="H178" t="str">
        <f>VLOOKUP(G178,[1]Product!$B:$G,2,FALSE)</f>
        <v>Lenovo11BHS07200</v>
      </c>
      <c r="I178">
        <f>VLOOKUP(G178,[1]Product!$B:$G,6,FALSE)</f>
        <v>11490000</v>
      </c>
      <c r="J178" t="str">
        <f>VLOOKUP(G178,[1]Product!$B:$G,3,FALSE)</f>
        <v>Lenovo</v>
      </c>
      <c r="K178" t="str">
        <f>VLOOKUP(G178,[1]Product!$B:$G,4,FALSE)</f>
        <v>Desktop</v>
      </c>
      <c r="L178">
        <v>3</v>
      </c>
      <c r="M178">
        <v>0.1</v>
      </c>
      <c r="N178">
        <f t="shared" si="2"/>
        <v>31023000</v>
      </c>
    </row>
    <row r="179" spans="1:14" x14ac:dyDescent="0.3">
      <c r="A179">
        <v>178</v>
      </c>
      <c r="B179">
        <v>6</v>
      </c>
      <c r="C179" t="s">
        <v>55</v>
      </c>
      <c r="D179" t="str">
        <f>VLOOKUP(C179,[1]Saler!B:D,2,FALSE)</f>
        <v>Nguyễn Thị  Hương</v>
      </c>
      <c r="E179" t="str">
        <f>VLOOKUP(C179,[1]Saler!B:D,3,FALSE)</f>
        <v>DN</v>
      </c>
      <c r="F179" t="str">
        <f>VLOOKUP(E179,[1]Saler!$F$1:$G$6,2,FALSE)</f>
        <v>Đà Nẵng</v>
      </c>
      <c r="G179" t="s">
        <v>50</v>
      </c>
      <c r="H179" t="str">
        <f>VLOOKUP(G179,[1]Product!$B:$G,2,FALSE)</f>
        <v>ProBook22X45AA</v>
      </c>
      <c r="I179">
        <f>VLOOKUP(G179,[1]Product!$B:$G,6,FALSE)</f>
        <v>11900000</v>
      </c>
      <c r="J179" t="str">
        <f>VLOOKUP(G179,[1]Product!$B:$G,3,FALSE)</f>
        <v>HP</v>
      </c>
      <c r="K179" t="str">
        <f>VLOOKUP(G179,[1]Product!$B:$G,4,FALSE)</f>
        <v>Desktop</v>
      </c>
      <c r="L179">
        <v>3</v>
      </c>
      <c r="M179">
        <v>0</v>
      </c>
      <c r="N179">
        <f t="shared" si="2"/>
        <v>35700000</v>
      </c>
    </row>
    <row r="180" spans="1:14" x14ac:dyDescent="0.3">
      <c r="A180">
        <v>179</v>
      </c>
      <c r="B180">
        <v>6</v>
      </c>
      <c r="C180" t="s">
        <v>81</v>
      </c>
      <c r="D180" t="str">
        <f>VLOOKUP(C180,[1]Saler!B:D,2,FALSE)</f>
        <v>Huỳnh Lê Minh  Nhựt</v>
      </c>
      <c r="E180" t="str">
        <f>VLOOKUP(C180,[1]Saler!B:D,3,FALSE)</f>
        <v>HCM</v>
      </c>
      <c r="F180" t="str">
        <f>VLOOKUP(E180,[1]Saler!$F$1:$G$6,2,FALSE)</f>
        <v>Hồ Chí Minh</v>
      </c>
      <c r="G180" t="s">
        <v>44</v>
      </c>
      <c r="H180" t="str">
        <f>VLOOKUP(G180,[1]Product!$B:$G,2,FALSE)</f>
        <v>Lenovo11ED002TVA</v>
      </c>
      <c r="I180">
        <f>VLOOKUP(G180,[1]Product!$B:$G,6,FALSE)</f>
        <v>9890000</v>
      </c>
      <c r="J180" t="str">
        <f>VLOOKUP(G180,[1]Product!$B:$G,3,FALSE)</f>
        <v>Lenovo</v>
      </c>
      <c r="K180" t="str">
        <f>VLOOKUP(G180,[1]Product!$B:$G,4,FALSE)</f>
        <v>Desktop</v>
      </c>
      <c r="L180">
        <v>3</v>
      </c>
      <c r="M180">
        <v>0.15</v>
      </c>
      <c r="N180">
        <f t="shared" si="2"/>
        <v>25219500</v>
      </c>
    </row>
    <row r="181" spans="1:14" x14ac:dyDescent="0.3">
      <c r="A181">
        <v>180</v>
      </c>
      <c r="B181">
        <v>6</v>
      </c>
      <c r="C181" t="s">
        <v>39</v>
      </c>
      <c r="D181" t="str">
        <f>VLOOKUP(C181,[1]Saler!B:D,2,FALSE)</f>
        <v>Trần Lê Phương  Dung</v>
      </c>
      <c r="E181" t="str">
        <f>VLOOKUP(C181,[1]Saler!B:D,3,FALSE)</f>
        <v>HN</v>
      </c>
      <c r="F181" t="str">
        <f>VLOOKUP(E181,[1]Saler!$F$1:$G$6,2,FALSE)</f>
        <v>Hà Nội</v>
      </c>
      <c r="G181" t="s">
        <v>25</v>
      </c>
      <c r="H181" t="str">
        <f>VLOOKUP(G181,[1]Product!$B:$G,2,FALSE)</f>
        <v>Lenovo11BHS07200</v>
      </c>
      <c r="I181">
        <f>VLOOKUP(G181,[1]Product!$B:$G,6,FALSE)</f>
        <v>11490000</v>
      </c>
      <c r="J181" t="str">
        <f>VLOOKUP(G181,[1]Product!$B:$G,3,FALSE)</f>
        <v>Lenovo</v>
      </c>
      <c r="K181" t="str">
        <f>VLOOKUP(G181,[1]Product!$B:$G,4,FALSE)</f>
        <v>Desktop</v>
      </c>
      <c r="L181">
        <v>3</v>
      </c>
      <c r="M181">
        <v>0.1</v>
      </c>
      <c r="N181">
        <f t="shared" si="2"/>
        <v>31023000</v>
      </c>
    </row>
    <row r="182" spans="1:14" x14ac:dyDescent="0.3">
      <c r="A182">
        <v>181</v>
      </c>
      <c r="B182">
        <v>6</v>
      </c>
      <c r="C182" t="s">
        <v>14</v>
      </c>
      <c r="D182" t="str">
        <f>VLOOKUP(C182,[1]Saler!B:D,2,FALSE)</f>
        <v>Hồ Thị Khánh  Huyền</v>
      </c>
      <c r="E182" t="str">
        <f>VLOOKUP(C182,[1]Saler!B:D,3,FALSE)</f>
        <v>DN</v>
      </c>
      <c r="F182" t="str">
        <f>VLOOKUP(E182,[1]Saler!$F$1:$G$6,2,FALSE)</f>
        <v>Đà Nẵng</v>
      </c>
      <c r="G182" t="s">
        <v>34</v>
      </c>
      <c r="H182" t="str">
        <f>VLOOKUP(G182,[1]Product!$B:$G,2,FALSE)</f>
        <v>Inspiron135201</v>
      </c>
      <c r="I182">
        <f>VLOOKUP(G182,[1]Product!$B:$G,6,FALSE)</f>
        <v>16990000</v>
      </c>
      <c r="J182" t="str">
        <f>VLOOKUP(G182,[1]Product!$B:$G,3,FALSE)</f>
        <v>Dell</v>
      </c>
      <c r="K182" t="str">
        <f>VLOOKUP(G182,[1]Product!$B:$G,4,FALSE)</f>
        <v>Laptop</v>
      </c>
      <c r="L182">
        <v>1</v>
      </c>
      <c r="M182">
        <v>0</v>
      </c>
      <c r="N182">
        <f t="shared" si="2"/>
        <v>16990000</v>
      </c>
    </row>
    <row r="183" spans="1:14" x14ac:dyDescent="0.3">
      <c r="A183">
        <v>182</v>
      </c>
      <c r="B183">
        <v>6</v>
      </c>
      <c r="C183" t="s">
        <v>78</v>
      </c>
      <c r="D183" t="str">
        <f>VLOOKUP(C183,[1]Saler!B:D,2,FALSE)</f>
        <v>Vũ Nguyên  Hà</v>
      </c>
      <c r="E183" t="str">
        <f>VLOOKUP(C183,[1]Saler!B:D,3,FALSE)</f>
        <v>HN</v>
      </c>
      <c r="F183" t="str">
        <f>VLOOKUP(E183,[1]Saler!$F$1:$G$6,2,FALSE)</f>
        <v>Hà Nội</v>
      </c>
      <c r="G183" t="s">
        <v>71</v>
      </c>
      <c r="H183" t="str">
        <f>VLOOKUP(G183,[1]Product!$B:$G,2,FALSE)</f>
        <v>Legion82BC005YVN</v>
      </c>
      <c r="I183">
        <f>VLOOKUP(G183,[1]Product!$B:$G,6,FALSE)</f>
        <v>39000000</v>
      </c>
      <c r="J183" t="str">
        <f>VLOOKUP(G183,[1]Product!$B:$G,3,FALSE)</f>
        <v>Lenovo</v>
      </c>
      <c r="K183" t="str">
        <f>VLOOKUP(G183,[1]Product!$B:$G,4,FALSE)</f>
        <v>Laptop</v>
      </c>
      <c r="L183">
        <v>1</v>
      </c>
      <c r="M183">
        <v>0.1</v>
      </c>
      <c r="N183">
        <f t="shared" si="2"/>
        <v>35100000</v>
      </c>
    </row>
    <row r="184" spans="1:14" x14ac:dyDescent="0.3">
      <c r="A184">
        <v>183</v>
      </c>
      <c r="B184">
        <v>6</v>
      </c>
      <c r="C184" t="s">
        <v>55</v>
      </c>
      <c r="D184" t="str">
        <f>VLOOKUP(C184,[1]Saler!B:D,2,FALSE)</f>
        <v>Nguyễn Thị  Hương</v>
      </c>
      <c r="E184" t="str">
        <f>VLOOKUP(C184,[1]Saler!B:D,3,FALSE)</f>
        <v>DN</v>
      </c>
      <c r="F184" t="str">
        <f>VLOOKUP(E184,[1]Saler!$F$1:$G$6,2,FALSE)</f>
        <v>Đà Nẵng</v>
      </c>
      <c r="G184" t="s">
        <v>41</v>
      </c>
      <c r="H184" t="str">
        <f>VLOOKUP(G184,[1]Product!$B:$G,2,FALSE)</f>
        <v>Vostro70226499</v>
      </c>
      <c r="I184">
        <f>VLOOKUP(G184,[1]Product!$B:$G,6,FALSE)</f>
        <v>8900000</v>
      </c>
      <c r="J184" t="str">
        <f>VLOOKUP(G184,[1]Product!$B:$G,3,FALSE)</f>
        <v>Dell</v>
      </c>
      <c r="K184" t="str">
        <f>VLOOKUP(G184,[1]Product!$B:$G,4,FALSE)</f>
        <v>Desktop</v>
      </c>
      <c r="L184">
        <v>2</v>
      </c>
      <c r="M184">
        <v>0.15</v>
      </c>
      <c r="N184">
        <f t="shared" si="2"/>
        <v>15130000</v>
      </c>
    </row>
    <row r="185" spans="1:14" x14ac:dyDescent="0.3">
      <c r="A185">
        <v>184</v>
      </c>
      <c r="B185">
        <v>6</v>
      </c>
      <c r="C185" t="s">
        <v>18</v>
      </c>
      <c r="D185" t="str">
        <f>VLOOKUP(C185,[1]Saler!B:D,2,FALSE)</f>
        <v>Lê Thị Thùy  Linh</v>
      </c>
      <c r="E185" t="str">
        <f>VLOOKUP(C185,[1]Saler!B:D,3,FALSE)</f>
        <v>DN</v>
      </c>
      <c r="F185" t="str">
        <f>VLOOKUP(E185,[1]Saler!$F$1:$G$6,2,FALSE)</f>
        <v>Đà Nẵng</v>
      </c>
      <c r="G185" t="s">
        <v>34</v>
      </c>
      <c r="H185" t="str">
        <f>VLOOKUP(G185,[1]Product!$B:$G,2,FALSE)</f>
        <v>Inspiron135201</v>
      </c>
      <c r="I185">
        <f>VLOOKUP(G185,[1]Product!$B:$G,6,FALSE)</f>
        <v>16990000</v>
      </c>
      <c r="J185" t="str">
        <f>VLOOKUP(G185,[1]Product!$B:$G,3,FALSE)</f>
        <v>Dell</v>
      </c>
      <c r="K185" t="str">
        <f>VLOOKUP(G185,[1]Product!$B:$G,4,FALSE)</f>
        <v>Laptop</v>
      </c>
      <c r="L185">
        <v>1</v>
      </c>
      <c r="M185">
        <v>0.1</v>
      </c>
      <c r="N185">
        <f t="shared" si="2"/>
        <v>15291000</v>
      </c>
    </row>
    <row r="186" spans="1:14" x14ac:dyDescent="0.3">
      <c r="A186">
        <v>185</v>
      </c>
      <c r="B186">
        <v>6</v>
      </c>
      <c r="C186" t="s">
        <v>46</v>
      </c>
      <c r="D186" t="str">
        <f>VLOOKUP(C186,[1]Saler!B:D,2,FALSE)</f>
        <v>Nguyễn Thị Hoài  Nam</v>
      </c>
      <c r="E186" t="str">
        <f>VLOOKUP(C186,[1]Saler!B:D,3,FALSE)</f>
        <v>HCM</v>
      </c>
      <c r="F186" t="str">
        <f>VLOOKUP(E186,[1]Saler!$F$1:$G$6,2,FALSE)</f>
        <v>Hồ Chí Minh</v>
      </c>
      <c r="G186" t="s">
        <v>42</v>
      </c>
      <c r="H186" t="str">
        <f>VLOOKUP(G186,[1]Product!$B:$G,2,FALSE)</f>
        <v>PavilionEG0072TU</v>
      </c>
      <c r="I186">
        <f>VLOOKUP(G186,[1]Product!$B:$G,6,FALSE)</f>
        <v>21900000</v>
      </c>
      <c r="J186" t="str">
        <f>VLOOKUP(G186,[1]Product!$B:$G,3,FALSE)</f>
        <v>HP</v>
      </c>
      <c r="K186" t="str">
        <f>VLOOKUP(G186,[1]Product!$B:$G,4,FALSE)</f>
        <v>Laptop</v>
      </c>
      <c r="L186">
        <v>3</v>
      </c>
      <c r="M186">
        <v>0.1</v>
      </c>
      <c r="N186">
        <f t="shared" si="2"/>
        <v>59130000</v>
      </c>
    </row>
    <row r="187" spans="1:14" x14ac:dyDescent="0.3">
      <c r="A187">
        <v>186</v>
      </c>
      <c r="B187">
        <v>6</v>
      </c>
      <c r="C187" t="s">
        <v>72</v>
      </c>
      <c r="D187" t="str">
        <f>VLOOKUP(C187,[1]Saler!B:D,2,FALSE)</f>
        <v>Ngô Ngọc Tường  An</v>
      </c>
      <c r="E187" t="str">
        <f>VLOOKUP(C187,[1]Saler!B:D,3,FALSE)</f>
        <v>HN</v>
      </c>
      <c r="F187" t="str">
        <f>VLOOKUP(E187,[1]Saler!$F$1:$G$6,2,FALSE)</f>
        <v>Hà Nội</v>
      </c>
      <c r="G187" t="s">
        <v>21</v>
      </c>
      <c r="H187" t="str">
        <f>VLOOKUP(G187,[1]Product!$B:$G,2,FALSE)</f>
        <v>EliteBook5ZU71PA</v>
      </c>
      <c r="I187">
        <f>VLOOKUP(G187,[1]Product!$B:$G,6,FALSE)</f>
        <v>34790000</v>
      </c>
      <c r="J187" t="str">
        <f>VLOOKUP(G187,[1]Product!$B:$G,3,FALSE)</f>
        <v>HP</v>
      </c>
      <c r="K187" t="str">
        <f>VLOOKUP(G187,[1]Product!$B:$G,4,FALSE)</f>
        <v>Laptop</v>
      </c>
      <c r="L187">
        <v>3</v>
      </c>
      <c r="M187">
        <v>0.15</v>
      </c>
      <c r="N187">
        <f t="shared" si="2"/>
        <v>88714500</v>
      </c>
    </row>
    <row r="188" spans="1:14" x14ac:dyDescent="0.3">
      <c r="A188">
        <v>187</v>
      </c>
      <c r="B188">
        <v>6</v>
      </c>
      <c r="C188" t="s">
        <v>55</v>
      </c>
      <c r="D188" t="str">
        <f>VLOOKUP(C188,[1]Saler!B:D,2,FALSE)</f>
        <v>Nguyễn Thị  Hương</v>
      </c>
      <c r="E188" t="str">
        <f>VLOOKUP(C188,[1]Saler!B:D,3,FALSE)</f>
        <v>DN</v>
      </c>
      <c r="F188" t="str">
        <f>VLOOKUP(E188,[1]Saler!$F$1:$G$6,2,FALSE)</f>
        <v>Đà Nẵng</v>
      </c>
      <c r="G188" t="s">
        <v>33</v>
      </c>
      <c r="H188" t="str">
        <f>VLOOKUP(G188,[1]Product!$B:$G,2,FALSE)</f>
        <v>XPS139310</v>
      </c>
      <c r="I188">
        <f>VLOOKUP(G188,[1]Product!$B:$G,6,FALSE)</f>
        <v>39900000</v>
      </c>
      <c r="J188" t="str">
        <f>VLOOKUP(G188,[1]Product!$B:$G,3,FALSE)</f>
        <v>Dell</v>
      </c>
      <c r="K188" t="str">
        <f>VLOOKUP(G188,[1]Product!$B:$G,4,FALSE)</f>
        <v>Laptop</v>
      </c>
      <c r="L188">
        <v>2</v>
      </c>
      <c r="M188">
        <v>0</v>
      </c>
      <c r="N188">
        <f t="shared" si="2"/>
        <v>79800000</v>
      </c>
    </row>
    <row r="189" spans="1:14" x14ac:dyDescent="0.3">
      <c r="A189">
        <v>188</v>
      </c>
      <c r="B189">
        <v>6</v>
      </c>
      <c r="C189" t="s">
        <v>37</v>
      </c>
      <c r="D189" t="str">
        <f>VLOOKUP(C189,[1]Saler!B:D,2,FALSE)</f>
        <v>Nguyễn Phan Thanh Ngân</v>
      </c>
      <c r="E189" t="str">
        <f>VLOOKUP(C189,[1]Saler!B:D,3,FALSE)</f>
        <v>HCM</v>
      </c>
      <c r="F189" t="str">
        <f>VLOOKUP(E189,[1]Saler!$F$1:$G$6,2,FALSE)</f>
        <v>Hồ Chí Minh</v>
      </c>
      <c r="G189" t="s">
        <v>54</v>
      </c>
      <c r="H189" t="str">
        <f>VLOOKUP(G189,[1]Product!$B:$G,2,FALSE)</f>
        <v>ThinkBook20VA001KVN</v>
      </c>
      <c r="I189">
        <f>VLOOKUP(G189,[1]Product!$B:$G,6,FALSE)</f>
        <v>19190000</v>
      </c>
      <c r="J189" t="str">
        <f>VLOOKUP(G189,[1]Product!$B:$G,3,FALSE)</f>
        <v>Lenovo</v>
      </c>
      <c r="K189" t="str">
        <f>VLOOKUP(G189,[1]Product!$B:$G,4,FALSE)</f>
        <v>Laptop</v>
      </c>
      <c r="L189">
        <v>3</v>
      </c>
      <c r="M189">
        <v>0</v>
      </c>
      <c r="N189">
        <f t="shared" si="2"/>
        <v>57570000</v>
      </c>
    </row>
    <row r="190" spans="1:14" x14ac:dyDescent="0.3">
      <c r="A190">
        <v>189</v>
      </c>
      <c r="B190">
        <v>6</v>
      </c>
      <c r="C190" t="s">
        <v>24</v>
      </c>
      <c r="D190" t="str">
        <f>VLOOKUP(C190,[1]Saler!B:D,2,FALSE)</f>
        <v>Lê Thị Ngọc Bích</v>
      </c>
      <c r="E190" t="str">
        <f>VLOOKUP(C190,[1]Saler!B:D,3,FALSE)</f>
        <v>HN</v>
      </c>
      <c r="F190" t="str">
        <f>VLOOKUP(E190,[1]Saler!$F$1:$G$6,2,FALSE)</f>
        <v>Hà Nội</v>
      </c>
      <c r="G190" t="s">
        <v>58</v>
      </c>
      <c r="H190" t="str">
        <f>VLOOKUP(G190,[1]Product!$B:$G,2,FALSE)</f>
        <v>Envy2K0B2PA</v>
      </c>
      <c r="I190">
        <f>VLOOKUP(G190,[1]Product!$B:$G,6,FALSE)</f>
        <v>23590000</v>
      </c>
      <c r="J190" t="str">
        <f>VLOOKUP(G190,[1]Product!$B:$G,3,FALSE)</f>
        <v>HP</v>
      </c>
      <c r="K190" t="str">
        <f>VLOOKUP(G190,[1]Product!$B:$G,4,FALSE)</f>
        <v>Laptop</v>
      </c>
      <c r="L190">
        <v>1</v>
      </c>
      <c r="M190">
        <v>0</v>
      </c>
      <c r="N190">
        <f t="shared" si="2"/>
        <v>23590000</v>
      </c>
    </row>
    <row r="191" spans="1:14" x14ac:dyDescent="0.3">
      <c r="A191">
        <v>190</v>
      </c>
      <c r="B191">
        <v>6</v>
      </c>
      <c r="C191" t="s">
        <v>81</v>
      </c>
      <c r="D191" t="str">
        <f>VLOOKUP(C191,[1]Saler!B:D,2,FALSE)</f>
        <v>Huỳnh Lê Minh  Nhựt</v>
      </c>
      <c r="E191" t="str">
        <f>VLOOKUP(C191,[1]Saler!B:D,3,FALSE)</f>
        <v>HCM</v>
      </c>
      <c r="F191" t="str">
        <f>VLOOKUP(E191,[1]Saler!$F$1:$G$6,2,FALSE)</f>
        <v>Hồ Chí Minh</v>
      </c>
      <c r="G191" t="s">
        <v>44</v>
      </c>
      <c r="H191" t="str">
        <f>VLOOKUP(G191,[1]Product!$B:$G,2,FALSE)</f>
        <v>Lenovo11ED002TVA</v>
      </c>
      <c r="I191">
        <f>VLOOKUP(G191,[1]Product!$B:$G,6,FALSE)</f>
        <v>9890000</v>
      </c>
      <c r="J191" t="str">
        <f>VLOOKUP(G191,[1]Product!$B:$G,3,FALSE)</f>
        <v>Lenovo</v>
      </c>
      <c r="K191" t="str">
        <f>VLOOKUP(G191,[1]Product!$B:$G,4,FALSE)</f>
        <v>Desktop</v>
      </c>
      <c r="L191">
        <v>1</v>
      </c>
      <c r="M191">
        <v>0.05</v>
      </c>
      <c r="N191">
        <f t="shared" si="2"/>
        <v>9395500</v>
      </c>
    </row>
    <row r="192" spans="1:14" x14ac:dyDescent="0.3">
      <c r="A192">
        <v>191</v>
      </c>
      <c r="B192">
        <v>6</v>
      </c>
      <c r="C192" t="s">
        <v>46</v>
      </c>
      <c r="D192" t="str">
        <f>VLOOKUP(C192,[1]Saler!B:D,2,FALSE)</f>
        <v>Nguyễn Thị Hoài  Nam</v>
      </c>
      <c r="E192" t="str">
        <f>VLOOKUP(C192,[1]Saler!B:D,3,FALSE)</f>
        <v>HCM</v>
      </c>
      <c r="F192" t="str">
        <f>VLOOKUP(E192,[1]Saler!$F$1:$G$6,2,FALSE)</f>
        <v>Hồ Chí Minh</v>
      </c>
      <c r="G192" t="s">
        <v>56</v>
      </c>
      <c r="H192" t="str">
        <f>VLOOKUP(G192,[1]Product!$B:$G,2,FALSE)</f>
        <v>Legion82B500GUVN</v>
      </c>
      <c r="I192">
        <f>VLOOKUP(G192,[1]Product!$B:$G,6,FALSE)</f>
        <v>24790000</v>
      </c>
      <c r="J192" t="str">
        <f>VLOOKUP(G192,[1]Product!$B:$G,3,FALSE)</f>
        <v>Lenovo</v>
      </c>
      <c r="K192" t="str">
        <f>VLOOKUP(G192,[1]Product!$B:$G,4,FALSE)</f>
        <v>Laptop</v>
      </c>
      <c r="L192">
        <v>2</v>
      </c>
      <c r="M192">
        <v>0</v>
      </c>
      <c r="N192">
        <f t="shared" si="2"/>
        <v>49580000</v>
      </c>
    </row>
    <row r="193" spans="1:14" x14ac:dyDescent="0.3">
      <c r="A193">
        <v>192</v>
      </c>
      <c r="B193">
        <v>6</v>
      </c>
      <c r="C193" t="s">
        <v>76</v>
      </c>
      <c r="D193" t="str">
        <f>VLOOKUP(C193,[1]Saler!B:D,2,FALSE)</f>
        <v>Nguyễn Yến  Nhi</v>
      </c>
      <c r="E193" t="str">
        <f>VLOOKUP(C193,[1]Saler!B:D,3,FALSE)</f>
        <v>HCM</v>
      </c>
      <c r="F193" t="str">
        <f>VLOOKUP(E193,[1]Saler!$F$1:$G$6,2,FALSE)</f>
        <v>Hồ Chí Minh</v>
      </c>
      <c r="G193" t="s">
        <v>21</v>
      </c>
      <c r="H193" t="str">
        <f>VLOOKUP(G193,[1]Product!$B:$G,2,FALSE)</f>
        <v>EliteBook5ZU71PA</v>
      </c>
      <c r="I193">
        <f>VLOOKUP(G193,[1]Product!$B:$G,6,FALSE)</f>
        <v>34790000</v>
      </c>
      <c r="J193" t="str">
        <f>VLOOKUP(G193,[1]Product!$B:$G,3,FALSE)</f>
        <v>HP</v>
      </c>
      <c r="K193" t="str">
        <f>VLOOKUP(G193,[1]Product!$B:$G,4,FALSE)</f>
        <v>Laptop</v>
      </c>
      <c r="L193">
        <v>2</v>
      </c>
      <c r="M193">
        <v>0.1</v>
      </c>
      <c r="N193">
        <f t="shared" si="2"/>
        <v>62622000</v>
      </c>
    </row>
    <row r="194" spans="1:14" x14ac:dyDescent="0.3">
      <c r="A194">
        <v>193</v>
      </c>
      <c r="B194">
        <v>6</v>
      </c>
      <c r="C194" t="s">
        <v>55</v>
      </c>
      <c r="D194" t="str">
        <f>VLOOKUP(C194,[1]Saler!B:D,2,FALSE)</f>
        <v>Nguyễn Thị  Hương</v>
      </c>
      <c r="E194" t="str">
        <f>VLOOKUP(C194,[1]Saler!B:D,3,FALSE)</f>
        <v>DN</v>
      </c>
      <c r="F194" t="str">
        <f>VLOOKUP(E194,[1]Saler!$F$1:$G$6,2,FALSE)</f>
        <v>Đà Nẵng</v>
      </c>
      <c r="G194" t="s">
        <v>36</v>
      </c>
      <c r="H194" t="str">
        <f>VLOOKUP(G194,[1]Product!$B:$G,2,FALSE)</f>
        <v>Lenovo10TVA00EVA</v>
      </c>
      <c r="I194">
        <f>VLOOKUP(G194,[1]Product!$B:$G,6,FALSE)</f>
        <v>12590000</v>
      </c>
      <c r="J194" t="str">
        <f>VLOOKUP(G194,[1]Product!$B:$G,3,FALSE)</f>
        <v>Lenovo</v>
      </c>
      <c r="K194" t="str">
        <f>VLOOKUP(G194,[1]Product!$B:$G,4,FALSE)</f>
        <v>Desktop</v>
      </c>
      <c r="L194">
        <v>1</v>
      </c>
      <c r="M194">
        <v>0.15</v>
      </c>
      <c r="N194">
        <f t="shared" ref="N194:N257" si="3">I194*L194*(1-M194)</f>
        <v>10701500</v>
      </c>
    </row>
    <row r="195" spans="1:14" x14ac:dyDescent="0.3">
      <c r="A195">
        <v>194</v>
      </c>
      <c r="B195">
        <v>6</v>
      </c>
      <c r="C195" t="s">
        <v>40</v>
      </c>
      <c r="D195" t="str">
        <f>VLOOKUP(C195,[1]Saler!B:D,2,FALSE)</f>
        <v>Triệu Thị Thanh  Chung</v>
      </c>
      <c r="E195" t="str">
        <f>VLOOKUP(C195,[1]Saler!B:D,3,FALSE)</f>
        <v>HN</v>
      </c>
      <c r="F195" t="str">
        <f>VLOOKUP(E195,[1]Saler!$F$1:$G$6,2,FALSE)</f>
        <v>Hà Nội</v>
      </c>
      <c r="G195" t="s">
        <v>33</v>
      </c>
      <c r="H195" t="str">
        <f>VLOOKUP(G195,[1]Product!$B:$G,2,FALSE)</f>
        <v>XPS139310</v>
      </c>
      <c r="I195">
        <f>VLOOKUP(G195,[1]Product!$B:$G,6,FALSE)</f>
        <v>39900000</v>
      </c>
      <c r="J195" t="str">
        <f>VLOOKUP(G195,[1]Product!$B:$G,3,FALSE)</f>
        <v>Dell</v>
      </c>
      <c r="K195" t="str">
        <f>VLOOKUP(G195,[1]Product!$B:$G,4,FALSE)</f>
        <v>Laptop</v>
      </c>
      <c r="L195">
        <v>2</v>
      </c>
      <c r="M195">
        <v>0.05</v>
      </c>
      <c r="N195">
        <f t="shared" si="3"/>
        <v>75810000</v>
      </c>
    </row>
    <row r="196" spans="1:14" x14ac:dyDescent="0.3">
      <c r="A196">
        <v>195</v>
      </c>
      <c r="B196">
        <v>6</v>
      </c>
      <c r="C196" t="s">
        <v>64</v>
      </c>
      <c r="D196" t="str">
        <f>VLOOKUP(C196,[1]Saler!B:D,2,FALSE)</f>
        <v>Trần Chí Thông</v>
      </c>
      <c r="E196" t="str">
        <f>VLOOKUP(C196,[1]Saler!B:D,3,FALSE)</f>
        <v>CT</v>
      </c>
      <c r="F196" t="str">
        <f>VLOOKUP(E196,[1]Saler!$F$1:$G$6,2,FALSE)</f>
        <v>Cần Thơ</v>
      </c>
      <c r="G196" t="s">
        <v>31</v>
      </c>
      <c r="H196" t="str">
        <f>VLOOKUP(G196,[1]Product!$B:$G,2,FALSE)</f>
        <v>Ideapad82H700DNVN</v>
      </c>
      <c r="I196">
        <f>VLOOKUP(G196,[1]Product!$B:$G,6,FALSE)</f>
        <v>13490000</v>
      </c>
      <c r="J196" t="str">
        <f>VLOOKUP(G196,[1]Product!$B:$G,3,FALSE)</f>
        <v>Lenovo</v>
      </c>
      <c r="K196" t="str">
        <f>VLOOKUP(G196,[1]Product!$B:$G,4,FALSE)</f>
        <v>Laptop</v>
      </c>
      <c r="L196">
        <v>3</v>
      </c>
      <c r="M196">
        <v>0</v>
      </c>
      <c r="N196">
        <f t="shared" si="3"/>
        <v>40470000</v>
      </c>
    </row>
    <row r="197" spans="1:14" x14ac:dyDescent="0.3">
      <c r="A197">
        <v>196</v>
      </c>
      <c r="B197">
        <v>6</v>
      </c>
      <c r="C197" t="s">
        <v>40</v>
      </c>
      <c r="D197" t="str">
        <f>VLOOKUP(C197,[1]Saler!B:D,2,FALSE)</f>
        <v>Triệu Thị Thanh  Chung</v>
      </c>
      <c r="E197" t="str">
        <f>VLOOKUP(C197,[1]Saler!B:D,3,FALSE)</f>
        <v>HN</v>
      </c>
      <c r="F197" t="str">
        <f>VLOOKUP(E197,[1]Saler!$F$1:$G$6,2,FALSE)</f>
        <v>Hà Nội</v>
      </c>
      <c r="G197" t="s">
        <v>36</v>
      </c>
      <c r="H197" t="str">
        <f>VLOOKUP(G197,[1]Product!$B:$G,2,FALSE)</f>
        <v>Lenovo10TVA00EVA</v>
      </c>
      <c r="I197">
        <f>VLOOKUP(G197,[1]Product!$B:$G,6,FALSE)</f>
        <v>12590000</v>
      </c>
      <c r="J197" t="str">
        <f>VLOOKUP(G197,[1]Product!$B:$G,3,FALSE)</f>
        <v>Lenovo</v>
      </c>
      <c r="K197" t="str">
        <f>VLOOKUP(G197,[1]Product!$B:$G,4,FALSE)</f>
        <v>Desktop</v>
      </c>
      <c r="L197">
        <v>3</v>
      </c>
      <c r="M197">
        <v>0.1</v>
      </c>
      <c r="N197">
        <f t="shared" si="3"/>
        <v>33993000</v>
      </c>
    </row>
    <row r="198" spans="1:14" x14ac:dyDescent="0.3">
      <c r="A198">
        <v>197</v>
      </c>
      <c r="B198">
        <v>6</v>
      </c>
      <c r="C198" t="s">
        <v>72</v>
      </c>
      <c r="D198" t="str">
        <f>VLOOKUP(C198,[1]Saler!B:D,2,FALSE)</f>
        <v>Ngô Ngọc Tường  An</v>
      </c>
      <c r="E198" t="str">
        <f>VLOOKUP(C198,[1]Saler!B:D,3,FALSE)</f>
        <v>HN</v>
      </c>
      <c r="F198" t="str">
        <f>VLOOKUP(E198,[1]Saler!$F$1:$G$6,2,FALSE)</f>
        <v>Hà Nội</v>
      </c>
      <c r="G198" t="s">
        <v>69</v>
      </c>
      <c r="H198" t="str">
        <f>VLOOKUP(G198,[1]Product!$B:$G,2,FALSE)</f>
        <v>Pavilion180S1AA</v>
      </c>
      <c r="I198">
        <f>VLOOKUP(G198,[1]Product!$B:$G,6,FALSE)</f>
        <v>9790000</v>
      </c>
      <c r="J198" t="str">
        <f>VLOOKUP(G198,[1]Product!$B:$G,3,FALSE)</f>
        <v>HP</v>
      </c>
      <c r="K198" t="str">
        <f>VLOOKUP(G198,[1]Product!$B:$G,4,FALSE)</f>
        <v>Desktop</v>
      </c>
      <c r="L198">
        <v>1</v>
      </c>
      <c r="M198">
        <v>0.15</v>
      </c>
      <c r="N198">
        <f t="shared" si="3"/>
        <v>8321500</v>
      </c>
    </row>
    <row r="199" spans="1:14" x14ac:dyDescent="0.3">
      <c r="A199">
        <v>198</v>
      </c>
      <c r="B199">
        <v>6</v>
      </c>
      <c r="C199" t="s">
        <v>57</v>
      </c>
      <c r="D199" t="str">
        <f>VLOOKUP(C199,[1]Saler!B:D,2,FALSE)</f>
        <v>Nguyễn Thị Tú  Anh</v>
      </c>
      <c r="E199" t="str">
        <f>VLOOKUP(C199,[1]Saler!B:D,3,FALSE)</f>
        <v>HN</v>
      </c>
      <c r="F199" t="str">
        <f>VLOOKUP(E199,[1]Saler!$F$1:$G$6,2,FALSE)</f>
        <v>Hà Nội</v>
      </c>
      <c r="G199" t="s">
        <v>42</v>
      </c>
      <c r="H199" t="str">
        <f>VLOOKUP(G199,[1]Product!$B:$G,2,FALSE)</f>
        <v>PavilionEG0072TU</v>
      </c>
      <c r="I199">
        <f>VLOOKUP(G199,[1]Product!$B:$G,6,FALSE)</f>
        <v>21900000</v>
      </c>
      <c r="J199" t="str">
        <f>VLOOKUP(G199,[1]Product!$B:$G,3,FALSE)</f>
        <v>HP</v>
      </c>
      <c r="K199" t="str">
        <f>VLOOKUP(G199,[1]Product!$B:$G,4,FALSE)</f>
        <v>Laptop</v>
      </c>
      <c r="L199">
        <v>1</v>
      </c>
      <c r="M199">
        <v>0.15</v>
      </c>
      <c r="N199">
        <f t="shared" si="3"/>
        <v>18615000</v>
      </c>
    </row>
    <row r="200" spans="1:14" x14ac:dyDescent="0.3">
      <c r="A200">
        <v>199</v>
      </c>
      <c r="B200">
        <v>6</v>
      </c>
      <c r="C200" t="s">
        <v>65</v>
      </c>
      <c r="D200" t="str">
        <f>VLOOKUP(C200,[1]Saler!B:D,2,FALSE)</f>
        <v>Vưu Quan  Khải</v>
      </c>
      <c r="E200" t="str">
        <f>VLOOKUP(C200,[1]Saler!B:D,3,FALSE)</f>
        <v>DN</v>
      </c>
      <c r="F200" t="str">
        <f>VLOOKUP(E200,[1]Saler!$F$1:$G$6,2,FALSE)</f>
        <v>Đà Nẵng</v>
      </c>
      <c r="G200" t="s">
        <v>34</v>
      </c>
      <c r="H200" t="str">
        <f>VLOOKUP(G200,[1]Product!$B:$G,2,FALSE)</f>
        <v>Inspiron135201</v>
      </c>
      <c r="I200">
        <f>VLOOKUP(G200,[1]Product!$B:$G,6,FALSE)</f>
        <v>16990000</v>
      </c>
      <c r="J200" t="str">
        <f>VLOOKUP(G200,[1]Product!$B:$G,3,FALSE)</f>
        <v>Dell</v>
      </c>
      <c r="K200" t="str">
        <f>VLOOKUP(G200,[1]Product!$B:$G,4,FALSE)</f>
        <v>Laptop</v>
      </c>
      <c r="L200">
        <v>2</v>
      </c>
      <c r="M200">
        <v>0.1</v>
      </c>
      <c r="N200">
        <f t="shared" si="3"/>
        <v>30582000</v>
      </c>
    </row>
    <row r="201" spans="1:14" x14ac:dyDescent="0.3">
      <c r="A201">
        <v>200</v>
      </c>
      <c r="B201">
        <v>7</v>
      </c>
      <c r="C201" t="s">
        <v>79</v>
      </c>
      <c r="D201" t="str">
        <f>VLOOKUP(C201,[1]Saler!B:D,2,FALSE)</f>
        <v>Nguyễn Thị Thanh  Ngân</v>
      </c>
      <c r="E201" t="str">
        <f>VLOOKUP(C201,[1]Saler!B:D,3,FALSE)</f>
        <v>HCM</v>
      </c>
      <c r="F201" t="str">
        <f>VLOOKUP(E201,[1]Saler!$F$1:$G$6,2,FALSE)</f>
        <v>Hồ Chí Minh</v>
      </c>
      <c r="G201" t="s">
        <v>19</v>
      </c>
      <c r="H201" t="str">
        <f>VLOOKUP(G201,[1]Product!$B:$G,2,FALSE)</f>
        <v>Gaming81LK01J3VN</v>
      </c>
      <c r="I201">
        <f>VLOOKUP(G201,[1]Product!$B:$G,6,FALSE)</f>
        <v>18490000</v>
      </c>
      <c r="J201" t="str">
        <f>VLOOKUP(G201,[1]Product!$B:$G,3,FALSE)</f>
        <v>Lenovo</v>
      </c>
      <c r="K201" t="str">
        <f>VLOOKUP(G201,[1]Product!$B:$G,4,FALSE)</f>
        <v>Laptop</v>
      </c>
      <c r="L201">
        <v>1</v>
      </c>
      <c r="M201">
        <v>0</v>
      </c>
      <c r="N201">
        <f t="shared" si="3"/>
        <v>18490000</v>
      </c>
    </row>
    <row r="202" spans="1:14" x14ac:dyDescent="0.3">
      <c r="A202">
        <v>201</v>
      </c>
      <c r="B202">
        <v>7</v>
      </c>
      <c r="C202" t="s">
        <v>14</v>
      </c>
      <c r="D202" t="str">
        <f>VLOOKUP(C202,[1]Saler!B:D,2,FALSE)</f>
        <v>Hồ Thị Khánh  Huyền</v>
      </c>
      <c r="E202" t="str">
        <f>VLOOKUP(C202,[1]Saler!B:D,3,FALSE)</f>
        <v>DN</v>
      </c>
      <c r="F202" t="str">
        <f>VLOOKUP(E202,[1]Saler!$F$1:$G$6,2,FALSE)</f>
        <v>Đà Nẵng</v>
      </c>
      <c r="G202" t="s">
        <v>50</v>
      </c>
      <c r="H202" t="str">
        <f>VLOOKUP(G202,[1]Product!$B:$G,2,FALSE)</f>
        <v>ProBook22X45AA</v>
      </c>
      <c r="I202">
        <f>VLOOKUP(G202,[1]Product!$B:$G,6,FALSE)</f>
        <v>11900000</v>
      </c>
      <c r="J202" t="str">
        <f>VLOOKUP(G202,[1]Product!$B:$G,3,FALSE)</f>
        <v>HP</v>
      </c>
      <c r="K202" t="str">
        <f>VLOOKUP(G202,[1]Product!$B:$G,4,FALSE)</f>
        <v>Desktop</v>
      </c>
      <c r="L202">
        <v>3</v>
      </c>
      <c r="M202">
        <v>0.05</v>
      </c>
      <c r="N202">
        <f t="shared" si="3"/>
        <v>33915000</v>
      </c>
    </row>
    <row r="203" spans="1:14" x14ac:dyDescent="0.3">
      <c r="A203">
        <v>202</v>
      </c>
      <c r="B203">
        <v>7</v>
      </c>
      <c r="C203" t="s">
        <v>77</v>
      </c>
      <c r="D203" t="str">
        <f>VLOOKUP(C203,[1]Saler!B:D,2,FALSE)</f>
        <v>Trần Huy  Hiếu</v>
      </c>
      <c r="E203" t="str">
        <f>VLOOKUP(C203,[1]Saler!B:D,3,FALSE)</f>
        <v>HP</v>
      </c>
      <c r="F203" t="str">
        <f>VLOOKUP(E203,[1]Saler!$F$1:$G$6,2,FALSE)</f>
        <v>Hải Phòng</v>
      </c>
      <c r="G203" t="s">
        <v>33</v>
      </c>
      <c r="H203" t="str">
        <f>VLOOKUP(G203,[1]Product!$B:$G,2,FALSE)</f>
        <v>XPS139310</v>
      </c>
      <c r="I203">
        <f>VLOOKUP(G203,[1]Product!$B:$G,6,FALSE)</f>
        <v>39900000</v>
      </c>
      <c r="J203" t="str">
        <f>VLOOKUP(G203,[1]Product!$B:$G,3,FALSE)</f>
        <v>Dell</v>
      </c>
      <c r="K203" t="str">
        <f>VLOOKUP(G203,[1]Product!$B:$G,4,FALSE)</f>
        <v>Laptop</v>
      </c>
      <c r="L203">
        <v>3</v>
      </c>
      <c r="M203">
        <v>0.15</v>
      </c>
      <c r="N203">
        <f t="shared" si="3"/>
        <v>101745000</v>
      </c>
    </row>
    <row r="204" spans="1:14" x14ac:dyDescent="0.3">
      <c r="A204">
        <v>203</v>
      </c>
      <c r="B204">
        <v>7</v>
      </c>
      <c r="C204" t="s">
        <v>32</v>
      </c>
      <c r="D204" t="str">
        <f>VLOOKUP(C204,[1]Saler!B:D,2,FALSE)</f>
        <v>Võ Thị Phương  Thảo</v>
      </c>
      <c r="E204" t="str">
        <f>VLOOKUP(C204,[1]Saler!B:D,3,FALSE)</f>
        <v>CT</v>
      </c>
      <c r="F204" t="str">
        <f>VLOOKUP(E204,[1]Saler!$F$1:$G$6,2,FALSE)</f>
        <v>Cần Thơ</v>
      </c>
      <c r="G204" t="s">
        <v>45</v>
      </c>
      <c r="H204" t="str">
        <f>VLOOKUP(G204,[1]Product!$B:$G,2,FALSE)</f>
        <v>OMEN8ZR42PA</v>
      </c>
      <c r="I204">
        <f>VLOOKUP(G204,[1]Product!$B:$G,6,FALSE)</f>
        <v>54000000</v>
      </c>
      <c r="J204" t="str">
        <f>VLOOKUP(G204,[1]Product!$B:$G,3,FALSE)</f>
        <v>HP</v>
      </c>
      <c r="K204" t="str">
        <f>VLOOKUP(G204,[1]Product!$B:$G,4,FALSE)</f>
        <v>Laptop</v>
      </c>
      <c r="L204">
        <v>1</v>
      </c>
      <c r="M204">
        <v>0.15</v>
      </c>
      <c r="N204">
        <f t="shared" si="3"/>
        <v>45900000</v>
      </c>
    </row>
    <row r="205" spans="1:14" x14ac:dyDescent="0.3">
      <c r="A205">
        <v>204</v>
      </c>
      <c r="B205">
        <v>7</v>
      </c>
      <c r="C205" t="s">
        <v>61</v>
      </c>
      <c r="D205" t="str">
        <f>VLOOKUP(C205,[1]Saler!B:D,2,FALSE)</f>
        <v>Nguyễn Tố  Linh</v>
      </c>
      <c r="E205" t="str">
        <f>VLOOKUP(C205,[1]Saler!B:D,3,FALSE)</f>
        <v>DN</v>
      </c>
      <c r="F205" t="str">
        <f>VLOOKUP(E205,[1]Saler!$F$1:$G$6,2,FALSE)</f>
        <v>Đà Nẵng</v>
      </c>
      <c r="G205" t="s">
        <v>15</v>
      </c>
      <c r="H205" t="str">
        <f>VLOOKUP(G205,[1]Product!$B:$G,2,FALSE)</f>
        <v>EliteBook1C2M0PA</v>
      </c>
      <c r="I205">
        <f>VLOOKUP(G205,[1]Product!$B:$G,6,FALSE)</f>
        <v>14890000</v>
      </c>
      <c r="J205" t="str">
        <f>VLOOKUP(G205,[1]Product!$B:$G,3,FALSE)</f>
        <v>HP</v>
      </c>
      <c r="K205" t="str">
        <f>VLOOKUP(G205,[1]Product!$B:$G,4,FALSE)</f>
        <v>Desktop</v>
      </c>
      <c r="L205">
        <v>3</v>
      </c>
      <c r="M205">
        <v>0</v>
      </c>
      <c r="N205">
        <f t="shared" si="3"/>
        <v>44670000</v>
      </c>
    </row>
    <row r="206" spans="1:14" x14ac:dyDescent="0.3">
      <c r="A206">
        <v>205</v>
      </c>
      <c r="B206">
        <v>7</v>
      </c>
      <c r="C206" t="s">
        <v>35</v>
      </c>
      <c r="D206" t="str">
        <f>VLOOKUP(C206,[1]Saler!B:D,2,FALSE)</f>
        <v>Trần Kim  Như</v>
      </c>
      <c r="E206" t="str">
        <f>VLOOKUP(C206,[1]Saler!B:D,3,FALSE)</f>
        <v>HCM</v>
      </c>
      <c r="F206" t="str">
        <f>VLOOKUP(E206,[1]Saler!$F$1:$G$6,2,FALSE)</f>
        <v>Hồ Chí Minh</v>
      </c>
      <c r="G206" t="s">
        <v>42</v>
      </c>
      <c r="H206" t="str">
        <f>VLOOKUP(G206,[1]Product!$B:$G,2,FALSE)</f>
        <v>PavilionEG0072TU</v>
      </c>
      <c r="I206">
        <f>VLOOKUP(G206,[1]Product!$B:$G,6,FALSE)</f>
        <v>21900000</v>
      </c>
      <c r="J206" t="str">
        <f>VLOOKUP(G206,[1]Product!$B:$G,3,FALSE)</f>
        <v>HP</v>
      </c>
      <c r="K206" t="str">
        <f>VLOOKUP(G206,[1]Product!$B:$G,4,FALSE)</f>
        <v>Laptop</v>
      </c>
      <c r="L206">
        <v>2</v>
      </c>
      <c r="M206">
        <v>0.15</v>
      </c>
      <c r="N206">
        <f t="shared" si="3"/>
        <v>37230000</v>
      </c>
    </row>
    <row r="207" spans="1:14" x14ac:dyDescent="0.3">
      <c r="A207">
        <v>206</v>
      </c>
      <c r="B207">
        <v>7</v>
      </c>
      <c r="C207" t="s">
        <v>48</v>
      </c>
      <c r="D207" t="str">
        <f>VLOOKUP(C207,[1]Saler!B:D,2,FALSE)</f>
        <v>Võ Huỳnh Duy  Nhân</v>
      </c>
      <c r="E207" t="str">
        <f>VLOOKUP(C207,[1]Saler!B:D,3,FALSE)</f>
        <v>HCM</v>
      </c>
      <c r="F207" t="str">
        <f>VLOOKUP(E207,[1]Saler!$F$1:$G$6,2,FALSE)</f>
        <v>Hồ Chí Minh</v>
      </c>
      <c r="G207" t="s">
        <v>45</v>
      </c>
      <c r="H207" t="str">
        <f>VLOOKUP(G207,[1]Product!$B:$G,2,FALSE)</f>
        <v>OMEN8ZR42PA</v>
      </c>
      <c r="I207">
        <f>VLOOKUP(G207,[1]Product!$B:$G,6,FALSE)</f>
        <v>54000000</v>
      </c>
      <c r="J207" t="str">
        <f>VLOOKUP(G207,[1]Product!$B:$G,3,FALSE)</f>
        <v>HP</v>
      </c>
      <c r="K207" t="str">
        <f>VLOOKUP(G207,[1]Product!$B:$G,4,FALSE)</f>
        <v>Laptop</v>
      </c>
      <c r="L207">
        <v>3</v>
      </c>
      <c r="M207">
        <v>0.15</v>
      </c>
      <c r="N207">
        <f t="shared" si="3"/>
        <v>137700000</v>
      </c>
    </row>
    <row r="208" spans="1:14" x14ac:dyDescent="0.3">
      <c r="A208">
        <v>207</v>
      </c>
      <c r="B208">
        <v>7</v>
      </c>
      <c r="C208" t="s">
        <v>55</v>
      </c>
      <c r="D208" t="str">
        <f>VLOOKUP(C208,[1]Saler!B:D,2,FALSE)</f>
        <v>Nguyễn Thị  Hương</v>
      </c>
      <c r="E208" t="str">
        <f>VLOOKUP(C208,[1]Saler!B:D,3,FALSE)</f>
        <v>DN</v>
      </c>
      <c r="F208" t="str">
        <f>VLOOKUP(E208,[1]Saler!$F$1:$G$6,2,FALSE)</f>
        <v>Đà Nẵng</v>
      </c>
      <c r="G208" t="s">
        <v>49</v>
      </c>
      <c r="H208" t="str">
        <f>VLOOKUP(G208,[1]Product!$B:$G,2,FALSE)</f>
        <v>Inspiron145402</v>
      </c>
      <c r="I208">
        <f>VLOOKUP(G208,[1]Product!$B:$G,6,FALSE)</f>
        <v>25790000</v>
      </c>
      <c r="J208" t="str">
        <f>VLOOKUP(G208,[1]Product!$B:$G,3,FALSE)</f>
        <v>Dell</v>
      </c>
      <c r="K208" t="str">
        <f>VLOOKUP(G208,[1]Product!$B:$G,4,FALSE)</f>
        <v>Laptop</v>
      </c>
      <c r="L208">
        <v>2</v>
      </c>
      <c r="M208">
        <v>0</v>
      </c>
      <c r="N208">
        <f t="shared" si="3"/>
        <v>51580000</v>
      </c>
    </row>
    <row r="209" spans="1:14" x14ac:dyDescent="0.3">
      <c r="A209">
        <v>208</v>
      </c>
      <c r="B209">
        <v>7</v>
      </c>
      <c r="C209" t="s">
        <v>29</v>
      </c>
      <c r="D209" t="str">
        <f>VLOOKUP(C209,[1]Saler!B:D,2,FALSE)</f>
        <v>Hoàng Thị Thu  Hà</v>
      </c>
      <c r="E209" t="str">
        <f>VLOOKUP(C209,[1]Saler!B:D,3,FALSE)</f>
        <v>HN</v>
      </c>
      <c r="F209" t="str">
        <f>VLOOKUP(E209,[1]Saler!$F$1:$G$6,2,FALSE)</f>
        <v>Hà Nội</v>
      </c>
      <c r="G209" t="s">
        <v>15</v>
      </c>
      <c r="H209" t="str">
        <f>VLOOKUP(G209,[1]Product!$B:$G,2,FALSE)</f>
        <v>EliteBook1C2M0PA</v>
      </c>
      <c r="I209">
        <f>VLOOKUP(G209,[1]Product!$B:$G,6,FALSE)</f>
        <v>14890000</v>
      </c>
      <c r="J209" t="str">
        <f>VLOOKUP(G209,[1]Product!$B:$G,3,FALSE)</f>
        <v>HP</v>
      </c>
      <c r="K209" t="str">
        <f>VLOOKUP(G209,[1]Product!$B:$G,4,FALSE)</f>
        <v>Desktop</v>
      </c>
      <c r="L209">
        <v>2</v>
      </c>
      <c r="M209">
        <v>0.1</v>
      </c>
      <c r="N209">
        <f t="shared" si="3"/>
        <v>26802000</v>
      </c>
    </row>
    <row r="210" spans="1:14" x14ac:dyDescent="0.3">
      <c r="A210">
        <v>209</v>
      </c>
      <c r="B210">
        <v>7</v>
      </c>
      <c r="C210" t="s">
        <v>60</v>
      </c>
      <c r="D210" t="str">
        <f>VLOOKUP(C210,[1]Saler!B:D,2,FALSE)</f>
        <v>Nguyễn Thị Hoài  Ly</v>
      </c>
      <c r="E210" t="str">
        <f>VLOOKUP(C210,[1]Saler!B:D,3,FALSE)</f>
        <v>DN</v>
      </c>
      <c r="F210" t="str">
        <f>VLOOKUP(E210,[1]Saler!$F$1:$G$6,2,FALSE)</f>
        <v>Đà Nẵng</v>
      </c>
      <c r="G210" t="s">
        <v>41</v>
      </c>
      <c r="H210" t="str">
        <f>VLOOKUP(G210,[1]Product!$B:$G,2,FALSE)</f>
        <v>Vostro70226499</v>
      </c>
      <c r="I210">
        <f>VLOOKUP(G210,[1]Product!$B:$G,6,FALSE)</f>
        <v>8900000</v>
      </c>
      <c r="J210" t="str">
        <f>VLOOKUP(G210,[1]Product!$B:$G,3,FALSE)</f>
        <v>Dell</v>
      </c>
      <c r="K210" t="str">
        <f>VLOOKUP(G210,[1]Product!$B:$G,4,FALSE)</f>
        <v>Desktop</v>
      </c>
      <c r="L210">
        <v>1</v>
      </c>
      <c r="M210">
        <v>0.05</v>
      </c>
      <c r="N210">
        <f t="shared" si="3"/>
        <v>8455000</v>
      </c>
    </row>
    <row r="211" spans="1:14" x14ac:dyDescent="0.3">
      <c r="A211">
        <v>210</v>
      </c>
      <c r="B211">
        <v>7</v>
      </c>
      <c r="C211" t="s">
        <v>38</v>
      </c>
      <c r="D211" t="str">
        <f>VLOOKUP(C211,[1]Saler!B:D,2,FALSE)</f>
        <v>Nguyễn Thị Kim  Nga</v>
      </c>
      <c r="E211" t="str">
        <f>VLOOKUP(C211,[1]Saler!B:D,3,FALSE)</f>
        <v>HCM</v>
      </c>
      <c r="F211" t="str">
        <f>VLOOKUP(E211,[1]Saler!$F$1:$G$6,2,FALSE)</f>
        <v>Hồ Chí Minh</v>
      </c>
      <c r="G211" t="s">
        <v>33</v>
      </c>
      <c r="H211" t="str">
        <f>VLOOKUP(G211,[1]Product!$B:$G,2,FALSE)</f>
        <v>XPS139310</v>
      </c>
      <c r="I211">
        <f>VLOOKUP(G211,[1]Product!$B:$G,6,FALSE)</f>
        <v>39900000</v>
      </c>
      <c r="J211" t="str">
        <f>VLOOKUP(G211,[1]Product!$B:$G,3,FALSE)</f>
        <v>Dell</v>
      </c>
      <c r="K211" t="str">
        <f>VLOOKUP(G211,[1]Product!$B:$G,4,FALSE)</f>
        <v>Laptop</v>
      </c>
      <c r="L211">
        <v>1</v>
      </c>
      <c r="M211">
        <v>0</v>
      </c>
      <c r="N211">
        <f t="shared" si="3"/>
        <v>39900000</v>
      </c>
    </row>
    <row r="212" spans="1:14" x14ac:dyDescent="0.3">
      <c r="A212">
        <v>211</v>
      </c>
      <c r="B212">
        <v>7</v>
      </c>
      <c r="C212" t="s">
        <v>37</v>
      </c>
      <c r="D212" t="str">
        <f>VLOOKUP(C212,[1]Saler!B:D,2,FALSE)</f>
        <v>Nguyễn Phan Thanh Ngân</v>
      </c>
      <c r="E212" t="str">
        <f>VLOOKUP(C212,[1]Saler!B:D,3,FALSE)</f>
        <v>HCM</v>
      </c>
      <c r="F212" t="str">
        <f>VLOOKUP(E212,[1]Saler!$F$1:$G$6,2,FALSE)</f>
        <v>Hồ Chí Minh</v>
      </c>
      <c r="G212" t="s">
        <v>42</v>
      </c>
      <c r="H212" t="str">
        <f>VLOOKUP(G212,[1]Product!$B:$G,2,FALSE)</f>
        <v>PavilionEG0072TU</v>
      </c>
      <c r="I212">
        <f>VLOOKUP(G212,[1]Product!$B:$G,6,FALSE)</f>
        <v>21900000</v>
      </c>
      <c r="J212" t="str">
        <f>VLOOKUP(G212,[1]Product!$B:$G,3,FALSE)</f>
        <v>HP</v>
      </c>
      <c r="K212" t="str">
        <f>VLOOKUP(G212,[1]Product!$B:$G,4,FALSE)</f>
        <v>Laptop</v>
      </c>
      <c r="L212">
        <v>2</v>
      </c>
      <c r="M212">
        <v>0.1</v>
      </c>
      <c r="N212">
        <f t="shared" si="3"/>
        <v>39420000</v>
      </c>
    </row>
    <row r="213" spans="1:14" x14ac:dyDescent="0.3">
      <c r="A213">
        <v>212</v>
      </c>
      <c r="B213">
        <v>7</v>
      </c>
      <c r="C213" t="s">
        <v>18</v>
      </c>
      <c r="D213" t="str">
        <f>VLOOKUP(C213,[1]Saler!B:D,2,FALSE)</f>
        <v>Lê Thị Thùy  Linh</v>
      </c>
      <c r="E213" t="str">
        <f>VLOOKUP(C213,[1]Saler!B:D,3,FALSE)</f>
        <v>DN</v>
      </c>
      <c r="F213" t="str">
        <f>VLOOKUP(E213,[1]Saler!$F$1:$G$6,2,FALSE)</f>
        <v>Đà Nẵng</v>
      </c>
      <c r="G213" t="s">
        <v>47</v>
      </c>
      <c r="H213" t="str">
        <f>VLOOKUP(G213,[1]Product!$B:$G,2,FALSE)</f>
        <v>OptiPlex3080 MT</v>
      </c>
      <c r="I213">
        <f>VLOOKUP(G213,[1]Product!$B:$G,6,FALSE)</f>
        <v>13890000</v>
      </c>
      <c r="J213" t="str">
        <f>VLOOKUP(G213,[1]Product!$B:$G,3,FALSE)</f>
        <v>Dell</v>
      </c>
      <c r="K213" t="str">
        <f>VLOOKUP(G213,[1]Product!$B:$G,4,FALSE)</f>
        <v>Desktop</v>
      </c>
      <c r="L213">
        <v>2</v>
      </c>
      <c r="M213">
        <v>0.15</v>
      </c>
      <c r="N213">
        <f t="shared" si="3"/>
        <v>23613000</v>
      </c>
    </row>
    <row r="214" spans="1:14" x14ac:dyDescent="0.3">
      <c r="A214">
        <v>213</v>
      </c>
      <c r="B214">
        <v>7</v>
      </c>
      <c r="C214" t="s">
        <v>51</v>
      </c>
      <c r="D214" t="str">
        <f>VLOOKUP(C214,[1]Saler!B:D,2,FALSE)</f>
        <v>Trần Nguyễn Thúy  Quỳnh</v>
      </c>
      <c r="E214" t="str">
        <f>VLOOKUP(C214,[1]Saler!B:D,3,FALSE)</f>
        <v>CT</v>
      </c>
      <c r="F214" t="str">
        <f>VLOOKUP(E214,[1]Saler!$F$1:$G$6,2,FALSE)</f>
        <v>Cần Thơ</v>
      </c>
      <c r="G214" t="s">
        <v>17</v>
      </c>
      <c r="H214" t="str">
        <f>VLOOKUP(G214,[1]Product!$B:$G,2,FALSE)</f>
        <v>Inspiron135301</v>
      </c>
      <c r="I214">
        <f>VLOOKUP(G214,[1]Product!$B:$G,6,FALSE)</f>
        <v>20900000</v>
      </c>
      <c r="J214" t="str">
        <f>VLOOKUP(G214,[1]Product!$B:$G,3,FALSE)</f>
        <v>Dell</v>
      </c>
      <c r="K214" t="str">
        <f>VLOOKUP(G214,[1]Product!$B:$G,4,FALSE)</f>
        <v>Laptop</v>
      </c>
      <c r="L214">
        <v>1</v>
      </c>
      <c r="M214">
        <v>0</v>
      </c>
      <c r="N214">
        <f t="shared" si="3"/>
        <v>20900000</v>
      </c>
    </row>
    <row r="215" spans="1:14" x14ac:dyDescent="0.3">
      <c r="A215">
        <v>214</v>
      </c>
      <c r="B215">
        <v>7</v>
      </c>
      <c r="C215" t="s">
        <v>24</v>
      </c>
      <c r="D215" t="str">
        <f>VLOOKUP(C215,[1]Saler!B:D,2,FALSE)</f>
        <v>Lê Thị Ngọc Bích</v>
      </c>
      <c r="E215" t="str">
        <f>VLOOKUP(C215,[1]Saler!B:D,3,FALSE)</f>
        <v>HN</v>
      </c>
      <c r="F215" t="str">
        <f>VLOOKUP(E215,[1]Saler!$F$1:$G$6,2,FALSE)</f>
        <v>Hà Nội</v>
      </c>
      <c r="G215" t="s">
        <v>49</v>
      </c>
      <c r="H215" t="str">
        <f>VLOOKUP(G215,[1]Product!$B:$G,2,FALSE)</f>
        <v>Inspiron145402</v>
      </c>
      <c r="I215">
        <f>VLOOKUP(G215,[1]Product!$B:$G,6,FALSE)</f>
        <v>25790000</v>
      </c>
      <c r="J215" t="str">
        <f>VLOOKUP(G215,[1]Product!$B:$G,3,FALSE)</f>
        <v>Dell</v>
      </c>
      <c r="K215" t="str">
        <f>VLOOKUP(G215,[1]Product!$B:$G,4,FALSE)</f>
        <v>Laptop</v>
      </c>
      <c r="L215">
        <v>3</v>
      </c>
      <c r="M215">
        <v>0.15</v>
      </c>
      <c r="N215">
        <f t="shared" si="3"/>
        <v>65764500</v>
      </c>
    </row>
    <row r="216" spans="1:14" x14ac:dyDescent="0.3">
      <c r="A216">
        <v>215</v>
      </c>
      <c r="B216">
        <v>7</v>
      </c>
      <c r="C216" t="s">
        <v>66</v>
      </c>
      <c r="D216" t="str">
        <f>VLOOKUP(C216,[1]Saler!B:D,2,FALSE)</f>
        <v>Nguyễn Nhật  Hạ</v>
      </c>
      <c r="E216" t="str">
        <f>VLOOKUP(C216,[1]Saler!B:D,3,FALSE)</f>
        <v>HP</v>
      </c>
      <c r="F216" t="str">
        <f>VLOOKUP(E216,[1]Saler!$F$1:$G$6,2,FALSE)</f>
        <v>Hải Phòng</v>
      </c>
      <c r="G216" t="s">
        <v>47</v>
      </c>
      <c r="H216" t="str">
        <f>VLOOKUP(G216,[1]Product!$B:$G,2,FALSE)</f>
        <v>OptiPlex3080 MT</v>
      </c>
      <c r="I216">
        <f>VLOOKUP(G216,[1]Product!$B:$G,6,FALSE)</f>
        <v>13890000</v>
      </c>
      <c r="J216" t="str">
        <f>VLOOKUP(G216,[1]Product!$B:$G,3,FALSE)</f>
        <v>Dell</v>
      </c>
      <c r="K216" t="str">
        <f>VLOOKUP(G216,[1]Product!$B:$G,4,FALSE)</f>
        <v>Desktop</v>
      </c>
      <c r="L216">
        <v>2</v>
      </c>
      <c r="M216">
        <v>0.1</v>
      </c>
      <c r="N216">
        <f t="shared" si="3"/>
        <v>25002000</v>
      </c>
    </row>
    <row r="217" spans="1:14" x14ac:dyDescent="0.3">
      <c r="A217">
        <v>216</v>
      </c>
      <c r="B217">
        <v>7</v>
      </c>
      <c r="C217" t="s">
        <v>51</v>
      </c>
      <c r="D217" t="str">
        <f>VLOOKUP(C217,[1]Saler!B:D,2,FALSE)</f>
        <v>Trần Nguyễn Thúy  Quỳnh</v>
      </c>
      <c r="E217" t="str">
        <f>VLOOKUP(C217,[1]Saler!B:D,3,FALSE)</f>
        <v>CT</v>
      </c>
      <c r="F217" t="str">
        <f>VLOOKUP(E217,[1]Saler!$F$1:$G$6,2,FALSE)</f>
        <v>Cần Thơ</v>
      </c>
      <c r="G217" t="s">
        <v>25</v>
      </c>
      <c r="H217" t="str">
        <f>VLOOKUP(G217,[1]Product!$B:$G,2,FALSE)</f>
        <v>Lenovo11BHS07200</v>
      </c>
      <c r="I217">
        <f>VLOOKUP(G217,[1]Product!$B:$G,6,FALSE)</f>
        <v>11490000</v>
      </c>
      <c r="J217" t="str">
        <f>VLOOKUP(G217,[1]Product!$B:$G,3,FALSE)</f>
        <v>Lenovo</v>
      </c>
      <c r="K217" t="str">
        <f>VLOOKUP(G217,[1]Product!$B:$G,4,FALSE)</f>
        <v>Desktop</v>
      </c>
      <c r="L217">
        <v>3</v>
      </c>
      <c r="M217">
        <v>0.15</v>
      </c>
      <c r="N217">
        <f t="shared" si="3"/>
        <v>29299500</v>
      </c>
    </row>
    <row r="218" spans="1:14" x14ac:dyDescent="0.3">
      <c r="A218">
        <v>217</v>
      </c>
      <c r="B218">
        <v>7</v>
      </c>
      <c r="C218" t="s">
        <v>79</v>
      </c>
      <c r="D218" t="str">
        <f>VLOOKUP(C218,[1]Saler!B:D,2,FALSE)</f>
        <v>Nguyễn Thị Thanh  Ngân</v>
      </c>
      <c r="E218" t="str">
        <f>VLOOKUP(C218,[1]Saler!B:D,3,FALSE)</f>
        <v>HCM</v>
      </c>
      <c r="F218" t="str">
        <f>VLOOKUP(E218,[1]Saler!$F$1:$G$6,2,FALSE)</f>
        <v>Hồ Chí Minh</v>
      </c>
      <c r="G218" t="s">
        <v>44</v>
      </c>
      <c r="H218" t="str">
        <f>VLOOKUP(G218,[1]Product!$B:$G,2,FALSE)</f>
        <v>Lenovo11ED002TVA</v>
      </c>
      <c r="I218">
        <f>VLOOKUP(G218,[1]Product!$B:$G,6,FALSE)</f>
        <v>9890000</v>
      </c>
      <c r="J218" t="str">
        <f>VLOOKUP(G218,[1]Product!$B:$G,3,FALSE)</f>
        <v>Lenovo</v>
      </c>
      <c r="K218" t="str">
        <f>VLOOKUP(G218,[1]Product!$B:$G,4,FALSE)</f>
        <v>Desktop</v>
      </c>
      <c r="L218">
        <v>2</v>
      </c>
      <c r="M218">
        <v>0.1</v>
      </c>
      <c r="N218">
        <f t="shared" si="3"/>
        <v>17802000</v>
      </c>
    </row>
    <row r="219" spans="1:14" x14ac:dyDescent="0.3">
      <c r="A219">
        <v>218</v>
      </c>
      <c r="B219">
        <v>7</v>
      </c>
      <c r="C219" t="s">
        <v>70</v>
      </c>
      <c r="D219" t="str">
        <f>VLOOKUP(C219,[1]Saler!B:D,2,FALSE)</f>
        <v>Trần Thị Hồng Nhung</v>
      </c>
      <c r="E219" t="str">
        <f>VLOOKUP(C219,[1]Saler!B:D,3,FALSE)</f>
        <v>HCM</v>
      </c>
      <c r="F219" t="str">
        <f>VLOOKUP(E219,[1]Saler!$F$1:$G$6,2,FALSE)</f>
        <v>Hồ Chí Minh</v>
      </c>
      <c r="G219" t="s">
        <v>58</v>
      </c>
      <c r="H219" t="str">
        <f>VLOOKUP(G219,[1]Product!$B:$G,2,FALSE)</f>
        <v>Envy2K0B2PA</v>
      </c>
      <c r="I219">
        <f>VLOOKUP(G219,[1]Product!$B:$G,6,FALSE)</f>
        <v>23590000</v>
      </c>
      <c r="J219" t="str">
        <f>VLOOKUP(G219,[1]Product!$B:$G,3,FALSE)</f>
        <v>HP</v>
      </c>
      <c r="K219" t="str">
        <f>VLOOKUP(G219,[1]Product!$B:$G,4,FALSE)</f>
        <v>Laptop</v>
      </c>
      <c r="L219">
        <v>1</v>
      </c>
      <c r="M219">
        <v>0.1</v>
      </c>
      <c r="N219">
        <f t="shared" si="3"/>
        <v>21231000</v>
      </c>
    </row>
    <row r="220" spans="1:14" x14ac:dyDescent="0.3">
      <c r="A220">
        <v>219</v>
      </c>
      <c r="B220">
        <v>7</v>
      </c>
      <c r="C220" t="s">
        <v>74</v>
      </c>
      <c r="D220" t="str">
        <f>VLOOKUP(C220,[1]Saler!B:D,2,FALSE)</f>
        <v>Nguyễn Thị  Hằng</v>
      </c>
      <c r="E220" t="str">
        <f>VLOOKUP(C220,[1]Saler!B:D,3,FALSE)</f>
        <v>HP</v>
      </c>
      <c r="F220" t="str">
        <f>VLOOKUP(E220,[1]Saler!$F$1:$G$6,2,FALSE)</f>
        <v>Hải Phòng</v>
      </c>
      <c r="G220" t="s">
        <v>42</v>
      </c>
      <c r="H220" t="str">
        <f>VLOOKUP(G220,[1]Product!$B:$G,2,FALSE)</f>
        <v>PavilionEG0072TU</v>
      </c>
      <c r="I220">
        <f>VLOOKUP(G220,[1]Product!$B:$G,6,FALSE)</f>
        <v>21900000</v>
      </c>
      <c r="J220" t="str">
        <f>VLOOKUP(G220,[1]Product!$B:$G,3,FALSE)</f>
        <v>HP</v>
      </c>
      <c r="K220" t="str">
        <f>VLOOKUP(G220,[1]Product!$B:$G,4,FALSE)</f>
        <v>Laptop</v>
      </c>
      <c r="L220">
        <v>1</v>
      </c>
      <c r="M220">
        <v>0</v>
      </c>
      <c r="N220">
        <f t="shared" si="3"/>
        <v>21900000</v>
      </c>
    </row>
    <row r="221" spans="1:14" x14ac:dyDescent="0.3">
      <c r="A221">
        <v>220</v>
      </c>
      <c r="B221">
        <v>7</v>
      </c>
      <c r="C221" t="s">
        <v>30</v>
      </c>
      <c r="D221" t="str">
        <f>VLOOKUP(C221,[1]Saler!B:D,2,FALSE)</f>
        <v>Lê Thị Phương  Thanh</v>
      </c>
      <c r="E221" t="str">
        <f>VLOOKUP(C221,[1]Saler!B:D,3,FALSE)</f>
        <v>CT</v>
      </c>
      <c r="F221" t="str">
        <f>VLOOKUP(E221,[1]Saler!$F$1:$G$6,2,FALSE)</f>
        <v>Cần Thơ</v>
      </c>
      <c r="G221" t="s">
        <v>47</v>
      </c>
      <c r="H221" t="str">
        <f>VLOOKUP(G221,[1]Product!$B:$G,2,FALSE)</f>
        <v>OptiPlex3080 MT</v>
      </c>
      <c r="I221">
        <f>VLOOKUP(G221,[1]Product!$B:$G,6,FALSE)</f>
        <v>13890000</v>
      </c>
      <c r="J221" t="str">
        <f>VLOOKUP(G221,[1]Product!$B:$G,3,FALSE)</f>
        <v>Dell</v>
      </c>
      <c r="K221" t="str">
        <f>VLOOKUP(G221,[1]Product!$B:$G,4,FALSE)</f>
        <v>Desktop</v>
      </c>
      <c r="L221">
        <v>3</v>
      </c>
      <c r="M221">
        <v>0.15</v>
      </c>
      <c r="N221">
        <f t="shared" si="3"/>
        <v>35419500</v>
      </c>
    </row>
    <row r="222" spans="1:14" x14ac:dyDescent="0.3">
      <c r="A222">
        <v>221</v>
      </c>
      <c r="B222">
        <v>7</v>
      </c>
      <c r="C222" t="s">
        <v>63</v>
      </c>
      <c r="D222" t="str">
        <f>VLOOKUP(C222,[1]Saler!B:D,2,FALSE)</f>
        <v>Phạm Thị Giáng  My</v>
      </c>
      <c r="E222" t="str">
        <f>VLOOKUP(C222,[1]Saler!B:D,3,FALSE)</f>
        <v>DN</v>
      </c>
      <c r="F222" t="str">
        <f>VLOOKUP(E222,[1]Saler!$F$1:$G$6,2,FALSE)</f>
        <v>Đà Nẵng</v>
      </c>
      <c r="G222" t="s">
        <v>36</v>
      </c>
      <c r="H222" t="str">
        <f>VLOOKUP(G222,[1]Product!$B:$G,2,FALSE)</f>
        <v>Lenovo10TVA00EVA</v>
      </c>
      <c r="I222">
        <f>VLOOKUP(G222,[1]Product!$B:$G,6,FALSE)</f>
        <v>12590000</v>
      </c>
      <c r="J222" t="str">
        <f>VLOOKUP(G222,[1]Product!$B:$G,3,FALSE)</f>
        <v>Lenovo</v>
      </c>
      <c r="K222" t="str">
        <f>VLOOKUP(G222,[1]Product!$B:$G,4,FALSE)</f>
        <v>Desktop</v>
      </c>
      <c r="L222">
        <v>2</v>
      </c>
      <c r="M222">
        <v>0.15</v>
      </c>
      <c r="N222">
        <f t="shared" si="3"/>
        <v>21403000</v>
      </c>
    </row>
    <row r="223" spans="1:14" x14ac:dyDescent="0.3">
      <c r="A223">
        <v>222</v>
      </c>
      <c r="B223">
        <v>7</v>
      </c>
      <c r="C223" t="s">
        <v>20</v>
      </c>
      <c r="D223" t="str">
        <f>VLOOKUP(C223,[1]Saler!B:D,2,FALSE)</f>
        <v>NGUYỄN THỊ THANH  HUYỀN</v>
      </c>
      <c r="E223" t="str">
        <f>VLOOKUP(C223,[1]Saler!B:D,3,FALSE)</f>
        <v>DN</v>
      </c>
      <c r="F223" t="str">
        <f>VLOOKUP(E223,[1]Saler!$F$1:$G$6,2,FALSE)</f>
        <v>Đà Nẵng</v>
      </c>
      <c r="G223" t="s">
        <v>31</v>
      </c>
      <c r="H223" t="str">
        <f>VLOOKUP(G223,[1]Product!$B:$G,2,FALSE)</f>
        <v>Ideapad82H700DNVN</v>
      </c>
      <c r="I223">
        <f>VLOOKUP(G223,[1]Product!$B:$G,6,FALSE)</f>
        <v>13490000</v>
      </c>
      <c r="J223" t="str">
        <f>VLOOKUP(G223,[1]Product!$B:$G,3,FALSE)</f>
        <v>Lenovo</v>
      </c>
      <c r="K223" t="str">
        <f>VLOOKUP(G223,[1]Product!$B:$G,4,FALSE)</f>
        <v>Laptop</v>
      </c>
      <c r="L223">
        <v>2</v>
      </c>
      <c r="M223">
        <v>0.15</v>
      </c>
      <c r="N223">
        <f t="shared" si="3"/>
        <v>22933000</v>
      </c>
    </row>
    <row r="224" spans="1:14" x14ac:dyDescent="0.3">
      <c r="A224">
        <v>223</v>
      </c>
      <c r="B224">
        <v>7</v>
      </c>
      <c r="C224" t="s">
        <v>14</v>
      </c>
      <c r="D224" t="str">
        <f>VLOOKUP(C224,[1]Saler!B:D,2,FALSE)</f>
        <v>Hồ Thị Khánh  Huyền</v>
      </c>
      <c r="E224" t="str">
        <f>VLOOKUP(C224,[1]Saler!B:D,3,FALSE)</f>
        <v>DN</v>
      </c>
      <c r="F224" t="str">
        <f>VLOOKUP(E224,[1]Saler!$F$1:$G$6,2,FALSE)</f>
        <v>Đà Nẵng</v>
      </c>
      <c r="G224" t="s">
        <v>58</v>
      </c>
      <c r="H224" t="str">
        <f>VLOOKUP(G224,[1]Product!$B:$G,2,FALSE)</f>
        <v>Envy2K0B2PA</v>
      </c>
      <c r="I224">
        <f>VLOOKUP(G224,[1]Product!$B:$G,6,FALSE)</f>
        <v>23590000</v>
      </c>
      <c r="J224" t="str">
        <f>VLOOKUP(G224,[1]Product!$B:$G,3,FALSE)</f>
        <v>HP</v>
      </c>
      <c r="K224" t="str">
        <f>VLOOKUP(G224,[1]Product!$B:$G,4,FALSE)</f>
        <v>Laptop</v>
      </c>
      <c r="L224">
        <v>1</v>
      </c>
      <c r="M224">
        <v>0.05</v>
      </c>
      <c r="N224">
        <f t="shared" si="3"/>
        <v>22410500</v>
      </c>
    </row>
    <row r="225" spans="1:14" x14ac:dyDescent="0.3">
      <c r="A225">
        <v>224</v>
      </c>
      <c r="B225">
        <v>7</v>
      </c>
      <c r="C225" t="s">
        <v>32</v>
      </c>
      <c r="D225" t="str">
        <f>VLOOKUP(C225,[1]Saler!B:D,2,FALSE)</f>
        <v>Võ Thị Phương  Thảo</v>
      </c>
      <c r="E225" t="str">
        <f>VLOOKUP(C225,[1]Saler!B:D,3,FALSE)</f>
        <v>CT</v>
      </c>
      <c r="F225" t="str">
        <f>VLOOKUP(E225,[1]Saler!$F$1:$G$6,2,FALSE)</f>
        <v>Cần Thơ</v>
      </c>
      <c r="G225" t="s">
        <v>47</v>
      </c>
      <c r="H225" t="str">
        <f>VLOOKUP(G225,[1]Product!$B:$G,2,FALSE)</f>
        <v>OptiPlex3080 MT</v>
      </c>
      <c r="I225">
        <f>VLOOKUP(G225,[1]Product!$B:$G,6,FALSE)</f>
        <v>13890000</v>
      </c>
      <c r="J225" t="str">
        <f>VLOOKUP(G225,[1]Product!$B:$G,3,FALSE)</f>
        <v>Dell</v>
      </c>
      <c r="K225" t="str">
        <f>VLOOKUP(G225,[1]Product!$B:$G,4,FALSE)</f>
        <v>Desktop</v>
      </c>
      <c r="L225">
        <v>3</v>
      </c>
      <c r="M225">
        <v>0.05</v>
      </c>
      <c r="N225">
        <f t="shared" si="3"/>
        <v>39586500</v>
      </c>
    </row>
    <row r="226" spans="1:14" x14ac:dyDescent="0.3">
      <c r="A226">
        <v>225</v>
      </c>
      <c r="B226">
        <v>7</v>
      </c>
      <c r="C226" t="s">
        <v>74</v>
      </c>
      <c r="D226" t="str">
        <f>VLOOKUP(C226,[1]Saler!B:D,2,FALSE)</f>
        <v>Nguyễn Thị  Hằng</v>
      </c>
      <c r="E226" t="str">
        <f>VLOOKUP(C226,[1]Saler!B:D,3,FALSE)</f>
        <v>HP</v>
      </c>
      <c r="F226" t="str">
        <f>VLOOKUP(E226,[1]Saler!$F$1:$G$6,2,FALSE)</f>
        <v>Hải Phòng</v>
      </c>
      <c r="G226" t="s">
        <v>47</v>
      </c>
      <c r="H226" t="str">
        <f>VLOOKUP(G226,[1]Product!$B:$G,2,FALSE)</f>
        <v>OptiPlex3080 MT</v>
      </c>
      <c r="I226">
        <f>VLOOKUP(G226,[1]Product!$B:$G,6,FALSE)</f>
        <v>13890000</v>
      </c>
      <c r="J226" t="str">
        <f>VLOOKUP(G226,[1]Product!$B:$G,3,FALSE)</f>
        <v>Dell</v>
      </c>
      <c r="K226" t="str">
        <f>VLOOKUP(G226,[1]Product!$B:$G,4,FALSE)</f>
        <v>Desktop</v>
      </c>
      <c r="L226">
        <v>2</v>
      </c>
      <c r="M226">
        <v>0.1</v>
      </c>
      <c r="N226">
        <f t="shared" si="3"/>
        <v>25002000</v>
      </c>
    </row>
    <row r="227" spans="1:14" x14ac:dyDescent="0.3">
      <c r="A227">
        <v>226</v>
      </c>
      <c r="B227">
        <v>7</v>
      </c>
      <c r="C227" t="s">
        <v>20</v>
      </c>
      <c r="D227" t="str">
        <f>VLOOKUP(C227,[1]Saler!B:D,2,FALSE)</f>
        <v>NGUYỄN THỊ THANH  HUYỀN</v>
      </c>
      <c r="E227" t="str">
        <f>VLOOKUP(C227,[1]Saler!B:D,3,FALSE)</f>
        <v>DN</v>
      </c>
      <c r="F227" t="str">
        <f>VLOOKUP(E227,[1]Saler!$F$1:$G$6,2,FALSE)</f>
        <v>Đà Nẵng</v>
      </c>
      <c r="G227" t="s">
        <v>21</v>
      </c>
      <c r="H227" t="str">
        <f>VLOOKUP(G227,[1]Product!$B:$G,2,FALSE)</f>
        <v>EliteBook5ZU71PA</v>
      </c>
      <c r="I227">
        <f>VLOOKUP(G227,[1]Product!$B:$G,6,FALSE)</f>
        <v>34790000</v>
      </c>
      <c r="J227" t="str">
        <f>VLOOKUP(G227,[1]Product!$B:$G,3,FALSE)</f>
        <v>HP</v>
      </c>
      <c r="K227" t="str">
        <f>VLOOKUP(G227,[1]Product!$B:$G,4,FALSE)</f>
        <v>Laptop</v>
      </c>
      <c r="L227">
        <v>3</v>
      </c>
      <c r="M227">
        <v>0.15</v>
      </c>
      <c r="N227">
        <f t="shared" si="3"/>
        <v>88714500</v>
      </c>
    </row>
    <row r="228" spans="1:14" x14ac:dyDescent="0.3">
      <c r="A228">
        <v>227</v>
      </c>
      <c r="B228">
        <v>7</v>
      </c>
      <c r="C228" t="s">
        <v>14</v>
      </c>
      <c r="D228" t="str">
        <f>VLOOKUP(C228,[1]Saler!B:D,2,FALSE)</f>
        <v>Hồ Thị Khánh  Huyền</v>
      </c>
      <c r="E228" t="str">
        <f>VLOOKUP(C228,[1]Saler!B:D,3,FALSE)</f>
        <v>DN</v>
      </c>
      <c r="F228" t="str">
        <f>VLOOKUP(E228,[1]Saler!$F$1:$G$6,2,FALSE)</f>
        <v>Đà Nẵng</v>
      </c>
      <c r="G228" t="s">
        <v>17</v>
      </c>
      <c r="H228" t="str">
        <f>VLOOKUP(G228,[1]Product!$B:$G,2,FALSE)</f>
        <v>Inspiron135301</v>
      </c>
      <c r="I228">
        <f>VLOOKUP(G228,[1]Product!$B:$G,6,FALSE)</f>
        <v>20900000</v>
      </c>
      <c r="J228" t="str">
        <f>VLOOKUP(G228,[1]Product!$B:$G,3,FALSE)</f>
        <v>Dell</v>
      </c>
      <c r="K228" t="str">
        <f>VLOOKUP(G228,[1]Product!$B:$G,4,FALSE)</f>
        <v>Laptop</v>
      </c>
      <c r="L228">
        <v>2</v>
      </c>
      <c r="M228">
        <v>0.15</v>
      </c>
      <c r="N228">
        <f t="shared" si="3"/>
        <v>35530000</v>
      </c>
    </row>
    <row r="229" spans="1:14" x14ac:dyDescent="0.3">
      <c r="A229">
        <v>228</v>
      </c>
      <c r="B229">
        <v>7</v>
      </c>
      <c r="C229" t="s">
        <v>78</v>
      </c>
      <c r="D229" t="str">
        <f>VLOOKUP(C229,[1]Saler!B:D,2,FALSE)</f>
        <v>Vũ Nguyên  Hà</v>
      </c>
      <c r="E229" t="str">
        <f>VLOOKUP(C229,[1]Saler!B:D,3,FALSE)</f>
        <v>HN</v>
      </c>
      <c r="F229" t="str">
        <f>VLOOKUP(E229,[1]Saler!$F$1:$G$6,2,FALSE)</f>
        <v>Hà Nội</v>
      </c>
      <c r="G229" t="s">
        <v>15</v>
      </c>
      <c r="H229" t="str">
        <f>VLOOKUP(G229,[1]Product!$B:$G,2,FALSE)</f>
        <v>EliteBook1C2M0PA</v>
      </c>
      <c r="I229">
        <f>VLOOKUP(G229,[1]Product!$B:$G,6,FALSE)</f>
        <v>14890000</v>
      </c>
      <c r="J229" t="str">
        <f>VLOOKUP(G229,[1]Product!$B:$G,3,FALSE)</f>
        <v>HP</v>
      </c>
      <c r="K229" t="str">
        <f>VLOOKUP(G229,[1]Product!$B:$G,4,FALSE)</f>
        <v>Desktop</v>
      </c>
      <c r="L229">
        <v>3</v>
      </c>
      <c r="M229">
        <v>0.15</v>
      </c>
      <c r="N229">
        <f t="shared" si="3"/>
        <v>37969500</v>
      </c>
    </row>
    <row r="230" spans="1:14" x14ac:dyDescent="0.3">
      <c r="A230">
        <v>229</v>
      </c>
      <c r="B230">
        <v>7</v>
      </c>
      <c r="C230" t="s">
        <v>39</v>
      </c>
      <c r="D230" t="str">
        <f>VLOOKUP(C230,[1]Saler!B:D,2,FALSE)</f>
        <v>Trần Lê Phương  Dung</v>
      </c>
      <c r="E230" t="str">
        <f>VLOOKUP(C230,[1]Saler!B:D,3,FALSE)</f>
        <v>HN</v>
      </c>
      <c r="F230" t="str">
        <f>VLOOKUP(E230,[1]Saler!$F$1:$G$6,2,FALSE)</f>
        <v>Hà Nội</v>
      </c>
      <c r="G230" t="s">
        <v>21</v>
      </c>
      <c r="H230" t="str">
        <f>VLOOKUP(G230,[1]Product!$B:$G,2,FALSE)</f>
        <v>EliteBook5ZU71PA</v>
      </c>
      <c r="I230">
        <f>VLOOKUP(G230,[1]Product!$B:$G,6,FALSE)</f>
        <v>34790000</v>
      </c>
      <c r="J230" t="str">
        <f>VLOOKUP(G230,[1]Product!$B:$G,3,FALSE)</f>
        <v>HP</v>
      </c>
      <c r="K230" t="str">
        <f>VLOOKUP(G230,[1]Product!$B:$G,4,FALSE)</f>
        <v>Laptop</v>
      </c>
      <c r="L230">
        <v>2</v>
      </c>
      <c r="M230">
        <v>0.05</v>
      </c>
      <c r="N230">
        <f t="shared" si="3"/>
        <v>66101000</v>
      </c>
    </row>
    <row r="231" spans="1:14" x14ac:dyDescent="0.3">
      <c r="A231">
        <v>230</v>
      </c>
      <c r="B231">
        <v>7</v>
      </c>
      <c r="C231" t="s">
        <v>64</v>
      </c>
      <c r="D231" t="str">
        <f>VLOOKUP(C231,[1]Saler!B:D,2,FALSE)</f>
        <v>Trần Chí Thông</v>
      </c>
      <c r="E231" t="str">
        <f>VLOOKUP(C231,[1]Saler!B:D,3,FALSE)</f>
        <v>CT</v>
      </c>
      <c r="F231" t="str">
        <f>VLOOKUP(E231,[1]Saler!$F$1:$G$6,2,FALSE)</f>
        <v>Cần Thơ</v>
      </c>
      <c r="G231" t="s">
        <v>45</v>
      </c>
      <c r="H231" t="str">
        <f>VLOOKUP(G231,[1]Product!$B:$G,2,FALSE)</f>
        <v>OMEN8ZR42PA</v>
      </c>
      <c r="I231">
        <f>VLOOKUP(G231,[1]Product!$B:$G,6,FALSE)</f>
        <v>54000000</v>
      </c>
      <c r="J231" t="str">
        <f>VLOOKUP(G231,[1]Product!$B:$G,3,FALSE)</f>
        <v>HP</v>
      </c>
      <c r="K231" t="str">
        <f>VLOOKUP(G231,[1]Product!$B:$G,4,FALSE)</f>
        <v>Laptop</v>
      </c>
      <c r="L231">
        <v>1</v>
      </c>
      <c r="M231">
        <v>0</v>
      </c>
      <c r="N231">
        <f t="shared" si="3"/>
        <v>54000000</v>
      </c>
    </row>
    <row r="232" spans="1:14" x14ac:dyDescent="0.3">
      <c r="A232">
        <v>231</v>
      </c>
      <c r="B232">
        <v>7</v>
      </c>
      <c r="C232" t="s">
        <v>79</v>
      </c>
      <c r="D232" t="str">
        <f>VLOOKUP(C232,[1]Saler!B:D,2,FALSE)</f>
        <v>Nguyễn Thị Thanh  Ngân</v>
      </c>
      <c r="E232" t="str">
        <f>VLOOKUP(C232,[1]Saler!B:D,3,FALSE)</f>
        <v>HCM</v>
      </c>
      <c r="F232" t="str">
        <f>VLOOKUP(E232,[1]Saler!$F$1:$G$6,2,FALSE)</f>
        <v>Hồ Chí Minh</v>
      </c>
      <c r="G232" t="s">
        <v>50</v>
      </c>
      <c r="H232" t="str">
        <f>VLOOKUP(G232,[1]Product!$B:$G,2,FALSE)</f>
        <v>ProBook22X45AA</v>
      </c>
      <c r="I232">
        <f>VLOOKUP(G232,[1]Product!$B:$G,6,FALSE)</f>
        <v>11900000</v>
      </c>
      <c r="J232" t="str">
        <f>VLOOKUP(G232,[1]Product!$B:$G,3,FALSE)</f>
        <v>HP</v>
      </c>
      <c r="K232" t="str">
        <f>VLOOKUP(G232,[1]Product!$B:$G,4,FALSE)</f>
        <v>Desktop</v>
      </c>
      <c r="L232">
        <v>1</v>
      </c>
      <c r="M232">
        <v>0.15</v>
      </c>
      <c r="N232">
        <f t="shared" si="3"/>
        <v>10115000</v>
      </c>
    </row>
    <row r="233" spans="1:14" x14ac:dyDescent="0.3">
      <c r="A233">
        <v>232</v>
      </c>
      <c r="B233">
        <v>7</v>
      </c>
      <c r="C233" t="s">
        <v>57</v>
      </c>
      <c r="D233" t="str">
        <f>VLOOKUP(C233,[1]Saler!B:D,2,FALSE)</f>
        <v>Nguyễn Thị Tú  Anh</v>
      </c>
      <c r="E233" t="str">
        <f>VLOOKUP(C233,[1]Saler!B:D,3,FALSE)</f>
        <v>HN</v>
      </c>
      <c r="F233" t="str">
        <f>VLOOKUP(E233,[1]Saler!$F$1:$G$6,2,FALSE)</f>
        <v>Hà Nội</v>
      </c>
      <c r="G233" t="s">
        <v>28</v>
      </c>
      <c r="H233" t="str">
        <f>VLOOKUP(G233,[1]Product!$B:$G,2,FALSE)</f>
        <v>ProBook1A1B0PA</v>
      </c>
      <c r="I233">
        <f>VLOOKUP(G233,[1]Product!$B:$G,6,FALSE)</f>
        <v>18290000</v>
      </c>
      <c r="J233" t="str">
        <f>VLOOKUP(G233,[1]Product!$B:$G,3,FALSE)</f>
        <v>HP</v>
      </c>
      <c r="K233" t="str">
        <f>VLOOKUP(G233,[1]Product!$B:$G,4,FALSE)</f>
        <v>Laptop</v>
      </c>
      <c r="L233">
        <v>2</v>
      </c>
      <c r="M233">
        <v>0.05</v>
      </c>
      <c r="N233">
        <f t="shared" si="3"/>
        <v>34751000</v>
      </c>
    </row>
    <row r="234" spans="1:14" x14ac:dyDescent="0.3">
      <c r="A234">
        <v>233</v>
      </c>
      <c r="B234">
        <v>7</v>
      </c>
      <c r="C234" t="s">
        <v>62</v>
      </c>
      <c r="D234" t="str">
        <f>VLOOKUP(C234,[1]Saler!B:D,2,FALSE)</f>
        <v>Kiều Ngọc Các</v>
      </c>
      <c r="E234" t="str">
        <f>VLOOKUP(C234,[1]Saler!B:D,3,FALSE)</f>
        <v>HN</v>
      </c>
      <c r="F234" t="str">
        <f>VLOOKUP(E234,[1]Saler!$F$1:$G$6,2,FALSE)</f>
        <v>Hà Nội</v>
      </c>
      <c r="G234" t="s">
        <v>33</v>
      </c>
      <c r="H234" t="str">
        <f>VLOOKUP(G234,[1]Product!$B:$G,2,FALSE)</f>
        <v>XPS139310</v>
      </c>
      <c r="I234">
        <f>VLOOKUP(G234,[1]Product!$B:$G,6,FALSE)</f>
        <v>39900000</v>
      </c>
      <c r="J234" t="str">
        <f>VLOOKUP(G234,[1]Product!$B:$G,3,FALSE)</f>
        <v>Dell</v>
      </c>
      <c r="K234" t="str">
        <f>VLOOKUP(G234,[1]Product!$B:$G,4,FALSE)</f>
        <v>Laptop</v>
      </c>
      <c r="L234">
        <v>1</v>
      </c>
      <c r="M234">
        <v>0.1</v>
      </c>
      <c r="N234">
        <f t="shared" si="3"/>
        <v>35910000</v>
      </c>
    </row>
    <row r="235" spans="1:14" x14ac:dyDescent="0.3">
      <c r="A235">
        <v>234</v>
      </c>
      <c r="B235">
        <v>7</v>
      </c>
      <c r="C235" t="s">
        <v>70</v>
      </c>
      <c r="D235" t="str">
        <f>VLOOKUP(C235,[1]Saler!B:D,2,FALSE)</f>
        <v>Trần Thị Hồng Nhung</v>
      </c>
      <c r="E235" t="str">
        <f>VLOOKUP(C235,[1]Saler!B:D,3,FALSE)</f>
        <v>HCM</v>
      </c>
      <c r="F235" t="str">
        <f>VLOOKUP(E235,[1]Saler!$F$1:$G$6,2,FALSE)</f>
        <v>Hồ Chí Minh</v>
      </c>
      <c r="G235" t="s">
        <v>71</v>
      </c>
      <c r="H235" t="str">
        <f>VLOOKUP(G235,[1]Product!$B:$G,2,FALSE)</f>
        <v>Legion82BC005YVN</v>
      </c>
      <c r="I235">
        <f>VLOOKUP(G235,[1]Product!$B:$G,6,FALSE)</f>
        <v>39000000</v>
      </c>
      <c r="J235" t="str">
        <f>VLOOKUP(G235,[1]Product!$B:$G,3,FALSE)</f>
        <v>Lenovo</v>
      </c>
      <c r="K235" t="str">
        <f>VLOOKUP(G235,[1]Product!$B:$G,4,FALSE)</f>
        <v>Laptop</v>
      </c>
      <c r="L235">
        <v>1</v>
      </c>
      <c r="M235">
        <v>0.1</v>
      </c>
      <c r="N235">
        <f t="shared" si="3"/>
        <v>35100000</v>
      </c>
    </row>
    <row r="236" spans="1:14" x14ac:dyDescent="0.3">
      <c r="A236">
        <v>235</v>
      </c>
      <c r="B236">
        <v>7</v>
      </c>
      <c r="C236" t="s">
        <v>64</v>
      </c>
      <c r="D236" t="str">
        <f>VLOOKUP(C236,[1]Saler!B:D,2,FALSE)</f>
        <v>Trần Chí Thông</v>
      </c>
      <c r="E236" t="str">
        <f>VLOOKUP(C236,[1]Saler!B:D,3,FALSE)</f>
        <v>CT</v>
      </c>
      <c r="F236" t="str">
        <f>VLOOKUP(E236,[1]Saler!$F$1:$G$6,2,FALSE)</f>
        <v>Cần Thơ</v>
      </c>
      <c r="G236" t="s">
        <v>21</v>
      </c>
      <c r="H236" t="str">
        <f>VLOOKUP(G236,[1]Product!$B:$G,2,FALSE)</f>
        <v>EliteBook5ZU71PA</v>
      </c>
      <c r="I236">
        <f>VLOOKUP(G236,[1]Product!$B:$G,6,FALSE)</f>
        <v>34790000</v>
      </c>
      <c r="J236" t="str">
        <f>VLOOKUP(G236,[1]Product!$B:$G,3,FALSE)</f>
        <v>HP</v>
      </c>
      <c r="K236" t="str">
        <f>VLOOKUP(G236,[1]Product!$B:$G,4,FALSE)</f>
        <v>Laptop</v>
      </c>
      <c r="L236">
        <v>3</v>
      </c>
      <c r="M236">
        <v>0</v>
      </c>
      <c r="N236">
        <f t="shared" si="3"/>
        <v>104370000</v>
      </c>
    </row>
    <row r="237" spans="1:14" x14ac:dyDescent="0.3">
      <c r="A237">
        <v>236</v>
      </c>
      <c r="B237">
        <v>8</v>
      </c>
      <c r="C237" t="s">
        <v>27</v>
      </c>
      <c r="D237" t="str">
        <f>VLOOKUP(C237,[1]Saler!B:D,2,FALSE)</f>
        <v>Lê Thị Bình</v>
      </c>
      <c r="E237" t="str">
        <f>VLOOKUP(C237,[1]Saler!B:D,3,FALSE)</f>
        <v>HN</v>
      </c>
      <c r="F237" t="str">
        <f>VLOOKUP(E237,[1]Saler!$F$1:$G$6,2,FALSE)</f>
        <v>Hà Nội</v>
      </c>
      <c r="G237" t="s">
        <v>50</v>
      </c>
      <c r="H237" t="str">
        <f>VLOOKUP(G237,[1]Product!$B:$G,2,FALSE)</f>
        <v>ProBook22X45AA</v>
      </c>
      <c r="I237">
        <f>VLOOKUP(G237,[1]Product!$B:$G,6,FALSE)</f>
        <v>11900000</v>
      </c>
      <c r="J237" t="str">
        <f>VLOOKUP(G237,[1]Product!$B:$G,3,FALSE)</f>
        <v>HP</v>
      </c>
      <c r="K237" t="str">
        <f>VLOOKUP(G237,[1]Product!$B:$G,4,FALSE)</f>
        <v>Desktop</v>
      </c>
      <c r="L237">
        <v>1</v>
      </c>
      <c r="M237">
        <v>0.15</v>
      </c>
      <c r="N237">
        <f t="shared" si="3"/>
        <v>10115000</v>
      </c>
    </row>
    <row r="238" spans="1:14" x14ac:dyDescent="0.3">
      <c r="A238">
        <v>237</v>
      </c>
      <c r="B238">
        <v>8</v>
      </c>
      <c r="C238" t="s">
        <v>77</v>
      </c>
      <c r="D238" t="str">
        <f>VLOOKUP(C238,[1]Saler!B:D,2,FALSE)</f>
        <v>Trần Huy  Hiếu</v>
      </c>
      <c r="E238" t="str">
        <f>VLOOKUP(C238,[1]Saler!B:D,3,FALSE)</f>
        <v>HP</v>
      </c>
      <c r="F238" t="str">
        <f>VLOOKUP(E238,[1]Saler!$F$1:$G$6,2,FALSE)</f>
        <v>Hải Phòng</v>
      </c>
      <c r="G238" t="s">
        <v>31</v>
      </c>
      <c r="H238" t="str">
        <f>VLOOKUP(G238,[1]Product!$B:$G,2,FALSE)</f>
        <v>Ideapad82H700DNVN</v>
      </c>
      <c r="I238">
        <f>VLOOKUP(G238,[1]Product!$B:$G,6,FALSE)</f>
        <v>13490000</v>
      </c>
      <c r="J238" t="str">
        <f>VLOOKUP(G238,[1]Product!$B:$G,3,FALSE)</f>
        <v>Lenovo</v>
      </c>
      <c r="K238" t="str">
        <f>VLOOKUP(G238,[1]Product!$B:$G,4,FALSE)</f>
        <v>Laptop</v>
      </c>
      <c r="L238">
        <v>2</v>
      </c>
      <c r="M238">
        <v>0.1</v>
      </c>
      <c r="N238">
        <f t="shared" si="3"/>
        <v>24282000</v>
      </c>
    </row>
    <row r="239" spans="1:14" x14ac:dyDescent="0.3">
      <c r="A239">
        <v>238</v>
      </c>
      <c r="B239">
        <v>8</v>
      </c>
      <c r="C239" t="s">
        <v>68</v>
      </c>
      <c r="D239" t="str">
        <f>VLOOKUP(C239,[1]Saler!B:D,2,FALSE)</f>
        <v>Đào Thị Tiểu  Băng</v>
      </c>
      <c r="E239" t="str">
        <f>VLOOKUP(C239,[1]Saler!B:D,3,FALSE)</f>
        <v>CT</v>
      </c>
      <c r="F239" t="str">
        <f>VLOOKUP(E239,[1]Saler!$F$1:$G$6,2,FALSE)</f>
        <v>Cần Thơ</v>
      </c>
      <c r="G239" t="s">
        <v>56</v>
      </c>
      <c r="H239" t="str">
        <f>VLOOKUP(G239,[1]Product!$B:$G,2,FALSE)</f>
        <v>Legion82B500GUVN</v>
      </c>
      <c r="I239">
        <f>VLOOKUP(G239,[1]Product!$B:$G,6,FALSE)</f>
        <v>24790000</v>
      </c>
      <c r="J239" t="str">
        <f>VLOOKUP(G239,[1]Product!$B:$G,3,FALSE)</f>
        <v>Lenovo</v>
      </c>
      <c r="K239" t="str">
        <f>VLOOKUP(G239,[1]Product!$B:$G,4,FALSE)</f>
        <v>Laptop</v>
      </c>
      <c r="L239">
        <v>1</v>
      </c>
      <c r="M239">
        <v>0</v>
      </c>
      <c r="N239">
        <f t="shared" si="3"/>
        <v>24790000</v>
      </c>
    </row>
    <row r="240" spans="1:14" x14ac:dyDescent="0.3">
      <c r="A240">
        <v>239</v>
      </c>
      <c r="B240">
        <v>8</v>
      </c>
      <c r="C240" t="s">
        <v>72</v>
      </c>
      <c r="D240" t="str">
        <f>VLOOKUP(C240,[1]Saler!B:D,2,FALSE)</f>
        <v>Ngô Ngọc Tường  An</v>
      </c>
      <c r="E240" t="str">
        <f>VLOOKUP(C240,[1]Saler!B:D,3,FALSE)</f>
        <v>HN</v>
      </c>
      <c r="F240" t="str">
        <f>VLOOKUP(E240,[1]Saler!$F$1:$G$6,2,FALSE)</f>
        <v>Hà Nội</v>
      </c>
      <c r="G240" t="s">
        <v>28</v>
      </c>
      <c r="H240" t="str">
        <f>VLOOKUP(G240,[1]Product!$B:$G,2,FALSE)</f>
        <v>ProBook1A1B0PA</v>
      </c>
      <c r="I240">
        <f>VLOOKUP(G240,[1]Product!$B:$G,6,FALSE)</f>
        <v>18290000</v>
      </c>
      <c r="J240" t="str">
        <f>VLOOKUP(G240,[1]Product!$B:$G,3,FALSE)</f>
        <v>HP</v>
      </c>
      <c r="K240" t="str">
        <f>VLOOKUP(G240,[1]Product!$B:$G,4,FALSE)</f>
        <v>Laptop</v>
      </c>
      <c r="L240">
        <v>1</v>
      </c>
      <c r="M240">
        <v>0.05</v>
      </c>
      <c r="N240">
        <f t="shared" si="3"/>
        <v>17375500</v>
      </c>
    </row>
    <row r="241" spans="1:14" x14ac:dyDescent="0.3">
      <c r="A241">
        <v>240</v>
      </c>
      <c r="B241">
        <v>8</v>
      </c>
      <c r="C241" t="s">
        <v>81</v>
      </c>
      <c r="D241" t="str">
        <f>VLOOKUP(C241,[1]Saler!B:D,2,FALSE)</f>
        <v>Huỳnh Lê Minh  Nhựt</v>
      </c>
      <c r="E241" t="str">
        <f>VLOOKUP(C241,[1]Saler!B:D,3,FALSE)</f>
        <v>HCM</v>
      </c>
      <c r="F241" t="str">
        <f>VLOOKUP(E241,[1]Saler!$F$1:$G$6,2,FALSE)</f>
        <v>Hồ Chí Minh</v>
      </c>
      <c r="G241" t="s">
        <v>15</v>
      </c>
      <c r="H241" t="str">
        <f>VLOOKUP(G241,[1]Product!$B:$G,2,FALSE)</f>
        <v>EliteBook1C2M0PA</v>
      </c>
      <c r="I241">
        <f>VLOOKUP(G241,[1]Product!$B:$G,6,FALSE)</f>
        <v>14890000</v>
      </c>
      <c r="J241" t="str">
        <f>VLOOKUP(G241,[1]Product!$B:$G,3,FALSE)</f>
        <v>HP</v>
      </c>
      <c r="K241" t="str">
        <f>VLOOKUP(G241,[1]Product!$B:$G,4,FALSE)</f>
        <v>Desktop</v>
      </c>
      <c r="L241">
        <v>2</v>
      </c>
      <c r="M241">
        <v>0.1</v>
      </c>
      <c r="N241">
        <f t="shared" si="3"/>
        <v>26802000</v>
      </c>
    </row>
    <row r="242" spans="1:14" x14ac:dyDescent="0.3">
      <c r="A242">
        <v>241</v>
      </c>
      <c r="B242">
        <v>8</v>
      </c>
      <c r="C242" t="s">
        <v>22</v>
      </c>
      <c r="D242" t="str">
        <f>VLOOKUP(C242,[1]Saler!B:D,2,FALSE)</f>
        <v>Nguyễn Thành Tâm</v>
      </c>
      <c r="E242" t="str">
        <f>VLOOKUP(C242,[1]Saler!B:D,3,FALSE)</f>
        <v>CT</v>
      </c>
      <c r="F242" t="str">
        <f>VLOOKUP(E242,[1]Saler!$F$1:$G$6,2,FALSE)</f>
        <v>Cần Thơ</v>
      </c>
      <c r="G242" t="s">
        <v>19</v>
      </c>
      <c r="H242" t="str">
        <f>VLOOKUP(G242,[1]Product!$B:$G,2,FALSE)</f>
        <v>Gaming81LK01J3VN</v>
      </c>
      <c r="I242">
        <f>VLOOKUP(G242,[1]Product!$B:$G,6,FALSE)</f>
        <v>18490000</v>
      </c>
      <c r="J242" t="str">
        <f>VLOOKUP(G242,[1]Product!$B:$G,3,FALSE)</f>
        <v>Lenovo</v>
      </c>
      <c r="K242" t="str">
        <f>VLOOKUP(G242,[1]Product!$B:$G,4,FALSE)</f>
        <v>Laptop</v>
      </c>
      <c r="L242">
        <v>2</v>
      </c>
      <c r="M242">
        <v>0.1</v>
      </c>
      <c r="N242">
        <f t="shared" si="3"/>
        <v>33282000</v>
      </c>
    </row>
    <row r="243" spans="1:14" x14ac:dyDescent="0.3">
      <c r="A243">
        <v>242</v>
      </c>
      <c r="B243">
        <v>8</v>
      </c>
      <c r="C243" t="s">
        <v>20</v>
      </c>
      <c r="D243" t="str">
        <f>VLOOKUP(C243,[1]Saler!B:D,2,FALSE)</f>
        <v>NGUYỄN THỊ THANH  HUYỀN</v>
      </c>
      <c r="E243" t="str">
        <f>VLOOKUP(C243,[1]Saler!B:D,3,FALSE)</f>
        <v>DN</v>
      </c>
      <c r="F243" t="str">
        <f>VLOOKUP(E243,[1]Saler!$F$1:$G$6,2,FALSE)</f>
        <v>Đà Nẵng</v>
      </c>
      <c r="G243" t="s">
        <v>23</v>
      </c>
      <c r="H243" t="str">
        <f>VLOOKUP(G243,[1]Product!$B:$G,2,FALSE)</f>
        <v>Latitude3510</v>
      </c>
      <c r="I243">
        <f>VLOOKUP(G243,[1]Product!$B:$G,6,FALSE)</f>
        <v>11490000</v>
      </c>
      <c r="J243" t="str">
        <f>VLOOKUP(G243,[1]Product!$B:$G,3,FALSE)</f>
        <v>Dell</v>
      </c>
      <c r="K243" t="str">
        <f>VLOOKUP(G243,[1]Product!$B:$G,4,FALSE)</f>
        <v>Laptop</v>
      </c>
      <c r="L243">
        <v>3</v>
      </c>
      <c r="M243">
        <v>0</v>
      </c>
      <c r="N243">
        <f t="shared" si="3"/>
        <v>34470000</v>
      </c>
    </row>
    <row r="244" spans="1:14" x14ac:dyDescent="0.3">
      <c r="A244">
        <v>243</v>
      </c>
      <c r="B244">
        <v>8</v>
      </c>
      <c r="C244" t="s">
        <v>73</v>
      </c>
      <c r="D244" t="str">
        <f>VLOOKUP(C244,[1]Saler!B:D,2,FALSE)</f>
        <v>Nguyễn Gia  Hân</v>
      </c>
      <c r="E244" t="str">
        <f>VLOOKUP(C244,[1]Saler!B:D,3,FALSE)</f>
        <v>HP</v>
      </c>
      <c r="F244" t="str">
        <f>VLOOKUP(E244,[1]Saler!$F$1:$G$6,2,FALSE)</f>
        <v>Hải Phòng</v>
      </c>
      <c r="G244" t="s">
        <v>42</v>
      </c>
      <c r="H244" t="str">
        <f>VLOOKUP(G244,[1]Product!$B:$G,2,FALSE)</f>
        <v>PavilionEG0072TU</v>
      </c>
      <c r="I244">
        <f>VLOOKUP(G244,[1]Product!$B:$G,6,FALSE)</f>
        <v>21900000</v>
      </c>
      <c r="J244" t="str">
        <f>VLOOKUP(G244,[1]Product!$B:$G,3,FALSE)</f>
        <v>HP</v>
      </c>
      <c r="K244" t="str">
        <f>VLOOKUP(G244,[1]Product!$B:$G,4,FALSE)</f>
        <v>Laptop</v>
      </c>
      <c r="L244">
        <v>1</v>
      </c>
      <c r="M244">
        <v>0.05</v>
      </c>
      <c r="N244">
        <f t="shared" si="3"/>
        <v>20805000</v>
      </c>
    </row>
    <row r="245" spans="1:14" x14ac:dyDescent="0.3">
      <c r="A245">
        <v>244</v>
      </c>
      <c r="B245">
        <v>8</v>
      </c>
      <c r="C245" t="s">
        <v>79</v>
      </c>
      <c r="D245" t="str">
        <f>VLOOKUP(C245,[1]Saler!B:D,2,FALSE)</f>
        <v>Nguyễn Thị Thanh  Ngân</v>
      </c>
      <c r="E245" t="str">
        <f>VLOOKUP(C245,[1]Saler!B:D,3,FALSE)</f>
        <v>HCM</v>
      </c>
      <c r="F245" t="str">
        <f>VLOOKUP(E245,[1]Saler!$F$1:$G$6,2,FALSE)</f>
        <v>Hồ Chí Minh</v>
      </c>
      <c r="G245" t="s">
        <v>36</v>
      </c>
      <c r="H245" t="str">
        <f>VLOOKUP(G245,[1]Product!$B:$G,2,FALSE)</f>
        <v>Lenovo10TVA00EVA</v>
      </c>
      <c r="I245">
        <f>VLOOKUP(G245,[1]Product!$B:$G,6,FALSE)</f>
        <v>12590000</v>
      </c>
      <c r="J245" t="str">
        <f>VLOOKUP(G245,[1]Product!$B:$G,3,FALSE)</f>
        <v>Lenovo</v>
      </c>
      <c r="K245" t="str">
        <f>VLOOKUP(G245,[1]Product!$B:$G,4,FALSE)</f>
        <v>Desktop</v>
      </c>
      <c r="L245">
        <v>3</v>
      </c>
      <c r="M245">
        <v>0.05</v>
      </c>
      <c r="N245">
        <f t="shared" si="3"/>
        <v>35881500</v>
      </c>
    </row>
    <row r="246" spans="1:14" x14ac:dyDescent="0.3">
      <c r="A246">
        <v>245</v>
      </c>
      <c r="B246">
        <v>8</v>
      </c>
      <c r="C246" t="s">
        <v>40</v>
      </c>
      <c r="D246" t="str">
        <f>VLOOKUP(C246,[1]Saler!B:D,2,FALSE)</f>
        <v>Triệu Thị Thanh  Chung</v>
      </c>
      <c r="E246" t="str">
        <f>VLOOKUP(C246,[1]Saler!B:D,3,FALSE)</f>
        <v>HN</v>
      </c>
      <c r="F246" t="str">
        <f>VLOOKUP(E246,[1]Saler!$F$1:$G$6,2,FALSE)</f>
        <v>Hà Nội</v>
      </c>
      <c r="G246" t="s">
        <v>17</v>
      </c>
      <c r="H246" t="str">
        <f>VLOOKUP(G246,[1]Product!$B:$G,2,FALSE)</f>
        <v>Inspiron135301</v>
      </c>
      <c r="I246">
        <f>VLOOKUP(G246,[1]Product!$B:$G,6,FALSE)</f>
        <v>20900000</v>
      </c>
      <c r="J246" t="str">
        <f>VLOOKUP(G246,[1]Product!$B:$G,3,FALSE)</f>
        <v>Dell</v>
      </c>
      <c r="K246" t="str">
        <f>VLOOKUP(G246,[1]Product!$B:$G,4,FALSE)</f>
        <v>Laptop</v>
      </c>
      <c r="L246">
        <v>3</v>
      </c>
      <c r="M246">
        <v>0</v>
      </c>
      <c r="N246">
        <f t="shared" si="3"/>
        <v>62700000</v>
      </c>
    </row>
    <row r="247" spans="1:14" x14ac:dyDescent="0.3">
      <c r="A247">
        <v>246</v>
      </c>
      <c r="B247">
        <v>8</v>
      </c>
      <c r="C247" t="s">
        <v>35</v>
      </c>
      <c r="D247" t="str">
        <f>VLOOKUP(C247,[1]Saler!B:D,2,FALSE)</f>
        <v>Trần Kim  Như</v>
      </c>
      <c r="E247" t="str">
        <f>VLOOKUP(C247,[1]Saler!B:D,3,FALSE)</f>
        <v>HCM</v>
      </c>
      <c r="F247" t="str">
        <f>VLOOKUP(E247,[1]Saler!$F$1:$G$6,2,FALSE)</f>
        <v>Hồ Chí Minh</v>
      </c>
      <c r="G247" t="s">
        <v>19</v>
      </c>
      <c r="H247" t="str">
        <f>VLOOKUP(G247,[1]Product!$B:$G,2,FALSE)</f>
        <v>Gaming81LK01J3VN</v>
      </c>
      <c r="I247">
        <f>VLOOKUP(G247,[1]Product!$B:$G,6,FALSE)</f>
        <v>18490000</v>
      </c>
      <c r="J247" t="str">
        <f>VLOOKUP(G247,[1]Product!$B:$G,3,FALSE)</f>
        <v>Lenovo</v>
      </c>
      <c r="K247" t="str">
        <f>VLOOKUP(G247,[1]Product!$B:$G,4,FALSE)</f>
        <v>Laptop</v>
      </c>
      <c r="L247">
        <v>1</v>
      </c>
      <c r="M247">
        <v>0.1</v>
      </c>
      <c r="N247">
        <f t="shared" si="3"/>
        <v>16641000</v>
      </c>
    </row>
    <row r="248" spans="1:14" x14ac:dyDescent="0.3">
      <c r="A248">
        <v>247</v>
      </c>
      <c r="B248">
        <v>8</v>
      </c>
      <c r="C248" t="s">
        <v>24</v>
      </c>
      <c r="D248" t="str">
        <f>VLOOKUP(C248,[1]Saler!B:D,2,FALSE)</f>
        <v>Lê Thị Ngọc Bích</v>
      </c>
      <c r="E248" t="str">
        <f>VLOOKUP(C248,[1]Saler!B:D,3,FALSE)</f>
        <v>HN</v>
      </c>
      <c r="F248" t="str">
        <f>VLOOKUP(E248,[1]Saler!$F$1:$G$6,2,FALSE)</f>
        <v>Hà Nội</v>
      </c>
      <c r="G248" t="s">
        <v>44</v>
      </c>
      <c r="H248" t="str">
        <f>VLOOKUP(G248,[1]Product!$B:$G,2,FALSE)</f>
        <v>Lenovo11ED002TVA</v>
      </c>
      <c r="I248">
        <f>VLOOKUP(G248,[1]Product!$B:$G,6,FALSE)</f>
        <v>9890000</v>
      </c>
      <c r="J248" t="str">
        <f>VLOOKUP(G248,[1]Product!$B:$G,3,FALSE)</f>
        <v>Lenovo</v>
      </c>
      <c r="K248" t="str">
        <f>VLOOKUP(G248,[1]Product!$B:$G,4,FALSE)</f>
        <v>Desktop</v>
      </c>
      <c r="L248">
        <v>1</v>
      </c>
      <c r="M248">
        <v>0</v>
      </c>
      <c r="N248">
        <f t="shared" si="3"/>
        <v>9890000</v>
      </c>
    </row>
    <row r="249" spans="1:14" x14ac:dyDescent="0.3">
      <c r="A249">
        <v>248</v>
      </c>
      <c r="B249">
        <v>8</v>
      </c>
      <c r="C249" t="s">
        <v>60</v>
      </c>
      <c r="D249" t="str">
        <f>VLOOKUP(C249,[1]Saler!B:D,2,FALSE)</f>
        <v>Nguyễn Thị Hoài  Ly</v>
      </c>
      <c r="E249" t="str">
        <f>VLOOKUP(C249,[1]Saler!B:D,3,FALSE)</f>
        <v>DN</v>
      </c>
      <c r="F249" t="str">
        <f>VLOOKUP(E249,[1]Saler!$F$1:$G$6,2,FALSE)</f>
        <v>Đà Nẵng</v>
      </c>
      <c r="G249" t="s">
        <v>23</v>
      </c>
      <c r="H249" t="str">
        <f>VLOOKUP(G249,[1]Product!$B:$G,2,FALSE)</f>
        <v>Latitude3510</v>
      </c>
      <c r="I249">
        <f>VLOOKUP(G249,[1]Product!$B:$G,6,FALSE)</f>
        <v>11490000</v>
      </c>
      <c r="J249" t="str">
        <f>VLOOKUP(G249,[1]Product!$B:$G,3,FALSE)</f>
        <v>Dell</v>
      </c>
      <c r="K249" t="str">
        <f>VLOOKUP(G249,[1]Product!$B:$G,4,FALSE)</f>
        <v>Laptop</v>
      </c>
      <c r="L249">
        <v>1</v>
      </c>
      <c r="M249">
        <v>0.05</v>
      </c>
      <c r="N249">
        <f t="shared" si="3"/>
        <v>10915500</v>
      </c>
    </row>
    <row r="250" spans="1:14" x14ac:dyDescent="0.3">
      <c r="A250">
        <v>249</v>
      </c>
      <c r="B250">
        <v>8</v>
      </c>
      <c r="C250" t="s">
        <v>46</v>
      </c>
      <c r="D250" t="str">
        <f>VLOOKUP(C250,[1]Saler!B:D,2,FALSE)</f>
        <v>Nguyễn Thị Hoài  Nam</v>
      </c>
      <c r="E250" t="str">
        <f>VLOOKUP(C250,[1]Saler!B:D,3,FALSE)</f>
        <v>HCM</v>
      </c>
      <c r="F250" t="str">
        <f>VLOOKUP(E250,[1]Saler!$F$1:$G$6,2,FALSE)</f>
        <v>Hồ Chí Minh</v>
      </c>
      <c r="G250" t="s">
        <v>19</v>
      </c>
      <c r="H250" t="str">
        <f>VLOOKUP(G250,[1]Product!$B:$G,2,FALSE)</f>
        <v>Gaming81LK01J3VN</v>
      </c>
      <c r="I250">
        <f>VLOOKUP(G250,[1]Product!$B:$G,6,FALSE)</f>
        <v>18490000</v>
      </c>
      <c r="J250" t="str">
        <f>VLOOKUP(G250,[1]Product!$B:$G,3,FALSE)</f>
        <v>Lenovo</v>
      </c>
      <c r="K250" t="str">
        <f>VLOOKUP(G250,[1]Product!$B:$G,4,FALSE)</f>
        <v>Laptop</v>
      </c>
      <c r="L250">
        <v>2</v>
      </c>
      <c r="M250">
        <v>0</v>
      </c>
      <c r="N250">
        <f t="shared" si="3"/>
        <v>36980000</v>
      </c>
    </row>
    <row r="251" spans="1:14" x14ac:dyDescent="0.3">
      <c r="A251">
        <v>250</v>
      </c>
      <c r="B251">
        <v>8</v>
      </c>
      <c r="C251" t="s">
        <v>61</v>
      </c>
      <c r="D251" t="str">
        <f>VLOOKUP(C251,[1]Saler!B:D,2,FALSE)</f>
        <v>Nguyễn Tố  Linh</v>
      </c>
      <c r="E251" t="str">
        <f>VLOOKUP(C251,[1]Saler!B:D,3,FALSE)</f>
        <v>DN</v>
      </c>
      <c r="F251" t="str">
        <f>VLOOKUP(E251,[1]Saler!$F$1:$G$6,2,FALSE)</f>
        <v>Đà Nẵng</v>
      </c>
      <c r="G251" t="s">
        <v>28</v>
      </c>
      <c r="H251" t="str">
        <f>VLOOKUP(G251,[1]Product!$B:$G,2,FALSE)</f>
        <v>ProBook1A1B0PA</v>
      </c>
      <c r="I251">
        <f>VLOOKUP(G251,[1]Product!$B:$G,6,FALSE)</f>
        <v>18290000</v>
      </c>
      <c r="J251" t="str">
        <f>VLOOKUP(G251,[1]Product!$B:$G,3,FALSE)</f>
        <v>HP</v>
      </c>
      <c r="K251" t="str">
        <f>VLOOKUP(G251,[1]Product!$B:$G,4,FALSE)</f>
        <v>Laptop</v>
      </c>
      <c r="L251">
        <v>3</v>
      </c>
      <c r="M251">
        <v>0</v>
      </c>
      <c r="N251">
        <f t="shared" si="3"/>
        <v>54870000</v>
      </c>
    </row>
    <row r="252" spans="1:14" x14ac:dyDescent="0.3">
      <c r="A252">
        <v>251</v>
      </c>
      <c r="B252">
        <v>8</v>
      </c>
      <c r="C252" t="s">
        <v>29</v>
      </c>
      <c r="D252" t="str">
        <f>VLOOKUP(C252,[1]Saler!B:D,2,FALSE)</f>
        <v>Hoàng Thị Thu  Hà</v>
      </c>
      <c r="E252" t="str">
        <f>VLOOKUP(C252,[1]Saler!B:D,3,FALSE)</f>
        <v>HN</v>
      </c>
      <c r="F252" t="str">
        <f>VLOOKUP(E252,[1]Saler!$F$1:$G$6,2,FALSE)</f>
        <v>Hà Nội</v>
      </c>
      <c r="G252" t="s">
        <v>33</v>
      </c>
      <c r="H252" t="str">
        <f>VLOOKUP(G252,[1]Product!$B:$G,2,FALSE)</f>
        <v>XPS139310</v>
      </c>
      <c r="I252">
        <f>VLOOKUP(G252,[1]Product!$B:$G,6,FALSE)</f>
        <v>39900000</v>
      </c>
      <c r="J252" t="str">
        <f>VLOOKUP(G252,[1]Product!$B:$G,3,FALSE)</f>
        <v>Dell</v>
      </c>
      <c r="K252" t="str">
        <f>VLOOKUP(G252,[1]Product!$B:$G,4,FALSE)</f>
        <v>Laptop</v>
      </c>
      <c r="L252">
        <v>2</v>
      </c>
      <c r="M252">
        <v>0.1</v>
      </c>
      <c r="N252">
        <f t="shared" si="3"/>
        <v>71820000</v>
      </c>
    </row>
    <row r="253" spans="1:14" x14ac:dyDescent="0.3">
      <c r="A253">
        <v>252</v>
      </c>
      <c r="B253">
        <v>8</v>
      </c>
      <c r="C253" t="s">
        <v>16</v>
      </c>
      <c r="D253" t="str">
        <f>VLOOKUP(C253,[1]Saler!B:D,2,FALSE)</f>
        <v>Võ Thị Uyển  Nhi</v>
      </c>
      <c r="E253" t="str">
        <f>VLOOKUP(C253,[1]Saler!B:D,3,FALSE)</f>
        <v>HCM</v>
      </c>
      <c r="F253" t="str">
        <f>VLOOKUP(E253,[1]Saler!$F$1:$G$6,2,FALSE)</f>
        <v>Hồ Chí Minh</v>
      </c>
      <c r="G253" t="s">
        <v>28</v>
      </c>
      <c r="H253" t="str">
        <f>VLOOKUP(G253,[1]Product!$B:$G,2,FALSE)</f>
        <v>ProBook1A1B0PA</v>
      </c>
      <c r="I253">
        <f>VLOOKUP(G253,[1]Product!$B:$G,6,FALSE)</f>
        <v>18290000</v>
      </c>
      <c r="J253" t="str">
        <f>VLOOKUP(G253,[1]Product!$B:$G,3,FALSE)</f>
        <v>HP</v>
      </c>
      <c r="K253" t="str">
        <f>VLOOKUP(G253,[1]Product!$B:$G,4,FALSE)</f>
        <v>Laptop</v>
      </c>
      <c r="L253">
        <v>3</v>
      </c>
      <c r="M253">
        <v>0.15</v>
      </c>
      <c r="N253">
        <f t="shared" si="3"/>
        <v>46639500</v>
      </c>
    </row>
    <row r="254" spans="1:14" x14ac:dyDescent="0.3">
      <c r="A254">
        <v>253</v>
      </c>
      <c r="B254">
        <v>8</v>
      </c>
      <c r="C254" t="s">
        <v>79</v>
      </c>
      <c r="D254" t="str">
        <f>VLOOKUP(C254,[1]Saler!B:D,2,FALSE)</f>
        <v>Nguyễn Thị Thanh  Ngân</v>
      </c>
      <c r="E254" t="str">
        <f>VLOOKUP(C254,[1]Saler!B:D,3,FALSE)</f>
        <v>HCM</v>
      </c>
      <c r="F254" t="str">
        <f>VLOOKUP(E254,[1]Saler!$F$1:$G$6,2,FALSE)</f>
        <v>Hồ Chí Minh</v>
      </c>
      <c r="G254" t="s">
        <v>56</v>
      </c>
      <c r="H254" t="str">
        <f>VLOOKUP(G254,[1]Product!$B:$G,2,FALSE)</f>
        <v>Legion82B500GUVN</v>
      </c>
      <c r="I254">
        <f>VLOOKUP(G254,[1]Product!$B:$G,6,FALSE)</f>
        <v>24790000</v>
      </c>
      <c r="J254" t="str">
        <f>VLOOKUP(G254,[1]Product!$B:$G,3,FALSE)</f>
        <v>Lenovo</v>
      </c>
      <c r="K254" t="str">
        <f>VLOOKUP(G254,[1]Product!$B:$G,4,FALSE)</f>
        <v>Laptop</v>
      </c>
      <c r="L254">
        <v>2</v>
      </c>
      <c r="M254">
        <v>0.15</v>
      </c>
      <c r="N254">
        <f t="shared" si="3"/>
        <v>42143000</v>
      </c>
    </row>
    <row r="255" spans="1:14" x14ac:dyDescent="0.3">
      <c r="A255">
        <v>254</v>
      </c>
      <c r="B255">
        <v>8</v>
      </c>
      <c r="C255" t="s">
        <v>55</v>
      </c>
      <c r="D255" t="str">
        <f>VLOOKUP(C255,[1]Saler!B:D,2,FALSE)</f>
        <v>Nguyễn Thị  Hương</v>
      </c>
      <c r="E255" t="str">
        <f>VLOOKUP(C255,[1]Saler!B:D,3,FALSE)</f>
        <v>DN</v>
      </c>
      <c r="F255" t="str">
        <f>VLOOKUP(E255,[1]Saler!$F$1:$G$6,2,FALSE)</f>
        <v>Đà Nẵng</v>
      </c>
      <c r="G255" t="s">
        <v>28</v>
      </c>
      <c r="H255" t="str">
        <f>VLOOKUP(G255,[1]Product!$B:$G,2,FALSE)</f>
        <v>ProBook1A1B0PA</v>
      </c>
      <c r="I255">
        <f>VLOOKUP(G255,[1]Product!$B:$G,6,FALSE)</f>
        <v>18290000</v>
      </c>
      <c r="J255" t="str">
        <f>VLOOKUP(G255,[1]Product!$B:$G,3,FALSE)</f>
        <v>HP</v>
      </c>
      <c r="K255" t="str">
        <f>VLOOKUP(G255,[1]Product!$B:$G,4,FALSE)</f>
        <v>Laptop</v>
      </c>
      <c r="L255">
        <v>2</v>
      </c>
      <c r="M255">
        <v>0.15</v>
      </c>
      <c r="N255">
        <f t="shared" si="3"/>
        <v>31093000</v>
      </c>
    </row>
    <row r="256" spans="1:14" x14ac:dyDescent="0.3">
      <c r="A256">
        <v>255</v>
      </c>
      <c r="B256">
        <v>8</v>
      </c>
      <c r="C256" t="s">
        <v>64</v>
      </c>
      <c r="D256" t="str">
        <f>VLOOKUP(C256,[1]Saler!B:D,2,FALSE)</f>
        <v>Trần Chí Thông</v>
      </c>
      <c r="E256" t="str">
        <f>VLOOKUP(C256,[1]Saler!B:D,3,FALSE)</f>
        <v>CT</v>
      </c>
      <c r="F256" t="str">
        <f>VLOOKUP(E256,[1]Saler!$F$1:$G$6,2,FALSE)</f>
        <v>Cần Thơ</v>
      </c>
      <c r="G256" t="s">
        <v>17</v>
      </c>
      <c r="H256" t="str">
        <f>VLOOKUP(G256,[1]Product!$B:$G,2,FALSE)</f>
        <v>Inspiron135301</v>
      </c>
      <c r="I256">
        <f>VLOOKUP(G256,[1]Product!$B:$G,6,FALSE)</f>
        <v>20900000</v>
      </c>
      <c r="J256" t="str">
        <f>VLOOKUP(G256,[1]Product!$B:$G,3,FALSE)</f>
        <v>Dell</v>
      </c>
      <c r="K256" t="str">
        <f>VLOOKUP(G256,[1]Product!$B:$G,4,FALSE)</f>
        <v>Laptop</v>
      </c>
      <c r="L256">
        <v>2</v>
      </c>
      <c r="M256">
        <v>0</v>
      </c>
      <c r="N256">
        <f t="shared" si="3"/>
        <v>41800000</v>
      </c>
    </row>
    <row r="257" spans="1:14" x14ac:dyDescent="0.3">
      <c r="A257">
        <v>256</v>
      </c>
      <c r="B257">
        <v>8</v>
      </c>
      <c r="C257" t="s">
        <v>20</v>
      </c>
      <c r="D257" t="str">
        <f>VLOOKUP(C257,[1]Saler!B:D,2,FALSE)</f>
        <v>NGUYỄN THỊ THANH  HUYỀN</v>
      </c>
      <c r="E257" t="str">
        <f>VLOOKUP(C257,[1]Saler!B:D,3,FALSE)</f>
        <v>DN</v>
      </c>
      <c r="F257" t="str">
        <f>VLOOKUP(E257,[1]Saler!$F$1:$G$6,2,FALSE)</f>
        <v>Đà Nẵng</v>
      </c>
      <c r="G257" t="s">
        <v>50</v>
      </c>
      <c r="H257" t="str">
        <f>VLOOKUP(G257,[1]Product!$B:$G,2,FALSE)</f>
        <v>ProBook22X45AA</v>
      </c>
      <c r="I257">
        <f>VLOOKUP(G257,[1]Product!$B:$G,6,FALSE)</f>
        <v>11900000</v>
      </c>
      <c r="J257" t="str">
        <f>VLOOKUP(G257,[1]Product!$B:$G,3,FALSE)</f>
        <v>HP</v>
      </c>
      <c r="K257" t="str">
        <f>VLOOKUP(G257,[1]Product!$B:$G,4,FALSE)</f>
        <v>Desktop</v>
      </c>
      <c r="L257">
        <v>2</v>
      </c>
      <c r="M257">
        <v>0.15</v>
      </c>
      <c r="N257">
        <f t="shared" si="3"/>
        <v>20230000</v>
      </c>
    </row>
    <row r="258" spans="1:14" x14ac:dyDescent="0.3">
      <c r="A258">
        <v>257</v>
      </c>
      <c r="B258">
        <v>8</v>
      </c>
      <c r="C258" t="s">
        <v>46</v>
      </c>
      <c r="D258" t="str">
        <f>VLOOKUP(C258,[1]Saler!B:D,2,FALSE)</f>
        <v>Nguyễn Thị Hoài  Nam</v>
      </c>
      <c r="E258" t="str">
        <f>VLOOKUP(C258,[1]Saler!B:D,3,FALSE)</f>
        <v>HCM</v>
      </c>
      <c r="F258" t="str">
        <f>VLOOKUP(E258,[1]Saler!$F$1:$G$6,2,FALSE)</f>
        <v>Hồ Chí Minh</v>
      </c>
      <c r="G258" t="s">
        <v>21</v>
      </c>
      <c r="H258" t="str">
        <f>VLOOKUP(G258,[1]Product!$B:$G,2,FALSE)</f>
        <v>EliteBook5ZU71PA</v>
      </c>
      <c r="I258">
        <f>VLOOKUP(G258,[1]Product!$B:$G,6,FALSE)</f>
        <v>34790000</v>
      </c>
      <c r="J258" t="str">
        <f>VLOOKUP(G258,[1]Product!$B:$G,3,FALSE)</f>
        <v>HP</v>
      </c>
      <c r="K258" t="str">
        <f>VLOOKUP(G258,[1]Product!$B:$G,4,FALSE)</f>
        <v>Laptop</v>
      </c>
      <c r="L258">
        <v>2</v>
      </c>
      <c r="M258">
        <v>0.05</v>
      </c>
      <c r="N258">
        <f t="shared" ref="N258:N321" si="4">I258*L258*(1-M258)</f>
        <v>66101000</v>
      </c>
    </row>
    <row r="259" spans="1:14" x14ac:dyDescent="0.3">
      <c r="A259">
        <v>258</v>
      </c>
      <c r="B259">
        <v>8</v>
      </c>
      <c r="C259" t="s">
        <v>73</v>
      </c>
      <c r="D259" t="str">
        <f>VLOOKUP(C259,[1]Saler!B:D,2,FALSE)</f>
        <v>Nguyễn Gia  Hân</v>
      </c>
      <c r="E259" t="str">
        <f>VLOOKUP(C259,[1]Saler!B:D,3,FALSE)</f>
        <v>HP</v>
      </c>
      <c r="F259" t="str">
        <f>VLOOKUP(E259,[1]Saler!$F$1:$G$6,2,FALSE)</f>
        <v>Hải Phòng</v>
      </c>
      <c r="G259" t="s">
        <v>42</v>
      </c>
      <c r="H259" t="str">
        <f>VLOOKUP(G259,[1]Product!$B:$G,2,FALSE)</f>
        <v>PavilionEG0072TU</v>
      </c>
      <c r="I259">
        <f>VLOOKUP(G259,[1]Product!$B:$G,6,FALSE)</f>
        <v>21900000</v>
      </c>
      <c r="J259" t="str">
        <f>VLOOKUP(G259,[1]Product!$B:$G,3,FALSE)</f>
        <v>HP</v>
      </c>
      <c r="K259" t="str">
        <f>VLOOKUP(G259,[1]Product!$B:$G,4,FALSE)</f>
        <v>Laptop</v>
      </c>
      <c r="L259">
        <v>1</v>
      </c>
      <c r="M259">
        <v>0</v>
      </c>
      <c r="N259">
        <f t="shared" si="4"/>
        <v>21900000</v>
      </c>
    </row>
    <row r="260" spans="1:14" x14ac:dyDescent="0.3">
      <c r="A260">
        <v>259</v>
      </c>
      <c r="B260">
        <v>8</v>
      </c>
      <c r="C260" t="s">
        <v>20</v>
      </c>
      <c r="D260" t="str">
        <f>VLOOKUP(C260,[1]Saler!B:D,2,FALSE)</f>
        <v>NGUYỄN THỊ THANH  HUYỀN</v>
      </c>
      <c r="E260" t="str">
        <f>VLOOKUP(C260,[1]Saler!B:D,3,FALSE)</f>
        <v>DN</v>
      </c>
      <c r="F260" t="str">
        <f>VLOOKUP(E260,[1]Saler!$F$1:$G$6,2,FALSE)</f>
        <v>Đà Nẵng</v>
      </c>
      <c r="G260" t="s">
        <v>33</v>
      </c>
      <c r="H260" t="str">
        <f>VLOOKUP(G260,[1]Product!$B:$G,2,FALSE)</f>
        <v>XPS139310</v>
      </c>
      <c r="I260">
        <f>VLOOKUP(G260,[1]Product!$B:$G,6,FALSE)</f>
        <v>39900000</v>
      </c>
      <c r="J260" t="str">
        <f>VLOOKUP(G260,[1]Product!$B:$G,3,FALSE)</f>
        <v>Dell</v>
      </c>
      <c r="K260" t="str">
        <f>VLOOKUP(G260,[1]Product!$B:$G,4,FALSE)</f>
        <v>Laptop</v>
      </c>
      <c r="L260">
        <v>1</v>
      </c>
      <c r="M260">
        <v>0.05</v>
      </c>
      <c r="N260">
        <f t="shared" si="4"/>
        <v>37905000</v>
      </c>
    </row>
    <row r="261" spans="1:14" x14ac:dyDescent="0.3">
      <c r="A261">
        <v>260</v>
      </c>
      <c r="B261">
        <v>8</v>
      </c>
      <c r="C261" t="s">
        <v>67</v>
      </c>
      <c r="D261" t="str">
        <f>VLOOKUP(C261,[1]Saler!B:D,2,FALSE)</f>
        <v>Phan Thị Thu  Nguyệt</v>
      </c>
      <c r="E261" t="str">
        <f>VLOOKUP(C261,[1]Saler!B:D,3,FALSE)</f>
        <v>HCM</v>
      </c>
      <c r="F261" t="str">
        <f>VLOOKUP(E261,[1]Saler!$F$1:$G$6,2,FALSE)</f>
        <v>Hồ Chí Minh</v>
      </c>
      <c r="G261" t="s">
        <v>31</v>
      </c>
      <c r="H261" t="str">
        <f>VLOOKUP(G261,[1]Product!$B:$G,2,FALSE)</f>
        <v>Ideapad82H700DNVN</v>
      </c>
      <c r="I261">
        <f>VLOOKUP(G261,[1]Product!$B:$G,6,FALSE)</f>
        <v>13490000</v>
      </c>
      <c r="J261" t="str">
        <f>VLOOKUP(G261,[1]Product!$B:$G,3,FALSE)</f>
        <v>Lenovo</v>
      </c>
      <c r="K261" t="str">
        <f>VLOOKUP(G261,[1]Product!$B:$G,4,FALSE)</f>
        <v>Laptop</v>
      </c>
      <c r="L261">
        <v>3</v>
      </c>
      <c r="M261">
        <v>0</v>
      </c>
      <c r="N261">
        <f t="shared" si="4"/>
        <v>40470000</v>
      </c>
    </row>
    <row r="262" spans="1:14" x14ac:dyDescent="0.3">
      <c r="A262">
        <v>261</v>
      </c>
      <c r="B262">
        <v>8</v>
      </c>
      <c r="C262" t="s">
        <v>39</v>
      </c>
      <c r="D262" t="str">
        <f>VLOOKUP(C262,[1]Saler!B:D,2,FALSE)</f>
        <v>Trần Lê Phương  Dung</v>
      </c>
      <c r="E262" t="str">
        <f>VLOOKUP(C262,[1]Saler!B:D,3,FALSE)</f>
        <v>HN</v>
      </c>
      <c r="F262" t="str">
        <f>VLOOKUP(E262,[1]Saler!$F$1:$G$6,2,FALSE)</f>
        <v>Hà Nội</v>
      </c>
      <c r="G262" t="s">
        <v>58</v>
      </c>
      <c r="H262" t="str">
        <f>VLOOKUP(G262,[1]Product!$B:$G,2,FALSE)</f>
        <v>Envy2K0B2PA</v>
      </c>
      <c r="I262">
        <f>VLOOKUP(G262,[1]Product!$B:$G,6,FALSE)</f>
        <v>23590000</v>
      </c>
      <c r="J262" t="str">
        <f>VLOOKUP(G262,[1]Product!$B:$G,3,FALSE)</f>
        <v>HP</v>
      </c>
      <c r="K262" t="str">
        <f>VLOOKUP(G262,[1]Product!$B:$G,4,FALSE)</f>
        <v>Laptop</v>
      </c>
      <c r="L262">
        <v>3</v>
      </c>
      <c r="M262">
        <v>0</v>
      </c>
      <c r="N262">
        <f t="shared" si="4"/>
        <v>70770000</v>
      </c>
    </row>
    <row r="263" spans="1:14" x14ac:dyDescent="0.3">
      <c r="A263">
        <v>262</v>
      </c>
      <c r="B263">
        <v>8</v>
      </c>
      <c r="C263" t="s">
        <v>62</v>
      </c>
      <c r="D263" t="str">
        <f>VLOOKUP(C263,[1]Saler!B:D,2,FALSE)</f>
        <v>Kiều Ngọc Các</v>
      </c>
      <c r="E263" t="str">
        <f>VLOOKUP(C263,[1]Saler!B:D,3,FALSE)</f>
        <v>HN</v>
      </c>
      <c r="F263" t="str">
        <f>VLOOKUP(E263,[1]Saler!$F$1:$G$6,2,FALSE)</f>
        <v>Hà Nội</v>
      </c>
      <c r="G263" t="s">
        <v>71</v>
      </c>
      <c r="H263" t="str">
        <f>VLOOKUP(G263,[1]Product!$B:$G,2,FALSE)</f>
        <v>Legion82BC005YVN</v>
      </c>
      <c r="I263">
        <f>VLOOKUP(G263,[1]Product!$B:$G,6,FALSE)</f>
        <v>39000000</v>
      </c>
      <c r="J263" t="str">
        <f>VLOOKUP(G263,[1]Product!$B:$G,3,FALSE)</f>
        <v>Lenovo</v>
      </c>
      <c r="K263" t="str">
        <f>VLOOKUP(G263,[1]Product!$B:$G,4,FALSE)</f>
        <v>Laptop</v>
      </c>
      <c r="L263">
        <v>1</v>
      </c>
      <c r="M263">
        <v>0.15</v>
      </c>
      <c r="N263">
        <f t="shared" si="4"/>
        <v>33150000</v>
      </c>
    </row>
    <row r="264" spans="1:14" x14ac:dyDescent="0.3">
      <c r="A264">
        <v>263</v>
      </c>
      <c r="B264">
        <v>8</v>
      </c>
      <c r="C264" t="s">
        <v>35</v>
      </c>
      <c r="D264" t="str">
        <f>VLOOKUP(C264,[1]Saler!B:D,2,FALSE)</f>
        <v>Trần Kim  Như</v>
      </c>
      <c r="E264" t="str">
        <f>VLOOKUP(C264,[1]Saler!B:D,3,FALSE)</f>
        <v>HCM</v>
      </c>
      <c r="F264" t="str">
        <f>VLOOKUP(E264,[1]Saler!$F$1:$G$6,2,FALSE)</f>
        <v>Hồ Chí Minh</v>
      </c>
      <c r="G264" t="s">
        <v>49</v>
      </c>
      <c r="H264" t="str">
        <f>VLOOKUP(G264,[1]Product!$B:$G,2,FALSE)</f>
        <v>Inspiron145402</v>
      </c>
      <c r="I264">
        <f>VLOOKUP(G264,[1]Product!$B:$G,6,FALSE)</f>
        <v>25790000</v>
      </c>
      <c r="J264" t="str">
        <f>VLOOKUP(G264,[1]Product!$B:$G,3,FALSE)</f>
        <v>Dell</v>
      </c>
      <c r="K264" t="str">
        <f>VLOOKUP(G264,[1]Product!$B:$G,4,FALSE)</f>
        <v>Laptop</v>
      </c>
      <c r="L264">
        <v>3</v>
      </c>
      <c r="M264">
        <v>0.05</v>
      </c>
      <c r="N264">
        <f t="shared" si="4"/>
        <v>73501500</v>
      </c>
    </row>
    <row r="265" spans="1:14" x14ac:dyDescent="0.3">
      <c r="A265">
        <v>264</v>
      </c>
      <c r="B265">
        <v>8</v>
      </c>
      <c r="C265" t="s">
        <v>64</v>
      </c>
      <c r="D265" t="str">
        <f>VLOOKUP(C265,[1]Saler!B:D,2,FALSE)</f>
        <v>Trần Chí Thông</v>
      </c>
      <c r="E265" t="str">
        <f>VLOOKUP(C265,[1]Saler!B:D,3,FALSE)</f>
        <v>CT</v>
      </c>
      <c r="F265" t="str">
        <f>VLOOKUP(E265,[1]Saler!$F$1:$G$6,2,FALSE)</f>
        <v>Cần Thơ</v>
      </c>
      <c r="G265" t="s">
        <v>23</v>
      </c>
      <c r="H265" t="str">
        <f>VLOOKUP(G265,[1]Product!$B:$G,2,FALSE)</f>
        <v>Latitude3510</v>
      </c>
      <c r="I265">
        <f>VLOOKUP(G265,[1]Product!$B:$G,6,FALSE)</f>
        <v>11490000</v>
      </c>
      <c r="J265" t="str">
        <f>VLOOKUP(G265,[1]Product!$B:$G,3,FALSE)</f>
        <v>Dell</v>
      </c>
      <c r="K265" t="str">
        <f>VLOOKUP(G265,[1]Product!$B:$G,4,FALSE)</f>
        <v>Laptop</v>
      </c>
      <c r="L265">
        <v>2</v>
      </c>
      <c r="M265">
        <v>0</v>
      </c>
      <c r="N265">
        <f t="shared" si="4"/>
        <v>22980000</v>
      </c>
    </row>
    <row r="266" spans="1:14" x14ac:dyDescent="0.3">
      <c r="A266">
        <v>265</v>
      </c>
      <c r="B266">
        <v>8</v>
      </c>
      <c r="C266" t="s">
        <v>62</v>
      </c>
      <c r="D266" t="str">
        <f>VLOOKUP(C266,[1]Saler!B:D,2,FALSE)</f>
        <v>Kiều Ngọc Các</v>
      </c>
      <c r="E266" t="str">
        <f>VLOOKUP(C266,[1]Saler!B:D,3,FALSE)</f>
        <v>HN</v>
      </c>
      <c r="F266" t="str">
        <f>VLOOKUP(E266,[1]Saler!$F$1:$G$6,2,FALSE)</f>
        <v>Hà Nội</v>
      </c>
      <c r="G266" t="s">
        <v>49</v>
      </c>
      <c r="H266" t="str">
        <f>VLOOKUP(G266,[1]Product!$B:$G,2,FALSE)</f>
        <v>Inspiron145402</v>
      </c>
      <c r="I266">
        <f>VLOOKUP(G266,[1]Product!$B:$G,6,FALSE)</f>
        <v>25790000</v>
      </c>
      <c r="J266" t="str">
        <f>VLOOKUP(G266,[1]Product!$B:$G,3,FALSE)</f>
        <v>Dell</v>
      </c>
      <c r="K266" t="str">
        <f>VLOOKUP(G266,[1]Product!$B:$G,4,FALSE)</f>
        <v>Laptop</v>
      </c>
      <c r="L266">
        <v>2</v>
      </c>
      <c r="M266">
        <v>0.05</v>
      </c>
      <c r="N266">
        <f t="shared" si="4"/>
        <v>49001000</v>
      </c>
    </row>
    <row r="267" spans="1:14" x14ac:dyDescent="0.3">
      <c r="A267">
        <v>266</v>
      </c>
      <c r="B267">
        <v>8</v>
      </c>
      <c r="C267" t="s">
        <v>30</v>
      </c>
      <c r="D267" t="str">
        <f>VLOOKUP(C267,[1]Saler!B:D,2,FALSE)</f>
        <v>Lê Thị Phương  Thanh</v>
      </c>
      <c r="E267" t="str">
        <f>VLOOKUP(C267,[1]Saler!B:D,3,FALSE)</f>
        <v>CT</v>
      </c>
      <c r="F267" t="str">
        <f>VLOOKUP(E267,[1]Saler!$F$1:$G$6,2,FALSE)</f>
        <v>Cần Thơ</v>
      </c>
      <c r="G267" t="s">
        <v>17</v>
      </c>
      <c r="H267" t="str">
        <f>VLOOKUP(G267,[1]Product!$B:$G,2,FALSE)</f>
        <v>Inspiron135301</v>
      </c>
      <c r="I267">
        <f>VLOOKUP(G267,[1]Product!$B:$G,6,FALSE)</f>
        <v>20900000</v>
      </c>
      <c r="J267" t="str">
        <f>VLOOKUP(G267,[1]Product!$B:$G,3,FALSE)</f>
        <v>Dell</v>
      </c>
      <c r="K267" t="str">
        <f>VLOOKUP(G267,[1]Product!$B:$G,4,FALSE)</f>
        <v>Laptop</v>
      </c>
      <c r="L267">
        <v>3</v>
      </c>
      <c r="M267">
        <v>0.1</v>
      </c>
      <c r="N267">
        <f t="shared" si="4"/>
        <v>56430000</v>
      </c>
    </row>
    <row r="268" spans="1:14" x14ac:dyDescent="0.3">
      <c r="A268">
        <v>267</v>
      </c>
      <c r="B268">
        <v>8</v>
      </c>
      <c r="C268" t="s">
        <v>48</v>
      </c>
      <c r="D268" t="str">
        <f>VLOOKUP(C268,[1]Saler!B:D,2,FALSE)</f>
        <v>Võ Huỳnh Duy  Nhân</v>
      </c>
      <c r="E268" t="str">
        <f>VLOOKUP(C268,[1]Saler!B:D,3,FALSE)</f>
        <v>HCM</v>
      </c>
      <c r="F268" t="str">
        <f>VLOOKUP(E268,[1]Saler!$F$1:$G$6,2,FALSE)</f>
        <v>Hồ Chí Minh</v>
      </c>
      <c r="G268" t="s">
        <v>56</v>
      </c>
      <c r="H268" t="str">
        <f>VLOOKUP(G268,[1]Product!$B:$G,2,FALSE)</f>
        <v>Legion82B500GUVN</v>
      </c>
      <c r="I268">
        <f>VLOOKUP(G268,[1]Product!$B:$G,6,FALSE)</f>
        <v>24790000</v>
      </c>
      <c r="J268" t="str">
        <f>VLOOKUP(G268,[1]Product!$B:$G,3,FALSE)</f>
        <v>Lenovo</v>
      </c>
      <c r="K268" t="str">
        <f>VLOOKUP(G268,[1]Product!$B:$G,4,FALSE)</f>
        <v>Laptop</v>
      </c>
      <c r="L268">
        <v>1</v>
      </c>
      <c r="M268">
        <v>0</v>
      </c>
      <c r="N268">
        <f t="shared" si="4"/>
        <v>24790000</v>
      </c>
    </row>
    <row r="269" spans="1:14" x14ac:dyDescent="0.3">
      <c r="A269">
        <v>268</v>
      </c>
      <c r="B269">
        <v>8</v>
      </c>
      <c r="C269" t="s">
        <v>57</v>
      </c>
      <c r="D269" t="str">
        <f>VLOOKUP(C269,[1]Saler!B:D,2,FALSE)</f>
        <v>Nguyễn Thị Tú  Anh</v>
      </c>
      <c r="E269" t="str">
        <f>VLOOKUP(C269,[1]Saler!B:D,3,FALSE)</f>
        <v>HN</v>
      </c>
      <c r="F269" t="str">
        <f>VLOOKUP(E269,[1]Saler!$F$1:$G$6,2,FALSE)</f>
        <v>Hà Nội</v>
      </c>
      <c r="G269" t="s">
        <v>69</v>
      </c>
      <c r="H269" t="str">
        <f>VLOOKUP(G269,[1]Product!$B:$G,2,FALSE)</f>
        <v>Pavilion180S1AA</v>
      </c>
      <c r="I269">
        <f>VLOOKUP(G269,[1]Product!$B:$G,6,FALSE)</f>
        <v>9790000</v>
      </c>
      <c r="J269" t="str">
        <f>VLOOKUP(G269,[1]Product!$B:$G,3,FALSE)</f>
        <v>HP</v>
      </c>
      <c r="K269" t="str">
        <f>VLOOKUP(G269,[1]Product!$B:$G,4,FALSE)</f>
        <v>Desktop</v>
      </c>
      <c r="L269">
        <v>1</v>
      </c>
      <c r="M269">
        <v>0.15</v>
      </c>
      <c r="N269">
        <f t="shared" si="4"/>
        <v>8321500</v>
      </c>
    </row>
    <row r="270" spans="1:14" x14ac:dyDescent="0.3">
      <c r="A270">
        <v>269</v>
      </c>
      <c r="B270">
        <v>9</v>
      </c>
      <c r="C270" t="s">
        <v>26</v>
      </c>
      <c r="D270" t="str">
        <f>VLOOKUP(C270,[1]Saler!B:D,2,FALSE)</f>
        <v>Nguyễn Thị Y  Bình</v>
      </c>
      <c r="E270" t="str">
        <f>VLOOKUP(C270,[1]Saler!B:D,3,FALSE)</f>
        <v>HN</v>
      </c>
      <c r="F270" t="str">
        <f>VLOOKUP(E270,[1]Saler!$F$1:$G$6,2,FALSE)</f>
        <v>Hà Nội</v>
      </c>
      <c r="G270" t="s">
        <v>34</v>
      </c>
      <c r="H270" t="str">
        <f>VLOOKUP(G270,[1]Product!$B:$G,2,FALSE)</f>
        <v>Inspiron135201</v>
      </c>
      <c r="I270">
        <f>VLOOKUP(G270,[1]Product!$B:$G,6,FALSE)</f>
        <v>16990000</v>
      </c>
      <c r="J270" t="str">
        <f>VLOOKUP(G270,[1]Product!$B:$G,3,FALSE)</f>
        <v>Dell</v>
      </c>
      <c r="K270" t="str">
        <f>VLOOKUP(G270,[1]Product!$B:$G,4,FALSE)</f>
        <v>Laptop</v>
      </c>
      <c r="L270">
        <v>3</v>
      </c>
      <c r="M270">
        <v>0.05</v>
      </c>
      <c r="N270">
        <f t="shared" si="4"/>
        <v>48421500</v>
      </c>
    </row>
    <row r="271" spans="1:14" x14ac:dyDescent="0.3">
      <c r="A271">
        <v>270</v>
      </c>
      <c r="B271">
        <v>9</v>
      </c>
      <c r="C271" t="s">
        <v>40</v>
      </c>
      <c r="D271" t="str">
        <f>VLOOKUP(C271,[1]Saler!B:D,2,FALSE)</f>
        <v>Triệu Thị Thanh  Chung</v>
      </c>
      <c r="E271" t="str">
        <f>VLOOKUP(C271,[1]Saler!B:D,3,FALSE)</f>
        <v>HN</v>
      </c>
      <c r="F271" t="str">
        <f>VLOOKUP(E271,[1]Saler!$F$1:$G$6,2,FALSE)</f>
        <v>Hà Nội</v>
      </c>
      <c r="G271" t="s">
        <v>58</v>
      </c>
      <c r="H271" t="str">
        <f>VLOOKUP(G271,[1]Product!$B:$G,2,FALSE)</f>
        <v>Envy2K0B2PA</v>
      </c>
      <c r="I271">
        <f>VLOOKUP(G271,[1]Product!$B:$G,6,FALSE)</f>
        <v>23590000</v>
      </c>
      <c r="J271" t="str">
        <f>VLOOKUP(G271,[1]Product!$B:$G,3,FALSE)</f>
        <v>HP</v>
      </c>
      <c r="K271" t="str">
        <f>VLOOKUP(G271,[1]Product!$B:$G,4,FALSE)</f>
        <v>Laptop</v>
      </c>
      <c r="L271">
        <v>2</v>
      </c>
      <c r="M271">
        <v>0.1</v>
      </c>
      <c r="N271">
        <f t="shared" si="4"/>
        <v>42462000</v>
      </c>
    </row>
    <row r="272" spans="1:14" x14ac:dyDescent="0.3">
      <c r="A272">
        <v>271</v>
      </c>
      <c r="B272">
        <v>9</v>
      </c>
      <c r="C272" t="s">
        <v>40</v>
      </c>
      <c r="D272" t="str">
        <f>VLOOKUP(C272,[1]Saler!B:D,2,FALSE)</f>
        <v>Triệu Thị Thanh  Chung</v>
      </c>
      <c r="E272" t="str">
        <f>VLOOKUP(C272,[1]Saler!B:D,3,FALSE)</f>
        <v>HN</v>
      </c>
      <c r="F272" t="str">
        <f>VLOOKUP(E272,[1]Saler!$F$1:$G$6,2,FALSE)</f>
        <v>Hà Nội</v>
      </c>
      <c r="G272" t="s">
        <v>28</v>
      </c>
      <c r="H272" t="str">
        <f>VLOOKUP(G272,[1]Product!$B:$G,2,FALSE)</f>
        <v>ProBook1A1B0PA</v>
      </c>
      <c r="I272">
        <f>VLOOKUP(G272,[1]Product!$B:$G,6,FALSE)</f>
        <v>18290000</v>
      </c>
      <c r="J272" t="str">
        <f>VLOOKUP(G272,[1]Product!$B:$G,3,FALSE)</f>
        <v>HP</v>
      </c>
      <c r="K272" t="str">
        <f>VLOOKUP(G272,[1]Product!$B:$G,4,FALSE)</f>
        <v>Laptop</v>
      </c>
      <c r="L272">
        <v>2</v>
      </c>
      <c r="M272">
        <v>0</v>
      </c>
      <c r="N272">
        <f t="shared" si="4"/>
        <v>36580000</v>
      </c>
    </row>
    <row r="273" spans="1:14" x14ac:dyDescent="0.3">
      <c r="A273">
        <v>272</v>
      </c>
      <c r="B273">
        <v>9</v>
      </c>
      <c r="C273" t="s">
        <v>30</v>
      </c>
      <c r="D273" t="str">
        <f>VLOOKUP(C273,[1]Saler!B:D,2,FALSE)</f>
        <v>Lê Thị Phương  Thanh</v>
      </c>
      <c r="E273" t="str">
        <f>VLOOKUP(C273,[1]Saler!B:D,3,FALSE)</f>
        <v>CT</v>
      </c>
      <c r="F273" t="str">
        <f>VLOOKUP(E273,[1]Saler!$F$1:$G$6,2,FALSE)</f>
        <v>Cần Thơ</v>
      </c>
      <c r="G273" t="s">
        <v>58</v>
      </c>
      <c r="H273" t="str">
        <f>VLOOKUP(G273,[1]Product!$B:$G,2,FALSE)</f>
        <v>Envy2K0B2PA</v>
      </c>
      <c r="I273">
        <f>VLOOKUP(G273,[1]Product!$B:$G,6,FALSE)</f>
        <v>23590000</v>
      </c>
      <c r="J273" t="str">
        <f>VLOOKUP(G273,[1]Product!$B:$G,3,FALSE)</f>
        <v>HP</v>
      </c>
      <c r="K273" t="str">
        <f>VLOOKUP(G273,[1]Product!$B:$G,4,FALSE)</f>
        <v>Laptop</v>
      </c>
      <c r="L273">
        <v>1</v>
      </c>
      <c r="M273">
        <v>0</v>
      </c>
      <c r="N273">
        <f t="shared" si="4"/>
        <v>23590000</v>
      </c>
    </row>
    <row r="274" spans="1:14" x14ac:dyDescent="0.3">
      <c r="A274">
        <v>273</v>
      </c>
      <c r="B274">
        <v>9</v>
      </c>
      <c r="C274" t="s">
        <v>77</v>
      </c>
      <c r="D274" t="str">
        <f>VLOOKUP(C274,[1]Saler!B:D,2,FALSE)</f>
        <v>Trần Huy  Hiếu</v>
      </c>
      <c r="E274" t="str">
        <f>VLOOKUP(C274,[1]Saler!B:D,3,FALSE)</f>
        <v>HP</v>
      </c>
      <c r="F274" t="str">
        <f>VLOOKUP(E274,[1]Saler!$F$1:$G$6,2,FALSE)</f>
        <v>Hải Phòng</v>
      </c>
      <c r="G274" t="s">
        <v>71</v>
      </c>
      <c r="H274" t="str">
        <f>VLOOKUP(G274,[1]Product!$B:$G,2,FALSE)</f>
        <v>Legion82BC005YVN</v>
      </c>
      <c r="I274">
        <f>VLOOKUP(G274,[1]Product!$B:$G,6,FALSE)</f>
        <v>39000000</v>
      </c>
      <c r="J274" t="str">
        <f>VLOOKUP(G274,[1]Product!$B:$G,3,FALSE)</f>
        <v>Lenovo</v>
      </c>
      <c r="K274" t="str">
        <f>VLOOKUP(G274,[1]Product!$B:$G,4,FALSE)</f>
        <v>Laptop</v>
      </c>
      <c r="L274">
        <v>1</v>
      </c>
      <c r="M274">
        <v>0</v>
      </c>
      <c r="N274">
        <f t="shared" si="4"/>
        <v>39000000</v>
      </c>
    </row>
    <row r="275" spans="1:14" x14ac:dyDescent="0.3">
      <c r="A275">
        <v>274</v>
      </c>
      <c r="B275">
        <v>9</v>
      </c>
      <c r="C275" t="s">
        <v>37</v>
      </c>
      <c r="D275" t="str">
        <f>VLOOKUP(C275,[1]Saler!B:D,2,FALSE)</f>
        <v>Nguyễn Phan Thanh Ngân</v>
      </c>
      <c r="E275" t="str">
        <f>VLOOKUP(C275,[1]Saler!B:D,3,FALSE)</f>
        <v>HCM</v>
      </c>
      <c r="F275" t="str">
        <f>VLOOKUP(E275,[1]Saler!$F$1:$G$6,2,FALSE)</f>
        <v>Hồ Chí Minh</v>
      </c>
      <c r="G275" t="s">
        <v>42</v>
      </c>
      <c r="H275" t="str">
        <f>VLOOKUP(G275,[1]Product!$B:$G,2,FALSE)</f>
        <v>PavilionEG0072TU</v>
      </c>
      <c r="I275">
        <f>VLOOKUP(G275,[1]Product!$B:$G,6,FALSE)</f>
        <v>21900000</v>
      </c>
      <c r="J275" t="str">
        <f>VLOOKUP(G275,[1]Product!$B:$G,3,FALSE)</f>
        <v>HP</v>
      </c>
      <c r="K275" t="str">
        <f>VLOOKUP(G275,[1]Product!$B:$G,4,FALSE)</f>
        <v>Laptop</v>
      </c>
      <c r="L275">
        <v>2</v>
      </c>
      <c r="M275">
        <v>0.05</v>
      </c>
      <c r="N275">
        <f t="shared" si="4"/>
        <v>41610000</v>
      </c>
    </row>
    <row r="276" spans="1:14" x14ac:dyDescent="0.3">
      <c r="A276">
        <v>275</v>
      </c>
      <c r="B276">
        <v>9</v>
      </c>
      <c r="C276" t="s">
        <v>27</v>
      </c>
      <c r="D276" t="str">
        <f>VLOOKUP(C276,[1]Saler!B:D,2,FALSE)</f>
        <v>Lê Thị Bình</v>
      </c>
      <c r="E276" t="str">
        <f>VLOOKUP(C276,[1]Saler!B:D,3,FALSE)</f>
        <v>HN</v>
      </c>
      <c r="F276" t="str">
        <f>VLOOKUP(E276,[1]Saler!$F$1:$G$6,2,FALSE)</f>
        <v>Hà Nội</v>
      </c>
      <c r="G276" t="s">
        <v>42</v>
      </c>
      <c r="H276" t="str">
        <f>VLOOKUP(G276,[1]Product!$B:$G,2,FALSE)</f>
        <v>PavilionEG0072TU</v>
      </c>
      <c r="I276">
        <f>VLOOKUP(G276,[1]Product!$B:$G,6,FALSE)</f>
        <v>21900000</v>
      </c>
      <c r="J276" t="str">
        <f>VLOOKUP(G276,[1]Product!$B:$G,3,FALSE)</f>
        <v>HP</v>
      </c>
      <c r="K276" t="str">
        <f>VLOOKUP(G276,[1]Product!$B:$G,4,FALSE)</f>
        <v>Laptop</v>
      </c>
      <c r="L276">
        <v>1</v>
      </c>
      <c r="M276">
        <v>0.15</v>
      </c>
      <c r="N276">
        <f t="shared" si="4"/>
        <v>18615000</v>
      </c>
    </row>
    <row r="277" spans="1:14" x14ac:dyDescent="0.3">
      <c r="A277">
        <v>276</v>
      </c>
      <c r="B277">
        <v>9</v>
      </c>
      <c r="C277" t="s">
        <v>48</v>
      </c>
      <c r="D277" t="str">
        <f>VLOOKUP(C277,[1]Saler!B:D,2,FALSE)</f>
        <v>Võ Huỳnh Duy  Nhân</v>
      </c>
      <c r="E277" t="str">
        <f>VLOOKUP(C277,[1]Saler!B:D,3,FALSE)</f>
        <v>HCM</v>
      </c>
      <c r="F277" t="str">
        <f>VLOOKUP(E277,[1]Saler!$F$1:$G$6,2,FALSE)</f>
        <v>Hồ Chí Minh</v>
      </c>
      <c r="G277" t="s">
        <v>41</v>
      </c>
      <c r="H277" t="str">
        <f>VLOOKUP(G277,[1]Product!$B:$G,2,FALSE)</f>
        <v>Vostro70226499</v>
      </c>
      <c r="I277">
        <f>VLOOKUP(G277,[1]Product!$B:$G,6,FALSE)</f>
        <v>8900000</v>
      </c>
      <c r="J277" t="str">
        <f>VLOOKUP(G277,[1]Product!$B:$G,3,FALSE)</f>
        <v>Dell</v>
      </c>
      <c r="K277" t="str">
        <f>VLOOKUP(G277,[1]Product!$B:$G,4,FALSE)</f>
        <v>Desktop</v>
      </c>
      <c r="L277">
        <v>3</v>
      </c>
      <c r="M277">
        <v>0.05</v>
      </c>
      <c r="N277">
        <f t="shared" si="4"/>
        <v>25365000</v>
      </c>
    </row>
    <row r="278" spans="1:14" x14ac:dyDescent="0.3">
      <c r="A278">
        <v>277</v>
      </c>
      <c r="B278">
        <v>9</v>
      </c>
      <c r="C278" t="s">
        <v>65</v>
      </c>
      <c r="D278" t="str">
        <f>VLOOKUP(C278,[1]Saler!B:D,2,FALSE)</f>
        <v>Vưu Quan  Khải</v>
      </c>
      <c r="E278" t="str">
        <f>VLOOKUP(C278,[1]Saler!B:D,3,FALSE)</f>
        <v>DN</v>
      </c>
      <c r="F278" t="str">
        <f>VLOOKUP(E278,[1]Saler!$F$1:$G$6,2,FALSE)</f>
        <v>Đà Nẵng</v>
      </c>
      <c r="G278" t="s">
        <v>34</v>
      </c>
      <c r="H278" t="str">
        <f>VLOOKUP(G278,[1]Product!$B:$G,2,FALSE)</f>
        <v>Inspiron135201</v>
      </c>
      <c r="I278">
        <f>VLOOKUP(G278,[1]Product!$B:$G,6,FALSE)</f>
        <v>16990000</v>
      </c>
      <c r="J278" t="str">
        <f>VLOOKUP(G278,[1]Product!$B:$G,3,FALSE)</f>
        <v>Dell</v>
      </c>
      <c r="K278" t="str">
        <f>VLOOKUP(G278,[1]Product!$B:$G,4,FALSE)</f>
        <v>Laptop</v>
      </c>
      <c r="L278">
        <v>2</v>
      </c>
      <c r="M278">
        <v>0.05</v>
      </c>
      <c r="N278">
        <f t="shared" si="4"/>
        <v>32281000</v>
      </c>
    </row>
    <row r="279" spans="1:14" x14ac:dyDescent="0.3">
      <c r="A279">
        <v>278</v>
      </c>
      <c r="B279">
        <v>9</v>
      </c>
      <c r="C279" t="s">
        <v>72</v>
      </c>
      <c r="D279" t="str">
        <f>VLOOKUP(C279,[1]Saler!B:D,2,FALSE)</f>
        <v>Ngô Ngọc Tường  An</v>
      </c>
      <c r="E279" t="str">
        <f>VLOOKUP(C279,[1]Saler!B:D,3,FALSE)</f>
        <v>HN</v>
      </c>
      <c r="F279" t="str">
        <f>VLOOKUP(E279,[1]Saler!$F$1:$G$6,2,FALSE)</f>
        <v>Hà Nội</v>
      </c>
      <c r="G279" t="s">
        <v>44</v>
      </c>
      <c r="H279" t="str">
        <f>VLOOKUP(G279,[1]Product!$B:$G,2,FALSE)</f>
        <v>Lenovo11ED002TVA</v>
      </c>
      <c r="I279">
        <f>VLOOKUP(G279,[1]Product!$B:$G,6,FALSE)</f>
        <v>9890000</v>
      </c>
      <c r="J279" t="str">
        <f>VLOOKUP(G279,[1]Product!$B:$G,3,FALSE)</f>
        <v>Lenovo</v>
      </c>
      <c r="K279" t="str">
        <f>VLOOKUP(G279,[1]Product!$B:$G,4,FALSE)</f>
        <v>Desktop</v>
      </c>
      <c r="L279">
        <v>1</v>
      </c>
      <c r="M279">
        <v>0.15</v>
      </c>
      <c r="N279">
        <f t="shared" si="4"/>
        <v>8406500</v>
      </c>
    </row>
    <row r="280" spans="1:14" x14ac:dyDescent="0.3">
      <c r="A280">
        <v>279</v>
      </c>
      <c r="B280">
        <v>9</v>
      </c>
      <c r="C280" t="s">
        <v>37</v>
      </c>
      <c r="D280" t="str">
        <f>VLOOKUP(C280,[1]Saler!B:D,2,FALSE)</f>
        <v>Nguyễn Phan Thanh Ngân</v>
      </c>
      <c r="E280" t="str">
        <f>VLOOKUP(C280,[1]Saler!B:D,3,FALSE)</f>
        <v>HCM</v>
      </c>
      <c r="F280" t="str">
        <f>VLOOKUP(E280,[1]Saler!$F$1:$G$6,2,FALSE)</f>
        <v>Hồ Chí Minh</v>
      </c>
      <c r="G280" t="s">
        <v>41</v>
      </c>
      <c r="H280" t="str">
        <f>VLOOKUP(G280,[1]Product!$B:$G,2,FALSE)</f>
        <v>Vostro70226499</v>
      </c>
      <c r="I280">
        <f>VLOOKUP(G280,[1]Product!$B:$G,6,FALSE)</f>
        <v>8900000</v>
      </c>
      <c r="J280" t="str">
        <f>VLOOKUP(G280,[1]Product!$B:$G,3,FALSE)</f>
        <v>Dell</v>
      </c>
      <c r="K280" t="str">
        <f>VLOOKUP(G280,[1]Product!$B:$G,4,FALSE)</f>
        <v>Desktop</v>
      </c>
      <c r="L280">
        <v>3</v>
      </c>
      <c r="M280">
        <v>0.1</v>
      </c>
      <c r="N280">
        <f t="shared" si="4"/>
        <v>24030000</v>
      </c>
    </row>
    <row r="281" spans="1:14" x14ac:dyDescent="0.3">
      <c r="A281">
        <v>280</v>
      </c>
      <c r="B281">
        <v>9</v>
      </c>
      <c r="C281" t="s">
        <v>53</v>
      </c>
      <c r="D281" t="str">
        <f>VLOOKUP(C281,[1]Saler!B:D,2,FALSE)</f>
        <v>Đoàn Minh  Anh</v>
      </c>
      <c r="E281" t="str">
        <f>VLOOKUP(C281,[1]Saler!B:D,3,FALSE)</f>
        <v>HN</v>
      </c>
      <c r="F281" t="str">
        <f>VLOOKUP(E281,[1]Saler!$F$1:$G$6,2,FALSE)</f>
        <v>Hà Nội</v>
      </c>
      <c r="G281" t="s">
        <v>28</v>
      </c>
      <c r="H281" t="str">
        <f>VLOOKUP(G281,[1]Product!$B:$G,2,FALSE)</f>
        <v>ProBook1A1B0PA</v>
      </c>
      <c r="I281">
        <f>VLOOKUP(G281,[1]Product!$B:$G,6,FALSE)</f>
        <v>18290000</v>
      </c>
      <c r="J281" t="str">
        <f>VLOOKUP(G281,[1]Product!$B:$G,3,FALSE)</f>
        <v>HP</v>
      </c>
      <c r="K281" t="str">
        <f>VLOOKUP(G281,[1]Product!$B:$G,4,FALSE)</f>
        <v>Laptop</v>
      </c>
      <c r="L281">
        <v>1</v>
      </c>
      <c r="M281">
        <v>0.15</v>
      </c>
      <c r="N281">
        <f t="shared" si="4"/>
        <v>15546500</v>
      </c>
    </row>
    <row r="282" spans="1:14" x14ac:dyDescent="0.3">
      <c r="A282">
        <v>281</v>
      </c>
      <c r="B282">
        <v>9</v>
      </c>
      <c r="C282" t="s">
        <v>30</v>
      </c>
      <c r="D282" t="str">
        <f>VLOOKUP(C282,[1]Saler!B:D,2,FALSE)</f>
        <v>Lê Thị Phương  Thanh</v>
      </c>
      <c r="E282" t="str">
        <f>VLOOKUP(C282,[1]Saler!B:D,3,FALSE)</f>
        <v>CT</v>
      </c>
      <c r="F282" t="str">
        <f>VLOOKUP(E282,[1]Saler!$F$1:$G$6,2,FALSE)</f>
        <v>Cần Thơ</v>
      </c>
      <c r="G282" t="s">
        <v>49</v>
      </c>
      <c r="H282" t="str">
        <f>VLOOKUP(G282,[1]Product!$B:$G,2,FALSE)</f>
        <v>Inspiron145402</v>
      </c>
      <c r="I282">
        <f>VLOOKUP(G282,[1]Product!$B:$G,6,FALSE)</f>
        <v>25790000</v>
      </c>
      <c r="J282" t="str">
        <f>VLOOKUP(G282,[1]Product!$B:$G,3,FALSE)</f>
        <v>Dell</v>
      </c>
      <c r="K282" t="str">
        <f>VLOOKUP(G282,[1]Product!$B:$G,4,FALSE)</f>
        <v>Laptop</v>
      </c>
      <c r="L282">
        <v>1</v>
      </c>
      <c r="M282">
        <v>0.05</v>
      </c>
      <c r="N282">
        <f t="shared" si="4"/>
        <v>24500500</v>
      </c>
    </row>
    <row r="283" spans="1:14" x14ac:dyDescent="0.3">
      <c r="A283">
        <v>282</v>
      </c>
      <c r="B283">
        <v>9</v>
      </c>
      <c r="C283" t="s">
        <v>53</v>
      </c>
      <c r="D283" t="str">
        <f>VLOOKUP(C283,[1]Saler!B:D,2,FALSE)</f>
        <v>Đoàn Minh  Anh</v>
      </c>
      <c r="E283" t="str">
        <f>VLOOKUP(C283,[1]Saler!B:D,3,FALSE)</f>
        <v>HN</v>
      </c>
      <c r="F283" t="str">
        <f>VLOOKUP(E283,[1]Saler!$F$1:$G$6,2,FALSE)</f>
        <v>Hà Nội</v>
      </c>
      <c r="G283" t="s">
        <v>34</v>
      </c>
      <c r="H283" t="str">
        <f>VLOOKUP(G283,[1]Product!$B:$G,2,FALSE)</f>
        <v>Inspiron135201</v>
      </c>
      <c r="I283">
        <f>VLOOKUP(G283,[1]Product!$B:$G,6,FALSE)</f>
        <v>16990000</v>
      </c>
      <c r="J283" t="str">
        <f>VLOOKUP(G283,[1]Product!$B:$G,3,FALSE)</f>
        <v>Dell</v>
      </c>
      <c r="K283" t="str">
        <f>VLOOKUP(G283,[1]Product!$B:$G,4,FALSE)</f>
        <v>Laptop</v>
      </c>
      <c r="L283">
        <v>1</v>
      </c>
      <c r="M283">
        <v>0.1</v>
      </c>
      <c r="N283">
        <f t="shared" si="4"/>
        <v>15291000</v>
      </c>
    </row>
    <row r="284" spans="1:14" x14ac:dyDescent="0.3">
      <c r="A284">
        <v>283</v>
      </c>
      <c r="B284">
        <v>9</v>
      </c>
      <c r="C284" t="s">
        <v>38</v>
      </c>
      <c r="D284" t="str">
        <f>VLOOKUP(C284,[1]Saler!B:D,2,FALSE)</f>
        <v>Nguyễn Thị Kim  Nga</v>
      </c>
      <c r="E284" t="str">
        <f>VLOOKUP(C284,[1]Saler!B:D,3,FALSE)</f>
        <v>HCM</v>
      </c>
      <c r="F284" t="str">
        <f>VLOOKUP(E284,[1]Saler!$F$1:$G$6,2,FALSE)</f>
        <v>Hồ Chí Minh</v>
      </c>
      <c r="G284" t="s">
        <v>34</v>
      </c>
      <c r="H284" t="str">
        <f>VLOOKUP(G284,[1]Product!$B:$G,2,FALSE)</f>
        <v>Inspiron135201</v>
      </c>
      <c r="I284">
        <f>VLOOKUP(G284,[1]Product!$B:$G,6,FALSE)</f>
        <v>16990000</v>
      </c>
      <c r="J284" t="str">
        <f>VLOOKUP(G284,[1]Product!$B:$G,3,FALSE)</f>
        <v>Dell</v>
      </c>
      <c r="K284" t="str">
        <f>VLOOKUP(G284,[1]Product!$B:$G,4,FALSE)</f>
        <v>Laptop</v>
      </c>
      <c r="L284">
        <v>3</v>
      </c>
      <c r="M284">
        <v>0</v>
      </c>
      <c r="N284">
        <f t="shared" si="4"/>
        <v>50970000</v>
      </c>
    </row>
    <row r="285" spans="1:14" x14ac:dyDescent="0.3">
      <c r="A285">
        <v>284</v>
      </c>
      <c r="B285">
        <v>9</v>
      </c>
      <c r="C285" t="s">
        <v>43</v>
      </c>
      <c r="D285" t="str">
        <f>VLOOKUP(C285,[1]Saler!B:D,2,FALSE)</f>
        <v>Lương Thị  Thanh</v>
      </c>
      <c r="E285" t="str">
        <f>VLOOKUP(C285,[1]Saler!B:D,3,FALSE)</f>
        <v>CT</v>
      </c>
      <c r="F285" t="str">
        <f>VLOOKUP(E285,[1]Saler!$F$1:$G$6,2,FALSE)</f>
        <v>Cần Thơ</v>
      </c>
      <c r="G285" t="s">
        <v>19</v>
      </c>
      <c r="H285" t="str">
        <f>VLOOKUP(G285,[1]Product!$B:$G,2,FALSE)</f>
        <v>Gaming81LK01J3VN</v>
      </c>
      <c r="I285">
        <f>VLOOKUP(G285,[1]Product!$B:$G,6,FALSE)</f>
        <v>18490000</v>
      </c>
      <c r="J285" t="str">
        <f>VLOOKUP(G285,[1]Product!$B:$G,3,FALSE)</f>
        <v>Lenovo</v>
      </c>
      <c r="K285" t="str">
        <f>VLOOKUP(G285,[1]Product!$B:$G,4,FALSE)</f>
        <v>Laptop</v>
      </c>
      <c r="L285">
        <v>1</v>
      </c>
      <c r="M285">
        <v>0.1</v>
      </c>
      <c r="N285">
        <f t="shared" si="4"/>
        <v>16641000</v>
      </c>
    </row>
    <row r="286" spans="1:14" x14ac:dyDescent="0.3">
      <c r="A286">
        <v>285</v>
      </c>
      <c r="B286">
        <v>9</v>
      </c>
      <c r="C286" t="s">
        <v>72</v>
      </c>
      <c r="D286" t="str">
        <f>VLOOKUP(C286,[1]Saler!B:D,2,FALSE)</f>
        <v>Ngô Ngọc Tường  An</v>
      </c>
      <c r="E286" t="str">
        <f>VLOOKUP(C286,[1]Saler!B:D,3,FALSE)</f>
        <v>HN</v>
      </c>
      <c r="F286" t="str">
        <f>VLOOKUP(E286,[1]Saler!$F$1:$G$6,2,FALSE)</f>
        <v>Hà Nội</v>
      </c>
      <c r="G286" t="s">
        <v>33</v>
      </c>
      <c r="H286" t="str">
        <f>VLOOKUP(G286,[1]Product!$B:$G,2,FALSE)</f>
        <v>XPS139310</v>
      </c>
      <c r="I286">
        <f>VLOOKUP(G286,[1]Product!$B:$G,6,FALSE)</f>
        <v>39900000</v>
      </c>
      <c r="J286" t="str">
        <f>VLOOKUP(G286,[1]Product!$B:$G,3,FALSE)</f>
        <v>Dell</v>
      </c>
      <c r="K286" t="str">
        <f>VLOOKUP(G286,[1]Product!$B:$G,4,FALSE)</f>
        <v>Laptop</v>
      </c>
      <c r="L286">
        <v>3</v>
      </c>
      <c r="M286">
        <v>0.1</v>
      </c>
      <c r="N286">
        <f t="shared" si="4"/>
        <v>107730000</v>
      </c>
    </row>
    <row r="287" spans="1:14" x14ac:dyDescent="0.3">
      <c r="A287">
        <v>286</v>
      </c>
      <c r="B287">
        <v>9</v>
      </c>
      <c r="C287" t="s">
        <v>46</v>
      </c>
      <c r="D287" t="str">
        <f>VLOOKUP(C287,[1]Saler!B:D,2,FALSE)</f>
        <v>Nguyễn Thị Hoài  Nam</v>
      </c>
      <c r="E287" t="str">
        <f>VLOOKUP(C287,[1]Saler!B:D,3,FALSE)</f>
        <v>HCM</v>
      </c>
      <c r="F287" t="str">
        <f>VLOOKUP(E287,[1]Saler!$F$1:$G$6,2,FALSE)</f>
        <v>Hồ Chí Minh</v>
      </c>
      <c r="G287" t="s">
        <v>56</v>
      </c>
      <c r="H287" t="str">
        <f>VLOOKUP(G287,[1]Product!$B:$G,2,FALSE)</f>
        <v>Legion82B500GUVN</v>
      </c>
      <c r="I287">
        <f>VLOOKUP(G287,[1]Product!$B:$G,6,FALSE)</f>
        <v>24790000</v>
      </c>
      <c r="J287" t="str">
        <f>VLOOKUP(G287,[1]Product!$B:$G,3,FALSE)</f>
        <v>Lenovo</v>
      </c>
      <c r="K287" t="str">
        <f>VLOOKUP(G287,[1]Product!$B:$G,4,FALSE)</f>
        <v>Laptop</v>
      </c>
      <c r="L287">
        <v>3</v>
      </c>
      <c r="M287">
        <v>0.15</v>
      </c>
      <c r="N287">
        <f t="shared" si="4"/>
        <v>63214500</v>
      </c>
    </row>
    <row r="288" spans="1:14" x14ac:dyDescent="0.3">
      <c r="A288">
        <v>287</v>
      </c>
      <c r="B288">
        <v>9</v>
      </c>
      <c r="C288" t="s">
        <v>46</v>
      </c>
      <c r="D288" t="str">
        <f>VLOOKUP(C288,[1]Saler!B:D,2,FALSE)</f>
        <v>Nguyễn Thị Hoài  Nam</v>
      </c>
      <c r="E288" t="str">
        <f>VLOOKUP(C288,[1]Saler!B:D,3,FALSE)</f>
        <v>HCM</v>
      </c>
      <c r="F288" t="str">
        <f>VLOOKUP(E288,[1]Saler!$F$1:$G$6,2,FALSE)</f>
        <v>Hồ Chí Minh</v>
      </c>
      <c r="G288" t="s">
        <v>23</v>
      </c>
      <c r="H288" t="str">
        <f>VLOOKUP(G288,[1]Product!$B:$G,2,FALSE)</f>
        <v>Latitude3510</v>
      </c>
      <c r="I288">
        <f>VLOOKUP(G288,[1]Product!$B:$G,6,FALSE)</f>
        <v>11490000</v>
      </c>
      <c r="J288" t="str">
        <f>VLOOKUP(G288,[1]Product!$B:$G,3,FALSE)</f>
        <v>Dell</v>
      </c>
      <c r="K288" t="str">
        <f>VLOOKUP(G288,[1]Product!$B:$G,4,FALSE)</f>
        <v>Laptop</v>
      </c>
      <c r="L288">
        <v>3</v>
      </c>
      <c r="M288">
        <v>0.05</v>
      </c>
      <c r="N288">
        <f t="shared" si="4"/>
        <v>32746500</v>
      </c>
    </row>
    <row r="289" spans="1:14" x14ac:dyDescent="0.3">
      <c r="A289">
        <v>288</v>
      </c>
      <c r="B289">
        <v>10</v>
      </c>
      <c r="C289" t="s">
        <v>51</v>
      </c>
      <c r="D289" t="str">
        <f>VLOOKUP(C289,[1]Saler!B:D,2,FALSE)</f>
        <v>Trần Nguyễn Thúy  Quỳnh</v>
      </c>
      <c r="E289" t="str">
        <f>VLOOKUP(C289,[1]Saler!B:D,3,FALSE)</f>
        <v>CT</v>
      </c>
      <c r="F289" t="str">
        <f>VLOOKUP(E289,[1]Saler!$F$1:$G$6,2,FALSE)</f>
        <v>Cần Thơ</v>
      </c>
      <c r="G289" t="s">
        <v>54</v>
      </c>
      <c r="H289" t="str">
        <f>VLOOKUP(G289,[1]Product!$B:$G,2,FALSE)</f>
        <v>ThinkBook20VA001KVN</v>
      </c>
      <c r="I289">
        <f>VLOOKUP(G289,[1]Product!$B:$G,6,FALSE)</f>
        <v>19190000</v>
      </c>
      <c r="J289" t="str">
        <f>VLOOKUP(G289,[1]Product!$B:$G,3,FALSE)</f>
        <v>Lenovo</v>
      </c>
      <c r="K289" t="str">
        <f>VLOOKUP(G289,[1]Product!$B:$G,4,FALSE)</f>
        <v>Laptop</v>
      </c>
      <c r="L289">
        <v>2</v>
      </c>
      <c r="M289">
        <v>0.15</v>
      </c>
      <c r="N289">
        <f t="shared" si="4"/>
        <v>32623000</v>
      </c>
    </row>
    <row r="290" spans="1:14" x14ac:dyDescent="0.3">
      <c r="A290">
        <v>289</v>
      </c>
      <c r="B290">
        <v>10</v>
      </c>
      <c r="C290" t="s">
        <v>65</v>
      </c>
      <c r="D290" t="str">
        <f>VLOOKUP(C290,[1]Saler!B:D,2,FALSE)</f>
        <v>Vưu Quan  Khải</v>
      </c>
      <c r="E290" t="str">
        <f>VLOOKUP(C290,[1]Saler!B:D,3,FALSE)</f>
        <v>DN</v>
      </c>
      <c r="F290" t="str">
        <f>VLOOKUP(E290,[1]Saler!$F$1:$G$6,2,FALSE)</f>
        <v>Đà Nẵng</v>
      </c>
      <c r="G290" t="s">
        <v>25</v>
      </c>
      <c r="H290" t="str">
        <f>VLOOKUP(G290,[1]Product!$B:$G,2,FALSE)</f>
        <v>Lenovo11BHS07200</v>
      </c>
      <c r="I290">
        <f>VLOOKUP(G290,[1]Product!$B:$G,6,FALSE)</f>
        <v>11490000</v>
      </c>
      <c r="J290" t="str">
        <f>VLOOKUP(G290,[1]Product!$B:$G,3,FALSE)</f>
        <v>Lenovo</v>
      </c>
      <c r="K290" t="str">
        <f>VLOOKUP(G290,[1]Product!$B:$G,4,FALSE)</f>
        <v>Desktop</v>
      </c>
      <c r="L290">
        <v>1</v>
      </c>
      <c r="M290">
        <v>0.05</v>
      </c>
      <c r="N290">
        <f t="shared" si="4"/>
        <v>10915500</v>
      </c>
    </row>
    <row r="291" spans="1:14" x14ac:dyDescent="0.3">
      <c r="A291">
        <v>290</v>
      </c>
      <c r="B291">
        <v>10</v>
      </c>
      <c r="C291" t="s">
        <v>26</v>
      </c>
      <c r="D291" t="str">
        <f>VLOOKUP(C291,[1]Saler!B:D,2,FALSE)</f>
        <v>Nguyễn Thị Y  Bình</v>
      </c>
      <c r="E291" t="str">
        <f>VLOOKUP(C291,[1]Saler!B:D,3,FALSE)</f>
        <v>HN</v>
      </c>
      <c r="F291" t="str">
        <f>VLOOKUP(E291,[1]Saler!$F$1:$G$6,2,FALSE)</f>
        <v>Hà Nội</v>
      </c>
      <c r="G291" t="s">
        <v>69</v>
      </c>
      <c r="H291" t="str">
        <f>VLOOKUP(G291,[1]Product!$B:$G,2,FALSE)</f>
        <v>Pavilion180S1AA</v>
      </c>
      <c r="I291">
        <f>VLOOKUP(G291,[1]Product!$B:$G,6,FALSE)</f>
        <v>9790000</v>
      </c>
      <c r="J291" t="str">
        <f>VLOOKUP(G291,[1]Product!$B:$G,3,FALSE)</f>
        <v>HP</v>
      </c>
      <c r="K291" t="str">
        <f>VLOOKUP(G291,[1]Product!$B:$G,4,FALSE)</f>
        <v>Desktop</v>
      </c>
      <c r="L291">
        <v>2</v>
      </c>
      <c r="M291">
        <v>0.1</v>
      </c>
      <c r="N291">
        <f t="shared" si="4"/>
        <v>17622000</v>
      </c>
    </row>
    <row r="292" spans="1:14" x14ac:dyDescent="0.3">
      <c r="A292">
        <v>291</v>
      </c>
      <c r="B292">
        <v>10</v>
      </c>
      <c r="C292" t="s">
        <v>73</v>
      </c>
      <c r="D292" t="str">
        <f>VLOOKUP(C292,[1]Saler!B:D,2,FALSE)</f>
        <v>Nguyễn Gia  Hân</v>
      </c>
      <c r="E292" t="str">
        <f>VLOOKUP(C292,[1]Saler!B:D,3,FALSE)</f>
        <v>HP</v>
      </c>
      <c r="F292" t="str">
        <f>VLOOKUP(E292,[1]Saler!$F$1:$G$6,2,FALSE)</f>
        <v>Hải Phòng</v>
      </c>
      <c r="G292" t="s">
        <v>28</v>
      </c>
      <c r="H292" t="str">
        <f>VLOOKUP(G292,[1]Product!$B:$G,2,FALSE)</f>
        <v>ProBook1A1B0PA</v>
      </c>
      <c r="I292">
        <f>VLOOKUP(G292,[1]Product!$B:$G,6,FALSE)</f>
        <v>18290000</v>
      </c>
      <c r="J292" t="str">
        <f>VLOOKUP(G292,[1]Product!$B:$G,3,FALSE)</f>
        <v>HP</v>
      </c>
      <c r="K292" t="str">
        <f>VLOOKUP(G292,[1]Product!$B:$G,4,FALSE)</f>
        <v>Laptop</v>
      </c>
      <c r="L292">
        <v>2</v>
      </c>
      <c r="M292">
        <v>0.1</v>
      </c>
      <c r="N292">
        <f t="shared" si="4"/>
        <v>32922000</v>
      </c>
    </row>
    <row r="293" spans="1:14" x14ac:dyDescent="0.3">
      <c r="A293">
        <v>292</v>
      </c>
      <c r="B293">
        <v>10</v>
      </c>
      <c r="C293" t="s">
        <v>72</v>
      </c>
      <c r="D293" t="str">
        <f>VLOOKUP(C293,[1]Saler!B:D,2,FALSE)</f>
        <v>Ngô Ngọc Tường  An</v>
      </c>
      <c r="E293" t="str">
        <f>VLOOKUP(C293,[1]Saler!B:D,3,FALSE)</f>
        <v>HN</v>
      </c>
      <c r="F293" t="str">
        <f>VLOOKUP(E293,[1]Saler!$F$1:$G$6,2,FALSE)</f>
        <v>Hà Nội</v>
      </c>
      <c r="G293" t="s">
        <v>31</v>
      </c>
      <c r="H293" t="str">
        <f>VLOOKUP(G293,[1]Product!$B:$G,2,FALSE)</f>
        <v>Ideapad82H700DNVN</v>
      </c>
      <c r="I293">
        <f>VLOOKUP(G293,[1]Product!$B:$G,6,FALSE)</f>
        <v>13490000</v>
      </c>
      <c r="J293" t="str">
        <f>VLOOKUP(G293,[1]Product!$B:$G,3,FALSE)</f>
        <v>Lenovo</v>
      </c>
      <c r="K293" t="str">
        <f>VLOOKUP(G293,[1]Product!$B:$G,4,FALSE)</f>
        <v>Laptop</v>
      </c>
      <c r="L293">
        <v>2</v>
      </c>
      <c r="M293">
        <v>0.1</v>
      </c>
      <c r="N293">
        <f t="shared" si="4"/>
        <v>24282000</v>
      </c>
    </row>
    <row r="294" spans="1:14" x14ac:dyDescent="0.3">
      <c r="A294">
        <v>293</v>
      </c>
      <c r="B294">
        <v>10</v>
      </c>
      <c r="C294" t="s">
        <v>70</v>
      </c>
      <c r="D294" t="str">
        <f>VLOOKUP(C294,[1]Saler!B:D,2,FALSE)</f>
        <v>Trần Thị Hồng Nhung</v>
      </c>
      <c r="E294" t="str">
        <f>VLOOKUP(C294,[1]Saler!B:D,3,FALSE)</f>
        <v>HCM</v>
      </c>
      <c r="F294" t="str">
        <f>VLOOKUP(E294,[1]Saler!$F$1:$G$6,2,FALSE)</f>
        <v>Hồ Chí Minh</v>
      </c>
      <c r="G294" t="s">
        <v>44</v>
      </c>
      <c r="H294" t="str">
        <f>VLOOKUP(G294,[1]Product!$B:$G,2,FALSE)</f>
        <v>Lenovo11ED002TVA</v>
      </c>
      <c r="I294">
        <f>VLOOKUP(G294,[1]Product!$B:$G,6,FALSE)</f>
        <v>9890000</v>
      </c>
      <c r="J294" t="str">
        <f>VLOOKUP(G294,[1]Product!$B:$G,3,FALSE)</f>
        <v>Lenovo</v>
      </c>
      <c r="K294" t="str">
        <f>VLOOKUP(G294,[1]Product!$B:$G,4,FALSE)</f>
        <v>Desktop</v>
      </c>
      <c r="L294">
        <v>2</v>
      </c>
      <c r="M294">
        <v>0</v>
      </c>
      <c r="N294">
        <f t="shared" si="4"/>
        <v>19780000</v>
      </c>
    </row>
    <row r="295" spans="1:14" x14ac:dyDescent="0.3">
      <c r="A295">
        <v>294</v>
      </c>
      <c r="B295">
        <v>10</v>
      </c>
      <c r="C295" t="s">
        <v>38</v>
      </c>
      <c r="D295" t="str">
        <f>VLOOKUP(C295,[1]Saler!B:D,2,FALSE)</f>
        <v>Nguyễn Thị Kim  Nga</v>
      </c>
      <c r="E295" t="str">
        <f>VLOOKUP(C295,[1]Saler!B:D,3,FALSE)</f>
        <v>HCM</v>
      </c>
      <c r="F295" t="str">
        <f>VLOOKUP(E295,[1]Saler!$F$1:$G$6,2,FALSE)</f>
        <v>Hồ Chí Minh</v>
      </c>
      <c r="G295" t="s">
        <v>71</v>
      </c>
      <c r="H295" t="str">
        <f>VLOOKUP(G295,[1]Product!$B:$G,2,FALSE)</f>
        <v>Legion82BC005YVN</v>
      </c>
      <c r="I295">
        <f>VLOOKUP(G295,[1]Product!$B:$G,6,FALSE)</f>
        <v>39000000</v>
      </c>
      <c r="J295" t="str">
        <f>VLOOKUP(G295,[1]Product!$B:$G,3,FALSE)</f>
        <v>Lenovo</v>
      </c>
      <c r="K295" t="str">
        <f>VLOOKUP(G295,[1]Product!$B:$G,4,FALSE)</f>
        <v>Laptop</v>
      </c>
      <c r="L295">
        <v>2</v>
      </c>
      <c r="M295">
        <v>0.15</v>
      </c>
      <c r="N295">
        <f t="shared" si="4"/>
        <v>66300000</v>
      </c>
    </row>
    <row r="296" spans="1:14" x14ac:dyDescent="0.3">
      <c r="A296">
        <v>295</v>
      </c>
      <c r="B296">
        <v>10</v>
      </c>
      <c r="C296" t="s">
        <v>32</v>
      </c>
      <c r="D296" t="str">
        <f>VLOOKUP(C296,[1]Saler!B:D,2,FALSE)</f>
        <v>Võ Thị Phương  Thảo</v>
      </c>
      <c r="E296" t="str">
        <f>VLOOKUP(C296,[1]Saler!B:D,3,FALSE)</f>
        <v>CT</v>
      </c>
      <c r="F296" t="str">
        <f>VLOOKUP(E296,[1]Saler!$F$1:$G$6,2,FALSE)</f>
        <v>Cần Thơ</v>
      </c>
      <c r="G296" t="s">
        <v>54</v>
      </c>
      <c r="H296" t="str">
        <f>VLOOKUP(G296,[1]Product!$B:$G,2,FALSE)</f>
        <v>ThinkBook20VA001KVN</v>
      </c>
      <c r="I296">
        <f>VLOOKUP(G296,[1]Product!$B:$G,6,FALSE)</f>
        <v>19190000</v>
      </c>
      <c r="J296" t="str">
        <f>VLOOKUP(G296,[1]Product!$B:$G,3,FALSE)</f>
        <v>Lenovo</v>
      </c>
      <c r="K296" t="str">
        <f>VLOOKUP(G296,[1]Product!$B:$G,4,FALSE)</f>
        <v>Laptop</v>
      </c>
      <c r="L296">
        <v>3</v>
      </c>
      <c r="M296">
        <v>0</v>
      </c>
      <c r="N296">
        <f t="shared" si="4"/>
        <v>57570000</v>
      </c>
    </row>
    <row r="297" spans="1:14" x14ac:dyDescent="0.3">
      <c r="A297">
        <v>296</v>
      </c>
      <c r="B297">
        <v>10</v>
      </c>
      <c r="C297" t="s">
        <v>57</v>
      </c>
      <c r="D297" t="str">
        <f>VLOOKUP(C297,[1]Saler!B:D,2,FALSE)</f>
        <v>Nguyễn Thị Tú  Anh</v>
      </c>
      <c r="E297" t="str">
        <f>VLOOKUP(C297,[1]Saler!B:D,3,FALSE)</f>
        <v>HN</v>
      </c>
      <c r="F297" t="str">
        <f>VLOOKUP(E297,[1]Saler!$F$1:$G$6,2,FALSE)</f>
        <v>Hà Nội</v>
      </c>
      <c r="G297" t="s">
        <v>19</v>
      </c>
      <c r="H297" t="str">
        <f>VLOOKUP(G297,[1]Product!$B:$G,2,FALSE)</f>
        <v>Gaming81LK01J3VN</v>
      </c>
      <c r="I297">
        <f>VLOOKUP(G297,[1]Product!$B:$G,6,FALSE)</f>
        <v>18490000</v>
      </c>
      <c r="J297" t="str">
        <f>VLOOKUP(G297,[1]Product!$B:$G,3,FALSE)</f>
        <v>Lenovo</v>
      </c>
      <c r="K297" t="str">
        <f>VLOOKUP(G297,[1]Product!$B:$G,4,FALSE)</f>
        <v>Laptop</v>
      </c>
      <c r="L297">
        <v>3</v>
      </c>
      <c r="M297">
        <v>0</v>
      </c>
      <c r="N297">
        <f t="shared" si="4"/>
        <v>55470000</v>
      </c>
    </row>
    <row r="298" spans="1:14" x14ac:dyDescent="0.3">
      <c r="A298">
        <v>297</v>
      </c>
      <c r="B298">
        <v>10</v>
      </c>
      <c r="C298" t="s">
        <v>55</v>
      </c>
      <c r="D298" t="str">
        <f>VLOOKUP(C298,[1]Saler!B:D,2,FALSE)</f>
        <v>Nguyễn Thị  Hương</v>
      </c>
      <c r="E298" t="str">
        <f>VLOOKUP(C298,[1]Saler!B:D,3,FALSE)</f>
        <v>DN</v>
      </c>
      <c r="F298" t="str">
        <f>VLOOKUP(E298,[1]Saler!$F$1:$G$6,2,FALSE)</f>
        <v>Đà Nẵng</v>
      </c>
      <c r="G298" t="s">
        <v>71</v>
      </c>
      <c r="H298" t="str">
        <f>VLOOKUP(G298,[1]Product!$B:$G,2,FALSE)</f>
        <v>Legion82BC005YVN</v>
      </c>
      <c r="I298">
        <f>VLOOKUP(G298,[1]Product!$B:$G,6,FALSE)</f>
        <v>39000000</v>
      </c>
      <c r="J298" t="str">
        <f>VLOOKUP(G298,[1]Product!$B:$G,3,FALSE)</f>
        <v>Lenovo</v>
      </c>
      <c r="K298" t="str">
        <f>VLOOKUP(G298,[1]Product!$B:$G,4,FALSE)</f>
        <v>Laptop</v>
      </c>
      <c r="L298">
        <v>2</v>
      </c>
      <c r="M298">
        <v>0.05</v>
      </c>
      <c r="N298">
        <f t="shared" si="4"/>
        <v>74100000</v>
      </c>
    </row>
    <row r="299" spans="1:14" x14ac:dyDescent="0.3">
      <c r="A299">
        <v>298</v>
      </c>
      <c r="B299">
        <v>10</v>
      </c>
      <c r="C299" t="s">
        <v>66</v>
      </c>
      <c r="D299" t="str">
        <f>VLOOKUP(C299,[1]Saler!B:D,2,FALSE)</f>
        <v>Nguyễn Nhật  Hạ</v>
      </c>
      <c r="E299" t="str">
        <f>VLOOKUP(C299,[1]Saler!B:D,3,FALSE)</f>
        <v>HP</v>
      </c>
      <c r="F299" t="str">
        <f>VLOOKUP(E299,[1]Saler!$F$1:$G$6,2,FALSE)</f>
        <v>Hải Phòng</v>
      </c>
      <c r="G299" t="s">
        <v>69</v>
      </c>
      <c r="H299" t="str">
        <f>VLOOKUP(G299,[1]Product!$B:$G,2,FALSE)</f>
        <v>Pavilion180S1AA</v>
      </c>
      <c r="I299">
        <f>VLOOKUP(G299,[1]Product!$B:$G,6,FALSE)</f>
        <v>9790000</v>
      </c>
      <c r="J299" t="str">
        <f>VLOOKUP(G299,[1]Product!$B:$G,3,FALSE)</f>
        <v>HP</v>
      </c>
      <c r="K299" t="str">
        <f>VLOOKUP(G299,[1]Product!$B:$G,4,FALSE)</f>
        <v>Desktop</v>
      </c>
      <c r="L299">
        <v>1</v>
      </c>
      <c r="M299">
        <v>0</v>
      </c>
      <c r="N299">
        <f t="shared" si="4"/>
        <v>9790000</v>
      </c>
    </row>
    <row r="300" spans="1:14" x14ac:dyDescent="0.3">
      <c r="A300">
        <v>299</v>
      </c>
      <c r="B300">
        <v>10</v>
      </c>
      <c r="C300" t="s">
        <v>63</v>
      </c>
      <c r="D300" t="str">
        <f>VLOOKUP(C300,[1]Saler!B:D,2,FALSE)</f>
        <v>Phạm Thị Giáng  My</v>
      </c>
      <c r="E300" t="str">
        <f>VLOOKUP(C300,[1]Saler!B:D,3,FALSE)</f>
        <v>DN</v>
      </c>
      <c r="F300" t="str">
        <f>VLOOKUP(E300,[1]Saler!$F$1:$G$6,2,FALSE)</f>
        <v>Đà Nẵng</v>
      </c>
      <c r="G300" t="s">
        <v>45</v>
      </c>
      <c r="H300" t="str">
        <f>VLOOKUP(G300,[1]Product!$B:$G,2,FALSE)</f>
        <v>OMEN8ZR42PA</v>
      </c>
      <c r="I300">
        <f>VLOOKUP(G300,[1]Product!$B:$G,6,FALSE)</f>
        <v>54000000</v>
      </c>
      <c r="J300" t="str">
        <f>VLOOKUP(G300,[1]Product!$B:$G,3,FALSE)</f>
        <v>HP</v>
      </c>
      <c r="K300" t="str">
        <f>VLOOKUP(G300,[1]Product!$B:$G,4,FALSE)</f>
        <v>Laptop</v>
      </c>
      <c r="L300">
        <v>3</v>
      </c>
      <c r="M300">
        <v>0.05</v>
      </c>
      <c r="N300">
        <f t="shared" si="4"/>
        <v>153900000</v>
      </c>
    </row>
    <row r="301" spans="1:14" x14ac:dyDescent="0.3">
      <c r="A301">
        <v>300</v>
      </c>
      <c r="B301">
        <v>10</v>
      </c>
      <c r="C301" t="s">
        <v>78</v>
      </c>
      <c r="D301" t="str">
        <f>VLOOKUP(C301,[1]Saler!B:D,2,FALSE)</f>
        <v>Vũ Nguyên  Hà</v>
      </c>
      <c r="E301" t="str">
        <f>VLOOKUP(C301,[1]Saler!B:D,3,FALSE)</f>
        <v>HN</v>
      </c>
      <c r="F301" t="str">
        <f>VLOOKUP(E301,[1]Saler!$F$1:$G$6,2,FALSE)</f>
        <v>Hà Nội</v>
      </c>
      <c r="G301" t="s">
        <v>42</v>
      </c>
      <c r="H301" t="str">
        <f>VLOOKUP(G301,[1]Product!$B:$G,2,FALSE)</f>
        <v>PavilionEG0072TU</v>
      </c>
      <c r="I301">
        <f>VLOOKUP(G301,[1]Product!$B:$G,6,FALSE)</f>
        <v>21900000</v>
      </c>
      <c r="J301" t="str">
        <f>VLOOKUP(G301,[1]Product!$B:$G,3,FALSE)</f>
        <v>HP</v>
      </c>
      <c r="K301" t="str">
        <f>VLOOKUP(G301,[1]Product!$B:$G,4,FALSE)</f>
        <v>Laptop</v>
      </c>
      <c r="L301">
        <v>2</v>
      </c>
      <c r="M301">
        <v>0.1</v>
      </c>
      <c r="N301">
        <f t="shared" si="4"/>
        <v>39420000</v>
      </c>
    </row>
    <row r="302" spans="1:14" x14ac:dyDescent="0.3">
      <c r="A302">
        <v>301</v>
      </c>
      <c r="B302">
        <v>10</v>
      </c>
      <c r="C302" t="s">
        <v>14</v>
      </c>
      <c r="D302" t="str">
        <f>VLOOKUP(C302,[1]Saler!B:D,2,FALSE)</f>
        <v>Hồ Thị Khánh  Huyền</v>
      </c>
      <c r="E302" t="str">
        <f>VLOOKUP(C302,[1]Saler!B:D,3,FALSE)</f>
        <v>DN</v>
      </c>
      <c r="F302" t="str">
        <f>VLOOKUP(E302,[1]Saler!$F$1:$G$6,2,FALSE)</f>
        <v>Đà Nẵng</v>
      </c>
      <c r="G302" t="s">
        <v>47</v>
      </c>
      <c r="H302" t="str">
        <f>VLOOKUP(G302,[1]Product!$B:$G,2,FALSE)</f>
        <v>OptiPlex3080 MT</v>
      </c>
      <c r="I302">
        <f>VLOOKUP(G302,[1]Product!$B:$G,6,FALSE)</f>
        <v>13890000</v>
      </c>
      <c r="J302" t="str">
        <f>VLOOKUP(G302,[1]Product!$B:$G,3,FALSE)</f>
        <v>Dell</v>
      </c>
      <c r="K302" t="str">
        <f>VLOOKUP(G302,[1]Product!$B:$G,4,FALSE)</f>
        <v>Desktop</v>
      </c>
      <c r="L302">
        <v>2</v>
      </c>
      <c r="M302">
        <v>0</v>
      </c>
      <c r="N302">
        <f t="shared" si="4"/>
        <v>27780000</v>
      </c>
    </row>
    <row r="303" spans="1:14" x14ac:dyDescent="0.3">
      <c r="A303">
        <v>302</v>
      </c>
      <c r="B303">
        <v>10</v>
      </c>
      <c r="C303" t="s">
        <v>61</v>
      </c>
      <c r="D303" t="str">
        <f>VLOOKUP(C303,[1]Saler!B:D,2,FALSE)</f>
        <v>Nguyễn Tố  Linh</v>
      </c>
      <c r="E303" t="str">
        <f>VLOOKUP(C303,[1]Saler!B:D,3,FALSE)</f>
        <v>DN</v>
      </c>
      <c r="F303" t="str">
        <f>VLOOKUP(E303,[1]Saler!$F$1:$G$6,2,FALSE)</f>
        <v>Đà Nẵng</v>
      </c>
      <c r="G303" t="s">
        <v>56</v>
      </c>
      <c r="H303" t="str">
        <f>VLOOKUP(G303,[1]Product!$B:$G,2,FALSE)</f>
        <v>Legion82B500GUVN</v>
      </c>
      <c r="I303">
        <f>VLOOKUP(G303,[1]Product!$B:$G,6,FALSE)</f>
        <v>24790000</v>
      </c>
      <c r="J303" t="str">
        <f>VLOOKUP(G303,[1]Product!$B:$G,3,FALSE)</f>
        <v>Lenovo</v>
      </c>
      <c r="K303" t="str">
        <f>VLOOKUP(G303,[1]Product!$B:$G,4,FALSE)</f>
        <v>Laptop</v>
      </c>
      <c r="L303">
        <v>2</v>
      </c>
      <c r="M303">
        <v>0</v>
      </c>
      <c r="N303">
        <f t="shared" si="4"/>
        <v>49580000</v>
      </c>
    </row>
    <row r="304" spans="1:14" x14ac:dyDescent="0.3">
      <c r="A304">
        <v>303</v>
      </c>
      <c r="B304">
        <v>10</v>
      </c>
      <c r="C304" t="s">
        <v>30</v>
      </c>
      <c r="D304" t="str">
        <f>VLOOKUP(C304,[1]Saler!B:D,2,FALSE)</f>
        <v>Lê Thị Phương  Thanh</v>
      </c>
      <c r="E304" t="str">
        <f>VLOOKUP(C304,[1]Saler!B:D,3,FALSE)</f>
        <v>CT</v>
      </c>
      <c r="F304" t="str">
        <f>VLOOKUP(E304,[1]Saler!$F$1:$G$6,2,FALSE)</f>
        <v>Cần Thơ</v>
      </c>
      <c r="G304" t="s">
        <v>52</v>
      </c>
      <c r="H304" t="str">
        <f>VLOOKUP(G304,[1]Product!$B:$G,2,FALSE)</f>
        <v>Inspiron42IN380002</v>
      </c>
      <c r="I304">
        <f>VLOOKUP(G304,[1]Product!$B:$G,6,FALSE)</f>
        <v>12290000</v>
      </c>
      <c r="J304" t="str">
        <f>VLOOKUP(G304,[1]Product!$B:$G,3,FALSE)</f>
        <v>Dell</v>
      </c>
      <c r="K304" t="str">
        <f>VLOOKUP(G304,[1]Product!$B:$G,4,FALSE)</f>
        <v>Desktop</v>
      </c>
      <c r="L304">
        <v>3</v>
      </c>
      <c r="M304">
        <v>0.05</v>
      </c>
      <c r="N304">
        <f t="shared" si="4"/>
        <v>35026500</v>
      </c>
    </row>
    <row r="305" spans="1:14" x14ac:dyDescent="0.3">
      <c r="A305">
        <v>304</v>
      </c>
      <c r="B305">
        <v>10</v>
      </c>
      <c r="C305" t="s">
        <v>29</v>
      </c>
      <c r="D305" t="str">
        <f>VLOOKUP(C305,[1]Saler!B:D,2,FALSE)</f>
        <v>Hoàng Thị Thu  Hà</v>
      </c>
      <c r="E305" t="str">
        <f>VLOOKUP(C305,[1]Saler!B:D,3,FALSE)</f>
        <v>HN</v>
      </c>
      <c r="F305" t="str">
        <f>VLOOKUP(E305,[1]Saler!$F$1:$G$6,2,FALSE)</f>
        <v>Hà Nội</v>
      </c>
      <c r="G305" t="s">
        <v>71</v>
      </c>
      <c r="H305" t="str">
        <f>VLOOKUP(G305,[1]Product!$B:$G,2,FALSE)</f>
        <v>Legion82BC005YVN</v>
      </c>
      <c r="I305">
        <f>VLOOKUP(G305,[1]Product!$B:$G,6,FALSE)</f>
        <v>39000000</v>
      </c>
      <c r="J305" t="str">
        <f>VLOOKUP(G305,[1]Product!$B:$G,3,FALSE)</f>
        <v>Lenovo</v>
      </c>
      <c r="K305" t="str">
        <f>VLOOKUP(G305,[1]Product!$B:$G,4,FALSE)</f>
        <v>Laptop</v>
      </c>
      <c r="L305">
        <v>1</v>
      </c>
      <c r="M305">
        <v>0.1</v>
      </c>
      <c r="N305">
        <f t="shared" si="4"/>
        <v>35100000</v>
      </c>
    </row>
    <row r="306" spans="1:14" x14ac:dyDescent="0.3">
      <c r="A306">
        <v>305</v>
      </c>
      <c r="B306">
        <v>10</v>
      </c>
      <c r="C306" t="s">
        <v>51</v>
      </c>
      <c r="D306" t="str">
        <f>VLOOKUP(C306,[1]Saler!B:D,2,FALSE)</f>
        <v>Trần Nguyễn Thúy  Quỳnh</v>
      </c>
      <c r="E306" t="str">
        <f>VLOOKUP(C306,[1]Saler!B:D,3,FALSE)</f>
        <v>CT</v>
      </c>
      <c r="F306" t="str">
        <f>VLOOKUP(E306,[1]Saler!$F$1:$G$6,2,FALSE)</f>
        <v>Cần Thơ</v>
      </c>
      <c r="G306" t="s">
        <v>17</v>
      </c>
      <c r="H306" t="str">
        <f>VLOOKUP(G306,[1]Product!$B:$G,2,FALSE)</f>
        <v>Inspiron135301</v>
      </c>
      <c r="I306">
        <f>VLOOKUP(G306,[1]Product!$B:$G,6,FALSE)</f>
        <v>20900000</v>
      </c>
      <c r="J306" t="str">
        <f>VLOOKUP(G306,[1]Product!$B:$G,3,FALSE)</f>
        <v>Dell</v>
      </c>
      <c r="K306" t="str">
        <f>VLOOKUP(G306,[1]Product!$B:$G,4,FALSE)</f>
        <v>Laptop</v>
      </c>
      <c r="L306">
        <v>3</v>
      </c>
      <c r="M306">
        <v>0.05</v>
      </c>
      <c r="N306">
        <f t="shared" si="4"/>
        <v>59565000</v>
      </c>
    </row>
    <row r="307" spans="1:14" x14ac:dyDescent="0.3">
      <c r="A307">
        <v>306</v>
      </c>
      <c r="B307">
        <v>10</v>
      </c>
      <c r="C307" t="s">
        <v>57</v>
      </c>
      <c r="D307" t="str">
        <f>VLOOKUP(C307,[1]Saler!B:D,2,FALSE)</f>
        <v>Nguyễn Thị Tú  Anh</v>
      </c>
      <c r="E307" t="str">
        <f>VLOOKUP(C307,[1]Saler!B:D,3,FALSE)</f>
        <v>HN</v>
      </c>
      <c r="F307" t="str">
        <f>VLOOKUP(E307,[1]Saler!$F$1:$G$6,2,FALSE)</f>
        <v>Hà Nội</v>
      </c>
      <c r="G307" t="s">
        <v>36</v>
      </c>
      <c r="H307" t="str">
        <f>VLOOKUP(G307,[1]Product!$B:$G,2,FALSE)</f>
        <v>Lenovo10TVA00EVA</v>
      </c>
      <c r="I307">
        <f>VLOOKUP(G307,[1]Product!$B:$G,6,FALSE)</f>
        <v>12590000</v>
      </c>
      <c r="J307" t="str">
        <f>VLOOKUP(G307,[1]Product!$B:$G,3,FALSE)</f>
        <v>Lenovo</v>
      </c>
      <c r="K307" t="str">
        <f>VLOOKUP(G307,[1]Product!$B:$G,4,FALSE)</f>
        <v>Desktop</v>
      </c>
      <c r="L307">
        <v>2</v>
      </c>
      <c r="M307">
        <v>0.15</v>
      </c>
      <c r="N307">
        <f t="shared" si="4"/>
        <v>21403000</v>
      </c>
    </row>
    <row r="308" spans="1:14" x14ac:dyDescent="0.3">
      <c r="A308">
        <v>307</v>
      </c>
      <c r="B308">
        <v>10</v>
      </c>
      <c r="C308" t="s">
        <v>64</v>
      </c>
      <c r="D308" t="str">
        <f>VLOOKUP(C308,[1]Saler!B:D,2,FALSE)</f>
        <v>Trần Chí Thông</v>
      </c>
      <c r="E308" t="str">
        <f>VLOOKUP(C308,[1]Saler!B:D,3,FALSE)</f>
        <v>CT</v>
      </c>
      <c r="F308" t="str">
        <f>VLOOKUP(E308,[1]Saler!$F$1:$G$6,2,FALSE)</f>
        <v>Cần Thơ</v>
      </c>
      <c r="G308" t="s">
        <v>41</v>
      </c>
      <c r="H308" t="str">
        <f>VLOOKUP(G308,[1]Product!$B:$G,2,FALSE)</f>
        <v>Vostro70226499</v>
      </c>
      <c r="I308">
        <f>VLOOKUP(G308,[1]Product!$B:$G,6,FALSE)</f>
        <v>8900000</v>
      </c>
      <c r="J308" t="str">
        <f>VLOOKUP(G308,[1]Product!$B:$G,3,FALSE)</f>
        <v>Dell</v>
      </c>
      <c r="K308" t="str">
        <f>VLOOKUP(G308,[1]Product!$B:$G,4,FALSE)</f>
        <v>Desktop</v>
      </c>
      <c r="L308">
        <v>3</v>
      </c>
      <c r="M308">
        <v>0.1</v>
      </c>
      <c r="N308">
        <f t="shared" si="4"/>
        <v>24030000</v>
      </c>
    </row>
    <row r="309" spans="1:14" x14ac:dyDescent="0.3">
      <c r="A309">
        <v>308</v>
      </c>
      <c r="B309">
        <v>10</v>
      </c>
      <c r="C309" t="s">
        <v>75</v>
      </c>
      <c r="D309" t="str">
        <f>VLOOKUP(C309,[1]Saler!B:D,2,FALSE)</f>
        <v>Trần Thị Kim  Ngân</v>
      </c>
      <c r="E309" t="str">
        <f>VLOOKUP(C309,[1]Saler!B:D,3,FALSE)</f>
        <v>HCM</v>
      </c>
      <c r="F309" t="str">
        <f>VLOOKUP(E309,[1]Saler!$F$1:$G$6,2,FALSE)</f>
        <v>Hồ Chí Minh</v>
      </c>
      <c r="G309" t="s">
        <v>25</v>
      </c>
      <c r="H309" t="str">
        <f>VLOOKUP(G309,[1]Product!$B:$G,2,FALSE)</f>
        <v>Lenovo11BHS07200</v>
      </c>
      <c r="I309">
        <f>VLOOKUP(G309,[1]Product!$B:$G,6,FALSE)</f>
        <v>11490000</v>
      </c>
      <c r="J309" t="str">
        <f>VLOOKUP(G309,[1]Product!$B:$G,3,FALSE)</f>
        <v>Lenovo</v>
      </c>
      <c r="K309" t="str">
        <f>VLOOKUP(G309,[1]Product!$B:$G,4,FALSE)</f>
        <v>Desktop</v>
      </c>
      <c r="L309">
        <v>3</v>
      </c>
      <c r="M309">
        <v>0.05</v>
      </c>
      <c r="N309">
        <f t="shared" si="4"/>
        <v>32746500</v>
      </c>
    </row>
    <row r="310" spans="1:14" x14ac:dyDescent="0.3">
      <c r="A310">
        <v>309</v>
      </c>
      <c r="B310">
        <v>10</v>
      </c>
      <c r="C310" t="s">
        <v>75</v>
      </c>
      <c r="D310" t="str">
        <f>VLOOKUP(C310,[1]Saler!B:D,2,FALSE)</f>
        <v>Trần Thị Kim  Ngân</v>
      </c>
      <c r="E310" t="str">
        <f>VLOOKUP(C310,[1]Saler!B:D,3,FALSE)</f>
        <v>HCM</v>
      </c>
      <c r="F310" t="str">
        <f>VLOOKUP(E310,[1]Saler!$F$1:$G$6,2,FALSE)</f>
        <v>Hồ Chí Minh</v>
      </c>
      <c r="G310" t="s">
        <v>56</v>
      </c>
      <c r="H310" t="str">
        <f>VLOOKUP(G310,[1]Product!$B:$G,2,FALSE)</f>
        <v>Legion82B500GUVN</v>
      </c>
      <c r="I310">
        <f>VLOOKUP(G310,[1]Product!$B:$G,6,FALSE)</f>
        <v>24790000</v>
      </c>
      <c r="J310" t="str">
        <f>VLOOKUP(G310,[1]Product!$B:$G,3,FALSE)</f>
        <v>Lenovo</v>
      </c>
      <c r="K310" t="str">
        <f>VLOOKUP(G310,[1]Product!$B:$G,4,FALSE)</f>
        <v>Laptop</v>
      </c>
      <c r="L310">
        <v>2</v>
      </c>
      <c r="M310">
        <v>0.1</v>
      </c>
      <c r="N310">
        <f t="shared" si="4"/>
        <v>44622000</v>
      </c>
    </row>
    <row r="311" spans="1:14" x14ac:dyDescent="0.3">
      <c r="A311">
        <v>310</v>
      </c>
      <c r="B311">
        <v>10</v>
      </c>
      <c r="C311" t="s">
        <v>75</v>
      </c>
      <c r="D311" t="str">
        <f>VLOOKUP(C311,[1]Saler!B:D,2,FALSE)</f>
        <v>Trần Thị Kim  Ngân</v>
      </c>
      <c r="E311" t="str">
        <f>VLOOKUP(C311,[1]Saler!B:D,3,FALSE)</f>
        <v>HCM</v>
      </c>
      <c r="F311" t="str">
        <f>VLOOKUP(E311,[1]Saler!$F$1:$G$6,2,FALSE)</f>
        <v>Hồ Chí Minh</v>
      </c>
      <c r="G311" t="s">
        <v>42</v>
      </c>
      <c r="H311" t="str">
        <f>VLOOKUP(G311,[1]Product!$B:$G,2,FALSE)</f>
        <v>PavilionEG0072TU</v>
      </c>
      <c r="I311">
        <f>VLOOKUP(G311,[1]Product!$B:$G,6,FALSE)</f>
        <v>21900000</v>
      </c>
      <c r="J311" t="str">
        <f>VLOOKUP(G311,[1]Product!$B:$G,3,FALSE)</f>
        <v>HP</v>
      </c>
      <c r="K311" t="str">
        <f>VLOOKUP(G311,[1]Product!$B:$G,4,FALSE)</f>
        <v>Laptop</v>
      </c>
      <c r="L311">
        <v>2</v>
      </c>
      <c r="M311">
        <v>0.1</v>
      </c>
      <c r="N311">
        <f t="shared" si="4"/>
        <v>39420000</v>
      </c>
    </row>
    <row r="312" spans="1:14" x14ac:dyDescent="0.3">
      <c r="A312">
        <v>311</v>
      </c>
      <c r="B312">
        <v>10</v>
      </c>
      <c r="C312" t="s">
        <v>37</v>
      </c>
      <c r="D312" t="str">
        <f>VLOOKUP(C312,[1]Saler!B:D,2,FALSE)</f>
        <v>Nguyễn Phan Thanh Ngân</v>
      </c>
      <c r="E312" t="str">
        <f>VLOOKUP(C312,[1]Saler!B:D,3,FALSE)</f>
        <v>HCM</v>
      </c>
      <c r="F312" t="str">
        <f>VLOOKUP(E312,[1]Saler!$F$1:$G$6,2,FALSE)</f>
        <v>Hồ Chí Minh</v>
      </c>
      <c r="G312" t="s">
        <v>21</v>
      </c>
      <c r="H312" t="str">
        <f>VLOOKUP(G312,[1]Product!$B:$G,2,FALSE)</f>
        <v>EliteBook5ZU71PA</v>
      </c>
      <c r="I312">
        <f>VLOOKUP(G312,[1]Product!$B:$G,6,FALSE)</f>
        <v>34790000</v>
      </c>
      <c r="J312" t="str">
        <f>VLOOKUP(G312,[1]Product!$B:$G,3,FALSE)</f>
        <v>HP</v>
      </c>
      <c r="K312" t="str">
        <f>VLOOKUP(G312,[1]Product!$B:$G,4,FALSE)</f>
        <v>Laptop</v>
      </c>
      <c r="L312">
        <v>3</v>
      </c>
      <c r="M312">
        <v>0.1</v>
      </c>
      <c r="N312">
        <f t="shared" si="4"/>
        <v>93933000</v>
      </c>
    </row>
    <row r="313" spans="1:14" x14ac:dyDescent="0.3">
      <c r="A313">
        <v>312</v>
      </c>
      <c r="B313">
        <v>10</v>
      </c>
      <c r="C313" t="s">
        <v>81</v>
      </c>
      <c r="D313" t="str">
        <f>VLOOKUP(C313,[1]Saler!B:D,2,FALSE)</f>
        <v>Huỳnh Lê Minh  Nhựt</v>
      </c>
      <c r="E313" t="str">
        <f>VLOOKUP(C313,[1]Saler!B:D,3,FALSE)</f>
        <v>HCM</v>
      </c>
      <c r="F313" t="str">
        <f>VLOOKUP(E313,[1]Saler!$F$1:$G$6,2,FALSE)</f>
        <v>Hồ Chí Minh</v>
      </c>
      <c r="G313" t="s">
        <v>28</v>
      </c>
      <c r="H313" t="str">
        <f>VLOOKUP(G313,[1]Product!$B:$G,2,FALSE)</f>
        <v>ProBook1A1B0PA</v>
      </c>
      <c r="I313">
        <f>VLOOKUP(G313,[1]Product!$B:$G,6,FALSE)</f>
        <v>18290000</v>
      </c>
      <c r="J313" t="str">
        <f>VLOOKUP(G313,[1]Product!$B:$G,3,FALSE)</f>
        <v>HP</v>
      </c>
      <c r="K313" t="str">
        <f>VLOOKUP(G313,[1]Product!$B:$G,4,FALSE)</f>
        <v>Laptop</v>
      </c>
      <c r="L313">
        <v>1</v>
      </c>
      <c r="M313">
        <v>0</v>
      </c>
      <c r="N313">
        <f t="shared" si="4"/>
        <v>18290000</v>
      </c>
    </row>
    <row r="314" spans="1:14" x14ac:dyDescent="0.3">
      <c r="A314">
        <v>313</v>
      </c>
      <c r="B314">
        <v>10</v>
      </c>
      <c r="C314" t="s">
        <v>38</v>
      </c>
      <c r="D314" t="str">
        <f>VLOOKUP(C314,[1]Saler!B:D,2,FALSE)</f>
        <v>Nguyễn Thị Kim  Nga</v>
      </c>
      <c r="E314" t="str">
        <f>VLOOKUP(C314,[1]Saler!B:D,3,FALSE)</f>
        <v>HCM</v>
      </c>
      <c r="F314" t="str">
        <f>VLOOKUP(E314,[1]Saler!$F$1:$G$6,2,FALSE)</f>
        <v>Hồ Chí Minh</v>
      </c>
      <c r="G314" t="s">
        <v>23</v>
      </c>
      <c r="H314" t="str">
        <f>VLOOKUP(G314,[1]Product!$B:$G,2,FALSE)</f>
        <v>Latitude3510</v>
      </c>
      <c r="I314">
        <f>VLOOKUP(G314,[1]Product!$B:$G,6,FALSE)</f>
        <v>11490000</v>
      </c>
      <c r="J314" t="str">
        <f>VLOOKUP(G314,[1]Product!$B:$G,3,FALSE)</f>
        <v>Dell</v>
      </c>
      <c r="K314" t="str">
        <f>VLOOKUP(G314,[1]Product!$B:$G,4,FALSE)</f>
        <v>Laptop</v>
      </c>
      <c r="L314">
        <v>3</v>
      </c>
      <c r="M314">
        <v>0.1</v>
      </c>
      <c r="N314">
        <f t="shared" si="4"/>
        <v>31023000</v>
      </c>
    </row>
    <row r="315" spans="1:14" x14ac:dyDescent="0.3">
      <c r="A315">
        <v>314</v>
      </c>
      <c r="B315">
        <v>11</v>
      </c>
      <c r="C315" t="s">
        <v>39</v>
      </c>
      <c r="D315" t="str">
        <f>VLOOKUP(C315,[1]Saler!B:D,2,FALSE)</f>
        <v>Trần Lê Phương  Dung</v>
      </c>
      <c r="E315" t="str">
        <f>VLOOKUP(C315,[1]Saler!B:D,3,FALSE)</f>
        <v>HN</v>
      </c>
      <c r="F315" t="str">
        <f>VLOOKUP(E315,[1]Saler!$F$1:$G$6,2,FALSE)</f>
        <v>Hà Nội</v>
      </c>
      <c r="G315" t="s">
        <v>36</v>
      </c>
      <c r="H315" t="str">
        <f>VLOOKUP(G315,[1]Product!$B:$G,2,FALSE)</f>
        <v>Lenovo10TVA00EVA</v>
      </c>
      <c r="I315">
        <f>VLOOKUP(G315,[1]Product!$B:$G,6,FALSE)</f>
        <v>12590000</v>
      </c>
      <c r="J315" t="str">
        <f>VLOOKUP(G315,[1]Product!$B:$G,3,FALSE)</f>
        <v>Lenovo</v>
      </c>
      <c r="K315" t="str">
        <f>VLOOKUP(G315,[1]Product!$B:$G,4,FALSE)</f>
        <v>Desktop</v>
      </c>
      <c r="L315">
        <v>1</v>
      </c>
      <c r="M315">
        <v>0.1</v>
      </c>
      <c r="N315">
        <f t="shared" si="4"/>
        <v>11331000</v>
      </c>
    </row>
    <row r="316" spans="1:14" x14ac:dyDescent="0.3">
      <c r="A316">
        <v>315</v>
      </c>
      <c r="B316">
        <v>11</v>
      </c>
      <c r="C316" t="s">
        <v>38</v>
      </c>
      <c r="D316" t="str">
        <f>VLOOKUP(C316,[1]Saler!B:D,2,FALSE)</f>
        <v>Nguyễn Thị Kim  Nga</v>
      </c>
      <c r="E316" t="str">
        <f>VLOOKUP(C316,[1]Saler!B:D,3,FALSE)</f>
        <v>HCM</v>
      </c>
      <c r="F316" t="str">
        <f>VLOOKUP(E316,[1]Saler!$F$1:$G$6,2,FALSE)</f>
        <v>Hồ Chí Minh</v>
      </c>
      <c r="G316" t="s">
        <v>36</v>
      </c>
      <c r="H316" t="str">
        <f>VLOOKUP(G316,[1]Product!$B:$G,2,FALSE)</f>
        <v>Lenovo10TVA00EVA</v>
      </c>
      <c r="I316">
        <f>VLOOKUP(G316,[1]Product!$B:$G,6,FALSE)</f>
        <v>12590000</v>
      </c>
      <c r="J316" t="str">
        <f>VLOOKUP(G316,[1]Product!$B:$G,3,FALSE)</f>
        <v>Lenovo</v>
      </c>
      <c r="K316" t="str">
        <f>VLOOKUP(G316,[1]Product!$B:$G,4,FALSE)</f>
        <v>Desktop</v>
      </c>
      <c r="L316">
        <v>3</v>
      </c>
      <c r="M316">
        <v>0</v>
      </c>
      <c r="N316">
        <f t="shared" si="4"/>
        <v>37770000</v>
      </c>
    </row>
    <row r="317" spans="1:14" x14ac:dyDescent="0.3">
      <c r="A317">
        <v>316</v>
      </c>
      <c r="B317">
        <v>11</v>
      </c>
      <c r="C317" t="s">
        <v>76</v>
      </c>
      <c r="D317" t="str">
        <f>VLOOKUP(C317,[1]Saler!B:D,2,FALSE)</f>
        <v>Nguyễn Yến  Nhi</v>
      </c>
      <c r="E317" t="str">
        <f>VLOOKUP(C317,[1]Saler!B:D,3,FALSE)</f>
        <v>HCM</v>
      </c>
      <c r="F317" t="str">
        <f>VLOOKUP(E317,[1]Saler!$F$1:$G$6,2,FALSE)</f>
        <v>Hồ Chí Minh</v>
      </c>
      <c r="G317" t="s">
        <v>49</v>
      </c>
      <c r="H317" t="str">
        <f>VLOOKUP(G317,[1]Product!$B:$G,2,FALSE)</f>
        <v>Inspiron145402</v>
      </c>
      <c r="I317">
        <f>VLOOKUP(G317,[1]Product!$B:$G,6,FALSE)</f>
        <v>25790000</v>
      </c>
      <c r="J317" t="str">
        <f>VLOOKUP(G317,[1]Product!$B:$G,3,FALSE)</f>
        <v>Dell</v>
      </c>
      <c r="K317" t="str">
        <f>VLOOKUP(G317,[1]Product!$B:$G,4,FALSE)</f>
        <v>Laptop</v>
      </c>
      <c r="L317">
        <v>2</v>
      </c>
      <c r="M317">
        <v>0</v>
      </c>
      <c r="N317">
        <f t="shared" si="4"/>
        <v>51580000</v>
      </c>
    </row>
    <row r="318" spans="1:14" x14ac:dyDescent="0.3">
      <c r="A318">
        <v>317</v>
      </c>
      <c r="B318">
        <v>11</v>
      </c>
      <c r="C318" t="s">
        <v>76</v>
      </c>
      <c r="D318" t="str">
        <f>VLOOKUP(C318,[1]Saler!B:D,2,FALSE)</f>
        <v>Nguyễn Yến  Nhi</v>
      </c>
      <c r="E318" t="str">
        <f>VLOOKUP(C318,[1]Saler!B:D,3,FALSE)</f>
        <v>HCM</v>
      </c>
      <c r="F318" t="str">
        <f>VLOOKUP(E318,[1]Saler!$F$1:$G$6,2,FALSE)</f>
        <v>Hồ Chí Minh</v>
      </c>
      <c r="G318" t="s">
        <v>34</v>
      </c>
      <c r="H318" t="str">
        <f>VLOOKUP(G318,[1]Product!$B:$G,2,FALSE)</f>
        <v>Inspiron135201</v>
      </c>
      <c r="I318">
        <f>VLOOKUP(G318,[1]Product!$B:$G,6,FALSE)</f>
        <v>16990000</v>
      </c>
      <c r="J318" t="str">
        <f>VLOOKUP(G318,[1]Product!$B:$G,3,FALSE)</f>
        <v>Dell</v>
      </c>
      <c r="K318" t="str">
        <f>VLOOKUP(G318,[1]Product!$B:$G,4,FALSE)</f>
        <v>Laptop</v>
      </c>
      <c r="L318">
        <v>1</v>
      </c>
      <c r="M318">
        <v>0</v>
      </c>
      <c r="N318">
        <f t="shared" si="4"/>
        <v>16990000</v>
      </c>
    </row>
    <row r="319" spans="1:14" x14ac:dyDescent="0.3">
      <c r="A319">
        <v>318</v>
      </c>
      <c r="B319">
        <v>11</v>
      </c>
      <c r="C319" t="s">
        <v>27</v>
      </c>
      <c r="D319" t="str">
        <f>VLOOKUP(C319,[1]Saler!B:D,2,FALSE)</f>
        <v>Lê Thị Bình</v>
      </c>
      <c r="E319" t="str">
        <f>VLOOKUP(C319,[1]Saler!B:D,3,FALSE)</f>
        <v>HN</v>
      </c>
      <c r="F319" t="str">
        <f>VLOOKUP(E319,[1]Saler!$F$1:$G$6,2,FALSE)</f>
        <v>Hà Nội</v>
      </c>
      <c r="G319" t="s">
        <v>45</v>
      </c>
      <c r="H319" t="str">
        <f>VLOOKUP(G319,[1]Product!$B:$G,2,FALSE)</f>
        <v>OMEN8ZR42PA</v>
      </c>
      <c r="I319">
        <f>VLOOKUP(G319,[1]Product!$B:$G,6,FALSE)</f>
        <v>54000000</v>
      </c>
      <c r="J319" t="str">
        <f>VLOOKUP(G319,[1]Product!$B:$G,3,FALSE)</f>
        <v>HP</v>
      </c>
      <c r="K319" t="str">
        <f>VLOOKUP(G319,[1]Product!$B:$G,4,FALSE)</f>
        <v>Laptop</v>
      </c>
      <c r="L319">
        <v>1</v>
      </c>
      <c r="M319">
        <v>0.05</v>
      </c>
      <c r="N319">
        <f t="shared" si="4"/>
        <v>51300000</v>
      </c>
    </row>
    <row r="320" spans="1:14" x14ac:dyDescent="0.3">
      <c r="A320">
        <v>319</v>
      </c>
      <c r="B320">
        <v>11</v>
      </c>
      <c r="C320" t="s">
        <v>65</v>
      </c>
      <c r="D320" t="str">
        <f>VLOOKUP(C320,[1]Saler!B:D,2,FALSE)</f>
        <v>Vưu Quan  Khải</v>
      </c>
      <c r="E320" t="str">
        <f>VLOOKUP(C320,[1]Saler!B:D,3,FALSE)</f>
        <v>DN</v>
      </c>
      <c r="F320" t="str">
        <f>VLOOKUP(E320,[1]Saler!$F$1:$G$6,2,FALSE)</f>
        <v>Đà Nẵng</v>
      </c>
      <c r="G320" t="s">
        <v>44</v>
      </c>
      <c r="H320" t="str">
        <f>VLOOKUP(G320,[1]Product!$B:$G,2,FALSE)</f>
        <v>Lenovo11ED002TVA</v>
      </c>
      <c r="I320">
        <f>VLOOKUP(G320,[1]Product!$B:$G,6,FALSE)</f>
        <v>9890000</v>
      </c>
      <c r="J320" t="str">
        <f>VLOOKUP(G320,[1]Product!$B:$G,3,FALSE)</f>
        <v>Lenovo</v>
      </c>
      <c r="K320" t="str">
        <f>VLOOKUP(G320,[1]Product!$B:$G,4,FALSE)</f>
        <v>Desktop</v>
      </c>
      <c r="L320">
        <v>2</v>
      </c>
      <c r="M320">
        <v>0.05</v>
      </c>
      <c r="N320">
        <f t="shared" si="4"/>
        <v>18791000</v>
      </c>
    </row>
    <row r="321" spans="1:14" x14ac:dyDescent="0.3">
      <c r="A321">
        <v>320</v>
      </c>
      <c r="B321">
        <v>11</v>
      </c>
      <c r="C321" t="s">
        <v>40</v>
      </c>
      <c r="D321" t="str">
        <f>VLOOKUP(C321,[1]Saler!B:D,2,FALSE)</f>
        <v>Triệu Thị Thanh  Chung</v>
      </c>
      <c r="E321" t="str">
        <f>VLOOKUP(C321,[1]Saler!B:D,3,FALSE)</f>
        <v>HN</v>
      </c>
      <c r="F321" t="str">
        <f>VLOOKUP(E321,[1]Saler!$F$1:$G$6,2,FALSE)</f>
        <v>Hà Nội</v>
      </c>
      <c r="G321" t="s">
        <v>41</v>
      </c>
      <c r="H321" t="str">
        <f>VLOOKUP(G321,[1]Product!$B:$G,2,FALSE)</f>
        <v>Vostro70226499</v>
      </c>
      <c r="I321">
        <f>VLOOKUP(G321,[1]Product!$B:$G,6,FALSE)</f>
        <v>8900000</v>
      </c>
      <c r="J321" t="str">
        <f>VLOOKUP(G321,[1]Product!$B:$G,3,FALSE)</f>
        <v>Dell</v>
      </c>
      <c r="K321" t="str">
        <f>VLOOKUP(G321,[1]Product!$B:$G,4,FALSE)</f>
        <v>Desktop</v>
      </c>
      <c r="L321">
        <v>2</v>
      </c>
      <c r="M321">
        <v>0.1</v>
      </c>
      <c r="N321">
        <f t="shared" si="4"/>
        <v>16020000</v>
      </c>
    </row>
    <row r="322" spans="1:14" x14ac:dyDescent="0.3">
      <c r="A322">
        <v>321</v>
      </c>
      <c r="B322">
        <v>11</v>
      </c>
      <c r="C322" t="s">
        <v>65</v>
      </c>
      <c r="D322" t="str">
        <f>VLOOKUP(C322,[1]Saler!B:D,2,FALSE)</f>
        <v>Vưu Quan  Khải</v>
      </c>
      <c r="E322" t="str">
        <f>VLOOKUP(C322,[1]Saler!B:D,3,FALSE)</f>
        <v>DN</v>
      </c>
      <c r="F322" t="str">
        <f>VLOOKUP(E322,[1]Saler!$F$1:$G$6,2,FALSE)</f>
        <v>Đà Nẵng</v>
      </c>
      <c r="G322" t="s">
        <v>33</v>
      </c>
      <c r="H322" t="str">
        <f>VLOOKUP(G322,[1]Product!$B:$G,2,FALSE)</f>
        <v>XPS139310</v>
      </c>
      <c r="I322">
        <f>VLOOKUP(G322,[1]Product!$B:$G,6,FALSE)</f>
        <v>39900000</v>
      </c>
      <c r="J322" t="str">
        <f>VLOOKUP(G322,[1]Product!$B:$G,3,FALSE)</f>
        <v>Dell</v>
      </c>
      <c r="K322" t="str">
        <f>VLOOKUP(G322,[1]Product!$B:$G,4,FALSE)</f>
        <v>Laptop</v>
      </c>
      <c r="L322">
        <v>1</v>
      </c>
      <c r="M322">
        <v>0.05</v>
      </c>
      <c r="N322">
        <f t="shared" ref="N322:N385" si="5">I322*L322*(1-M322)</f>
        <v>37905000</v>
      </c>
    </row>
    <row r="323" spans="1:14" x14ac:dyDescent="0.3">
      <c r="A323">
        <v>322</v>
      </c>
      <c r="B323">
        <v>11</v>
      </c>
      <c r="C323" t="s">
        <v>77</v>
      </c>
      <c r="D323" t="str">
        <f>VLOOKUP(C323,[1]Saler!B:D,2,FALSE)</f>
        <v>Trần Huy  Hiếu</v>
      </c>
      <c r="E323" t="str">
        <f>VLOOKUP(C323,[1]Saler!B:D,3,FALSE)</f>
        <v>HP</v>
      </c>
      <c r="F323" t="str">
        <f>VLOOKUP(E323,[1]Saler!$F$1:$G$6,2,FALSE)</f>
        <v>Hải Phòng</v>
      </c>
      <c r="G323" t="s">
        <v>15</v>
      </c>
      <c r="H323" t="str">
        <f>VLOOKUP(G323,[1]Product!$B:$G,2,FALSE)</f>
        <v>EliteBook1C2M0PA</v>
      </c>
      <c r="I323">
        <f>VLOOKUP(G323,[1]Product!$B:$G,6,FALSE)</f>
        <v>14890000</v>
      </c>
      <c r="J323" t="str">
        <f>VLOOKUP(G323,[1]Product!$B:$G,3,FALSE)</f>
        <v>HP</v>
      </c>
      <c r="K323" t="str">
        <f>VLOOKUP(G323,[1]Product!$B:$G,4,FALSE)</f>
        <v>Desktop</v>
      </c>
      <c r="L323">
        <v>2</v>
      </c>
      <c r="M323">
        <v>0.1</v>
      </c>
      <c r="N323">
        <f t="shared" si="5"/>
        <v>26802000</v>
      </c>
    </row>
    <row r="324" spans="1:14" x14ac:dyDescent="0.3">
      <c r="A324">
        <v>323</v>
      </c>
      <c r="B324">
        <v>11</v>
      </c>
      <c r="C324" t="s">
        <v>70</v>
      </c>
      <c r="D324" t="str">
        <f>VLOOKUP(C324,[1]Saler!B:D,2,FALSE)</f>
        <v>Trần Thị Hồng Nhung</v>
      </c>
      <c r="E324" t="str">
        <f>VLOOKUP(C324,[1]Saler!B:D,3,FALSE)</f>
        <v>HCM</v>
      </c>
      <c r="F324" t="str">
        <f>VLOOKUP(E324,[1]Saler!$F$1:$G$6,2,FALSE)</f>
        <v>Hồ Chí Minh</v>
      </c>
      <c r="G324" t="s">
        <v>54</v>
      </c>
      <c r="H324" t="str">
        <f>VLOOKUP(G324,[1]Product!$B:$G,2,FALSE)</f>
        <v>ThinkBook20VA001KVN</v>
      </c>
      <c r="I324">
        <f>VLOOKUP(G324,[1]Product!$B:$G,6,FALSE)</f>
        <v>19190000</v>
      </c>
      <c r="J324" t="str">
        <f>VLOOKUP(G324,[1]Product!$B:$G,3,FALSE)</f>
        <v>Lenovo</v>
      </c>
      <c r="K324" t="str">
        <f>VLOOKUP(G324,[1]Product!$B:$G,4,FALSE)</f>
        <v>Laptop</v>
      </c>
      <c r="L324">
        <v>3</v>
      </c>
      <c r="M324">
        <v>0</v>
      </c>
      <c r="N324">
        <f t="shared" si="5"/>
        <v>57570000</v>
      </c>
    </row>
    <row r="325" spans="1:14" x14ac:dyDescent="0.3">
      <c r="A325">
        <v>324</v>
      </c>
      <c r="B325">
        <v>11</v>
      </c>
      <c r="C325" t="s">
        <v>60</v>
      </c>
      <c r="D325" t="str">
        <f>VLOOKUP(C325,[1]Saler!B:D,2,FALSE)</f>
        <v>Nguyễn Thị Hoài  Ly</v>
      </c>
      <c r="E325" t="str">
        <f>VLOOKUP(C325,[1]Saler!B:D,3,FALSE)</f>
        <v>DN</v>
      </c>
      <c r="F325" t="str">
        <f>VLOOKUP(E325,[1]Saler!$F$1:$G$6,2,FALSE)</f>
        <v>Đà Nẵng</v>
      </c>
      <c r="G325" t="s">
        <v>69</v>
      </c>
      <c r="H325" t="str">
        <f>VLOOKUP(G325,[1]Product!$B:$G,2,FALSE)</f>
        <v>Pavilion180S1AA</v>
      </c>
      <c r="I325">
        <f>VLOOKUP(G325,[1]Product!$B:$G,6,FALSE)</f>
        <v>9790000</v>
      </c>
      <c r="J325" t="str">
        <f>VLOOKUP(G325,[1]Product!$B:$G,3,FALSE)</f>
        <v>HP</v>
      </c>
      <c r="K325" t="str">
        <f>VLOOKUP(G325,[1]Product!$B:$G,4,FALSE)</f>
        <v>Desktop</v>
      </c>
      <c r="L325">
        <v>3</v>
      </c>
      <c r="M325">
        <v>0.05</v>
      </c>
      <c r="N325">
        <f t="shared" si="5"/>
        <v>27901500</v>
      </c>
    </row>
    <row r="326" spans="1:14" x14ac:dyDescent="0.3">
      <c r="A326">
        <v>325</v>
      </c>
      <c r="B326">
        <v>11</v>
      </c>
      <c r="C326" t="s">
        <v>20</v>
      </c>
      <c r="D326" t="str">
        <f>VLOOKUP(C326,[1]Saler!B:D,2,FALSE)</f>
        <v>NGUYỄN THỊ THANH  HUYỀN</v>
      </c>
      <c r="E326" t="str">
        <f>VLOOKUP(C326,[1]Saler!B:D,3,FALSE)</f>
        <v>DN</v>
      </c>
      <c r="F326" t="str">
        <f>VLOOKUP(E326,[1]Saler!$F$1:$G$6,2,FALSE)</f>
        <v>Đà Nẵng</v>
      </c>
      <c r="G326" t="s">
        <v>34</v>
      </c>
      <c r="H326" t="str">
        <f>VLOOKUP(G326,[1]Product!$B:$G,2,FALSE)</f>
        <v>Inspiron135201</v>
      </c>
      <c r="I326">
        <f>VLOOKUP(G326,[1]Product!$B:$G,6,FALSE)</f>
        <v>16990000</v>
      </c>
      <c r="J326" t="str">
        <f>VLOOKUP(G326,[1]Product!$B:$G,3,FALSE)</f>
        <v>Dell</v>
      </c>
      <c r="K326" t="str">
        <f>VLOOKUP(G326,[1]Product!$B:$G,4,FALSE)</f>
        <v>Laptop</v>
      </c>
      <c r="L326">
        <v>3</v>
      </c>
      <c r="M326">
        <v>0.05</v>
      </c>
      <c r="N326">
        <f t="shared" si="5"/>
        <v>48421500</v>
      </c>
    </row>
    <row r="327" spans="1:14" x14ac:dyDescent="0.3">
      <c r="A327">
        <v>326</v>
      </c>
      <c r="B327">
        <v>11</v>
      </c>
      <c r="C327" t="s">
        <v>62</v>
      </c>
      <c r="D327" t="str">
        <f>VLOOKUP(C327,[1]Saler!B:D,2,FALSE)</f>
        <v>Kiều Ngọc Các</v>
      </c>
      <c r="E327" t="str">
        <f>VLOOKUP(C327,[1]Saler!B:D,3,FALSE)</f>
        <v>HN</v>
      </c>
      <c r="F327" t="str">
        <f>VLOOKUP(E327,[1]Saler!$F$1:$G$6,2,FALSE)</f>
        <v>Hà Nội</v>
      </c>
      <c r="G327" t="s">
        <v>49</v>
      </c>
      <c r="H327" t="str">
        <f>VLOOKUP(G327,[1]Product!$B:$G,2,FALSE)</f>
        <v>Inspiron145402</v>
      </c>
      <c r="I327">
        <f>VLOOKUP(G327,[1]Product!$B:$G,6,FALSE)</f>
        <v>25790000</v>
      </c>
      <c r="J327" t="str">
        <f>VLOOKUP(G327,[1]Product!$B:$G,3,FALSE)</f>
        <v>Dell</v>
      </c>
      <c r="K327" t="str">
        <f>VLOOKUP(G327,[1]Product!$B:$G,4,FALSE)</f>
        <v>Laptop</v>
      </c>
      <c r="L327">
        <v>2</v>
      </c>
      <c r="M327">
        <v>0.15</v>
      </c>
      <c r="N327">
        <f t="shared" si="5"/>
        <v>43843000</v>
      </c>
    </row>
    <row r="328" spans="1:14" x14ac:dyDescent="0.3">
      <c r="A328">
        <v>327</v>
      </c>
      <c r="B328">
        <v>11</v>
      </c>
      <c r="C328" t="s">
        <v>38</v>
      </c>
      <c r="D328" t="str">
        <f>VLOOKUP(C328,[1]Saler!B:D,2,FALSE)</f>
        <v>Nguyễn Thị Kim  Nga</v>
      </c>
      <c r="E328" t="str">
        <f>VLOOKUP(C328,[1]Saler!B:D,3,FALSE)</f>
        <v>HCM</v>
      </c>
      <c r="F328" t="str">
        <f>VLOOKUP(E328,[1]Saler!$F$1:$G$6,2,FALSE)</f>
        <v>Hồ Chí Minh</v>
      </c>
      <c r="G328" t="s">
        <v>52</v>
      </c>
      <c r="H328" t="str">
        <f>VLOOKUP(G328,[1]Product!$B:$G,2,FALSE)</f>
        <v>Inspiron42IN380002</v>
      </c>
      <c r="I328">
        <f>VLOOKUP(G328,[1]Product!$B:$G,6,FALSE)</f>
        <v>12290000</v>
      </c>
      <c r="J328" t="str">
        <f>VLOOKUP(G328,[1]Product!$B:$G,3,FALSE)</f>
        <v>Dell</v>
      </c>
      <c r="K328" t="str">
        <f>VLOOKUP(G328,[1]Product!$B:$G,4,FALSE)</f>
        <v>Desktop</v>
      </c>
      <c r="L328">
        <v>2</v>
      </c>
      <c r="M328">
        <v>0.15</v>
      </c>
      <c r="N328">
        <f t="shared" si="5"/>
        <v>20893000</v>
      </c>
    </row>
    <row r="329" spans="1:14" x14ac:dyDescent="0.3">
      <c r="A329">
        <v>328</v>
      </c>
      <c r="B329">
        <v>11</v>
      </c>
      <c r="C329" t="s">
        <v>43</v>
      </c>
      <c r="D329" t="str">
        <f>VLOOKUP(C329,[1]Saler!B:D,2,FALSE)</f>
        <v>Lương Thị  Thanh</v>
      </c>
      <c r="E329" t="str">
        <f>VLOOKUP(C329,[1]Saler!B:D,3,FALSE)</f>
        <v>CT</v>
      </c>
      <c r="F329" t="str">
        <f>VLOOKUP(E329,[1]Saler!$F$1:$G$6,2,FALSE)</f>
        <v>Cần Thơ</v>
      </c>
      <c r="G329" t="s">
        <v>17</v>
      </c>
      <c r="H329" t="str">
        <f>VLOOKUP(G329,[1]Product!$B:$G,2,FALSE)</f>
        <v>Inspiron135301</v>
      </c>
      <c r="I329">
        <f>VLOOKUP(G329,[1]Product!$B:$G,6,FALSE)</f>
        <v>20900000</v>
      </c>
      <c r="J329" t="str">
        <f>VLOOKUP(G329,[1]Product!$B:$G,3,FALSE)</f>
        <v>Dell</v>
      </c>
      <c r="K329" t="str">
        <f>VLOOKUP(G329,[1]Product!$B:$G,4,FALSE)</f>
        <v>Laptop</v>
      </c>
      <c r="L329">
        <v>3</v>
      </c>
      <c r="M329">
        <v>0</v>
      </c>
      <c r="N329">
        <f t="shared" si="5"/>
        <v>62700000</v>
      </c>
    </row>
    <row r="330" spans="1:14" x14ac:dyDescent="0.3">
      <c r="A330">
        <v>329</v>
      </c>
      <c r="B330">
        <v>11</v>
      </c>
      <c r="C330" t="s">
        <v>77</v>
      </c>
      <c r="D330" t="str">
        <f>VLOOKUP(C330,[1]Saler!B:D,2,FALSE)</f>
        <v>Trần Huy  Hiếu</v>
      </c>
      <c r="E330" t="str">
        <f>VLOOKUP(C330,[1]Saler!B:D,3,FALSE)</f>
        <v>HP</v>
      </c>
      <c r="F330" t="str">
        <f>VLOOKUP(E330,[1]Saler!$F$1:$G$6,2,FALSE)</f>
        <v>Hải Phòng</v>
      </c>
      <c r="G330" t="s">
        <v>25</v>
      </c>
      <c r="H330" t="str">
        <f>VLOOKUP(G330,[1]Product!$B:$G,2,FALSE)</f>
        <v>Lenovo11BHS07200</v>
      </c>
      <c r="I330">
        <f>VLOOKUP(G330,[1]Product!$B:$G,6,FALSE)</f>
        <v>11490000</v>
      </c>
      <c r="J330" t="str">
        <f>VLOOKUP(G330,[1]Product!$B:$G,3,FALSE)</f>
        <v>Lenovo</v>
      </c>
      <c r="K330" t="str">
        <f>VLOOKUP(G330,[1]Product!$B:$G,4,FALSE)</f>
        <v>Desktop</v>
      </c>
      <c r="L330">
        <v>2</v>
      </c>
      <c r="M330">
        <v>0</v>
      </c>
      <c r="N330">
        <f t="shared" si="5"/>
        <v>22980000</v>
      </c>
    </row>
    <row r="331" spans="1:14" x14ac:dyDescent="0.3">
      <c r="A331">
        <v>330</v>
      </c>
      <c r="B331">
        <v>11</v>
      </c>
      <c r="C331" t="s">
        <v>59</v>
      </c>
      <c r="D331" t="str">
        <f>VLOOKUP(C331,[1]Saler!B:D,2,FALSE)</f>
        <v>Hồ Lê Lệ  Nguyên</v>
      </c>
      <c r="E331" t="str">
        <f>VLOOKUP(C331,[1]Saler!B:D,3,FALSE)</f>
        <v>HCM</v>
      </c>
      <c r="F331" t="str">
        <f>VLOOKUP(E331,[1]Saler!$F$1:$G$6,2,FALSE)</f>
        <v>Hồ Chí Minh</v>
      </c>
      <c r="G331" t="s">
        <v>52</v>
      </c>
      <c r="H331" t="str">
        <f>VLOOKUP(G331,[1]Product!$B:$G,2,FALSE)</f>
        <v>Inspiron42IN380002</v>
      </c>
      <c r="I331">
        <f>VLOOKUP(G331,[1]Product!$B:$G,6,FALSE)</f>
        <v>12290000</v>
      </c>
      <c r="J331" t="str">
        <f>VLOOKUP(G331,[1]Product!$B:$G,3,FALSE)</f>
        <v>Dell</v>
      </c>
      <c r="K331" t="str">
        <f>VLOOKUP(G331,[1]Product!$B:$G,4,FALSE)</f>
        <v>Desktop</v>
      </c>
      <c r="L331">
        <v>3</v>
      </c>
      <c r="M331">
        <v>0.1</v>
      </c>
      <c r="N331">
        <f t="shared" si="5"/>
        <v>33183000</v>
      </c>
    </row>
    <row r="332" spans="1:14" x14ac:dyDescent="0.3">
      <c r="A332">
        <v>331</v>
      </c>
      <c r="B332">
        <v>11</v>
      </c>
      <c r="C332" t="s">
        <v>55</v>
      </c>
      <c r="D332" t="str">
        <f>VLOOKUP(C332,[1]Saler!B:D,2,FALSE)</f>
        <v>Nguyễn Thị  Hương</v>
      </c>
      <c r="E332" t="str">
        <f>VLOOKUP(C332,[1]Saler!B:D,3,FALSE)</f>
        <v>DN</v>
      </c>
      <c r="F332" t="str">
        <f>VLOOKUP(E332,[1]Saler!$F$1:$G$6,2,FALSE)</f>
        <v>Đà Nẵng</v>
      </c>
      <c r="G332" t="s">
        <v>56</v>
      </c>
      <c r="H332" t="str">
        <f>VLOOKUP(G332,[1]Product!$B:$G,2,FALSE)</f>
        <v>Legion82B500GUVN</v>
      </c>
      <c r="I332">
        <f>VLOOKUP(G332,[1]Product!$B:$G,6,FALSE)</f>
        <v>24790000</v>
      </c>
      <c r="J332" t="str">
        <f>VLOOKUP(G332,[1]Product!$B:$G,3,FALSE)</f>
        <v>Lenovo</v>
      </c>
      <c r="K332" t="str">
        <f>VLOOKUP(G332,[1]Product!$B:$G,4,FALSE)</f>
        <v>Laptop</v>
      </c>
      <c r="L332">
        <v>2</v>
      </c>
      <c r="M332">
        <v>0.15</v>
      </c>
      <c r="N332">
        <f t="shared" si="5"/>
        <v>42143000</v>
      </c>
    </row>
    <row r="333" spans="1:14" x14ac:dyDescent="0.3">
      <c r="A333">
        <v>332</v>
      </c>
      <c r="B333">
        <v>11</v>
      </c>
      <c r="C333" t="s">
        <v>62</v>
      </c>
      <c r="D333" t="str">
        <f>VLOOKUP(C333,[1]Saler!B:D,2,FALSE)</f>
        <v>Kiều Ngọc Các</v>
      </c>
      <c r="E333" t="str">
        <f>VLOOKUP(C333,[1]Saler!B:D,3,FALSE)</f>
        <v>HN</v>
      </c>
      <c r="F333" t="str">
        <f>VLOOKUP(E333,[1]Saler!$F$1:$G$6,2,FALSE)</f>
        <v>Hà Nội</v>
      </c>
      <c r="G333" t="s">
        <v>50</v>
      </c>
      <c r="H333" t="str">
        <f>VLOOKUP(G333,[1]Product!$B:$G,2,FALSE)</f>
        <v>ProBook22X45AA</v>
      </c>
      <c r="I333">
        <f>VLOOKUP(G333,[1]Product!$B:$G,6,FALSE)</f>
        <v>11900000</v>
      </c>
      <c r="J333" t="str">
        <f>VLOOKUP(G333,[1]Product!$B:$G,3,FALSE)</f>
        <v>HP</v>
      </c>
      <c r="K333" t="str">
        <f>VLOOKUP(G333,[1]Product!$B:$G,4,FALSE)</f>
        <v>Desktop</v>
      </c>
      <c r="L333">
        <v>3</v>
      </c>
      <c r="M333">
        <v>0.1</v>
      </c>
      <c r="N333">
        <f t="shared" si="5"/>
        <v>32130000</v>
      </c>
    </row>
    <row r="334" spans="1:14" x14ac:dyDescent="0.3">
      <c r="A334">
        <v>333</v>
      </c>
      <c r="B334">
        <v>11</v>
      </c>
      <c r="C334" t="s">
        <v>48</v>
      </c>
      <c r="D334" t="str">
        <f>VLOOKUP(C334,[1]Saler!B:D,2,FALSE)</f>
        <v>Võ Huỳnh Duy  Nhân</v>
      </c>
      <c r="E334" t="str">
        <f>VLOOKUP(C334,[1]Saler!B:D,3,FALSE)</f>
        <v>HCM</v>
      </c>
      <c r="F334" t="str">
        <f>VLOOKUP(E334,[1]Saler!$F$1:$G$6,2,FALSE)</f>
        <v>Hồ Chí Minh</v>
      </c>
      <c r="G334" t="s">
        <v>54</v>
      </c>
      <c r="H334" t="str">
        <f>VLOOKUP(G334,[1]Product!$B:$G,2,FALSE)</f>
        <v>ThinkBook20VA001KVN</v>
      </c>
      <c r="I334">
        <f>VLOOKUP(G334,[1]Product!$B:$G,6,FALSE)</f>
        <v>19190000</v>
      </c>
      <c r="J334" t="str">
        <f>VLOOKUP(G334,[1]Product!$B:$G,3,FALSE)</f>
        <v>Lenovo</v>
      </c>
      <c r="K334" t="str">
        <f>VLOOKUP(G334,[1]Product!$B:$G,4,FALSE)</f>
        <v>Laptop</v>
      </c>
      <c r="L334">
        <v>2</v>
      </c>
      <c r="M334">
        <v>0</v>
      </c>
      <c r="N334">
        <f t="shared" si="5"/>
        <v>38380000</v>
      </c>
    </row>
    <row r="335" spans="1:14" x14ac:dyDescent="0.3">
      <c r="A335">
        <v>334</v>
      </c>
      <c r="B335">
        <v>11</v>
      </c>
      <c r="C335" t="s">
        <v>40</v>
      </c>
      <c r="D335" t="str">
        <f>VLOOKUP(C335,[1]Saler!B:D,2,FALSE)</f>
        <v>Triệu Thị Thanh  Chung</v>
      </c>
      <c r="E335" t="str">
        <f>VLOOKUP(C335,[1]Saler!B:D,3,FALSE)</f>
        <v>HN</v>
      </c>
      <c r="F335" t="str">
        <f>VLOOKUP(E335,[1]Saler!$F$1:$G$6,2,FALSE)</f>
        <v>Hà Nội</v>
      </c>
      <c r="G335" t="s">
        <v>25</v>
      </c>
      <c r="H335" t="str">
        <f>VLOOKUP(G335,[1]Product!$B:$G,2,FALSE)</f>
        <v>Lenovo11BHS07200</v>
      </c>
      <c r="I335">
        <f>VLOOKUP(G335,[1]Product!$B:$G,6,FALSE)</f>
        <v>11490000</v>
      </c>
      <c r="J335" t="str">
        <f>VLOOKUP(G335,[1]Product!$B:$G,3,FALSE)</f>
        <v>Lenovo</v>
      </c>
      <c r="K335" t="str">
        <f>VLOOKUP(G335,[1]Product!$B:$G,4,FALSE)</f>
        <v>Desktop</v>
      </c>
      <c r="L335">
        <v>2</v>
      </c>
      <c r="M335">
        <v>0.1</v>
      </c>
      <c r="N335">
        <f t="shared" si="5"/>
        <v>20682000</v>
      </c>
    </row>
    <row r="336" spans="1:14" x14ac:dyDescent="0.3">
      <c r="A336">
        <v>335</v>
      </c>
      <c r="B336">
        <v>11</v>
      </c>
      <c r="C336" t="s">
        <v>38</v>
      </c>
      <c r="D336" t="str">
        <f>VLOOKUP(C336,[1]Saler!B:D,2,FALSE)</f>
        <v>Nguyễn Thị Kim  Nga</v>
      </c>
      <c r="E336" t="str">
        <f>VLOOKUP(C336,[1]Saler!B:D,3,FALSE)</f>
        <v>HCM</v>
      </c>
      <c r="F336" t="str">
        <f>VLOOKUP(E336,[1]Saler!$F$1:$G$6,2,FALSE)</f>
        <v>Hồ Chí Minh</v>
      </c>
      <c r="G336" t="s">
        <v>71</v>
      </c>
      <c r="H336" t="str">
        <f>VLOOKUP(G336,[1]Product!$B:$G,2,FALSE)</f>
        <v>Legion82BC005YVN</v>
      </c>
      <c r="I336">
        <f>VLOOKUP(G336,[1]Product!$B:$G,6,FALSE)</f>
        <v>39000000</v>
      </c>
      <c r="J336" t="str">
        <f>VLOOKUP(G336,[1]Product!$B:$G,3,FALSE)</f>
        <v>Lenovo</v>
      </c>
      <c r="K336" t="str">
        <f>VLOOKUP(G336,[1]Product!$B:$G,4,FALSE)</f>
        <v>Laptop</v>
      </c>
      <c r="L336">
        <v>3</v>
      </c>
      <c r="M336">
        <v>0.15</v>
      </c>
      <c r="N336">
        <f t="shared" si="5"/>
        <v>99450000</v>
      </c>
    </row>
    <row r="337" spans="1:14" x14ac:dyDescent="0.3">
      <c r="A337">
        <v>336</v>
      </c>
      <c r="B337">
        <v>12</v>
      </c>
      <c r="C337" t="s">
        <v>40</v>
      </c>
      <c r="D337" t="str">
        <f>VLOOKUP(C337,[1]Saler!B:D,2,FALSE)</f>
        <v>Triệu Thị Thanh  Chung</v>
      </c>
      <c r="E337" t="str">
        <f>VLOOKUP(C337,[1]Saler!B:D,3,FALSE)</f>
        <v>HN</v>
      </c>
      <c r="F337" t="str">
        <f>VLOOKUP(E337,[1]Saler!$F$1:$G$6,2,FALSE)</f>
        <v>Hà Nội</v>
      </c>
      <c r="G337" t="s">
        <v>17</v>
      </c>
      <c r="H337" t="str">
        <f>VLOOKUP(G337,[1]Product!$B:$G,2,FALSE)</f>
        <v>Inspiron135301</v>
      </c>
      <c r="I337">
        <f>VLOOKUP(G337,[1]Product!$B:$G,6,FALSE)</f>
        <v>20900000</v>
      </c>
      <c r="J337" t="str">
        <f>VLOOKUP(G337,[1]Product!$B:$G,3,FALSE)</f>
        <v>Dell</v>
      </c>
      <c r="K337" t="str">
        <f>VLOOKUP(G337,[1]Product!$B:$G,4,FALSE)</f>
        <v>Laptop</v>
      </c>
      <c r="L337">
        <v>1</v>
      </c>
      <c r="M337">
        <v>0.05</v>
      </c>
      <c r="N337">
        <f t="shared" si="5"/>
        <v>19855000</v>
      </c>
    </row>
    <row r="338" spans="1:14" x14ac:dyDescent="0.3">
      <c r="A338">
        <v>337</v>
      </c>
      <c r="B338">
        <v>12</v>
      </c>
      <c r="C338" t="s">
        <v>59</v>
      </c>
      <c r="D338" t="str">
        <f>VLOOKUP(C338,[1]Saler!B:D,2,FALSE)</f>
        <v>Hồ Lê Lệ  Nguyên</v>
      </c>
      <c r="E338" t="str">
        <f>VLOOKUP(C338,[1]Saler!B:D,3,FALSE)</f>
        <v>HCM</v>
      </c>
      <c r="F338" t="str">
        <f>VLOOKUP(E338,[1]Saler!$F$1:$G$6,2,FALSE)</f>
        <v>Hồ Chí Minh</v>
      </c>
      <c r="G338" t="s">
        <v>71</v>
      </c>
      <c r="H338" t="str">
        <f>VLOOKUP(G338,[1]Product!$B:$G,2,FALSE)</f>
        <v>Legion82BC005YVN</v>
      </c>
      <c r="I338">
        <f>VLOOKUP(G338,[1]Product!$B:$G,6,FALSE)</f>
        <v>39000000</v>
      </c>
      <c r="J338" t="str">
        <f>VLOOKUP(G338,[1]Product!$B:$G,3,FALSE)</f>
        <v>Lenovo</v>
      </c>
      <c r="K338" t="str">
        <f>VLOOKUP(G338,[1]Product!$B:$G,4,FALSE)</f>
        <v>Laptop</v>
      </c>
      <c r="L338">
        <v>2</v>
      </c>
      <c r="M338">
        <v>0.05</v>
      </c>
      <c r="N338">
        <f t="shared" si="5"/>
        <v>74100000</v>
      </c>
    </row>
    <row r="339" spans="1:14" x14ac:dyDescent="0.3">
      <c r="A339">
        <v>338</v>
      </c>
      <c r="B339">
        <v>12</v>
      </c>
      <c r="C339" t="s">
        <v>46</v>
      </c>
      <c r="D339" t="str">
        <f>VLOOKUP(C339,[1]Saler!B:D,2,FALSE)</f>
        <v>Nguyễn Thị Hoài  Nam</v>
      </c>
      <c r="E339" t="str">
        <f>VLOOKUP(C339,[1]Saler!B:D,3,FALSE)</f>
        <v>HCM</v>
      </c>
      <c r="F339" t="str">
        <f>VLOOKUP(E339,[1]Saler!$F$1:$G$6,2,FALSE)</f>
        <v>Hồ Chí Minh</v>
      </c>
      <c r="G339" t="s">
        <v>56</v>
      </c>
      <c r="H339" t="str">
        <f>VLOOKUP(G339,[1]Product!$B:$G,2,FALSE)</f>
        <v>Legion82B500GUVN</v>
      </c>
      <c r="I339">
        <f>VLOOKUP(G339,[1]Product!$B:$G,6,FALSE)</f>
        <v>24790000</v>
      </c>
      <c r="J339" t="str">
        <f>VLOOKUP(G339,[1]Product!$B:$G,3,FALSE)</f>
        <v>Lenovo</v>
      </c>
      <c r="K339" t="str">
        <f>VLOOKUP(G339,[1]Product!$B:$G,4,FALSE)</f>
        <v>Laptop</v>
      </c>
      <c r="L339">
        <v>2</v>
      </c>
      <c r="M339">
        <v>0.15</v>
      </c>
      <c r="N339">
        <f t="shared" si="5"/>
        <v>42143000</v>
      </c>
    </row>
    <row r="340" spans="1:14" x14ac:dyDescent="0.3">
      <c r="A340">
        <v>339</v>
      </c>
      <c r="B340">
        <v>12</v>
      </c>
      <c r="C340" t="s">
        <v>75</v>
      </c>
      <c r="D340" t="str">
        <f>VLOOKUP(C340,[1]Saler!B:D,2,FALSE)</f>
        <v>Trần Thị Kim  Ngân</v>
      </c>
      <c r="E340" t="str">
        <f>VLOOKUP(C340,[1]Saler!B:D,3,FALSE)</f>
        <v>HCM</v>
      </c>
      <c r="F340" t="str">
        <f>VLOOKUP(E340,[1]Saler!$F$1:$G$6,2,FALSE)</f>
        <v>Hồ Chí Minh</v>
      </c>
      <c r="G340" t="s">
        <v>54</v>
      </c>
      <c r="H340" t="str">
        <f>VLOOKUP(G340,[1]Product!$B:$G,2,FALSE)</f>
        <v>ThinkBook20VA001KVN</v>
      </c>
      <c r="I340">
        <f>VLOOKUP(G340,[1]Product!$B:$G,6,FALSE)</f>
        <v>19190000</v>
      </c>
      <c r="J340" t="str">
        <f>VLOOKUP(G340,[1]Product!$B:$G,3,FALSE)</f>
        <v>Lenovo</v>
      </c>
      <c r="K340" t="str">
        <f>VLOOKUP(G340,[1]Product!$B:$G,4,FALSE)</f>
        <v>Laptop</v>
      </c>
      <c r="L340">
        <v>1</v>
      </c>
      <c r="M340">
        <v>0.1</v>
      </c>
      <c r="N340">
        <f t="shared" si="5"/>
        <v>17271000</v>
      </c>
    </row>
    <row r="341" spans="1:14" x14ac:dyDescent="0.3">
      <c r="A341">
        <v>340</v>
      </c>
      <c r="B341">
        <v>12</v>
      </c>
      <c r="C341" t="s">
        <v>22</v>
      </c>
      <c r="D341" t="str">
        <f>VLOOKUP(C341,[1]Saler!B:D,2,FALSE)</f>
        <v>Nguyễn Thành Tâm</v>
      </c>
      <c r="E341" t="str">
        <f>VLOOKUP(C341,[1]Saler!B:D,3,FALSE)</f>
        <v>CT</v>
      </c>
      <c r="F341" t="str">
        <f>VLOOKUP(E341,[1]Saler!$F$1:$G$6,2,FALSE)</f>
        <v>Cần Thơ</v>
      </c>
      <c r="G341" t="s">
        <v>19</v>
      </c>
      <c r="H341" t="str">
        <f>VLOOKUP(G341,[1]Product!$B:$G,2,FALSE)</f>
        <v>Gaming81LK01J3VN</v>
      </c>
      <c r="I341">
        <f>VLOOKUP(G341,[1]Product!$B:$G,6,FALSE)</f>
        <v>18490000</v>
      </c>
      <c r="J341" t="str">
        <f>VLOOKUP(G341,[1]Product!$B:$G,3,FALSE)</f>
        <v>Lenovo</v>
      </c>
      <c r="K341" t="str">
        <f>VLOOKUP(G341,[1]Product!$B:$G,4,FALSE)</f>
        <v>Laptop</v>
      </c>
      <c r="L341">
        <v>1</v>
      </c>
      <c r="M341">
        <v>0.05</v>
      </c>
      <c r="N341">
        <f t="shared" si="5"/>
        <v>17565500</v>
      </c>
    </row>
    <row r="342" spans="1:14" x14ac:dyDescent="0.3">
      <c r="A342">
        <v>341</v>
      </c>
      <c r="B342">
        <v>12</v>
      </c>
      <c r="C342" t="s">
        <v>46</v>
      </c>
      <c r="D342" t="str">
        <f>VLOOKUP(C342,[1]Saler!B:D,2,FALSE)</f>
        <v>Nguyễn Thị Hoài  Nam</v>
      </c>
      <c r="E342" t="str">
        <f>VLOOKUP(C342,[1]Saler!B:D,3,FALSE)</f>
        <v>HCM</v>
      </c>
      <c r="F342" t="str">
        <f>VLOOKUP(E342,[1]Saler!$F$1:$G$6,2,FALSE)</f>
        <v>Hồ Chí Minh</v>
      </c>
      <c r="G342" t="s">
        <v>31</v>
      </c>
      <c r="H342" t="str">
        <f>VLOOKUP(G342,[1]Product!$B:$G,2,FALSE)</f>
        <v>Ideapad82H700DNVN</v>
      </c>
      <c r="I342">
        <f>VLOOKUP(G342,[1]Product!$B:$G,6,FALSE)</f>
        <v>13490000</v>
      </c>
      <c r="J342" t="str">
        <f>VLOOKUP(G342,[1]Product!$B:$G,3,FALSE)</f>
        <v>Lenovo</v>
      </c>
      <c r="K342" t="str">
        <f>VLOOKUP(G342,[1]Product!$B:$G,4,FALSE)</f>
        <v>Laptop</v>
      </c>
      <c r="L342">
        <v>3</v>
      </c>
      <c r="M342">
        <v>0.05</v>
      </c>
      <c r="N342">
        <f t="shared" si="5"/>
        <v>38446500</v>
      </c>
    </row>
    <row r="343" spans="1:14" x14ac:dyDescent="0.3">
      <c r="A343">
        <v>342</v>
      </c>
      <c r="B343">
        <v>12</v>
      </c>
      <c r="C343" t="s">
        <v>43</v>
      </c>
      <c r="D343" t="str">
        <f>VLOOKUP(C343,[1]Saler!B:D,2,FALSE)</f>
        <v>Lương Thị  Thanh</v>
      </c>
      <c r="E343" t="str">
        <f>VLOOKUP(C343,[1]Saler!B:D,3,FALSE)</f>
        <v>CT</v>
      </c>
      <c r="F343" t="str">
        <f>VLOOKUP(E343,[1]Saler!$F$1:$G$6,2,FALSE)</f>
        <v>Cần Thơ</v>
      </c>
      <c r="G343" t="s">
        <v>25</v>
      </c>
      <c r="H343" t="str">
        <f>VLOOKUP(G343,[1]Product!$B:$G,2,FALSE)</f>
        <v>Lenovo11BHS07200</v>
      </c>
      <c r="I343">
        <f>VLOOKUP(G343,[1]Product!$B:$G,6,FALSE)</f>
        <v>11490000</v>
      </c>
      <c r="J343" t="str">
        <f>VLOOKUP(G343,[1]Product!$B:$G,3,FALSE)</f>
        <v>Lenovo</v>
      </c>
      <c r="K343" t="str">
        <f>VLOOKUP(G343,[1]Product!$B:$G,4,FALSE)</f>
        <v>Desktop</v>
      </c>
      <c r="L343">
        <v>1</v>
      </c>
      <c r="M343">
        <v>0.1</v>
      </c>
      <c r="N343">
        <f t="shared" si="5"/>
        <v>10341000</v>
      </c>
    </row>
    <row r="344" spans="1:14" x14ac:dyDescent="0.3">
      <c r="A344">
        <v>343</v>
      </c>
      <c r="B344">
        <v>12</v>
      </c>
      <c r="C344" t="s">
        <v>76</v>
      </c>
      <c r="D344" t="str">
        <f>VLOOKUP(C344,[1]Saler!B:D,2,FALSE)</f>
        <v>Nguyễn Yến  Nhi</v>
      </c>
      <c r="E344" t="str">
        <f>VLOOKUP(C344,[1]Saler!B:D,3,FALSE)</f>
        <v>HCM</v>
      </c>
      <c r="F344" t="str">
        <f>VLOOKUP(E344,[1]Saler!$F$1:$G$6,2,FALSE)</f>
        <v>Hồ Chí Minh</v>
      </c>
      <c r="G344" t="s">
        <v>15</v>
      </c>
      <c r="H344" t="str">
        <f>VLOOKUP(G344,[1]Product!$B:$G,2,FALSE)</f>
        <v>EliteBook1C2M0PA</v>
      </c>
      <c r="I344">
        <f>VLOOKUP(G344,[1]Product!$B:$G,6,FALSE)</f>
        <v>14890000</v>
      </c>
      <c r="J344" t="str">
        <f>VLOOKUP(G344,[1]Product!$B:$G,3,FALSE)</f>
        <v>HP</v>
      </c>
      <c r="K344" t="str">
        <f>VLOOKUP(G344,[1]Product!$B:$G,4,FALSE)</f>
        <v>Desktop</v>
      </c>
      <c r="L344">
        <v>3</v>
      </c>
      <c r="M344">
        <v>0</v>
      </c>
      <c r="N344">
        <f t="shared" si="5"/>
        <v>44670000</v>
      </c>
    </row>
    <row r="345" spans="1:14" x14ac:dyDescent="0.3">
      <c r="A345">
        <v>344</v>
      </c>
      <c r="B345">
        <v>12</v>
      </c>
      <c r="C345" t="s">
        <v>77</v>
      </c>
      <c r="D345" t="str">
        <f>VLOOKUP(C345,[1]Saler!B:D,2,FALSE)</f>
        <v>Trần Huy  Hiếu</v>
      </c>
      <c r="E345" t="str">
        <f>VLOOKUP(C345,[1]Saler!B:D,3,FALSE)</f>
        <v>HP</v>
      </c>
      <c r="F345" t="str">
        <f>VLOOKUP(E345,[1]Saler!$F$1:$G$6,2,FALSE)</f>
        <v>Hải Phòng</v>
      </c>
      <c r="G345" t="s">
        <v>45</v>
      </c>
      <c r="H345" t="str">
        <f>VLOOKUP(G345,[1]Product!$B:$G,2,FALSE)</f>
        <v>OMEN8ZR42PA</v>
      </c>
      <c r="I345">
        <f>VLOOKUP(G345,[1]Product!$B:$G,6,FALSE)</f>
        <v>54000000</v>
      </c>
      <c r="J345" t="str">
        <f>VLOOKUP(G345,[1]Product!$B:$G,3,FALSE)</f>
        <v>HP</v>
      </c>
      <c r="K345" t="str">
        <f>VLOOKUP(G345,[1]Product!$B:$G,4,FALSE)</f>
        <v>Laptop</v>
      </c>
      <c r="L345">
        <v>2</v>
      </c>
      <c r="M345">
        <v>0.15</v>
      </c>
      <c r="N345">
        <f t="shared" si="5"/>
        <v>91800000</v>
      </c>
    </row>
    <row r="346" spans="1:14" x14ac:dyDescent="0.3">
      <c r="A346">
        <v>345</v>
      </c>
      <c r="B346">
        <v>12</v>
      </c>
      <c r="C346" t="s">
        <v>65</v>
      </c>
      <c r="D346" t="str">
        <f>VLOOKUP(C346,[1]Saler!B:D,2,FALSE)</f>
        <v>Vưu Quan  Khải</v>
      </c>
      <c r="E346" t="str">
        <f>VLOOKUP(C346,[1]Saler!B:D,3,FALSE)</f>
        <v>DN</v>
      </c>
      <c r="F346" t="str">
        <f>VLOOKUP(E346,[1]Saler!$F$1:$G$6,2,FALSE)</f>
        <v>Đà Nẵng</v>
      </c>
      <c r="G346" t="s">
        <v>45</v>
      </c>
      <c r="H346" t="str">
        <f>VLOOKUP(G346,[1]Product!$B:$G,2,FALSE)</f>
        <v>OMEN8ZR42PA</v>
      </c>
      <c r="I346">
        <f>VLOOKUP(G346,[1]Product!$B:$G,6,FALSE)</f>
        <v>54000000</v>
      </c>
      <c r="J346" t="str">
        <f>VLOOKUP(G346,[1]Product!$B:$G,3,FALSE)</f>
        <v>HP</v>
      </c>
      <c r="K346" t="str">
        <f>VLOOKUP(G346,[1]Product!$B:$G,4,FALSE)</f>
        <v>Laptop</v>
      </c>
      <c r="L346">
        <v>1</v>
      </c>
      <c r="M346">
        <v>0.05</v>
      </c>
      <c r="N346">
        <f t="shared" si="5"/>
        <v>51300000</v>
      </c>
    </row>
    <row r="347" spans="1:14" x14ac:dyDescent="0.3">
      <c r="A347">
        <v>346</v>
      </c>
      <c r="B347">
        <v>12</v>
      </c>
      <c r="C347" t="s">
        <v>62</v>
      </c>
      <c r="D347" t="str">
        <f>VLOOKUP(C347,[1]Saler!B:D,2,FALSE)</f>
        <v>Kiều Ngọc Các</v>
      </c>
      <c r="E347" t="str">
        <f>VLOOKUP(C347,[1]Saler!B:D,3,FALSE)</f>
        <v>HN</v>
      </c>
      <c r="F347" t="str">
        <f>VLOOKUP(E347,[1]Saler!$F$1:$G$6,2,FALSE)</f>
        <v>Hà Nội</v>
      </c>
      <c r="G347" t="s">
        <v>58</v>
      </c>
      <c r="H347" t="str">
        <f>VLOOKUP(G347,[1]Product!$B:$G,2,FALSE)</f>
        <v>Envy2K0B2PA</v>
      </c>
      <c r="I347">
        <f>VLOOKUP(G347,[1]Product!$B:$G,6,FALSE)</f>
        <v>23590000</v>
      </c>
      <c r="J347" t="str">
        <f>VLOOKUP(G347,[1]Product!$B:$G,3,FALSE)</f>
        <v>HP</v>
      </c>
      <c r="K347" t="str">
        <f>VLOOKUP(G347,[1]Product!$B:$G,4,FALSE)</f>
        <v>Laptop</v>
      </c>
      <c r="L347">
        <v>1</v>
      </c>
      <c r="M347">
        <v>0</v>
      </c>
      <c r="N347">
        <f t="shared" si="5"/>
        <v>23590000</v>
      </c>
    </row>
    <row r="348" spans="1:14" x14ac:dyDescent="0.3">
      <c r="A348">
        <v>347</v>
      </c>
      <c r="B348">
        <v>12</v>
      </c>
      <c r="C348" t="s">
        <v>55</v>
      </c>
      <c r="D348" t="str">
        <f>VLOOKUP(C348,[1]Saler!B:D,2,FALSE)</f>
        <v>Nguyễn Thị  Hương</v>
      </c>
      <c r="E348" t="str">
        <f>VLOOKUP(C348,[1]Saler!B:D,3,FALSE)</f>
        <v>DN</v>
      </c>
      <c r="F348" t="str">
        <f>VLOOKUP(E348,[1]Saler!$F$1:$G$6,2,FALSE)</f>
        <v>Đà Nẵng</v>
      </c>
      <c r="G348" t="s">
        <v>71</v>
      </c>
      <c r="H348" t="str">
        <f>VLOOKUP(G348,[1]Product!$B:$G,2,FALSE)</f>
        <v>Legion82BC005YVN</v>
      </c>
      <c r="I348">
        <f>VLOOKUP(G348,[1]Product!$B:$G,6,FALSE)</f>
        <v>39000000</v>
      </c>
      <c r="J348" t="str">
        <f>VLOOKUP(G348,[1]Product!$B:$G,3,FALSE)</f>
        <v>Lenovo</v>
      </c>
      <c r="K348" t="str">
        <f>VLOOKUP(G348,[1]Product!$B:$G,4,FALSE)</f>
        <v>Laptop</v>
      </c>
      <c r="L348">
        <v>2</v>
      </c>
      <c r="M348">
        <v>0.15</v>
      </c>
      <c r="N348">
        <f t="shared" si="5"/>
        <v>66300000</v>
      </c>
    </row>
    <row r="349" spans="1:14" x14ac:dyDescent="0.3">
      <c r="A349">
        <v>348</v>
      </c>
      <c r="B349">
        <v>12</v>
      </c>
      <c r="C349" t="s">
        <v>53</v>
      </c>
      <c r="D349" t="str">
        <f>VLOOKUP(C349,[1]Saler!B:D,2,FALSE)</f>
        <v>Đoàn Minh  Anh</v>
      </c>
      <c r="E349" t="str">
        <f>VLOOKUP(C349,[1]Saler!B:D,3,FALSE)</f>
        <v>HN</v>
      </c>
      <c r="F349" t="str">
        <f>VLOOKUP(E349,[1]Saler!$F$1:$G$6,2,FALSE)</f>
        <v>Hà Nội</v>
      </c>
      <c r="G349" t="s">
        <v>36</v>
      </c>
      <c r="H349" t="str">
        <f>VLOOKUP(G349,[1]Product!$B:$G,2,FALSE)</f>
        <v>Lenovo10TVA00EVA</v>
      </c>
      <c r="I349">
        <f>VLOOKUP(G349,[1]Product!$B:$G,6,FALSE)</f>
        <v>12590000</v>
      </c>
      <c r="J349" t="str">
        <f>VLOOKUP(G349,[1]Product!$B:$G,3,FALSE)</f>
        <v>Lenovo</v>
      </c>
      <c r="K349" t="str">
        <f>VLOOKUP(G349,[1]Product!$B:$G,4,FALSE)</f>
        <v>Desktop</v>
      </c>
      <c r="L349">
        <v>3</v>
      </c>
      <c r="M349">
        <v>0.05</v>
      </c>
      <c r="N349">
        <f t="shared" si="5"/>
        <v>35881500</v>
      </c>
    </row>
    <row r="350" spans="1:14" x14ac:dyDescent="0.3">
      <c r="A350">
        <v>349</v>
      </c>
      <c r="B350">
        <v>12</v>
      </c>
      <c r="C350" t="s">
        <v>74</v>
      </c>
      <c r="D350" t="str">
        <f>VLOOKUP(C350,[1]Saler!B:D,2,FALSE)</f>
        <v>Nguyễn Thị  Hằng</v>
      </c>
      <c r="E350" t="str">
        <f>VLOOKUP(C350,[1]Saler!B:D,3,FALSE)</f>
        <v>HP</v>
      </c>
      <c r="F350" t="str">
        <f>VLOOKUP(E350,[1]Saler!$F$1:$G$6,2,FALSE)</f>
        <v>Hải Phòng</v>
      </c>
      <c r="G350" t="s">
        <v>47</v>
      </c>
      <c r="H350" t="str">
        <f>VLOOKUP(G350,[1]Product!$B:$G,2,FALSE)</f>
        <v>OptiPlex3080 MT</v>
      </c>
      <c r="I350">
        <f>VLOOKUP(G350,[1]Product!$B:$G,6,FALSE)</f>
        <v>13890000</v>
      </c>
      <c r="J350" t="str">
        <f>VLOOKUP(G350,[1]Product!$B:$G,3,FALSE)</f>
        <v>Dell</v>
      </c>
      <c r="K350" t="str">
        <f>VLOOKUP(G350,[1]Product!$B:$G,4,FALSE)</f>
        <v>Desktop</v>
      </c>
      <c r="L350">
        <v>2</v>
      </c>
      <c r="M350">
        <v>0.15</v>
      </c>
      <c r="N350">
        <f t="shared" si="5"/>
        <v>23613000</v>
      </c>
    </row>
    <row r="351" spans="1:14" x14ac:dyDescent="0.3">
      <c r="A351">
        <v>350</v>
      </c>
      <c r="B351">
        <v>12</v>
      </c>
      <c r="C351" t="s">
        <v>38</v>
      </c>
      <c r="D351" t="str">
        <f>VLOOKUP(C351,[1]Saler!B:D,2,FALSE)</f>
        <v>Nguyễn Thị Kim  Nga</v>
      </c>
      <c r="E351" t="str">
        <f>VLOOKUP(C351,[1]Saler!B:D,3,FALSE)</f>
        <v>HCM</v>
      </c>
      <c r="F351" t="str">
        <f>VLOOKUP(E351,[1]Saler!$F$1:$G$6,2,FALSE)</f>
        <v>Hồ Chí Minh</v>
      </c>
      <c r="G351" t="s">
        <v>69</v>
      </c>
      <c r="H351" t="str">
        <f>VLOOKUP(G351,[1]Product!$B:$G,2,FALSE)</f>
        <v>Pavilion180S1AA</v>
      </c>
      <c r="I351">
        <f>VLOOKUP(G351,[1]Product!$B:$G,6,FALSE)</f>
        <v>9790000</v>
      </c>
      <c r="J351" t="str">
        <f>VLOOKUP(G351,[1]Product!$B:$G,3,FALSE)</f>
        <v>HP</v>
      </c>
      <c r="K351" t="str">
        <f>VLOOKUP(G351,[1]Product!$B:$G,4,FALSE)</f>
        <v>Desktop</v>
      </c>
      <c r="L351">
        <v>1</v>
      </c>
      <c r="M351">
        <v>0.15</v>
      </c>
      <c r="N351">
        <f t="shared" si="5"/>
        <v>8321500</v>
      </c>
    </row>
    <row r="352" spans="1:14" x14ac:dyDescent="0.3">
      <c r="A352">
        <v>351</v>
      </c>
      <c r="B352">
        <v>12</v>
      </c>
      <c r="C352" t="s">
        <v>16</v>
      </c>
      <c r="D352" t="str">
        <f>VLOOKUP(C352,[1]Saler!B:D,2,FALSE)</f>
        <v>Võ Thị Uyển  Nhi</v>
      </c>
      <c r="E352" t="str">
        <f>VLOOKUP(C352,[1]Saler!B:D,3,FALSE)</f>
        <v>HCM</v>
      </c>
      <c r="F352" t="str">
        <f>VLOOKUP(E352,[1]Saler!$F$1:$G$6,2,FALSE)</f>
        <v>Hồ Chí Minh</v>
      </c>
      <c r="G352" t="s">
        <v>23</v>
      </c>
      <c r="H352" t="str">
        <f>VLOOKUP(G352,[1]Product!$B:$G,2,FALSE)</f>
        <v>Latitude3510</v>
      </c>
      <c r="I352">
        <f>VLOOKUP(G352,[1]Product!$B:$G,6,FALSE)</f>
        <v>11490000</v>
      </c>
      <c r="J352" t="str">
        <f>VLOOKUP(G352,[1]Product!$B:$G,3,FALSE)</f>
        <v>Dell</v>
      </c>
      <c r="K352" t="str">
        <f>VLOOKUP(G352,[1]Product!$B:$G,4,FALSE)</f>
        <v>Laptop</v>
      </c>
      <c r="L352">
        <v>1</v>
      </c>
      <c r="M352">
        <v>0.1</v>
      </c>
      <c r="N352">
        <f t="shared" si="5"/>
        <v>10341000</v>
      </c>
    </row>
    <row r="353" spans="1:14" x14ac:dyDescent="0.3">
      <c r="A353">
        <v>352</v>
      </c>
      <c r="B353">
        <v>12</v>
      </c>
      <c r="C353" t="s">
        <v>29</v>
      </c>
      <c r="D353" t="str">
        <f>VLOOKUP(C353,[1]Saler!B:D,2,FALSE)</f>
        <v>Hoàng Thị Thu  Hà</v>
      </c>
      <c r="E353" t="str">
        <f>VLOOKUP(C353,[1]Saler!B:D,3,FALSE)</f>
        <v>HN</v>
      </c>
      <c r="F353" t="str">
        <f>VLOOKUP(E353,[1]Saler!$F$1:$G$6,2,FALSE)</f>
        <v>Hà Nội</v>
      </c>
      <c r="G353" t="s">
        <v>31</v>
      </c>
      <c r="H353" t="str">
        <f>VLOOKUP(G353,[1]Product!$B:$G,2,FALSE)</f>
        <v>Ideapad82H700DNVN</v>
      </c>
      <c r="I353">
        <f>VLOOKUP(G353,[1]Product!$B:$G,6,FALSE)</f>
        <v>13490000</v>
      </c>
      <c r="J353" t="str">
        <f>VLOOKUP(G353,[1]Product!$B:$G,3,FALSE)</f>
        <v>Lenovo</v>
      </c>
      <c r="K353" t="str">
        <f>VLOOKUP(G353,[1]Product!$B:$G,4,FALSE)</f>
        <v>Laptop</v>
      </c>
      <c r="L353">
        <v>2</v>
      </c>
      <c r="M353">
        <v>0</v>
      </c>
      <c r="N353">
        <f t="shared" si="5"/>
        <v>26980000</v>
      </c>
    </row>
    <row r="354" spans="1:14" x14ac:dyDescent="0.3">
      <c r="A354">
        <v>353</v>
      </c>
      <c r="B354">
        <v>12</v>
      </c>
      <c r="C354" t="s">
        <v>74</v>
      </c>
      <c r="D354" t="str">
        <f>VLOOKUP(C354,[1]Saler!B:D,2,FALSE)</f>
        <v>Nguyễn Thị  Hằng</v>
      </c>
      <c r="E354" t="str">
        <f>VLOOKUP(C354,[1]Saler!B:D,3,FALSE)</f>
        <v>HP</v>
      </c>
      <c r="F354" t="str">
        <f>VLOOKUP(E354,[1]Saler!$F$1:$G$6,2,FALSE)</f>
        <v>Hải Phòng</v>
      </c>
      <c r="G354" t="s">
        <v>54</v>
      </c>
      <c r="H354" t="str">
        <f>VLOOKUP(G354,[1]Product!$B:$G,2,FALSE)</f>
        <v>ThinkBook20VA001KVN</v>
      </c>
      <c r="I354">
        <f>VLOOKUP(G354,[1]Product!$B:$G,6,FALSE)</f>
        <v>19190000</v>
      </c>
      <c r="J354" t="str">
        <f>VLOOKUP(G354,[1]Product!$B:$G,3,FALSE)</f>
        <v>Lenovo</v>
      </c>
      <c r="K354" t="str">
        <f>VLOOKUP(G354,[1]Product!$B:$G,4,FALSE)</f>
        <v>Laptop</v>
      </c>
      <c r="L354">
        <v>3</v>
      </c>
      <c r="M354">
        <v>0.15</v>
      </c>
      <c r="N354">
        <f t="shared" si="5"/>
        <v>48934500</v>
      </c>
    </row>
    <row r="355" spans="1:14" x14ac:dyDescent="0.3">
      <c r="A355">
        <v>354</v>
      </c>
      <c r="B355">
        <v>12</v>
      </c>
      <c r="C355" t="s">
        <v>32</v>
      </c>
      <c r="D355" t="str">
        <f>VLOOKUP(C355,[1]Saler!B:D,2,FALSE)</f>
        <v>Võ Thị Phương  Thảo</v>
      </c>
      <c r="E355" t="str">
        <f>VLOOKUP(C355,[1]Saler!B:D,3,FALSE)</f>
        <v>CT</v>
      </c>
      <c r="F355" t="str">
        <f>VLOOKUP(E355,[1]Saler!$F$1:$G$6,2,FALSE)</f>
        <v>Cần Thơ</v>
      </c>
      <c r="G355" t="s">
        <v>33</v>
      </c>
      <c r="H355" t="str">
        <f>VLOOKUP(G355,[1]Product!$B:$G,2,FALSE)</f>
        <v>XPS139310</v>
      </c>
      <c r="I355">
        <f>VLOOKUP(G355,[1]Product!$B:$G,6,FALSE)</f>
        <v>39900000</v>
      </c>
      <c r="J355" t="str">
        <f>VLOOKUP(G355,[1]Product!$B:$G,3,FALSE)</f>
        <v>Dell</v>
      </c>
      <c r="K355" t="str">
        <f>VLOOKUP(G355,[1]Product!$B:$G,4,FALSE)</f>
        <v>Laptop</v>
      </c>
      <c r="L355">
        <v>1</v>
      </c>
      <c r="M355">
        <v>0.15</v>
      </c>
      <c r="N355">
        <f t="shared" si="5"/>
        <v>33915000</v>
      </c>
    </row>
    <row r="356" spans="1:14" x14ac:dyDescent="0.3">
      <c r="A356">
        <v>355</v>
      </c>
      <c r="B356">
        <v>12</v>
      </c>
      <c r="C356" t="s">
        <v>64</v>
      </c>
      <c r="D356" t="str">
        <f>VLOOKUP(C356,[1]Saler!B:D,2,FALSE)</f>
        <v>Trần Chí Thông</v>
      </c>
      <c r="E356" t="str">
        <f>VLOOKUP(C356,[1]Saler!B:D,3,FALSE)</f>
        <v>CT</v>
      </c>
      <c r="F356" t="str">
        <f>VLOOKUP(E356,[1]Saler!$F$1:$G$6,2,FALSE)</f>
        <v>Cần Thơ</v>
      </c>
      <c r="G356" t="s">
        <v>23</v>
      </c>
      <c r="H356" t="str">
        <f>VLOOKUP(G356,[1]Product!$B:$G,2,FALSE)</f>
        <v>Latitude3510</v>
      </c>
      <c r="I356">
        <f>VLOOKUP(G356,[1]Product!$B:$G,6,FALSE)</f>
        <v>11490000</v>
      </c>
      <c r="J356" t="str">
        <f>VLOOKUP(G356,[1]Product!$B:$G,3,FALSE)</f>
        <v>Dell</v>
      </c>
      <c r="K356" t="str">
        <f>VLOOKUP(G356,[1]Product!$B:$G,4,FALSE)</f>
        <v>Laptop</v>
      </c>
      <c r="L356">
        <v>3</v>
      </c>
      <c r="M356">
        <v>0.05</v>
      </c>
      <c r="N356">
        <f t="shared" si="5"/>
        <v>32746500</v>
      </c>
    </row>
    <row r="357" spans="1:14" x14ac:dyDescent="0.3">
      <c r="A357">
        <v>356</v>
      </c>
      <c r="B357">
        <v>12</v>
      </c>
      <c r="C357" t="s">
        <v>22</v>
      </c>
      <c r="D357" t="str">
        <f>VLOOKUP(C357,[1]Saler!B:D,2,FALSE)</f>
        <v>Nguyễn Thành Tâm</v>
      </c>
      <c r="E357" t="str">
        <f>VLOOKUP(C357,[1]Saler!B:D,3,FALSE)</f>
        <v>CT</v>
      </c>
      <c r="F357" t="str">
        <f>VLOOKUP(E357,[1]Saler!$F$1:$G$6,2,FALSE)</f>
        <v>Cần Thơ</v>
      </c>
      <c r="G357" t="s">
        <v>34</v>
      </c>
      <c r="H357" t="str">
        <f>VLOOKUP(G357,[1]Product!$B:$G,2,FALSE)</f>
        <v>Inspiron135201</v>
      </c>
      <c r="I357">
        <f>VLOOKUP(G357,[1]Product!$B:$G,6,FALSE)</f>
        <v>16990000</v>
      </c>
      <c r="J357" t="str">
        <f>VLOOKUP(G357,[1]Product!$B:$G,3,FALSE)</f>
        <v>Dell</v>
      </c>
      <c r="K357" t="str">
        <f>VLOOKUP(G357,[1]Product!$B:$G,4,FALSE)</f>
        <v>Laptop</v>
      </c>
      <c r="L357">
        <v>1</v>
      </c>
      <c r="M357">
        <v>0.1</v>
      </c>
      <c r="N357">
        <f t="shared" si="5"/>
        <v>15291000</v>
      </c>
    </row>
    <row r="358" spans="1:14" x14ac:dyDescent="0.3">
      <c r="A358">
        <v>357</v>
      </c>
      <c r="B358">
        <v>12</v>
      </c>
      <c r="C358" t="s">
        <v>75</v>
      </c>
      <c r="D358" t="str">
        <f>VLOOKUP(C358,[1]Saler!B:D,2,FALSE)</f>
        <v>Trần Thị Kim  Ngân</v>
      </c>
      <c r="E358" t="str">
        <f>VLOOKUP(C358,[1]Saler!B:D,3,FALSE)</f>
        <v>HCM</v>
      </c>
      <c r="F358" t="str">
        <f>VLOOKUP(E358,[1]Saler!$F$1:$G$6,2,FALSE)</f>
        <v>Hồ Chí Minh</v>
      </c>
      <c r="G358" t="s">
        <v>50</v>
      </c>
      <c r="H358" t="str">
        <f>VLOOKUP(G358,[1]Product!$B:$G,2,FALSE)</f>
        <v>ProBook22X45AA</v>
      </c>
      <c r="I358">
        <f>VLOOKUP(G358,[1]Product!$B:$G,6,FALSE)</f>
        <v>11900000</v>
      </c>
      <c r="J358" t="str">
        <f>VLOOKUP(G358,[1]Product!$B:$G,3,FALSE)</f>
        <v>HP</v>
      </c>
      <c r="K358" t="str">
        <f>VLOOKUP(G358,[1]Product!$B:$G,4,FALSE)</f>
        <v>Desktop</v>
      </c>
      <c r="L358">
        <v>1</v>
      </c>
      <c r="M358">
        <v>0.15</v>
      </c>
      <c r="N358">
        <f t="shared" si="5"/>
        <v>10115000</v>
      </c>
    </row>
    <row r="359" spans="1:14" x14ac:dyDescent="0.3">
      <c r="A359">
        <v>358</v>
      </c>
      <c r="B359">
        <v>12</v>
      </c>
      <c r="C359" t="s">
        <v>48</v>
      </c>
      <c r="D359" t="str">
        <f>VLOOKUP(C359,[1]Saler!B:D,2,FALSE)</f>
        <v>Võ Huỳnh Duy  Nhân</v>
      </c>
      <c r="E359" t="str">
        <f>VLOOKUP(C359,[1]Saler!B:D,3,FALSE)</f>
        <v>HCM</v>
      </c>
      <c r="F359" t="str">
        <f>VLOOKUP(E359,[1]Saler!$F$1:$G$6,2,FALSE)</f>
        <v>Hồ Chí Minh</v>
      </c>
      <c r="G359" t="s">
        <v>42</v>
      </c>
      <c r="H359" t="str">
        <f>VLOOKUP(G359,[1]Product!$B:$G,2,FALSE)</f>
        <v>PavilionEG0072TU</v>
      </c>
      <c r="I359">
        <f>VLOOKUP(G359,[1]Product!$B:$G,6,FALSE)</f>
        <v>21900000</v>
      </c>
      <c r="J359" t="str">
        <f>VLOOKUP(G359,[1]Product!$B:$G,3,FALSE)</f>
        <v>HP</v>
      </c>
      <c r="K359" t="str">
        <f>VLOOKUP(G359,[1]Product!$B:$G,4,FALSE)</f>
        <v>Laptop</v>
      </c>
      <c r="L359">
        <v>2</v>
      </c>
      <c r="M359">
        <v>0.1</v>
      </c>
      <c r="N359">
        <f t="shared" si="5"/>
        <v>39420000</v>
      </c>
    </row>
    <row r="360" spans="1:14" x14ac:dyDescent="0.3">
      <c r="A360">
        <v>359</v>
      </c>
      <c r="B360">
        <v>12</v>
      </c>
      <c r="C360" t="s">
        <v>37</v>
      </c>
      <c r="D360" t="str">
        <f>VLOOKUP(C360,[1]Saler!B:D,2,FALSE)</f>
        <v>Nguyễn Phan Thanh Ngân</v>
      </c>
      <c r="E360" t="str">
        <f>VLOOKUP(C360,[1]Saler!B:D,3,FALSE)</f>
        <v>HCM</v>
      </c>
      <c r="F360" t="str">
        <f>VLOOKUP(E360,[1]Saler!$F$1:$G$6,2,FALSE)</f>
        <v>Hồ Chí Minh</v>
      </c>
      <c r="G360" t="s">
        <v>33</v>
      </c>
      <c r="H360" t="str">
        <f>VLOOKUP(G360,[1]Product!$B:$G,2,FALSE)</f>
        <v>XPS139310</v>
      </c>
      <c r="I360">
        <f>VLOOKUP(G360,[1]Product!$B:$G,6,FALSE)</f>
        <v>39900000</v>
      </c>
      <c r="J360" t="str">
        <f>VLOOKUP(G360,[1]Product!$B:$G,3,FALSE)</f>
        <v>Dell</v>
      </c>
      <c r="K360" t="str">
        <f>VLOOKUP(G360,[1]Product!$B:$G,4,FALSE)</f>
        <v>Laptop</v>
      </c>
      <c r="L360">
        <v>2</v>
      </c>
      <c r="M360">
        <v>0.1</v>
      </c>
      <c r="N360">
        <f t="shared" si="5"/>
        <v>71820000</v>
      </c>
    </row>
    <row r="361" spans="1:14" x14ac:dyDescent="0.3">
      <c r="A361">
        <v>360</v>
      </c>
      <c r="B361">
        <v>12</v>
      </c>
      <c r="C361" t="s">
        <v>73</v>
      </c>
      <c r="D361" t="str">
        <f>VLOOKUP(C361,[1]Saler!B:D,2,FALSE)</f>
        <v>Nguyễn Gia  Hân</v>
      </c>
      <c r="E361" t="str">
        <f>VLOOKUP(C361,[1]Saler!B:D,3,FALSE)</f>
        <v>HP</v>
      </c>
      <c r="F361" t="str">
        <f>VLOOKUP(E361,[1]Saler!$F$1:$G$6,2,FALSE)</f>
        <v>Hải Phòng</v>
      </c>
      <c r="G361" t="s">
        <v>71</v>
      </c>
      <c r="H361" t="str">
        <f>VLOOKUP(G361,[1]Product!$B:$G,2,FALSE)</f>
        <v>Legion82BC005YVN</v>
      </c>
      <c r="I361">
        <f>VLOOKUP(G361,[1]Product!$B:$G,6,FALSE)</f>
        <v>39000000</v>
      </c>
      <c r="J361" t="str">
        <f>VLOOKUP(G361,[1]Product!$B:$G,3,FALSE)</f>
        <v>Lenovo</v>
      </c>
      <c r="K361" t="str">
        <f>VLOOKUP(G361,[1]Product!$B:$G,4,FALSE)</f>
        <v>Laptop</v>
      </c>
      <c r="L361">
        <v>1</v>
      </c>
      <c r="M361">
        <v>0.15</v>
      </c>
      <c r="N361">
        <f t="shared" si="5"/>
        <v>33150000</v>
      </c>
    </row>
    <row r="362" spans="1:14" x14ac:dyDescent="0.3">
      <c r="A362">
        <v>361</v>
      </c>
      <c r="B362">
        <v>12</v>
      </c>
      <c r="C362" t="s">
        <v>40</v>
      </c>
      <c r="D362" t="str">
        <f>VLOOKUP(C362,[1]Saler!B:D,2,FALSE)</f>
        <v>Triệu Thị Thanh  Chung</v>
      </c>
      <c r="E362" t="str">
        <f>VLOOKUP(C362,[1]Saler!B:D,3,FALSE)</f>
        <v>HN</v>
      </c>
      <c r="F362" t="str">
        <f>VLOOKUP(E362,[1]Saler!$F$1:$G$6,2,FALSE)</f>
        <v>Hà Nội</v>
      </c>
      <c r="G362" t="s">
        <v>23</v>
      </c>
      <c r="H362" t="str">
        <f>VLOOKUP(G362,[1]Product!$B:$G,2,FALSE)</f>
        <v>Latitude3510</v>
      </c>
      <c r="I362">
        <f>VLOOKUP(G362,[1]Product!$B:$G,6,FALSE)</f>
        <v>11490000</v>
      </c>
      <c r="J362" t="str">
        <f>VLOOKUP(G362,[1]Product!$B:$G,3,FALSE)</f>
        <v>Dell</v>
      </c>
      <c r="K362" t="str">
        <f>VLOOKUP(G362,[1]Product!$B:$G,4,FALSE)</f>
        <v>Laptop</v>
      </c>
      <c r="L362">
        <v>2</v>
      </c>
      <c r="M362">
        <v>0.1</v>
      </c>
      <c r="N362">
        <f t="shared" si="5"/>
        <v>20682000</v>
      </c>
    </row>
    <row r="363" spans="1:14" x14ac:dyDescent="0.3">
      <c r="A363">
        <v>362</v>
      </c>
      <c r="B363">
        <v>12</v>
      </c>
      <c r="C363" t="s">
        <v>60</v>
      </c>
      <c r="D363" t="str">
        <f>VLOOKUP(C363,[1]Saler!B:D,2,FALSE)</f>
        <v>Nguyễn Thị Hoài  Ly</v>
      </c>
      <c r="E363" t="str">
        <f>VLOOKUP(C363,[1]Saler!B:D,3,FALSE)</f>
        <v>DN</v>
      </c>
      <c r="F363" t="str">
        <f>VLOOKUP(E363,[1]Saler!$F$1:$G$6,2,FALSE)</f>
        <v>Đà Nẵng</v>
      </c>
      <c r="G363" t="s">
        <v>54</v>
      </c>
      <c r="H363" t="str">
        <f>VLOOKUP(G363,[1]Product!$B:$G,2,FALSE)</f>
        <v>ThinkBook20VA001KVN</v>
      </c>
      <c r="I363">
        <f>VLOOKUP(G363,[1]Product!$B:$G,6,FALSE)</f>
        <v>19190000</v>
      </c>
      <c r="J363" t="str">
        <f>VLOOKUP(G363,[1]Product!$B:$G,3,FALSE)</f>
        <v>Lenovo</v>
      </c>
      <c r="K363" t="str">
        <f>VLOOKUP(G363,[1]Product!$B:$G,4,FALSE)</f>
        <v>Laptop</v>
      </c>
      <c r="L363">
        <v>1</v>
      </c>
      <c r="M363">
        <v>0.15</v>
      </c>
      <c r="N363">
        <f t="shared" si="5"/>
        <v>16311500</v>
      </c>
    </row>
    <row r="364" spans="1:14" x14ac:dyDescent="0.3">
      <c r="A364">
        <v>363</v>
      </c>
      <c r="B364">
        <v>12</v>
      </c>
      <c r="C364" t="s">
        <v>32</v>
      </c>
      <c r="D364" t="str">
        <f>VLOOKUP(C364,[1]Saler!B:D,2,FALSE)</f>
        <v>Võ Thị Phương  Thảo</v>
      </c>
      <c r="E364" t="str">
        <f>VLOOKUP(C364,[1]Saler!B:D,3,FALSE)</f>
        <v>CT</v>
      </c>
      <c r="F364" t="str">
        <f>VLOOKUP(E364,[1]Saler!$F$1:$G$6,2,FALSE)</f>
        <v>Cần Thơ</v>
      </c>
      <c r="G364" t="s">
        <v>17</v>
      </c>
      <c r="H364" t="str">
        <f>VLOOKUP(G364,[1]Product!$B:$G,2,FALSE)</f>
        <v>Inspiron135301</v>
      </c>
      <c r="I364">
        <f>VLOOKUP(G364,[1]Product!$B:$G,6,FALSE)</f>
        <v>20900000</v>
      </c>
      <c r="J364" t="str">
        <f>VLOOKUP(G364,[1]Product!$B:$G,3,FALSE)</f>
        <v>Dell</v>
      </c>
      <c r="K364" t="str">
        <f>VLOOKUP(G364,[1]Product!$B:$G,4,FALSE)</f>
        <v>Laptop</v>
      </c>
      <c r="L364">
        <v>3</v>
      </c>
      <c r="M364">
        <v>0.15</v>
      </c>
      <c r="N364">
        <f t="shared" si="5"/>
        <v>53295000</v>
      </c>
    </row>
    <row r="365" spans="1:14" x14ac:dyDescent="0.3">
      <c r="A365">
        <v>364</v>
      </c>
      <c r="B365">
        <v>12</v>
      </c>
      <c r="C365" t="s">
        <v>48</v>
      </c>
      <c r="D365" t="str">
        <f>VLOOKUP(C365,[1]Saler!B:D,2,FALSE)</f>
        <v>Võ Huỳnh Duy  Nhân</v>
      </c>
      <c r="E365" t="str">
        <f>VLOOKUP(C365,[1]Saler!B:D,3,FALSE)</f>
        <v>HCM</v>
      </c>
      <c r="F365" t="str">
        <f>VLOOKUP(E365,[1]Saler!$F$1:$G$6,2,FALSE)</f>
        <v>Hồ Chí Minh</v>
      </c>
      <c r="G365" t="s">
        <v>42</v>
      </c>
      <c r="H365" t="str">
        <f>VLOOKUP(G365,[1]Product!$B:$G,2,FALSE)</f>
        <v>PavilionEG0072TU</v>
      </c>
      <c r="I365">
        <f>VLOOKUP(G365,[1]Product!$B:$G,6,FALSE)</f>
        <v>21900000</v>
      </c>
      <c r="J365" t="str">
        <f>VLOOKUP(G365,[1]Product!$B:$G,3,FALSE)</f>
        <v>HP</v>
      </c>
      <c r="K365" t="str">
        <f>VLOOKUP(G365,[1]Product!$B:$G,4,FALSE)</f>
        <v>Laptop</v>
      </c>
      <c r="L365">
        <v>3</v>
      </c>
      <c r="M365">
        <v>0</v>
      </c>
      <c r="N365">
        <f t="shared" si="5"/>
        <v>65700000</v>
      </c>
    </row>
    <row r="366" spans="1:14" x14ac:dyDescent="0.3">
      <c r="A366">
        <v>365</v>
      </c>
      <c r="B366">
        <v>12</v>
      </c>
      <c r="C366" t="s">
        <v>77</v>
      </c>
      <c r="D366" t="str">
        <f>VLOOKUP(C366,[1]Saler!B:D,2,FALSE)</f>
        <v>Trần Huy  Hiếu</v>
      </c>
      <c r="E366" t="str">
        <f>VLOOKUP(C366,[1]Saler!B:D,3,FALSE)</f>
        <v>HP</v>
      </c>
      <c r="F366" t="str">
        <f>VLOOKUP(E366,[1]Saler!$F$1:$G$6,2,FALSE)</f>
        <v>Hải Phòng</v>
      </c>
      <c r="G366" t="s">
        <v>42</v>
      </c>
      <c r="H366" t="str">
        <f>VLOOKUP(G366,[1]Product!$B:$G,2,FALSE)</f>
        <v>PavilionEG0072TU</v>
      </c>
      <c r="I366">
        <f>VLOOKUP(G366,[1]Product!$B:$G,6,FALSE)</f>
        <v>21900000</v>
      </c>
      <c r="J366" t="str">
        <f>VLOOKUP(G366,[1]Product!$B:$G,3,FALSE)</f>
        <v>HP</v>
      </c>
      <c r="K366" t="str">
        <f>VLOOKUP(G366,[1]Product!$B:$G,4,FALSE)</f>
        <v>Laptop</v>
      </c>
      <c r="L366">
        <v>1</v>
      </c>
      <c r="M366">
        <v>0</v>
      </c>
      <c r="N366">
        <f t="shared" si="5"/>
        <v>21900000</v>
      </c>
    </row>
    <row r="367" spans="1:14" x14ac:dyDescent="0.3">
      <c r="A367">
        <v>366</v>
      </c>
      <c r="B367">
        <v>12</v>
      </c>
      <c r="C367" t="s">
        <v>65</v>
      </c>
      <c r="D367" t="str">
        <f>VLOOKUP(C367,[1]Saler!B:D,2,FALSE)</f>
        <v>Vưu Quan  Khải</v>
      </c>
      <c r="E367" t="str">
        <f>VLOOKUP(C367,[1]Saler!B:D,3,FALSE)</f>
        <v>DN</v>
      </c>
      <c r="F367" t="str">
        <f>VLOOKUP(E367,[1]Saler!$F$1:$G$6,2,FALSE)</f>
        <v>Đà Nẵng</v>
      </c>
      <c r="G367" t="s">
        <v>31</v>
      </c>
      <c r="H367" t="str">
        <f>VLOOKUP(G367,[1]Product!$B:$G,2,FALSE)</f>
        <v>Ideapad82H700DNVN</v>
      </c>
      <c r="I367">
        <f>VLOOKUP(G367,[1]Product!$B:$G,6,FALSE)</f>
        <v>13490000</v>
      </c>
      <c r="J367" t="str">
        <f>VLOOKUP(G367,[1]Product!$B:$G,3,FALSE)</f>
        <v>Lenovo</v>
      </c>
      <c r="K367" t="str">
        <f>VLOOKUP(G367,[1]Product!$B:$G,4,FALSE)</f>
        <v>Laptop</v>
      </c>
      <c r="L367">
        <v>1</v>
      </c>
      <c r="M367">
        <v>0.1</v>
      </c>
      <c r="N367">
        <f t="shared" si="5"/>
        <v>12141000</v>
      </c>
    </row>
    <row r="368" spans="1:14" x14ac:dyDescent="0.3">
      <c r="A368">
        <v>367</v>
      </c>
      <c r="B368">
        <v>12</v>
      </c>
      <c r="C368" t="s">
        <v>37</v>
      </c>
      <c r="D368" t="str">
        <f>VLOOKUP(C368,[1]Saler!B:D,2,FALSE)</f>
        <v>Nguyễn Phan Thanh Ngân</v>
      </c>
      <c r="E368" t="str">
        <f>VLOOKUP(C368,[1]Saler!B:D,3,FALSE)</f>
        <v>HCM</v>
      </c>
      <c r="F368" t="str">
        <f>VLOOKUP(E368,[1]Saler!$F$1:$G$6,2,FALSE)</f>
        <v>Hồ Chí Minh</v>
      </c>
      <c r="G368" t="s">
        <v>56</v>
      </c>
      <c r="H368" t="str">
        <f>VLOOKUP(G368,[1]Product!$B:$G,2,FALSE)</f>
        <v>Legion82B500GUVN</v>
      </c>
      <c r="I368">
        <f>VLOOKUP(G368,[1]Product!$B:$G,6,FALSE)</f>
        <v>24790000</v>
      </c>
      <c r="J368" t="str">
        <f>VLOOKUP(G368,[1]Product!$B:$G,3,FALSE)</f>
        <v>Lenovo</v>
      </c>
      <c r="K368" t="str">
        <f>VLOOKUP(G368,[1]Product!$B:$G,4,FALSE)</f>
        <v>Laptop</v>
      </c>
      <c r="L368">
        <v>1</v>
      </c>
      <c r="M368">
        <v>0</v>
      </c>
      <c r="N368">
        <f t="shared" si="5"/>
        <v>24790000</v>
      </c>
    </row>
    <row r="369" spans="1:14" x14ac:dyDescent="0.3">
      <c r="A369">
        <v>368</v>
      </c>
      <c r="B369">
        <v>12</v>
      </c>
      <c r="C369" t="s">
        <v>38</v>
      </c>
      <c r="D369" t="str">
        <f>VLOOKUP(C369,[1]Saler!B:D,2,FALSE)</f>
        <v>Nguyễn Thị Kim  Nga</v>
      </c>
      <c r="E369" t="str">
        <f>VLOOKUP(C369,[1]Saler!B:D,3,FALSE)</f>
        <v>HCM</v>
      </c>
      <c r="F369" t="str">
        <f>VLOOKUP(E369,[1]Saler!$F$1:$G$6,2,FALSE)</f>
        <v>Hồ Chí Minh</v>
      </c>
      <c r="G369" t="s">
        <v>44</v>
      </c>
      <c r="H369" t="str">
        <f>VLOOKUP(G369,[1]Product!$B:$G,2,FALSE)</f>
        <v>Lenovo11ED002TVA</v>
      </c>
      <c r="I369">
        <f>VLOOKUP(G369,[1]Product!$B:$G,6,FALSE)</f>
        <v>9890000</v>
      </c>
      <c r="J369" t="str">
        <f>VLOOKUP(G369,[1]Product!$B:$G,3,FALSE)</f>
        <v>Lenovo</v>
      </c>
      <c r="K369" t="str">
        <f>VLOOKUP(G369,[1]Product!$B:$G,4,FALSE)</f>
        <v>Desktop</v>
      </c>
      <c r="L369">
        <v>1</v>
      </c>
      <c r="M369">
        <v>0.05</v>
      </c>
      <c r="N369">
        <f t="shared" si="5"/>
        <v>9395500</v>
      </c>
    </row>
    <row r="370" spans="1:14" x14ac:dyDescent="0.3">
      <c r="A370">
        <v>369</v>
      </c>
      <c r="B370">
        <v>12</v>
      </c>
      <c r="C370" t="s">
        <v>67</v>
      </c>
      <c r="D370" t="str">
        <f>VLOOKUP(C370,[1]Saler!B:D,2,FALSE)</f>
        <v>Phan Thị Thu  Nguyệt</v>
      </c>
      <c r="E370" t="str">
        <f>VLOOKUP(C370,[1]Saler!B:D,3,FALSE)</f>
        <v>HCM</v>
      </c>
      <c r="F370" t="str">
        <f>VLOOKUP(E370,[1]Saler!$F$1:$G$6,2,FALSE)</f>
        <v>Hồ Chí Minh</v>
      </c>
      <c r="G370" t="s">
        <v>34</v>
      </c>
      <c r="H370" t="str">
        <f>VLOOKUP(G370,[1]Product!$B:$G,2,FALSE)</f>
        <v>Inspiron135201</v>
      </c>
      <c r="I370">
        <f>VLOOKUP(G370,[1]Product!$B:$G,6,FALSE)</f>
        <v>16990000</v>
      </c>
      <c r="J370" t="str">
        <f>VLOOKUP(G370,[1]Product!$B:$G,3,FALSE)</f>
        <v>Dell</v>
      </c>
      <c r="K370" t="str">
        <f>VLOOKUP(G370,[1]Product!$B:$G,4,FALSE)</f>
        <v>Laptop</v>
      </c>
      <c r="L370">
        <v>3</v>
      </c>
      <c r="M370">
        <v>0.05</v>
      </c>
      <c r="N370">
        <f t="shared" si="5"/>
        <v>48421500</v>
      </c>
    </row>
    <row r="371" spans="1:14" x14ac:dyDescent="0.3">
      <c r="A371">
        <v>370</v>
      </c>
      <c r="B371">
        <v>12</v>
      </c>
      <c r="C371" t="s">
        <v>62</v>
      </c>
      <c r="D371" t="str">
        <f>VLOOKUP(C371,[1]Saler!B:D,2,FALSE)</f>
        <v>Kiều Ngọc Các</v>
      </c>
      <c r="E371" t="str">
        <f>VLOOKUP(C371,[1]Saler!B:D,3,FALSE)</f>
        <v>HN</v>
      </c>
      <c r="F371" t="str">
        <f>VLOOKUP(E371,[1]Saler!$F$1:$G$6,2,FALSE)</f>
        <v>Hà Nội</v>
      </c>
      <c r="G371" t="s">
        <v>49</v>
      </c>
      <c r="H371" t="str">
        <f>VLOOKUP(G371,[1]Product!$B:$G,2,FALSE)</f>
        <v>Inspiron145402</v>
      </c>
      <c r="I371">
        <f>VLOOKUP(G371,[1]Product!$B:$G,6,FALSE)</f>
        <v>25790000</v>
      </c>
      <c r="J371" t="str">
        <f>VLOOKUP(G371,[1]Product!$B:$G,3,FALSE)</f>
        <v>Dell</v>
      </c>
      <c r="K371" t="str">
        <f>VLOOKUP(G371,[1]Product!$B:$G,4,FALSE)</f>
        <v>Laptop</v>
      </c>
      <c r="L371">
        <v>1</v>
      </c>
      <c r="M371">
        <v>0</v>
      </c>
      <c r="N371">
        <f t="shared" si="5"/>
        <v>25790000</v>
      </c>
    </row>
    <row r="372" spans="1:14" x14ac:dyDescent="0.3">
      <c r="A372">
        <v>371</v>
      </c>
      <c r="B372">
        <v>12</v>
      </c>
      <c r="C372" t="s">
        <v>22</v>
      </c>
      <c r="D372" t="str">
        <f>VLOOKUP(C372,[1]Saler!B:D,2,FALSE)</f>
        <v>Nguyễn Thành Tâm</v>
      </c>
      <c r="E372" t="str">
        <f>VLOOKUP(C372,[1]Saler!B:D,3,FALSE)</f>
        <v>CT</v>
      </c>
      <c r="F372" t="str">
        <f>VLOOKUP(E372,[1]Saler!$F$1:$G$6,2,FALSE)</f>
        <v>Cần Thơ</v>
      </c>
      <c r="G372" t="s">
        <v>50</v>
      </c>
      <c r="H372" t="str">
        <f>VLOOKUP(G372,[1]Product!$B:$G,2,FALSE)</f>
        <v>ProBook22X45AA</v>
      </c>
      <c r="I372">
        <f>VLOOKUP(G372,[1]Product!$B:$G,6,FALSE)</f>
        <v>11900000</v>
      </c>
      <c r="J372" t="str">
        <f>VLOOKUP(G372,[1]Product!$B:$G,3,FALSE)</f>
        <v>HP</v>
      </c>
      <c r="K372" t="str">
        <f>VLOOKUP(G372,[1]Product!$B:$G,4,FALSE)</f>
        <v>Desktop</v>
      </c>
      <c r="L372">
        <v>1</v>
      </c>
      <c r="M372">
        <v>0.15</v>
      </c>
      <c r="N372">
        <f t="shared" si="5"/>
        <v>10115000</v>
      </c>
    </row>
    <row r="373" spans="1:14" x14ac:dyDescent="0.3">
      <c r="A373">
        <v>372</v>
      </c>
      <c r="B373">
        <v>12</v>
      </c>
      <c r="C373" t="s">
        <v>66</v>
      </c>
      <c r="D373" t="str">
        <f>VLOOKUP(C373,[1]Saler!B:D,2,FALSE)</f>
        <v>Nguyễn Nhật  Hạ</v>
      </c>
      <c r="E373" t="str">
        <f>VLOOKUP(C373,[1]Saler!B:D,3,FALSE)</f>
        <v>HP</v>
      </c>
      <c r="F373" t="str">
        <f>VLOOKUP(E373,[1]Saler!$F$1:$G$6,2,FALSE)</f>
        <v>Hải Phòng</v>
      </c>
      <c r="G373" t="s">
        <v>71</v>
      </c>
      <c r="H373" t="str">
        <f>VLOOKUP(G373,[1]Product!$B:$G,2,FALSE)</f>
        <v>Legion82BC005YVN</v>
      </c>
      <c r="I373">
        <f>VLOOKUP(G373,[1]Product!$B:$G,6,FALSE)</f>
        <v>39000000</v>
      </c>
      <c r="J373" t="str">
        <f>VLOOKUP(G373,[1]Product!$B:$G,3,FALSE)</f>
        <v>Lenovo</v>
      </c>
      <c r="K373" t="str">
        <f>VLOOKUP(G373,[1]Product!$B:$G,4,FALSE)</f>
        <v>Laptop</v>
      </c>
      <c r="L373">
        <v>2</v>
      </c>
      <c r="M373">
        <v>0.1</v>
      </c>
      <c r="N373">
        <f t="shared" si="5"/>
        <v>70200000</v>
      </c>
    </row>
    <row r="374" spans="1:14" x14ac:dyDescent="0.3">
      <c r="A374">
        <v>373</v>
      </c>
      <c r="B374">
        <v>12</v>
      </c>
      <c r="C374" t="s">
        <v>77</v>
      </c>
      <c r="D374" t="str">
        <f>VLOOKUP(C374,[1]Saler!B:D,2,FALSE)</f>
        <v>Trần Huy  Hiếu</v>
      </c>
      <c r="E374" t="str">
        <f>VLOOKUP(C374,[1]Saler!B:D,3,FALSE)</f>
        <v>HP</v>
      </c>
      <c r="F374" t="str">
        <f>VLOOKUP(E374,[1]Saler!$F$1:$G$6,2,FALSE)</f>
        <v>Hải Phòng</v>
      </c>
      <c r="G374" t="s">
        <v>28</v>
      </c>
      <c r="H374" t="str">
        <f>VLOOKUP(G374,[1]Product!$B:$G,2,FALSE)</f>
        <v>ProBook1A1B0PA</v>
      </c>
      <c r="I374">
        <f>VLOOKUP(G374,[1]Product!$B:$G,6,FALSE)</f>
        <v>18290000</v>
      </c>
      <c r="J374" t="str">
        <f>VLOOKUP(G374,[1]Product!$B:$G,3,FALSE)</f>
        <v>HP</v>
      </c>
      <c r="K374" t="str">
        <f>VLOOKUP(G374,[1]Product!$B:$G,4,FALSE)</f>
        <v>Laptop</v>
      </c>
      <c r="L374">
        <v>3</v>
      </c>
      <c r="M374">
        <v>0.1</v>
      </c>
      <c r="N374">
        <f t="shared" si="5"/>
        <v>49383000</v>
      </c>
    </row>
    <row r="375" spans="1:14" x14ac:dyDescent="0.3">
      <c r="A375">
        <v>374</v>
      </c>
      <c r="B375">
        <v>1</v>
      </c>
      <c r="C375" t="s">
        <v>24</v>
      </c>
      <c r="D375" t="str">
        <f>VLOOKUP(C375,[1]Saler!B:D,2,FALSE)</f>
        <v>Lê Thị Ngọc Bích</v>
      </c>
      <c r="E375" t="str">
        <f>VLOOKUP(C375,[1]Saler!B:D,3,FALSE)</f>
        <v>HN</v>
      </c>
      <c r="F375" t="str">
        <f>VLOOKUP(E375,[1]Saler!$F$1:$G$6,2,FALSE)</f>
        <v>Hà Nội</v>
      </c>
      <c r="G375" t="s">
        <v>71</v>
      </c>
      <c r="H375" t="str">
        <f>VLOOKUP(G375,[1]Product!$B:$G,2,FALSE)</f>
        <v>Legion82BC005YVN</v>
      </c>
      <c r="I375">
        <f>VLOOKUP(G375,[1]Product!$B:$G,6,FALSE)</f>
        <v>39000000</v>
      </c>
      <c r="J375" t="str">
        <f>VLOOKUP(G375,[1]Product!$B:$G,3,FALSE)</f>
        <v>Lenovo</v>
      </c>
      <c r="K375" t="str">
        <f>VLOOKUP(G375,[1]Product!$B:$G,4,FALSE)</f>
        <v>Laptop</v>
      </c>
      <c r="L375">
        <v>3</v>
      </c>
      <c r="M375">
        <v>0</v>
      </c>
      <c r="N375">
        <f t="shared" si="5"/>
        <v>117000000</v>
      </c>
    </row>
    <row r="376" spans="1:14" x14ac:dyDescent="0.3">
      <c r="A376">
        <v>375</v>
      </c>
      <c r="B376">
        <v>1</v>
      </c>
      <c r="C376" t="s">
        <v>65</v>
      </c>
      <c r="D376" t="str">
        <f>VLOOKUP(C376,[1]Saler!B:D,2,FALSE)</f>
        <v>Vưu Quan  Khải</v>
      </c>
      <c r="E376" t="str">
        <f>VLOOKUP(C376,[1]Saler!B:D,3,FALSE)</f>
        <v>DN</v>
      </c>
      <c r="F376" t="str">
        <f>VLOOKUP(E376,[1]Saler!$F$1:$G$6,2,FALSE)</f>
        <v>Đà Nẵng</v>
      </c>
      <c r="G376" t="s">
        <v>21</v>
      </c>
      <c r="H376" t="str">
        <f>VLOOKUP(G376,[1]Product!$B:$G,2,FALSE)</f>
        <v>EliteBook5ZU71PA</v>
      </c>
      <c r="I376">
        <f>VLOOKUP(G376,[1]Product!$B:$G,6,FALSE)</f>
        <v>34790000</v>
      </c>
      <c r="J376" t="str">
        <f>VLOOKUP(G376,[1]Product!$B:$G,3,FALSE)</f>
        <v>HP</v>
      </c>
      <c r="K376" t="str">
        <f>VLOOKUP(G376,[1]Product!$B:$G,4,FALSE)</f>
        <v>Laptop</v>
      </c>
      <c r="L376">
        <v>2</v>
      </c>
      <c r="M376">
        <v>0.1</v>
      </c>
      <c r="N376">
        <f t="shared" si="5"/>
        <v>62622000</v>
      </c>
    </row>
    <row r="377" spans="1:14" x14ac:dyDescent="0.3">
      <c r="A377">
        <v>376</v>
      </c>
      <c r="B377">
        <v>1</v>
      </c>
      <c r="C377" t="s">
        <v>27</v>
      </c>
      <c r="D377" t="str">
        <f>VLOOKUP(C377,[1]Saler!B:D,2,FALSE)</f>
        <v>Lê Thị Bình</v>
      </c>
      <c r="E377" t="str">
        <f>VLOOKUP(C377,[1]Saler!B:D,3,FALSE)</f>
        <v>HN</v>
      </c>
      <c r="F377" t="str">
        <f>VLOOKUP(E377,[1]Saler!$F$1:$G$6,2,FALSE)</f>
        <v>Hà Nội</v>
      </c>
      <c r="G377" t="s">
        <v>45</v>
      </c>
      <c r="H377" t="str">
        <f>VLOOKUP(G377,[1]Product!$B:$G,2,FALSE)</f>
        <v>OMEN8ZR42PA</v>
      </c>
      <c r="I377">
        <f>VLOOKUP(G377,[1]Product!$B:$G,6,FALSE)</f>
        <v>54000000</v>
      </c>
      <c r="J377" t="str">
        <f>VLOOKUP(G377,[1]Product!$B:$G,3,FALSE)</f>
        <v>HP</v>
      </c>
      <c r="K377" t="str">
        <f>VLOOKUP(G377,[1]Product!$B:$G,4,FALSE)</f>
        <v>Laptop</v>
      </c>
      <c r="L377">
        <v>3</v>
      </c>
      <c r="M377">
        <v>0.05</v>
      </c>
      <c r="N377">
        <f t="shared" si="5"/>
        <v>153900000</v>
      </c>
    </row>
    <row r="378" spans="1:14" x14ac:dyDescent="0.3">
      <c r="A378">
        <v>377</v>
      </c>
      <c r="B378">
        <v>1</v>
      </c>
      <c r="C378" t="s">
        <v>30</v>
      </c>
      <c r="D378" t="str">
        <f>VLOOKUP(C378,[1]Saler!B:D,2,FALSE)</f>
        <v>Lê Thị Phương  Thanh</v>
      </c>
      <c r="E378" t="str">
        <f>VLOOKUP(C378,[1]Saler!B:D,3,FALSE)</f>
        <v>CT</v>
      </c>
      <c r="F378" t="str">
        <f>VLOOKUP(E378,[1]Saler!$F$1:$G$6,2,FALSE)</f>
        <v>Cần Thơ</v>
      </c>
      <c r="G378" t="s">
        <v>31</v>
      </c>
      <c r="H378" t="str">
        <f>VLOOKUP(G378,[1]Product!$B:$G,2,FALSE)</f>
        <v>Ideapad82H700DNVN</v>
      </c>
      <c r="I378">
        <f>VLOOKUP(G378,[1]Product!$B:$G,6,FALSE)</f>
        <v>13490000</v>
      </c>
      <c r="J378" t="str">
        <f>VLOOKUP(G378,[1]Product!$B:$G,3,FALSE)</f>
        <v>Lenovo</v>
      </c>
      <c r="K378" t="str">
        <f>VLOOKUP(G378,[1]Product!$B:$G,4,FALSE)</f>
        <v>Laptop</v>
      </c>
      <c r="L378">
        <v>2</v>
      </c>
      <c r="M378">
        <v>0.1</v>
      </c>
      <c r="N378">
        <f t="shared" si="5"/>
        <v>24282000</v>
      </c>
    </row>
    <row r="379" spans="1:14" x14ac:dyDescent="0.3">
      <c r="A379">
        <v>378</v>
      </c>
      <c r="B379">
        <v>1</v>
      </c>
      <c r="C379" t="s">
        <v>80</v>
      </c>
      <c r="D379" t="str">
        <f>VLOOKUP(C379,[1]Saler!B:D,2,FALSE)</f>
        <v>Trịnh Thị Thu  Hằng</v>
      </c>
      <c r="E379" t="str">
        <f>VLOOKUP(C379,[1]Saler!B:D,3,FALSE)</f>
        <v>HP</v>
      </c>
      <c r="F379" t="str">
        <f>VLOOKUP(E379,[1]Saler!$F$1:$G$6,2,FALSE)</f>
        <v>Hải Phòng</v>
      </c>
      <c r="G379" t="s">
        <v>19</v>
      </c>
      <c r="H379" t="str">
        <f>VLOOKUP(G379,[1]Product!$B:$G,2,FALSE)</f>
        <v>Gaming81LK01J3VN</v>
      </c>
      <c r="I379">
        <f>VLOOKUP(G379,[1]Product!$B:$G,6,FALSE)</f>
        <v>18490000</v>
      </c>
      <c r="J379" t="str">
        <f>VLOOKUP(G379,[1]Product!$B:$G,3,FALSE)</f>
        <v>Lenovo</v>
      </c>
      <c r="K379" t="str">
        <f>VLOOKUP(G379,[1]Product!$B:$G,4,FALSE)</f>
        <v>Laptop</v>
      </c>
      <c r="L379">
        <v>3</v>
      </c>
      <c r="M379">
        <v>0</v>
      </c>
      <c r="N379">
        <f t="shared" si="5"/>
        <v>55470000</v>
      </c>
    </row>
    <row r="380" spans="1:14" x14ac:dyDescent="0.3">
      <c r="A380">
        <v>379</v>
      </c>
      <c r="B380">
        <v>1</v>
      </c>
      <c r="C380" t="s">
        <v>61</v>
      </c>
      <c r="D380" t="str">
        <f>VLOOKUP(C380,[1]Saler!B:D,2,FALSE)</f>
        <v>Nguyễn Tố  Linh</v>
      </c>
      <c r="E380" t="str">
        <f>VLOOKUP(C380,[1]Saler!B:D,3,FALSE)</f>
        <v>DN</v>
      </c>
      <c r="F380" t="str">
        <f>VLOOKUP(E380,[1]Saler!$F$1:$G$6,2,FALSE)</f>
        <v>Đà Nẵng</v>
      </c>
      <c r="G380" t="s">
        <v>31</v>
      </c>
      <c r="H380" t="str">
        <f>VLOOKUP(G380,[1]Product!$B:$G,2,FALSE)</f>
        <v>Ideapad82H700DNVN</v>
      </c>
      <c r="I380">
        <f>VLOOKUP(G380,[1]Product!$B:$G,6,FALSE)</f>
        <v>13490000</v>
      </c>
      <c r="J380" t="str">
        <f>VLOOKUP(G380,[1]Product!$B:$G,3,FALSE)</f>
        <v>Lenovo</v>
      </c>
      <c r="K380" t="str">
        <f>VLOOKUP(G380,[1]Product!$B:$G,4,FALSE)</f>
        <v>Laptop</v>
      </c>
      <c r="L380">
        <v>2</v>
      </c>
      <c r="M380">
        <v>0.05</v>
      </c>
      <c r="N380">
        <f t="shared" si="5"/>
        <v>25631000</v>
      </c>
    </row>
    <row r="381" spans="1:14" x14ac:dyDescent="0.3">
      <c r="A381">
        <v>380</v>
      </c>
      <c r="B381">
        <v>1</v>
      </c>
      <c r="C381" t="s">
        <v>18</v>
      </c>
      <c r="D381" t="str">
        <f>VLOOKUP(C381,[1]Saler!B:D,2,FALSE)</f>
        <v>Lê Thị Thùy  Linh</v>
      </c>
      <c r="E381" t="str">
        <f>VLOOKUP(C381,[1]Saler!B:D,3,FALSE)</f>
        <v>DN</v>
      </c>
      <c r="F381" t="str">
        <f>VLOOKUP(E381,[1]Saler!$F$1:$G$6,2,FALSE)</f>
        <v>Đà Nẵng</v>
      </c>
      <c r="G381" t="s">
        <v>36</v>
      </c>
      <c r="H381" t="str">
        <f>VLOOKUP(G381,[1]Product!$B:$G,2,FALSE)</f>
        <v>Lenovo10TVA00EVA</v>
      </c>
      <c r="I381">
        <f>VLOOKUP(G381,[1]Product!$B:$G,6,FALSE)</f>
        <v>12590000</v>
      </c>
      <c r="J381" t="str">
        <f>VLOOKUP(G381,[1]Product!$B:$G,3,FALSE)</f>
        <v>Lenovo</v>
      </c>
      <c r="K381" t="str">
        <f>VLOOKUP(G381,[1]Product!$B:$G,4,FALSE)</f>
        <v>Desktop</v>
      </c>
      <c r="L381">
        <v>1</v>
      </c>
      <c r="M381">
        <v>0.1</v>
      </c>
      <c r="N381">
        <f t="shared" si="5"/>
        <v>11331000</v>
      </c>
    </row>
    <row r="382" spans="1:14" x14ac:dyDescent="0.3">
      <c r="A382">
        <v>381</v>
      </c>
      <c r="B382">
        <v>1</v>
      </c>
      <c r="C382" t="s">
        <v>74</v>
      </c>
      <c r="D382" t="str">
        <f>VLOOKUP(C382,[1]Saler!B:D,2,FALSE)</f>
        <v>Nguyễn Thị  Hằng</v>
      </c>
      <c r="E382" t="str">
        <f>VLOOKUP(C382,[1]Saler!B:D,3,FALSE)</f>
        <v>HP</v>
      </c>
      <c r="F382" t="str">
        <f>VLOOKUP(E382,[1]Saler!$F$1:$G$6,2,FALSE)</f>
        <v>Hải Phòng</v>
      </c>
      <c r="G382" t="s">
        <v>17</v>
      </c>
      <c r="H382" t="str">
        <f>VLOOKUP(G382,[1]Product!$B:$G,2,FALSE)</f>
        <v>Inspiron135301</v>
      </c>
      <c r="I382">
        <f>VLOOKUP(G382,[1]Product!$B:$G,6,FALSE)</f>
        <v>20900000</v>
      </c>
      <c r="J382" t="str">
        <f>VLOOKUP(G382,[1]Product!$B:$G,3,FALSE)</f>
        <v>Dell</v>
      </c>
      <c r="K382" t="str">
        <f>VLOOKUP(G382,[1]Product!$B:$G,4,FALSE)</f>
        <v>Laptop</v>
      </c>
      <c r="L382">
        <v>1</v>
      </c>
      <c r="M382">
        <v>0</v>
      </c>
      <c r="N382">
        <f t="shared" si="5"/>
        <v>20900000</v>
      </c>
    </row>
    <row r="383" spans="1:14" x14ac:dyDescent="0.3">
      <c r="A383">
        <v>382</v>
      </c>
      <c r="B383">
        <v>1</v>
      </c>
      <c r="C383" t="s">
        <v>64</v>
      </c>
      <c r="D383" t="str">
        <f>VLOOKUP(C383,[1]Saler!B:D,2,FALSE)</f>
        <v>Trần Chí Thông</v>
      </c>
      <c r="E383" t="str">
        <f>VLOOKUP(C383,[1]Saler!B:D,3,FALSE)</f>
        <v>CT</v>
      </c>
      <c r="F383" t="str">
        <f>VLOOKUP(E383,[1]Saler!$F$1:$G$6,2,FALSE)</f>
        <v>Cần Thơ</v>
      </c>
      <c r="G383" t="s">
        <v>69</v>
      </c>
      <c r="H383" t="str">
        <f>VLOOKUP(G383,[1]Product!$B:$G,2,FALSE)</f>
        <v>Pavilion180S1AA</v>
      </c>
      <c r="I383">
        <f>VLOOKUP(G383,[1]Product!$B:$G,6,FALSE)</f>
        <v>9790000</v>
      </c>
      <c r="J383" t="str">
        <f>VLOOKUP(G383,[1]Product!$B:$G,3,FALSE)</f>
        <v>HP</v>
      </c>
      <c r="K383" t="str">
        <f>VLOOKUP(G383,[1]Product!$B:$G,4,FALSE)</f>
        <v>Desktop</v>
      </c>
      <c r="L383">
        <v>3</v>
      </c>
      <c r="M383">
        <v>0.15</v>
      </c>
      <c r="N383">
        <f t="shared" si="5"/>
        <v>24964500</v>
      </c>
    </row>
    <row r="384" spans="1:14" x14ac:dyDescent="0.3">
      <c r="A384">
        <v>383</v>
      </c>
      <c r="B384">
        <v>1</v>
      </c>
      <c r="C384" t="s">
        <v>75</v>
      </c>
      <c r="D384" t="str">
        <f>VLOOKUP(C384,[1]Saler!B:D,2,FALSE)</f>
        <v>Trần Thị Kim  Ngân</v>
      </c>
      <c r="E384" t="str">
        <f>VLOOKUP(C384,[1]Saler!B:D,3,FALSE)</f>
        <v>HCM</v>
      </c>
      <c r="F384" t="str">
        <f>VLOOKUP(E384,[1]Saler!$F$1:$G$6,2,FALSE)</f>
        <v>Hồ Chí Minh</v>
      </c>
      <c r="G384" t="s">
        <v>50</v>
      </c>
      <c r="H384" t="str">
        <f>VLOOKUP(G384,[1]Product!$B:$G,2,FALSE)</f>
        <v>ProBook22X45AA</v>
      </c>
      <c r="I384">
        <f>VLOOKUP(G384,[1]Product!$B:$G,6,FALSE)</f>
        <v>11900000</v>
      </c>
      <c r="J384" t="str">
        <f>VLOOKUP(G384,[1]Product!$B:$G,3,FALSE)</f>
        <v>HP</v>
      </c>
      <c r="K384" t="str">
        <f>VLOOKUP(G384,[1]Product!$B:$G,4,FALSE)</f>
        <v>Desktop</v>
      </c>
      <c r="L384">
        <v>3</v>
      </c>
      <c r="M384">
        <v>0.15</v>
      </c>
      <c r="N384">
        <f t="shared" si="5"/>
        <v>30345000</v>
      </c>
    </row>
    <row r="385" spans="1:14" x14ac:dyDescent="0.3">
      <c r="A385">
        <v>384</v>
      </c>
      <c r="B385">
        <v>1</v>
      </c>
      <c r="C385" t="s">
        <v>26</v>
      </c>
      <c r="D385" t="str">
        <f>VLOOKUP(C385,[1]Saler!B:D,2,FALSE)</f>
        <v>Nguyễn Thị Y  Bình</v>
      </c>
      <c r="E385" t="str">
        <f>VLOOKUP(C385,[1]Saler!B:D,3,FALSE)</f>
        <v>HN</v>
      </c>
      <c r="F385" t="str">
        <f>VLOOKUP(E385,[1]Saler!$F$1:$G$6,2,FALSE)</f>
        <v>Hà Nội</v>
      </c>
      <c r="G385" t="s">
        <v>49</v>
      </c>
      <c r="H385" t="str">
        <f>VLOOKUP(G385,[1]Product!$B:$G,2,FALSE)</f>
        <v>Inspiron145402</v>
      </c>
      <c r="I385">
        <f>VLOOKUP(G385,[1]Product!$B:$G,6,FALSE)</f>
        <v>25790000</v>
      </c>
      <c r="J385" t="str">
        <f>VLOOKUP(G385,[1]Product!$B:$G,3,FALSE)</f>
        <v>Dell</v>
      </c>
      <c r="K385" t="str">
        <f>VLOOKUP(G385,[1]Product!$B:$G,4,FALSE)</f>
        <v>Laptop</v>
      </c>
      <c r="L385">
        <v>2</v>
      </c>
      <c r="M385">
        <v>0.15</v>
      </c>
      <c r="N385">
        <f t="shared" si="5"/>
        <v>43843000</v>
      </c>
    </row>
    <row r="386" spans="1:14" x14ac:dyDescent="0.3">
      <c r="A386">
        <v>385</v>
      </c>
      <c r="B386">
        <v>1</v>
      </c>
      <c r="C386" t="s">
        <v>79</v>
      </c>
      <c r="D386" t="str">
        <f>VLOOKUP(C386,[1]Saler!B:D,2,FALSE)</f>
        <v>Nguyễn Thị Thanh  Ngân</v>
      </c>
      <c r="E386" t="str">
        <f>VLOOKUP(C386,[1]Saler!B:D,3,FALSE)</f>
        <v>HCM</v>
      </c>
      <c r="F386" t="str">
        <f>VLOOKUP(E386,[1]Saler!$F$1:$G$6,2,FALSE)</f>
        <v>Hồ Chí Minh</v>
      </c>
      <c r="G386" t="s">
        <v>33</v>
      </c>
      <c r="H386" t="str">
        <f>VLOOKUP(G386,[1]Product!$B:$G,2,FALSE)</f>
        <v>XPS139310</v>
      </c>
      <c r="I386">
        <f>VLOOKUP(G386,[1]Product!$B:$G,6,FALSE)</f>
        <v>39900000</v>
      </c>
      <c r="J386" t="str">
        <f>VLOOKUP(G386,[1]Product!$B:$G,3,FALSE)</f>
        <v>Dell</v>
      </c>
      <c r="K386" t="str">
        <f>VLOOKUP(G386,[1]Product!$B:$G,4,FALSE)</f>
        <v>Laptop</v>
      </c>
      <c r="L386">
        <v>2</v>
      </c>
      <c r="M386">
        <v>0</v>
      </c>
      <c r="N386">
        <f t="shared" ref="N386:N449" si="6">I386*L386*(1-M386)</f>
        <v>79800000</v>
      </c>
    </row>
    <row r="387" spans="1:14" x14ac:dyDescent="0.3">
      <c r="A387">
        <v>386</v>
      </c>
      <c r="B387">
        <v>1</v>
      </c>
      <c r="C387" t="s">
        <v>20</v>
      </c>
      <c r="D387" t="str">
        <f>VLOOKUP(C387,[1]Saler!B:D,2,FALSE)</f>
        <v>NGUYỄN THỊ THANH  HUYỀN</v>
      </c>
      <c r="E387" t="str">
        <f>VLOOKUP(C387,[1]Saler!B:D,3,FALSE)</f>
        <v>DN</v>
      </c>
      <c r="F387" t="str">
        <f>VLOOKUP(E387,[1]Saler!$F$1:$G$6,2,FALSE)</f>
        <v>Đà Nẵng</v>
      </c>
      <c r="G387" t="s">
        <v>71</v>
      </c>
      <c r="H387" t="str">
        <f>VLOOKUP(G387,[1]Product!$B:$G,2,FALSE)</f>
        <v>Legion82BC005YVN</v>
      </c>
      <c r="I387">
        <f>VLOOKUP(G387,[1]Product!$B:$G,6,FALSE)</f>
        <v>39000000</v>
      </c>
      <c r="J387" t="str">
        <f>VLOOKUP(G387,[1]Product!$B:$G,3,FALSE)</f>
        <v>Lenovo</v>
      </c>
      <c r="K387" t="str">
        <f>VLOOKUP(G387,[1]Product!$B:$G,4,FALSE)</f>
        <v>Laptop</v>
      </c>
      <c r="L387">
        <v>1</v>
      </c>
      <c r="M387">
        <v>0.1</v>
      </c>
      <c r="N387">
        <f t="shared" si="6"/>
        <v>35100000</v>
      </c>
    </row>
    <row r="388" spans="1:14" x14ac:dyDescent="0.3">
      <c r="A388">
        <v>387</v>
      </c>
      <c r="B388">
        <v>1</v>
      </c>
      <c r="C388" t="s">
        <v>75</v>
      </c>
      <c r="D388" t="str">
        <f>VLOOKUP(C388,[1]Saler!B:D,2,FALSE)</f>
        <v>Trần Thị Kim  Ngân</v>
      </c>
      <c r="E388" t="str">
        <f>VLOOKUP(C388,[1]Saler!B:D,3,FALSE)</f>
        <v>HCM</v>
      </c>
      <c r="F388" t="str">
        <f>VLOOKUP(E388,[1]Saler!$F$1:$G$6,2,FALSE)</f>
        <v>Hồ Chí Minh</v>
      </c>
      <c r="G388" t="s">
        <v>17</v>
      </c>
      <c r="H388" t="str">
        <f>VLOOKUP(G388,[1]Product!$B:$G,2,FALSE)</f>
        <v>Inspiron135301</v>
      </c>
      <c r="I388">
        <f>VLOOKUP(G388,[1]Product!$B:$G,6,FALSE)</f>
        <v>20900000</v>
      </c>
      <c r="J388" t="str">
        <f>VLOOKUP(G388,[1]Product!$B:$G,3,FALSE)</f>
        <v>Dell</v>
      </c>
      <c r="K388" t="str">
        <f>VLOOKUP(G388,[1]Product!$B:$G,4,FALSE)</f>
        <v>Laptop</v>
      </c>
      <c r="L388">
        <v>3</v>
      </c>
      <c r="M388">
        <v>0.05</v>
      </c>
      <c r="N388">
        <f t="shared" si="6"/>
        <v>59565000</v>
      </c>
    </row>
    <row r="389" spans="1:14" x14ac:dyDescent="0.3">
      <c r="A389">
        <v>388</v>
      </c>
      <c r="B389">
        <v>1</v>
      </c>
      <c r="C389" t="s">
        <v>77</v>
      </c>
      <c r="D389" t="str">
        <f>VLOOKUP(C389,[1]Saler!B:D,2,FALSE)</f>
        <v>Trần Huy  Hiếu</v>
      </c>
      <c r="E389" t="str">
        <f>VLOOKUP(C389,[1]Saler!B:D,3,FALSE)</f>
        <v>HP</v>
      </c>
      <c r="F389" t="str">
        <f>VLOOKUP(E389,[1]Saler!$F$1:$G$6,2,FALSE)</f>
        <v>Hải Phòng</v>
      </c>
      <c r="G389" t="s">
        <v>34</v>
      </c>
      <c r="H389" t="str">
        <f>VLOOKUP(G389,[1]Product!$B:$G,2,FALSE)</f>
        <v>Inspiron135201</v>
      </c>
      <c r="I389">
        <f>VLOOKUP(G389,[1]Product!$B:$G,6,FALSE)</f>
        <v>16990000</v>
      </c>
      <c r="J389" t="str">
        <f>VLOOKUP(G389,[1]Product!$B:$G,3,FALSE)</f>
        <v>Dell</v>
      </c>
      <c r="K389" t="str">
        <f>VLOOKUP(G389,[1]Product!$B:$G,4,FALSE)</f>
        <v>Laptop</v>
      </c>
      <c r="L389">
        <v>3</v>
      </c>
      <c r="M389">
        <v>0.15</v>
      </c>
      <c r="N389">
        <f t="shared" si="6"/>
        <v>43324500</v>
      </c>
    </row>
    <row r="390" spans="1:14" x14ac:dyDescent="0.3">
      <c r="A390">
        <v>389</v>
      </c>
      <c r="B390">
        <v>1</v>
      </c>
      <c r="C390" t="s">
        <v>38</v>
      </c>
      <c r="D390" t="str">
        <f>VLOOKUP(C390,[1]Saler!B:D,2,FALSE)</f>
        <v>Nguyễn Thị Kim  Nga</v>
      </c>
      <c r="E390" t="str">
        <f>VLOOKUP(C390,[1]Saler!B:D,3,FALSE)</f>
        <v>HCM</v>
      </c>
      <c r="F390" t="str">
        <f>VLOOKUP(E390,[1]Saler!$F$1:$G$6,2,FALSE)</f>
        <v>Hồ Chí Minh</v>
      </c>
      <c r="G390" t="s">
        <v>45</v>
      </c>
      <c r="H390" t="str">
        <f>VLOOKUP(G390,[1]Product!$B:$G,2,FALSE)</f>
        <v>OMEN8ZR42PA</v>
      </c>
      <c r="I390">
        <f>VLOOKUP(G390,[1]Product!$B:$G,6,FALSE)</f>
        <v>54000000</v>
      </c>
      <c r="J390" t="str">
        <f>VLOOKUP(G390,[1]Product!$B:$G,3,FALSE)</f>
        <v>HP</v>
      </c>
      <c r="K390" t="str">
        <f>VLOOKUP(G390,[1]Product!$B:$G,4,FALSE)</f>
        <v>Laptop</v>
      </c>
      <c r="L390">
        <v>1</v>
      </c>
      <c r="M390">
        <v>0</v>
      </c>
      <c r="N390">
        <f t="shared" si="6"/>
        <v>54000000</v>
      </c>
    </row>
    <row r="391" spans="1:14" x14ac:dyDescent="0.3">
      <c r="A391">
        <v>390</v>
      </c>
      <c r="B391">
        <v>1</v>
      </c>
      <c r="C391" t="s">
        <v>46</v>
      </c>
      <c r="D391" t="str">
        <f>VLOOKUP(C391,[1]Saler!B:D,2,FALSE)</f>
        <v>Nguyễn Thị Hoài  Nam</v>
      </c>
      <c r="E391" t="str">
        <f>VLOOKUP(C391,[1]Saler!B:D,3,FALSE)</f>
        <v>HCM</v>
      </c>
      <c r="F391" t="str">
        <f>VLOOKUP(E391,[1]Saler!$F$1:$G$6,2,FALSE)</f>
        <v>Hồ Chí Minh</v>
      </c>
      <c r="G391" t="s">
        <v>52</v>
      </c>
      <c r="H391" t="str">
        <f>VLOOKUP(G391,[1]Product!$B:$G,2,FALSE)</f>
        <v>Inspiron42IN380002</v>
      </c>
      <c r="I391">
        <f>VLOOKUP(G391,[1]Product!$B:$G,6,FALSE)</f>
        <v>12290000</v>
      </c>
      <c r="J391" t="str">
        <f>VLOOKUP(G391,[1]Product!$B:$G,3,FALSE)</f>
        <v>Dell</v>
      </c>
      <c r="K391" t="str">
        <f>VLOOKUP(G391,[1]Product!$B:$G,4,FALSE)</f>
        <v>Desktop</v>
      </c>
      <c r="L391">
        <v>1</v>
      </c>
      <c r="M391">
        <v>0.15</v>
      </c>
      <c r="N391">
        <f t="shared" si="6"/>
        <v>10446500</v>
      </c>
    </row>
    <row r="392" spans="1:14" x14ac:dyDescent="0.3">
      <c r="A392">
        <v>391</v>
      </c>
      <c r="B392">
        <v>1</v>
      </c>
      <c r="C392" t="s">
        <v>29</v>
      </c>
      <c r="D392" t="str">
        <f>VLOOKUP(C392,[1]Saler!B:D,2,FALSE)</f>
        <v>Hoàng Thị Thu  Hà</v>
      </c>
      <c r="E392" t="str">
        <f>VLOOKUP(C392,[1]Saler!B:D,3,FALSE)</f>
        <v>HN</v>
      </c>
      <c r="F392" t="str">
        <f>VLOOKUP(E392,[1]Saler!$F$1:$G$6,2,FALSE)</f>
        <v>Hà Nội</v>
      </c>
      <c r="G392" t="s">
        <v>50</v>
      </c>
      <c r="H392" t="str">
        <f>VLOOKUP(G392,[1]Product!$B:$G,2,FALSE)</f>
        <v>ProBook22X45AA</v>
      </c>
      <c r="I392">
        <f>VLOOKUP(G392,[1]Product!$B:$G,6,FALSE)</f>
        <v>11900000</v>
      </c>
      <c r="J392" t="str">
        <f>VLOOKUP(G392,[1]Product!$B:$G,3,FALSE)</f>
        <v>HP</v>
      </c>
      <c r="K392" t="str">
        <f>VLOOKUP(G392,[1]Product!$B:$G,4,FALSE)</f>
        <v>Desktop</v>
      </c>
      <c r="L392">
        <v>2</v>
      </c>
      <c r="M392">
        <v>0.1</v>
      </c>
      <c r="N392">
        <f t="shared" si="6"/>
        <v>21420000</v>
      </c>
    </row>
    <row r="393" spans="1:14" x14ac:dyDescent="0.3">
      <c r="A393">
        <v>392</v>
      </c>
      <c r="B393">
        <v>1</v>
      </c>
      <c r="C393" t="s">
        <v>24</v>
      </c>
      <c r="D393" t="str">
        <f>VLOOKUP(C393,[1]Saler!B:D,2,FALSE)</f>
        <v>Lê Thị Ngọc Bích</v>
      </c>
      <c r="E393" t="str">
        <f>VLOOKUP(C393,[1]Saler!B:D,3,FALSE)</f>
        <v>HN</v>
      </c>
      <c r="F393" t="str">
        <f>VLOOKUP(E393,[1]Saler!$F$1:$G$6,2,FALSE)</f>
        <v>Hà Nội</v>
      </c>
      <c r="G393" t="s">
        <v>52</v>
      </c>
      <c r="H393" t="str">
        <f>VLOOKUP(G393,[1]Product!$B:$G,2,FALSE)</f>
        <v>Inspiron42IN380002</v>
      </c>
      <c r="I393">
        <f>VLOOKUP(G393,[1]Product!$B:$G,6,FALSE)</f>
        <v>12290000</v>
      </c>
      <c r="J393" t="str">
        <f>VLOOKUP(G393,[1]Product!$B:$G,3,FALSE)</f>
        <v>Dell</v>
      </c>
      <c r="K393" t="str">
        <f>VLOOKUP(G393,[1]Product!$B:$G,4,FALSE)</f>
        <v>Desktop</v>
      </c>
      <c r="L393">
        <v>2</v>
      </c>
      <c r="M393">
        <v>0.05</v>
      </c>
      <c r="N393">
        <f t="shared" si="6"/>
        <v>23351000</v>
      </c>
    </row>
    <row r="394" spans="1:14" x14ac:dyDescent="0.3">
      <c r="A394">
        <v>393</v>
      </c>
      <c r="B394">
        <v>1</v>
      </c>
      <c r="C394" t="s">
        <v>74</v>
      </c>
      <c r="D394" t="str">
        <f>VLOOKUP(C394,[1]Saler!B:D,2,FALSE)</f>
        <v>Nguyễn Thị  Hằng</v>
      </c>
      <c r="E394" t="str">
        <f>VLOOKUP(C394,[1]Saler!B:D,3,FALSE)</f>
        <v>HP</v>
      </c>
      <c r="F394" t="str">
        <f>VLOOKUP(E394,[1]Saler!$F$1:$G$6,2,FALSE)</f>
        <v>Hải Phòng</v>
      </c>
      <c r="G394" t="s">
        <v>50</v>
      </c>
      <c r="H394" t="str">
        <f>VLOOKUP(G394,[1]Product!$B:$G,2,FALSE)</f>
        <v>ProBook22X45AA</v>
      </c>
      <c r="I394">
        <f>VLOOKUP(G394,[1]Product!$B:$G,6,FALSE)</f>
        <v>11900000</v>
      </c>
      <c r="J394" t="str">
        <f>VLOOKUP(G394,[1]Product!$B:$G,3,FALSE)</f>
        <v>HP</v>
      </c>
      <c r="K394" t="str">
        <f>VLOOKUP(G394,[1]Product!$B:$G,4,FALSE)</f>
        <v>Desktop</v>
      </c>
      <c r="L394">
        <v>3</v>
      </c>
      <c r="M394">
        <v>0.05</v>
      </c>
      <c r="N394">
        <f t="shared" si="6"/>
        <v>33915000</v>
      </c>
    </row>
    <row r="395" spans="1:14" x14ac:dyDescent="0.3">
      <c r="A395">
        <v>394</v>
      </c>
      <c r="B395">
        <v>1</v>
      </c>
      <c r="C395" t="s">
        <v>16</v>
      </c>
      <c r="D395" t="str">
        <f>VLOOKUP(C395,[1]Saler!B:D,2,FALSE)</f>
        <v>Võ Thị Uyển  Nhi</v>
      </c>
      <c r="E395" t="str">
        <f>VLOOKUP(C395,[1]Saler!B:D,3,FALSE)</f>
        <v>HCM</v>
      </c>
      <c r="F395" t="str">
        <f>VLOOKUP(E395,[1]Saler!$F$1:$G$6,2,FALSE)</f>
        <v>Hồ Chí Minh</v>
      </c>
      <c r="G395" t="s">
        <v>23</v>
      </c>
      <c r="H395" t="str">
        <f>VLOOKUP(G395,[1]Product!$B:$G,2,FALSE)</f>
        <v>Latitude3510</v>
      </c>
      <c r="I395">
        <f>VLOOKUP(G395,[1]Product!$B:$G,6,FALSE)</f>
        <v>11490000</v>
      </c>
      <c r="J395" t="str">
        <f>VLOOKUP(G395,[1]Product!$B:$G,3,FALSE)</f>
        <v>Dell</v>
      </c>
      <c r="K395" t="str">
        <f>VLOOKUP(G395,[1]Product!$B:$G,4,FALSE)</f>
        <v>Laptop</v>
      </c>
      <c r="L395">
        <v>3</v>
      </c>
      <c r="M395">
        <v>0.05</v>
      </c>
      <c r="N395">
        <f t="shared" si="6"/>
        <v>32746500</v>
      </c>
    </row>
    <row r="396" spans="1:14" x14ac:dyDescent="0.3">
      <c r="A396">
        <v>395</v>
      </c>
      <c r="B396">
        <v>1</v>
      </c>
      <c r="C396" t="s">
        <v>48</v>
      </c>
      <c r="D396" t="str">
        <f>VLOOKUP(C396,[1]Saler!B:D,2,FALSE)</f>
        <v>Võ Huỳnh Duy  Nhân</v>
      </c>
      <c r="E396" t="str">
        <f>VLOOKUP(C396,[1]Saler!B:D,3,FALSE)</f>
        <v>HCM</v>
      </c>
      <c r="F396" t="str">
        <f>VLOOKUP(E396,[1]Saler!$F$1:$G$6,2,FALSE)</f>
        <v>Hồ Chí Minh</v>
      </c>
      <c r="G396" t="s">
        <v>36</v>
      </c>
      <c r="H396" t="str">
        <f>VLOOKUP(G396,[1]Product!$B:$G,2,FALSE)</f>
        <v>Lenovo10TVA00EVA</v>
      </c>
      <c r="I396">
        <f>VLOOKUP(G396,[1]Product!$B:$G,6,FALSE)</f>
        <v>12590000</v>
      </c>
      <c r="J396" t="str">
        <f>VLOOKUP(G396,[1]Product!$B:$G,3,FALSE)</f>
        <v>Lenovo</v>
      </c>
      <c r="K396" t="str">
        <f>VLOOKUP(G396,[1]Product!$B:$G,4,FALSE)</f>
        <v>Desktop</v>
      </c>
      <c r="L396">
        <v>2</v>
      </c>
      <c r="M396">
        <v>0.1</v>
      </c>
      <c r="N396">
        <f t="shared" si="6"/>
        <v>22662000</v>
      </c>
    </row>
    <row r="397" spans="1:14" x14ac:dyDescent="0.3">
      <c r="A397">
        <v>396</v>
      </c>
      <c r="B397">
        <v>1</v>
      </c>
      <c r="C397" t="s">
        <v>46</v>
      </c>
      <c r="D397" t="str">
        <f>VLOOKUP(C397,[1]Saler!B:D,2,FALSE)</f>
        <v>Nguyễn Thị Hoài  Nam</v>
      </c>
      <c r="E397" t="str">
        <f>VLOOKUP(C397,[1]Saler!B:D,3,FALSE)</f>
        <v>HCM</v>
      </c>
      <c r="F397" t="str">
        <f>VLOOKUP(E397,[1]Saler!$F$1:$G$6,2,FALSE)</f>
        <v>Hồ Chí Minh</v>
      </c>
      <c r="G397" t="s">
        <v>54</v>
      </c>
      <c r="H397" t="str">
        <f>VLOOKUP(G397,[1]Product!$B:$G,2,FALSE)</f>
        <v>ThinkBook20VA001KVN</v>
      </c>
      <c r="I397">
        <f>VLOOKUP(G397,[1]Product!$B:$G,6,FALSE)</f>
        <v>19190000</v>
      </c>
      <c r="J397" t="str">
        <f>VLOOKUP(G397,[1]Product!$B:$G,3,FALSE)</f>
        <v>Lenovo</v>
      </c>
      <c r="K397" t="str">
        <f>VLOOKUP(G397,[1]Product!$B:$G,4,FALSE)</f>
        <v>Laptop</v>
      </c>
      <c r="L397">
        <v>3</v>
      </c>
      <c r="M397">
        <v>0</v>
      </c>
      <c r="N397">
        <f t="shared" si="6"/>
        <v>57570000</v>
      </c>
    </row>
    <row r="398" spans="1:14" x14ac:dyDescent="0.3">
      <c r="A398">
        <v>397</v>
      </c>
      <c r="B398">
        <v>1</v>
      </c>
      <c r="C398" t="s">
        <v>79</v>
      </c>
      <c r="D398" t="str">
        <f>VLOOKUP(C398,[1]Saler!B:D,2,FALSE)</f>
        <v>Nguyễn Thị Thanh  Ngân</v>
      </c>
      <c r="E398" t="str">
        <f>VLOOKUP(C398,[1]Saler!B:D,3,FALSE)</f>
        <v>HCM</v>
      </c>
      <c r="F398" t="str">
        <f>VLOOKUP(E398,[1]Saler!$F$1:$G$6,2,FALSE)</f>
        <v>Hồ Chí Minh</v>
      </c>
      <c r="G398" t="s">
        <v>44</v>
      </c>
      <c r="H398" t="str">
        <f>VLOOKUP(G398,[1]Product!$B:$G,2,FALSE)</f>
        <v>Lenovo11ED002TVA</v>
      </c>
      <c r="I398">
        <f>VLOOKUP(G398,[1]Product!$B:$G,6,FALSE)</f>
        <v>9890000</v>
      </c>
      <c r="J398" t="str">
        <f>VLOOKUP(G398,[1]Product!$B:$G,3,FALSE)</f>
        <v>Lenovo</v>
      </c>
      <c r="K398" t="str">
        <f>VLOOKUP(G398,[1]Product!$B:$G,4,FALSE)</f>
        <v>Desktop</v>
      </c>
      <c r="L398">
        <v>3</v>
      </c>
      <c r="M398">
        <v>0</v>
      </c>
      <c r="N398">
        <f t="shared" si="6"/>
        <v>29670000</v>
      </c>
    </row>
    <row r="399" spans="1:14" x14ac:dyDescent="0.3">
      <c r="A399">
        <v>398</v>
      </c>
      <c r="B399">
        <v>1</v>
      </c>
      <c r="C399" t="s">
        <v>78</v>
      </c>
      <c r="D399" t="str">
        <f>VLOOKUP(C399,[1]Saler!B:D,2,FALSE)</f>
        <v>Vũ Nguyên  Hà</v>
      </c>
      <c r="E399" t="str">
        <f>VLOOKUP(C399,[1]Saler!B:D,3,FALSE)</f>
        <v>HN</v>
      </c>
      <c r="F399" t="str">
        <f>VLOOKUP(E399,[1]Saler!$F$1:$G$6,2,FALSE)</f>
        <v>Hà Nội</v>
      </c>
      <c r="G399" t="s">
        <v>54</v>
      </c>
      <c r="H399" t="str">
        <f>VLOOKUP(G399,[1]Product!$B:$G,2,FALSE)</f>
        <v>ThinkBook20VA001KVN</v>
      </c>
      <c r="I399">
        <f>VLOOKUP(G399,[1]Product!$B:$G,6,FALSE)</f>
        <v>19190000</v>
      </c>
      <c r="J399" t="str">
        <f>VLOOKUP(G399,[1]Product!$B:$G,3,FALSE)</f>
        <v>Lenovo</v>
      </c>
      <c r="K399" t="str">
        <f>VLOOKUP(G399,[1]Product!$B:$G,4,FALSE)</f>
        <v>Laptop</v>
      </c>
      <c r="L399">
        <v>2</v>
      </c>
      <c r="M399">
        <v>0.1</v>
      </c>
      <c r="N399">
        <f t="shared" si="6"/>
        <v>34542000</v>
      </c>
    </row>
    <row r="400" spans="1:14" x14ac:dyDescent="0.3">
      <c r="A400">
        <v>399</v>
      </c>
      <c r="B400">
        <v>1</v>
      </c>
      <c r="C400" t="s">
        <v>46</v>
      </c>
      <c r="D400" t="str">
        <f>VLOOKUP(C400,[1]Saler!B:D,2,FALSE)</f>
        <v>Nguyễn Thị Hoài  Nam</v>
      </c>
      <c r="E400" t="str">
        <f>VLOOKUP(C400,[1]Saler!B:D,3,FALSE)</f>
        <v>HCM</v>
      </c>
      <c r="F400" t="str">
        <f>VLOOKUP(E400,[1]Saler!$F$1:$G$6,2,FALSE)</f>
        <v>Hồ Chí Minh</v>
      </c>
      <c r="G400" t="s">
        <v>23</v>
      </c>
      <c r="H400" t="str">
        <f>VLOOKUP(G400,[1]Product!$B:$G,2,FALSE)</f>
        <v>Latitude3510</v>
      </c>
      <c r="I400">
        <f>VLOOKUP(G400,[1]Product!$B:$G,6,FALSE)</f>
        <v>11490000</v>
      </c>
      <c r="J400" t="str">
        <f>VLOOKUP(G400,[1]Product!$B:$G,3,FALSE)</f>
        <v>Dell</v>
      </c>
      <c r="K400" t="str">
        <f>VLOOKUP(G400,[1]Product!$B:$G,4,FALSE)</f>
        <v>Laptop</v>
      </c>
      <c r="L400">
        <v>1</v>
      </c>
      <c r="M400">
        <v>0.15</v>
      </c>
      <c r="N400">
        <f t="shared" si="6"/>
        <v>9766500</v>
      </c>
    </row>
    <row r="401" spans="1:14" x14ac:dyDescent="0.3">
      <c r="A401">
        <v>400</v>
      </c>
      <c r="B401">
        <v>2</v>
      </c>
      <c r="C401" t="s">
        <v>67</v>
      </c>
      <c r="D401" t="str">
        <f>VLOOKUP(C401,[1]Saler!B:D,2,FALSE)</f>
        <v>Phan Thị Thu  Nguyệt</v>
      </c>
      <c r="E401" t="str">
        <f>VLOOKUP(C401,[1]Saler!B:D,3,FALSE)</f>
        <v>HCM</v>
      </c>
      <c r="F401" t="str">
        <f>VLOOKUP(E401,[1]Saler!$F$1:$G$6,2,FALSE)</f>
        <v>Hồ Chí Minh</v>
      </c>
      <c r="G401" t="s">
        <v>50</v>
      </c>
      <c r="H401" t="str">
        <f>VLOOKUP(G401,[1]Product!$B:$G,2,FALSE)</f>
        <v>ProBook22X45AA</v>
      </c>
      <c r="I401">
        <f>VLOOKUP(G401,[1]Product!$B:$G,6,FALSE)</f>
        <v>11900000</v>
      </c>
      <c r="J401" t="str">
        <f>VLOOKUP(G401,[1]Product!$B:$G,3,FALSE)</f>
        <v>HP</v>
      </c>
      <c r="K401" t="str">
        <f>VLOOKUP(G401,[1]Product!$B:$G,4,FALSE)</f>
        <v>Desktop</v>
      </c>
      <c r="L401">
        <v>2</v>
      </c>
      <c r="M401">
        <v>0</v>
      </c>
      <c r="N401">
        <f t="shared" si="6"/>
        <v>23800000</v>
      </c>
    </row>
    <row r="402" spans="1:14" x14ac:dyDescent="0.3">
      <c r="A402">
        <v>401</v>
      </c>
      <c r="B402">
        <v>2</v>
      </c>
      <c r="C402" t="s">
        <v>57</v>
      </c>
      <c r="D402" t="str">
        <f>VLOOKUP(C402,[1]Saler!B:D,2,FALSE)</f>
        <v>Nguyễn Thị Tú  Anh</v>
      </c>
      <c r="E402" t="str">
        <f>VLOOKUP(C402,[1]Saler!B:D,3,FALSE)</f>
        <v>HN</v>
      </c>
      <c r="F402" t="str">
        <f>VLOOKUP(E402,[1]Saler!$F$1:$G$6,2,FALSE)</f>
        <v>Hà Nội</v>
      </c>
      <c r="G402" t="s">
        <v>31</v>
      </c>
      <c r="H402" t="str">
        <f>VLOOKUP(G402,[1]Product!$B:$G,2,FALSE)</f>
        <v>Ideapad82H700DNVN</v>
      </c>
      <c r="I402">
        <f>VLOOKUP(G402,[1]Product!$B:$G,6,FALSE)</f>
        <v>13490000</v>
      </c>
      <c r="J402" t="str">
        <f>VLOOKUP(G402,[1]Product!$B:$G,3,FALSE)</f>
        <v>Lenovo</v>
      </c>
      <c r="K402" t="str">
        <f>VLOOKUP(G402,[1]Product!$B:$G,4,FALSE)</f>
        <v>Laptop</v>
      </c>
      <c r="L402">
        <v>3</v>
      </c>
      <c r="M402">
        <v>0.15</v>
      </c>
      <c r="N402">
        <f t="shared" si="6"/>
        <v>34399500</v>
      </c>
    </row>
    <row r="403" spans="1:14" x14ac:dyDescent="0.3">
      <c r="A403">
        <v>402</v>
      </c>
      <c r="B403">
        <v>2</v>
      </c>
      <c r="C403" t="s">
        <v>57</v>
      </c>
      <c r="D403" t="str">
        <f>VLOOKUP(C403,[1]Saler!B:D,2,FALSE)</f>
        <v>Nguyễn Thị Tú  Anh</v>
      </c>
      <c r="E403" t="str">
        <f>VLOOKUP(C403,[1]Saler!B:D,3,FALSE)</f>
        <v>HN</v>
      </c>
      <c r="F403" t="str">
        <f>VLOOKUP(E403,[1]Saler!$F$1:$G$6,2,FALSE)</f>
        <v>Hà Nội</v>
      </c>
      <c r="G403" t="s">
        <v>49</v>
      </c>
      <c r="H403" t="str">
        <f>VLOOKUP(G403,[1]Product!$B:$G,2,FALSE)</f>
        <v>Inspiron145402</v>
      </c>
      <c r="I403">
        <f>VLOOKUP(G403,[1]Product!$B:$G,6,FALSE)</f>
        <v>25790000</v>
      </c>
      <c r="J403" t="str">
        <f>VLOOKUP(G403,[1]Product!$B:$G,3,FALSE)</f>
        <v>Dell</v>
      </c>
      <c r="K403" t="str">
        <f>VLOOKUP(G403,[1]Product!$B:$G,4,FALSE)</f>
        <v>Laptop</v>
      </c>
      <c r="L403">
        <v>3</v>
      </c>
      <c r="M403">
        <v>0.15</v>
      </c>
      <c r="N403">
        <f t="shared" si="6"/>
        <v>65764500</v>
      </c>
    </row>
    <row r="404" spans="1:14" x14ac:dyDescent="0.3">
      <c r="A404">
        <v>403</v>
      </c>
      <c r="B404">
        <v>2</v>
      </c>
      <c r="C404" t="s">
        <v>80</v>
      </c>
      <c r="D404" t="str">
        <f>VLOOKUP(C404,[1]Saler!B:D,2,FALSE)</f>
        <v>Trịnh Thị Thu  Hằng</v>
      </c>
      <c r="E404" t="str">
        <f>VLOOKUP(C404,[1]Saler!B:D,3,FALSE)</f>
        <v>HP</v>
      </c>
      <c r="F404" t="str">
        <f>VLOOKUP(E404,[1]Saler!$F$1:$G$6,2,FALSE)</f>
        <v>Hải Phòng</v>
      </c>
      <c r="G404" t="s">
        <v>56</v>
      </c>
      <c r="H404" t="str">
        <f>VLOOKUP(G404,[1]Product!$B:$G,2,FALSE)</f>
        <v>Legion82B500GUVN</v>
      </c>
      <c r="I404">
        <f>VLOOKUP(G404,[1]Product!$B:$G,6,FALSE)</f>
        <v>24790000</v>
      </c>
      <c r="J404" t="str">
        <f>VLOOKUP(G404,[1]Product!$B:$G,3,FALSE)</f>
        <v>Lenovo</v>
      </c>
      <c r="K404" t="str">
        <f>VLOOKUP(G404,[1]Product!$B:$G,4,FALSE)</f>
        <v>Laptop</v>
      </c>
      <c r="L404">
        <v>3</v>
      </c>
      <c r="M404">
        <v>0</v>
      </c>
      <c r="N404">
        <f t="shared" si="6"/>
        <v>74370000</v>
      </c>
    </row>
    <row r="405" spans="1:14" x14ac:dyDescent="0.3">
      <c r="A405">
        <v>404</v>
      </c>
      <c r="B405">
        <v>2</v>
      </c>
      <c r="C405" t="s">
        <v>59</v>
      </c>
      <c r="D405" t="str">
        <f>VLOOKUP(C405,[1]Saler!B:D,2,FALSE)</f>
        <v>Hồ Lê Lệ  Nguyên</v>
      </c>
      <c r="E405" t="str">
        <f>VLOOKUP(C405,[1]Saler!B:D,3,FALSE)</f>
        <v>HCM</v>
      </c>
      <c r="F405" t="str">
        <f>VLOOKUP(E405,[1]Saler!$F$1:$G$6,2,FALSE)</f>
        <v>Hồ Chí Minh</v>
      </c>
      <c r="G405" t="s">
        <v>44</v>
      </c>
      <c r="H405" t="str">
        <f>VLOOKUP(G405,[1]Product!$B:$G,2,FALSE)</f>
        <v>Lenovo11ED002TVA</v>
      </c>
      <c r="I405">
        <f>VLOOKUP(G405,[1]Product!$B:$G,6,FALSE)</f>
        <v>9890000</v>
      </c>
      <c r="J405" t="str">
        <f>VLOOKUP(G405,[1]Product!$B:$G,3,FALSE)</f>
        <v>Lenovo</v>
      </c>
      <c r="K405" t="str">
        <f>VLOOKUP(G405,[1]Product!$B:$G,4,FALSE)</f>
        <v>Desktop</v>
      </c>
      <c r="L405">
        <v>1</v>
      </c>
      <c r="M405">
        <v>0.1</v>
      </c>
      <c r="N405">
        <f t="shared" si="6"/>
        <v>8901000</v>
      </c>
    </row>
    <row r="406" spans="1:14" x14ac:dyDescent="0.3">
      <c r="A406">
        <v>405</v>
      </c>
      <c r="B406">
        <v>2</v>
      </c>
      <c r="C406" t="s">
        <v>43</v>
      </c>
      <c r="D406" t="str">
        <f>VLOOKUP(C406,[1]Saler!B:D,2,FALSE)</f>
        <v>Lương Thị  Thanh</v>
      </c>
      <c r="E406" t="str">
        <f>VLOOKUP(C406,[1]Saler!B:D,3,FALSE)</f>
        <v>CT</v>
      </c>
      <c r="F406" t="str">
        <f>VLOOKUP(E406,[1]Saler!$F$1:$G$6,2,FALSE)</f>
        <v>Cần Thơ</v>
      </c>
      <c r="G406" t="s">
        <v>41</v>
      </c>
      <c r="H406" t="str">
        <f>VLOOKUP(G406,[1]Product!$B:$G,2,FALSE)</f>
        <v>Vostro70226499</v>
      </c>
      <c r="I406">
        <f>VLOOKUP(G406,[1]Product!$B:$G,6,FALSE)</f>
        <v>8900000</v>
      </c>
      <c r="J406" t="str">
        <f>VLOOKUP(G406,[1]Product!$B:$G,3,FALSE)</f>
        <v>Dell</v>
      </c>
      <c r="K406" t="str">
        <f>VLOOKUP(G406,[1]Product!$B:$G,4,FALSE)</f>
        <v>Desktop</v>
      </c>
      <c r="L406">
        <v>1</v>
      </c>
      <c r="M406">
        <v>0</v>
      </c>
      <c r="N406">
        <f t="shared" si="6"/>
        <v>8900000</v>
      </c>
    </row>
    <row r="407" spans="1:14" x14ac:dyDescent="0.3">
      <c r="A407">
        <v>406</v>
      </c>
      <c r="B407">
        <v>2</v>
      </c>
      <c r="C407" t="s">
        <v>51</v>
      </c>
      <c r="D407" t="str">
        <f>VLOOKUP(C407,[1]Saler!B:D,2,FALSE)</f>
        <v>Trần Nguyễn Thúy  Quỳnh</v>
      </c>
      <c r="E407" t="str">
        <f>VLOOKUP(C407,[1]Saler!B:D,3,FALSE)</f>
        <v>CT</v>
      </c>
      <c r="F407" t="str">
        <f>VLOOKUP(E407,[1]Saler!$F$1:$G$6,2,FALSE)</f>
        <v>Cần Thơ</v>
      </c>
      <c r="G407" t="s">
        <v>45</v>
      </c>
      <c r="H407" t="str">
        <f>VLOOKUP(G407,[1]Product!$B:$G,2,FALSE)</f>
        <v>OMEN8ZR42PA</v>
      </c>
      <c r="I407">
        <f>VLOOKUP(G407,[1]Product!$B:$G,6,FALSE)</f>
        <v>54000000</v>
      </c>
      <c r="J407" t="str">
        <f>VLOOKUP(G407,[1]Product!$B:$G,3,FALSE)</f>
        <v>HP</v>
      </c>
      <c r="K407" t="str">
        <f>VLOOKUP(G407,[1]Product!$B:$G,4,FALSE)</f>
        <v>Laptop</v>
      </c>
      <c r="L407">
        <v>3</v>
      </c>
      <c r="M407">
        <v>0.1</v>
      </c>
      <c r="N407">
        <f t="shared" si="6"/>
        <v>145800000</v>
      </c>
    </row>
    <row r="408" spans="1:14" x14ac:dyDescent="0.3">
      <c r="A408">
        <v>407</v>
      </c>
      <c r="B408">
        <v>2</v>
      </c>
      <c r="C408" t="s">
        <v>59</v>
      </c>
      <c r="D408" t="str">
        <f>VLOOKUP(C408,[1]Saler!B:D,2,FALSE)</f>
        <v>Hồ Lê Lệ  Nguyên</v>
      </c>
      <c r="E408" t="str">
        <f>VLOOKUP(C408,[1]Saler!B:D,3,FALSE)</f>
        <v>HCM</v>
      </c>
      <c r="F408" t="str">
        <f>VLOOKUP(E408,[1]Saler!$F$1:$G$6,2,FALSE)</f>
        <v>Hồ Chí Minh</v>
      </c>
      <c r="G408" t="s">
        <v>41</v>
      </c>
      <c r="H408" t="str">
        <f>VLOOKUP(G408,[1]Product!$B:$G,2,FALSE)</f>
        <v>Vostro70226499</v>
      </c>
      <c r="I408">
        <f>VLOOKUP(G408,[1]Product!$B:$G,6,FALSE)</f>
        <v>8900000</v>
      </c>
      <c r="J408" t="str">
        <f>VLOOKUP(G408,[1]Product!$B:$G,3,FALSE)</f>
        <v>Dell</v>
      </c>
      <c r="K408" t="str">
        <f>VLOOKUP(G408,[1]Product!$B:$G,4,FALSE)</f>
        <v>Desktop</v>
      </c>
      <c r="L408">
        <v>2</v>
      </c>
      <c r="M408">
        <v>0</v>
      </c>
      <c r="N408">
        <f t="shared" si="6"/>
        <v>17800000</v>
      </c>
    </row>
    <row r="409" spans="1:14" x14ac:dyDescent="0.3">
      <c r="A409">
        <v>408</v>
      </c>
      <c r="B409">
        <v>2</v>
      </c>
      <c r="C409" t="s">
        <v>75</v>
      </c>
      <c r="D409" t="str">
        <f>VLOOKUP(C409,[1]Saler!B:D,2,FALSE)</f>
        <v>Trần Thị Kim  Ngân</v>
      </c>
      <c r="E409" t="str">
        <f>VLOOKUP(C409,[1]Saler!B:D,3,FALSE)</f>
        <v>HCM</v>
      </c>
      <c r="F409" t="str">
        <f>VLOOKUP(E409,[1]Saler!$F$1:$G$6,2,FALSE)</f>
        <v>Hồ Chí Minh</v>
      </c>
      <c r="G409" t="s">
        <v>49</v>
      </c>
      <c r="H409" t="str">
        <f>VLOOKUP(G409,[1]Product!$B:$G,2,FALSE)</f>
        <v>Inspiron145402</v>
      </c>
      <c r="I409">
        <f>VLOOKUP(G409,[1]Product!$B:$G,6,FALSE)</f>
        <v>25790000</v>
      </c>
      <c r="J409" t="str">
        <f>VLOOKUP(G409,[1]Product!$B:$G,3,FALSE)</f>
        <v>Dell</v>
      </c>
      <c r="K409" t="str">
        <f>VLOOKUP(G409,[1]Product!$B:$G,4,FALSE)</f>
        <v>Laptop</v>
      </c>
      <c r="L409">
        <v>2</v>
      </c>
      <c r="M409">
        <v>0.15</v>
      </c>
      <c r="N409">
        <f t="shared" si="6"/>
        <v>43843000</v>
      </c>
    </row>
    <row r="410" spans="1:14" x14ac:dyDescent="0.3">
      <c r="A410">
        <v>409</v>
      </c>
      <c r="B410">
        <v>2</v>
      </c>
      <c r="C410" t="s">
        <v>26</v>
      </c>
      <c r="D410" t="str">
        <f>VLOOKUP(C410,[1]Saler!B:D,2,FALSE)</f>
        <v>Nguyễn Thị Y  Bình</v>
      </c>
      <c r="E410" t="str">
        <f>VLOOKUP(C410,[1]Saler!B:D,3,FALSE)</f>
        <v>HN</v>
      </c>
      <c r="F410" t="str">
        <f>VLOOKUP(E410,[1]Saler!$F$1:$G$6,2,FALSE)</f>
        <v>Hà Nội</v>
      </c>
      <c r="G410" t="s">
        <v>17</v>
      </c>
      <c r="H410" t="str">
        <f>VLOOKUP(G410,[1]Product!$B:$G,2,FALSE)</f>
        <v>Inspiron135301</v>
      </c>
      <c r="I410">
        <f>VLOOKUP(G410,[1]Product!$B:$G,6,FALSE)</f>
        <v>20900000</v>
      </c>
      <c r="J410" t="str">
        <f>VLOOKUP(G410,[1]Product!$B:$G,3,FALSE)</f>
        <v>Dell</v>
      </c>
      <c r="K410" t="str">
        <f>VLOOKUP(G410,[1]Product!$B:$G,4,FALSE)</f>
        <v>Laptop</v>
      </c>
      <c r="L410">
        <v>2</v>
      </c>
      <c r="M410">
        <v>0.1</v>
      </c>
      <c r="N410">
        <f t="shared" si="6"/>
        <v>37620000</v>
      </c>
    </row>
    <row r="411" spans="1:14" x14ac:dyDescent="0.3">
      <c r="A411">
        <v>410</v>
      </c>
      <c r="B411">
        <v>2</v>
      </c>
      <c r="C411" t="s">
        <v>63</v>
      </c>
      <c r="D411" t="str">
        <f>VLOOKUP(C411,[1]Saler!B:D,2,FALSE)</f>
        <v>Phạm Thị Giáng  My</v>
      </c>
      <c r="E411" t="str">
        <f>VLOOKUP(C411,[1]Saler!B:D,3,FALSE)</f>
        <v>DN</v>
      </c>
      <c r="F411" t="str">
        <f>VLOOKUP(E411,[1]Saler!$F$1:$G$6,2,FALSE)</f>
        <v>Đà Nẵng</v>
      </c>
      <c r="G411" t="s">
        <v>42</v>
      </c>
      <c r="H411" t="str">
        <f>VLOOKUP(G411,[1]Product!$B:$G,2,FALSE)</f>
        <v>PavilionEG0072TU</v>
      </c>
      <c r="I411">
        <f>VLOOKUP(G411,[1]Product!$B:$G,6,FALSE)</f>
        <v>21900000</v>
      </c>
      <c r="J411" t="str">
        <f>VLOOKUP(G411,[1]Product!$B:$G,3,FALSE)</f>
        <v>HP</v>
      </c>
      <c r="K411" t="str">
        <f>VLOOKUP(G411,[1]Product!$B:$G,4,FALSE)</f>
        <v>Laptop</v>
      </c>
      <c r="L411">
        <v>3</v>
      </c>
      <c r="M411">
        <v>0.1</v>
      </c>
      <c r="N411">
        <f t="shared" si="6"/>
        <v>59130000</v>
      </c>
    </row>
    <row r="412" spans="1:14" x14ac:dyDescent="0.3">
      <c r="A412">
        <v>411</v>
      </c>
      <c r="B412">
        <v>2</v>
      </c>
      <c r="C412" t="s">
        <v>66</v>
      </c>
      <c r="D412" t="str">
        <f>VLOOKUP(C412,[1]Saler!B:D,2,FALSE)</f>
        <v>Nguyễn Nhật  Hạ</v>
      </c>
      <c r="E412" t="str">
        <f>VLOOKUP(C412,[1]Saler!B:D,3,FALSE)</f>
        <v>HP</v>
      </c>
      <c r="F412" t="str">
        <f>VLOOKUP(E412,[1]Saler!$F$1:$G$6,2,FALSE)</f>
        <v>Hải Phòng</v>
      </c>
      <c r="G412" t="s">
        <v>15</v>
      </c>
      <c r="H412" t="str">
        <f>VLOOKUP(G412,[1]Product!$B:$G,2,FALSE)</f>
        <v>EliteBook1C2M0PA</v>
      </c>
      <c r="I412">
        <f>VLOOKUP(G412,[1]Product!$B:$G,6,FALSE)</f>
        <v>14890000</v>
      </c>
      <c r="J412" t="str">
        <f>VLOOKUP(G412,[1]Product!$B:$G,3,FALSE)</f>
        <v>HP</v>
      </c>
      <c r="K412" t="str">
        <f>VLOOKUP(G412,[1]Product!$B:$G,4,FALSE)</f>
        <v>Desktop</v>
      </c>
      <c r="L412">
        <v>1</v>
      </c>
      <c r="M412">
        <v>0.05</v>
      </c>
      <c r="N412">
        <f t="shared" si="6"/>
        <v>14145500</v>
      </c>
    </row>
    <row r="413" spans="1:14" x14ac:dyDescent="0.3">
      <c r="A413">
        <v>412</v>
      </c>
      <c r="B413">
        <v>2</v>
      </c>
      <c r="C413" t="s">
        <v>27</v>
      </c>
      <c r="D413" t="str">
        <f>VLOOKUP(C413,[1]Saler!B:D,2,FALSE)</f>
        <v>Lê Thị Bình</v>
      </c>
      <c r="E413" t="str">
        <f>VLOOKUP(C413,[1]Saler!B:D,3,FALSE)</f>
        <v>HN</v>
      </c>
      <c r="F413" t="str">
        <f>VLOOKUP(E413,[1]Saler!$F$1:$G$6,2,FALSE)</f>
        <v>Hà Nội</v>
      </c>
      <c r="G413" t="s">
        <v>41</v>
      </c>
      <c r="H413" t="str">
        <f>VLOOKUP(G413,[1]Product!$B:$G,2,FALSE)</f>
        <v>Vostro70226499</v>
      </c>
      <c r="I413">
        <f>VLOOKUP(G413,[1]Product!$B:$G,6,FALSE)</f>
        <v>8900000</v>
      </c>
      <c r="J413" t="str">
        <f>VLOOKUP(G413,[1]Product!$B:$G,3,FALSE)</f>
        <v>Dell</v>
      </c>
      <c r="K413" t="str">
        <f>VLOOKUP(G413,[1]Product!$B:$G,4,FALSE)</f>
        <v>Desktop</v>
      </c>
      <c r="L413">
        <v>3</v>
      </c>
      <c r="M413">
        <v>0</v>
      </c>
      <c r="N413">
        <f t="shared" si="6"/>
        <v>26700000</v>
      </c>
    </row>
    <row r="414" spans="1:14" x14ac:dyDescent="0.3">
      <c r="A414">
        <v>413</v>
      </c>
      <c r="B414">
        <v>2</v>
      </c>
      <c r="C414" t="s">
        <v>39</v>
      </c>
      <c r="D414" t="str">
        <f>VLOOKUP(C414,[1]Saler!B:D,2,FALSE)</f>
        <v>Trần Lê Phương  Dung</v>
      </c>
      <c r="E414" t="str">
        <f>VLOOKUP(C414,[1]Saler!B:D,3,FALSE)</f>
        <v>HN</v>
      </c>
      <c r="F414" t="str">
        <f>VLOOKUP(E414,[1]Saler!$F$1:$G$6,2,FALSE)</f>
        <v>Hà Nội</v>
      </c>
      <c r="G414" t="s">
        <v>17</v>
      </c>
      <c r="H414" t="str">
        <f>VLOOKUP(G414,[1]Product!$B:$G,2,FALSE)</f>
        <v>Inspiron135301</v>
      </c>
      <c r="I414">
        <f>VLOOKUP(G414,[1]Product!$B:$G,6,FALSE)</f>
        <v>20900000</v>
      </c>
      <c r="J414" t="str">
        <f>VLOOKUP(G414,[1]Product!$B:$G,3,FALSE)</f>
        <v>Dell</v>
      </c>
      <c r="K414" t="str">
        <f>VLOOKUP(G414,[1]Product!$B:$G,4,FALSE)</f>
        <v>Laptop</v>
      </c>
      <c r="L414">
        <v>1</v>
      </c>
      <c r="M414">
        <v>0.05</v>
      </c>
      <c r="N414">
        <f t="shared" si="6"/>
        <v>19855000</v>
      </c>
    </row>
    <row r="415" spans="1:14" x14ac:dyDescent="0.3">
      <c r="A415">
        <v>414</v>
      </c>
      <c r="B415">
        <v>2</v>
      </c>
      <c r="C415" t="s">
        <v>60</v>
      </c>
      <c r="D415" t="str">
        <f>VLOOKUP(C415,[1]Saler!B:D,2,FALSE)</f>
        <v>Nguyễn Thị Hoài  Ly</v>
      </c>
      <c r="E415" t="str">
        <f>VLOOKUP(C415,[1]Saler!B:D,3,FALSE)</f>
        <v>DN</v>
      </c>
      <c r="F415" t="str">
        <f>VLOOKUP(E415,[1]Saler!$F$1:$G$6,2,FALSE)</f>
        <v>Đà Nẵng</v>
      </c>
      <c r="G415" t="s">
        <v>21</v>
      </c>
      <c r="H415" t="str">
        <f>VLOOKUP(G415,[1]Product!$B:$G,2,FALSE)</f>
        <v>EliteBook5ZU71PA</v>
      </c>
      <c r="I415">
        <f>VLOOKUP(G415,[1]Product!$B:$G,6,FALSE)</f>
        <v>34790000</v>
      </c>
      <c r="J415" t="str">
        <f>VLOOKUP(G415,[1]Product!$B:$G,3,FALSE)</f>
        <v>HP</v>
      </c>
      <c r="K415" t="str">
        <f>VLOOKUP(G415,[1]Product!$B:$G,4,FALSE)</f>
        <v>Laptop</v>
      </c>
      <c r="L415">
        <v>3</v>
      </c>
      <c r="M415">
        <v>0.05</v>
      </c>
      <c r="N415">
        <f t="shared" si="6"/>
        <v>99151500</v>
      </c>
    </row>
    <row r="416" spans="1:14" x14ac:dyDescent="0.3">
      <c r="A416">
        <v>415</v>
      </c>
      <c r="B416">
        <v>2</v>
      </c>
      <c r="C416" t="s">
        <v>70</v>
      </c>
      <c r="D416" t="str">
        <f>VLOOKUP(C416,[1]Saler!B:D,2,FALSE)</f>
        <v>Trần Thị Hồng Nhung</v>
      </c>
      <c r="E416" t="str">
        <f>VLOOKUP(C416,[1]Saler!B:D,3,FALSE)</f>
        <v>HCM</v>
      </c>
      <c r="F416" t="str">
        <f>VLOOKUP(E416,[1]Saler!$F$1:$G$6,2,FALSE)</f>
        <v>Hồ Chí Minh</v>
      </c>
      <c r="G416" t="s">
        <v>17</v>
      </c>
      <c r="H416" t="str">
        <f>VLOOKUP(G416,[1]Product!$B:$G,2,FALSE)</f>
        <v>Inspiron135301</v>
      </c>
      <c r="I416">
        <f>VLOOKUP(G416,[1]Product!$B:$G,6,FALSE)</f>
        <v>20900000</v>
      </c>
      <c r="J416" t="str">
        <f>VLOOKUP(G416,[1]Product!$B:$G,3,FALSE)</f>
        <v>Dell</v>
      </c>
      <c r="K416" t="str">
        <f>VLOOKUP(G416,[1]Product!$B:$G,4,FALSE)</f>
        <v>Laptop</v>
      </c>
      <c r="L416">
        <v>1</v>
      </c>
      <c r="M416">
        <v>0.05</v>
      </c>
      <c r="N416">
        <f t="shared" si="6"/>
        <v>19855000</v>
      </c>
    </row>
    <row r="417" spans="1:14" x14ac:dyDescent="0.3">
      <c r="A417">
        <v>416</v>
      </c>
      <c r="B417">
        <v>2</v>
      </c>
      <c r="C417" t="s">
        <v>64</v>
      </c>
      <c r="D417" t="str">
        <f>VLOOKUP(C417,[1]Saler!B:D,2,FALSE)</f>
        <v>Trần Chí Thông</v>
      </c>
      <c r="E417" t="str">
        <f>VLOOKUP(C417,[1]Saler!B:D,3,FALSE)</f>
        <v>CT</v>
      </c>
      <c r="F417" t="str">
        <f>VLOOKUP(E417,[1]Saler!$F$1:$G$6,2,FALSE)</f>
        <v>Cần Thơ</v>
      </c>
      <c r="G417" t="s">
        <v>50</v>
      </c>
      <c r="H417" t="str">
        <f>VLOOKUP(G417,[1]Product!$B:$G,2,FALSE)</f>
        <v>ProBook22X45AA</v>
      </c>
      <c r="I417">
        <f>VLOOKUP(G417,[1]Product!$B:$G,6,FALSE)</f>
        <v>11900000</v>
      </c>
      <c r="J417" t="str">
        <f>VLOOKUP(G417,[1]Product!$B:$G,3,FALSE)</f>
        <v>HP</v>
      </c>
      <c r="K417" t="str">
        <f>VLOOKUP(G417,[1]Product!$B:$G,4,FALSE)</f>
        <v>Desktop</v>
      </c>
      <c r="L417">
        <v>2</v>
      </c>
      <c r="M417">
        <v>0.05</v>
      </c>
      <c r="N417">
        <f t="shared" si="6"/>
        <v>22610000</v>
      </c>
    </row>
    <row r="418" spans="1:14" x14ac:dyDescent="0.3">
      <c r="A418">
        <v>417</v>
      </c>
      <c r="B418">
        <v>2</v>
      </c>
      <c r="C418" t="s">
        <v>40</v>
      </c>
      <c r="D418" t="str">
        <f>VLOOKUP(C418,[1]Saler!B:D,2,FALSE)</f>
        <v>Triệu Thị Thanh  Chung</v>
      </c>
      <c r="E418" t="str">
        <f>VLOOKUP(C418,[1]Saler!B:D,3,FALSE)</f>
        <v>HN</v>
      </c>
      <c r="F418" t="str">
        <f>VLOOKUP(E418,[1]Saler!$F$1:$G$6,2,FALSE)</f>
        <v>Hà Nội</v>
      </c>
      <c r="G418" t="s">
        <v>47</v>
      </c>
      <c r="H418" t="str">
        <f>VLOOKUP(G418,[1]Product!$B:$G,2,FALSE)</f>
        <v>OptiPlex3080 MT</v>
      </c>
      <c r="I418">
        <f>VLOOKUP(G418,[1]Product!$B:$G,6,FALSE)</f>
        <v>13890000</v>
      </c>
      <c r="J418" t="str">
        <f>VLOOKUP(G418,[1]Product!$B:$G,3,FALSE)</f>
        <v>Dell</v>
      </c>
      <c r="K418" t="str">
        <f>VLOOKUP(G418,[1]Product!$B:$G,4,FALSE)</f>
        <v>Desktop</v>
      </c>
      <c r="L418">
        <v>3</v>
      </c>
      <c r="M418">
        <v>0</v>
      </c>
      <c r="N418">
        <f t="shared" si="6"/>
        <v>41670000</v>
      </c>
    </row>
    <row r="419" spans="1:14" x14ac:dyDescent="0.3">
      <c r="A419">
        <v>418</v>
      </c>
      <c r="B419">
        <v>2</v>
      </c>
      <c r="C419" t="s">
        <v>75</v>
      </c>
      <c r="D419" t="str">
        <f>VLOOKUP(C419,[1]Saler!B:D,2,FALSE)</f>
        <v>Trần Thị Kim  Ngân</v>
      </c>
      <c r="E419" t="str">
        <f>VLOOKUP(C419,[1]Saler!B:D,3,FALSE)</f>
        <v>HCM</v>
      </c>
      <c r="F419" t="str">
        <f>VLOOKUP(E419,[1]Saler!$F$1:$G$6,2,FALSE)</f>
        <v>Hồ Chí Minh</v>
      </c>
      <c r="G419" t="s">
        <v>34</v>
      </c>
      <c r="H419" t="str">
        <f>VLOOKUP(G419,[1]Product!$B:$G,2,FALSE)</f>
        <v>Inspiron135201</v>
      </c>
      <c r="I419">
        <f>VLOOKUP(G419,[1]Product!$B:$G,6,FALSE)</f>
        <v>16990000</v>
      </c>
      <c r="J419" t="str">
        <f>VLOOKUP(G419,[1]Product!$B:$G,3,FALSE)</f>
        <v>Dell</v>
      </c>
      <c r="K419" t="str">
        <f>VLOOKUP(G419,[1]Product!$B:$G,4,FALSE)</f>
        <v>Laptop</v>
      </c>
      <c r="L419">
        <v>3</v>
      </c>
      <c r="M419">
        <v>0.05</v>
      </c>
      <c r="N419">
        <f t="shared" si="6"/>
        <v>48421500</v>
      </c>
    </row>
    <row r="420" spans="1:14" x14ac:dyDescent="0.3">
      <c r="A420">
        <v>419</v>
      </c>
      <c r="B420">
        <v>2</v>
      </c>
      <c r="C420" t="s">
        <v>20</v>
      </c>
      <c r="D420" t="str">
        <f>VLOOKUP(C420,[1]Saler!B:D,2,FALSE)</f>
        <v>NGUYỄN THỊ THANH  HUYỀN</v>
      </c>
      <c r="E420" t="str">
        <f>VLOOKUP(C420,[1]Saler!B:D,3,FALSE)</f>
        <v>DN</v>
      </c>
      <c r="F420" t="str">
        <f>VLOOKUP(E420,[1]Saler!$F$1:$G$6,2,FALSE)</f>
        <v>Đà Nẵng</v>
      </c>
      <c r="G420" t="s">
        <v>45</v>
      </c>
      <c r="H420" t="str">
        <f>VLOOKUP(G420,[1]Product!$B:$G,2,FALSE)</f>
        <v>OMEN8ZR42PA</v>
      </c>
      <c r="I420">
        <f>VLOOKUP(G420,[1]Product!$B:$G,6,FALSE)</f>
        <v>54000000</v>
      </c>
      <c r="J420" t="str">
        <f>VLOOKUP(G420,[1]Product!$B:$G,3,FALSE)</f>
        <v>HP</v>
      </c>
      <c r="K420" t="str">
        <f>VLOOKUP(G420,[1]Product!$B:$G,4,FALSE)</f>
        <v>Laptop</v>
      </c>
      <c r="L420">
        <v>2</v>
      </c>
      <c r="M420">
        <v>0.15</v>
      </c>
      <c r="N420">
        <f t="shared" si="6"/>
        <v>91800000</v>
      </c>
    </row>
    <row r="421" spans="1:14" x14ac:dyDescent="0.3">
      <c r="A421">
        <v>420</v>
      </c>
      <c r="B421">
        <v>2</v>
      </c>
      <c r="C421" t="s">
        <v>46</v>
      </c>
      <c r="D421" t="str">
        <f>VLOOKUP(C421,[1]Saler!B:D,2,FALSE)</f>
        <v>Nguyễn Thị Hoài  Nam</v>
      </c>
      <c r="E421" t="str">
        <f>VLOOKUP(C421,[1]Saler!B:D,3,FALSE)</f>
        <v>HCM</v>
      </c>
      <c r="F421" t="str">
        <f>VLOOKUP(E421,[1]Saler!$F$1:$G$6,2,FALSE)</f>
        <v>Hồ Chí Minh</v>
      </c>
      <c r="G421" t="s">
        <v>47</v>
      </c>
      <c r="H421" t="str">
        <f>VLOOKUP(G421,[1]Product!$B:$G,2,FALSE)</f>
        <v>OptiPlex3080 MT</v>
      </c>
      <c r="I421">
        <f>VLOOKUP(G421,[1]Product!$B:$G,6,FALSE)</f>
        <v>13890000</v>
      </c>
      <c r="J421" t="str">
        <f>VLOOKUP(G421,[1]Product!$B:$G,3,FALSE)</f>
        <v>Dell</v>
      </c>
      <c r="K421" t="str">
        <f>VLOOKUP(G421,[1]Product!$B:$G,4,FALSE)</f>
        <v>Desktop</v>
      </c>
      <c r="L421">
        <v>2</v>
      </c>
      <c r="M421">
        <v>0.1</v>
      </c>
      <c r="N421">
        <f t="shared" si="6"/>
        <v>25002000</v>
      </c>
    </row>
    <row r="422" spans="1:14" x14ac:dyDescent="0.3">
      <c r="A422">
        <v>421</v>
      </c>
      <c r="B422">
        <v>2</v>
      </c>
      <c r="C422" t="s">
        <v>55</v>
      </c>
      <c r="D422" t="str">
        <f>VLOOKUP(C422,[1]Saler!B:D,2,FALSE)</f>
        <v>Nguyễn Thị  Hương</v>
      </c>
      <c r="E422" t="str">
        <f>VLOOKUP(C422,[1]Saler!B:D,3,FALSE)</f>
        <v>DN</v>
      </c>
      <c r="F422" t="str">
        <f>VLOOKUP(E422,[1]Saler!$F$1:$G$6,2,FALSE)</f>
        <v>Đà Nẵng</v>
      </c>
      <c r="G422" t="s">
        <v>56</v>
      </c>
      <c r="H422" t="str">
        <f>VLOOKUP(G422,[1]Product!$B:$G,2,FALSE)</f>
        <v>Legion82B500GUVN</v>
      </c>
      <c r="I422">
        <f>VLOOKUP(G422,[1]Product!$B:$G,6,FALSE)</f>
        <v>24790000</v>
      </c>
      <c r="J422" t="str">
        <f>VLOOKUP(G422,[1]Product!$B:$G,3,FALSE)</f>
        <v>Lenovo</v>
      </c>
      <c r="K422" t="str">
        <f>VLOOKUP(G422,[1]Product!$B:$G,4,FALSE)</f>
        <v>Laptop</v>
      </c>
      <c r="L422">
        <v>1</v>
      </c>
      <c r="M422">
        <v>0.05</v>
      </c>
      <c r="N422">
        <f t="shared" si="6"/>
        <v>23550500</v>
      </c>
    </row>
    <row r="423" spans="1:14" x14ac:dyDescent="0.3">
      <c r="A423">
        <v>422</v>
      </c>
      <c r="B423">
        <v>3</v>
      </c>
      <c r="C423" t="s">
        <v>53</v>
      </c>
      <c r="D423" t="str">
        <f>VLOOKUP(C423,[1]Saler!B:D,2,FALSE)</f>
        <v>Đoàn Minh  Anh</v>
      </c>
      <c r="E423" t="str">
        <f>VLOOKUP(C423,[1]Saler!B:D,3,FALSE)</f>
        <v>HN</v>
      </c>
      <c r="F423" t="str">
        <f>VLOOKUP(E423,[1]Saler!$F$1:$G$6,2,FALSE)</f>
        <v>Hà Nội</v>
      </c>
      <c r="G423" t="s">
        <v>28</v>
      </c>
      <c r="H423" t="str">
        <f>VLOOKUP(G423,[1]Product!$B:$G,2,FALSE)</f>
        <v>ProBook1A1B0PA</v>
      </c>
      <c r="I423">
        <f>VLOOKUP(G423,[1]Product!$B:$G,6,FALSE)</f>
        <v>18290000</v>
      </c>
      <c r="J423" t="str">
        <f>VLOOKUP(G423,[1]Product!$B:$G,3,FALSE)</f>
        <v>HP</v>
      </c>
      <c r="K423" t="str">
        <f>VLOOKUP(G423,[1]Product!$B:$G,4,FALSE)</f>
        <v>Laptop</v>
      </c>
      <c r="L423">
        <v>2</v>
      </c>
      <c r="M423">
        <v>0.1</v>
      </c>
      <c r="N423">
        <f t="shared" si="6"/>
        <v>32922000</v>
      </c>
    </row>
    <row r="424" spans="1:14" x14ac:dyDescent="0.3">
      <c r="A424">
        <v>423</v>
      </c>
      <c r="B424">
        <v>3</v>
      </c>
      <c r="C424" t="s">
        <v>80</v>
      </c>
      <c r="D424" t="str">
        <f>VLOOKUP(C424,[1]Saler!B:D,2,FALSE)</f>
        <v>Trịnh Thị Thu  Hằng</v>
      </c>
      <c r="E424" t="str">
        <f>VLOOKUP(C424,[1]Saler!B:D,3,FALSE)</f>
        <v>HP</v>
      </c>
      <c r="F424" t="str">
        <f>VLOOKUP(E424,[1]Saler!$F$1:$G$6,2,FALSE)</f>
        <v>Hải Phòng</v>
      </c>
      <c r="G424" t="s">
        <v>25</v>
      </c>
      <c r="H424" t="str">
        <f>VLOOKUP(G424,[1]Product!$B:$G,2,FALSE)</f>
        <v>Lenovo11BHS07200</v>
      </c>
      <c r="I424">
        <f>VLOOKUP(G424,[1]Product!$B:$G,6,FALSE)</f>
        <v>11490000</v>
      </c>
      <c r="J424" t="str">
        <f>VLOOKUP(G424,[1]Product!$B:$G,3,FALSE)</f>
        <v>Lenovo</v>
      </c>
      <c r="K424" t="str">
        <f>VLOOKUP(G424,[1]Product!$B:$G,4,FALSE)</f>
        <v>Desktop</v>
      </c>
      <c r="L424">
        <v>3</v>
      </c>
      <c r="M424">
        <v>0.05</v>
      </c>
      <c r="N424">
        <f t="shared" si="6"/>
        <v>32746500</v>
      </c>
    </row>
    <row r="425" spans="1:14" x14ac:dyDescent="0.3">
      <c r="A425">
        <v>424</v>
      </c>
      <c r="B425">
        <v>3</v>
      </c>
      <c r="C425" t="s">
        <v>39</v>
      </c>
      <c r="D425" t="str">
        <f>VLOOKUP(C425,[1]Saler!B:D,2,FALSE)</f>
        <v>Trần Lê Phương  Dung</v>
      </c>
      <c r="E425" t="str">
        <f>VLOOKUP(C425,[1]Saler!B:D,3,FALSE)</f>
        <v>HN</v>
      </c>
      <c r="F425" t="str">
        <f>VLOOKUP(E425,[1]Saler!$F$1:$G$6,2,FALSE)</f>
        <v>Hà Nội</v>
      </c>
      <c r="G425" t="s">
        <v>41</v>
      </c>
      <c r="H425" t="str">
        <f>VLOOKUP(G425,[1]Product!$B:$G,2,FALSE)</f>
        <v>Vostro70226499</v>
      </c>
      <c r="I425">
        <f>VLOOKUP(G425,[1]Product!$B:$G,6,FALSE)</f>
        <v>8900000</v>
      </c>
      <c r="J425" t="str">
        <f>VLOOKUP(G425,[1]Product!$B:$G,3,FALSE)</f>
        <v>Dell</v>
      </c>
      <c r="K425" t="str">
        <f>VLOOKUP(G425,[1]Product!$B:$G,4,FALSE)</f>
        <v>Desktop</v>
      </c>
      <c r="L425">
        <v>1</v>
      </c>
      <c r="M425">
        <v>0.05</v>
      </c>
      <c r="N425">
        <f t="shared" si="6"/>
        <v>8455000</v>
      </c>
    </row>
    <row r="426" spans="1:14" x14ac:dyDescent="0.3">
      <c r="A426">
        <v>425</v>
      </c>
      <c r="B426">
        <v>3</v>
      </c>
      <c r="C426" t="s">
        <v>81</v>
      </c>
      <c r="D426" t="str">
        <f>VLOOKUP(C426,[1]Saler!B:D,2,FALSE)</f>
        <v>Huỳnh Lê Minh  Nhựt</v>
      </c>
      <c r="E426" t="str">
        <f>VLOOKUP(C426,[1]Saler!B:D,3,FALSE)</f>
        <v>HCM</v>
      </c>
      <c r="F426" t="str">
        <f>VLOOKUP(E426,[1]Saler!$F$1:$G$6,2,FALSE)</f>
        <v>Hồ Chí Minh</v>
      </c>
      <c r="G426" t="s">
        <v>19</v>
      </c>
      <c r="H426" t="str">
        <f>VLOOKUP(G426,[1]Product!$B:$G,2,FALSE)</f>
        <v>Gaming81LK01J3VN</v>
      </c>
      <c r="I426">
        <f>VLOOKUP(G426,[1]Product!$B:$G,6,FALSE)</f>
        <v>18490000</v>
      </c>
      <c r="J426" t="str">
        <f>VLOOKUP(G426,[1]Product!$B:$G,3,FALSE)</f>
        <v>Lenovo</v>
      </c>
      <c r="K426" t="str">
        <f>VLOOKUP(G426,[1]Product!$B:$G,4,FALSE)</f>
        <v>Laptop</v>
      </c>
      <c r="L426">
        <v>2</v>
      </c>
      <c r="M426">
        <v>0.05</v>
      </c>
      <c r="N426">
        <f t="shared" si="6"/>
        <v>35131000</v>
      </c>
    </row>
    <row r="427" spans="1:14" x14ac:dyDescent="0.3">
      <c r="A427">
        <v>426</v>
      </c>
      <c r="B427">
        <v>3</v>
      </c>
      <c r="C427" t="s">
        <v>76</v>
      </c>
      <c r="D427" t="str">
        <f>VLOOKUP(C427,[1]Saler!B:D,2,FALSE)</f>
        <v>Nguyễn Yến  Nhi</v>
      </c>
      <c r="E427" t="str">
        <f>VLOOKUP(C427,[1]Saler!B:D,3,FALSE)</f>
        <v>HCM</v>
      </c>
      <c r="F427" t="str">
        <f>VLOOKUP(E427,[1]Saler!$F$1:$G$6,2,FALSE)</f>
        <v>Hồ Chí Minh</v>
      </c>
      <c r="G427" t="s">
        <v>42</v>
      </c>
      <c r="H427" t="str">
        <f>VLOOKUP(G427,[1]Product!$B:$G,2,FALSE)</f>
        <v>PavilionEG0072TU</v>
      </c>
      <c r="I427">
        <f>VLOOKUP(G427,[1]Product!$B:$G,6,FALSE)</f>
        <v>21900000</v>
      </c>
      <c r="J427" t="str">
        <f>VLOOKUP(G427,[1]Product!$B:$G,3,FALSE)</f>
        <v>HP</v>
      </c>
      <c r="K427" t="str">
        <f>VLOOKUP(G427,[1]Product!$B:$G,4,FALSE)</f>
        <v>Laptop</v>
      </c>
      <c r="L427">
        <v>2</v>
      </c>
      <c r="M427">
        <v>0.1</v>
      </c>
      <c r="N427">
        <f t="shared" si="6"/>
        <v>39420000</v>
      </c>
    </row>
    <row r="428" spans="1:14" x14ac:dyDescent="0.3">
      <c r="A428">
        <v>427</v>
      </c>
      <c r="B428">
        <v>3</v>
      </c>
      <c r="C428" t="s">
        <v>60</v>
      </c>
      <c r="D428" t="str">
        <f>VLOOKUP(C428,[1]Saler!B:D,2,FALSE)</f>
        <v>Nguyễn Thị Hoài  Ly</v>
      </c>
      <c r="E428" t="str">
        <f>VLOOKUP(C428,[1]Saler!B:D,3,FALSE)</f>
        <v>DN</v>
      </c>
      <c r="F428" t="str">
        <f>VLOOKUP(E428,[1]Saler!$F$1:$G$6,2,FALSE)</f>
        <v>Đà Nẵng</v>
      </c>
      <c r="G428" t="s">
        <v>19</v>
      </c>
      <c r="H428" t="str">
        <f>VLOOKUP(G428,[1]Product!$B:$G,2,FALSE)</f>
        <v>Gaming81LK01J3VN</v>
      </c>
      <c r="I428">
        <f>VLOOKUP(G428,[1]Product!$B:$G,6,FALSE)</f>
        <v>18490000</v>
      </c>
      <c r="J428" t="str">
        <f>VLOOKUP(G428,[1]Product!$B:$G,3,FALSE)</f>
        <v>Lenovo</v>
      </c>
      <c r="K428" t="str">
        <f>VLOOKUP(G428,[1]Product!$B:$G,4,FALSE)</f>
        <v>Laptop</v>
      </c>
      <c r="L428">
        <v>2</v>
      </c>
      <c r="M428">
        <v>0.05</v>
      </c>
      <c r="N428">
        <f t="shared" si="6"/>
        <v>35131000</v>
      </c>
    </row>
    <row r="429" spans="1:14" x14ac:dyDescent="0.3">
      <c r="A429">
        <v>428</v>
      </c>
      <c r="B429">
        <v>3</v>
      </c>
      <c r="C429" t="s">
        <v>76</v>
      </c>
      <c r="D429" t="str">
        <f>VLOOKUP(C429,[1]Saler!B:D,2,FALSE)</f>
        <v>Nguyễn Yến  Nhi</v>
      </c>
      <c r="E429" t="str">
        <f>VLOOKUP(C429,[1]Saler!B:D,3,FALSE)</f>
        <v>HCM</v>
      </c>
      <c r="F429" t="str">
        <f>VLOOKUP(E429,[1]Saler!$F$1:$G$6,2,FALSE)</f>
        <v>Hồ Chí Minh</v>
      </c>
      <c r="G429" t="s">
        <v>36</v>
      </c>
      <c r="H429" t="str">
        <f>VLOOKUP(G429,[1]Product!$B:$G,2,FALSE)</f>
        <v>Lenovo10TVA00EVA</v>
      </c>
      <c r="I429">
        <f>VLOOKUP(G429,[1]Product!$B:$G,6,FALSE)</f>
        <v>12590000</v>
      </c>
      <c r="J429" t="str">
        <f>VLOOKUP(G429,[1]Product!$B:$G,3,FALSE)</f>
        <v>Lenovo</v>
      </c>
      <c r="K429" t="str">
        <f>VLOOKUP(G429,[1]Product!$B:$G,4,FALSE)</f>
        <v>Desktop</v>
      </c>
      <c r="L429">
        <v>2</v>
      </c>
      <c r="M429">
        <v>0.05</v>
      </c>
      <c r="N429">
        <f t="shared" si="6"/>
        <v>23921000</v>
      </c>
    </row>
    <row r="430" spans="1:14" x14ac:dyDescent="0.3">
      <c r="A430">
        <v>429</v>
      </c>
      <c r="B430">
        <v>3</v>
      </c>
      <c r="C430" t="s">
        <v>22</v>
      </c>
      <c r="D430" t="str">
        <f>VLOOKUP(C430,[1]Saler!B:D,2,FALSE)</f>
        <v>Nguyễn Thành Tâm</v>
      </c>
      <c r="E430" t="str">
        <f>VLOOKUP(C430,[1]Saler!B:D,3,FALSE)</f>
        <v>CT</v>
      </c>
      <c r="F430" t="str">
        <f>VLOOKUP(E430,[1]Saler!$F$1:$G$6,2,FALSE)</f>
        <v>Cần Thơ</v>
      </c>
      <c r="G430" t="s">
        <v>49</v>
      </c>
      <c r="H430" t="str">
        <f>VLOOKUP(G430,[1]Product!$B:$G,2,FALSE)</f>
        <v>Inspiron145402</v>
      </c>
      <c r="I430">
        <f>VLOOKUP(G430,[1]Product!$B:$G,6,FALSE)</f>
        <v>25790000</v>
      </c>
      <c r="J430" t="str">
        <f>VLOOKUP(G430,[1]Product!$B:$G,3,FALSE)</f>
        <v>Dell</v>
      </c>
      <c r="K430" t="str">
        <f>VLOOKUP(G430,[1]Product!$B:$G,4,FALSE)</f>
        <v>Laptop</v>
      </c>
      <c r="L430">
        <v>3</v>
      </c>
      <c r="M430">
        <v>0.05</v>
      </c>
      <c r="N430">
        <f t="shared" si="6"/>
        <v>73501500</v>
      </c>
    </row>
    <row r="431" spans="1:14" x14ac:dyDescent="0.3">
      <c r="A431">
        <v>430</v>
      </c>
      <c r="B431">
        <v>3</v>
      </c>
      <c r="C431" t="s">
        <v>76</v>
      </c>
      <c r="D431" t="str">
        <f>VLOOKUP(C431,[1]Saler!B:D,2,FALSE)</f>
        <v>Nguyễn Yến  Nhi</v>
      </c>
      <c r="E431" t="str">
        <f>VLOOKUP(C431,[1]Saler!B:D,3,FALSE)</f>
        <v>HCM</v>
      </c>
      <c r="F431" t="str">
        <f>VLOOKUP(E431,[1]Saler!$F$1:$G$6,2,FALSE)</f>
        <v>Hồ Chí Minh</v>
      </c>
      <c r="G431" t="s">
        <v>42</v>
      </c>
      <c r="H431" t="str">
        <f>VLOOKUP(G431,[1]Product!$B:$G,2,FALSE)</f>
        <v>PavilionEG0072TU</v>
      </c>
      <c r="I431">
        <f>VLOOKUP(G431,[1]Product!$B:$G,6,FALSE)</f>
        <v>21900000</v>
      </c>
      <c r="J431" t="str">
        <f>VLOOKUP(G431,[1]Product!$B:$G,3,FALSE)</f>
        <v>HP</v>
      </c>
      <c r="K431" t="str">
        <f>VLOOKUP(G431,[1]Product!$B:$G,4,FALSE)</f>
        <v>Laptop</v>
      </c>
      <c r="L431">
        <v>2</v>
      </c>
      <c r="M431">
        <v>0.1</v>
      </c>
      <c r="N431">
        <f t="shared" si="6"/>
        <v>39420000</v>
      </c>
    </row>
    <row r="432" spans="1:14" x14ac:dyDescent="0.3">
      <c r="A432">
        <v>431</v>
      </c>
      <c r="B432">
        <v>3</v>
      </c>
      <c r="C432" t="s">
        <v>77</v>
      </c>
      <c r="D432" t="str">
        <f>VLOOKUP(C432,[1]Saler!B:D,2,FALSE)</f>
        <v>Trần Huy  Hiếu</v>
      </c>
      <c r="E432" t="str">
        <f>VLOOKUP(C432,[1]Saler!B:D,3,FALSE)</f>
        <v>HP</v>
      </c>
      <c r="F432" t="str">
        <f>VLOOKUP(E432,[1]Saler!$F$1:$G$6,2,FALSE)</f>
        <v>Hải Phòng</v>
      </c>
      <c r="G432" t="s">
        <v>71</v>
      </c>
      <c r="H432" t="str">
        <f>VLOOKUP(G432,[1]Product!$B:$G,2,FALSE)</f>
        <v>Legion82BC005YVN</v>
      </c>
      <c r="I432">
        <f>VLOOKUP(G432,[1]Product!$B:$G,6,FALSE)</f>
        <v>39000000</v>
      </c>
      <c r="J432" t="str">
        <f>VLOOKUP(G432,[1]Product!$B:$G,3,FALSE)</f>
        <v>Lenovo</v>
      </c>
      <c r="K432" t="str">
        <f>VLOOKUP(G432,[1]Product!$B:$G,4,FALSE)</f>
        <v>Laptop</v>
      </c>
      <c r="L432">
        <v>2</v>
      </c>
      <c r="M432">
        <v>0.15</v>
      </c>
      <c r="N432">
        <f t="shared" si="6"/>
        <v>66300000</v>
      </c>
    </row>
    <row r="433" spans="1:14" x14ac:dyDescent="0.3">
      <c r="A433">
        <v>432</v>
      </c>
      <c r="B433">
        <v>3</v>
      </c>
      <c r="C433" t="s">
        <v>63</v>
      </c>
      <c r="D433" t="str">
        <f>VLOOKUP(C433,[1]Saler!B:D,2,FALSE)</f>
        <v>Phạm Thị Giáng  My</v>
      </c>
      <c r="E433" t="str">
        <f>VLOOKUP(C433,[1]Saler!B:D,3,FALSE)</f>
        <v>DN</v>
      </c>
      <c r="F433" t="str">
        <f>VLOOKUP(E433,[1]Saler!$F$1:$G$6,2,FALSE)</f>
        <v>Đà Nẵng</v>
      </c>
      <c r="G433" t="s">
        <v>28</v>
      </c>
      <c r="H433" t="str">
        <f>VLOOKUP(G433,[1]Product!$B:$G,2,FALSE)</f>
        <v>ProBook1A1B0PA</v>
      </c>
      <c r="I433">
        <f>VLOOKUP(G433,[1]Product!$B:$G,6,FALSE)</f>
        <v>18290000</v>
      </c>
      <c r="J433" t="str">
        <f>VLOOKUP(G433,[1]Product!$B:$G,3,FALSE)</f>
        <v>HP</v>
      </c>
      <c r="K433" t="str">
        <f>VLOOKUP(G433,[1]Product!$B:$G,4,FALSE)</f>
        <v>Laptop</v>
      </c>
      <c r="L433">
        <v>2</v>
      </c>
      <c r="M433">
        <v>0</v>
      </c>
      <c r="N433">
        <f t="shared" si="6"/>
        <v>36580000</v>
      </c>
    </row>
    <row r="434" spans="1:14" x14ac:dyDescent="0.3">
      <c r="A434">
        <v>433</v>
      </c>
      <c r="B434">
        <v>3</v>
      </c>
      <c r="C434" t="s">
        <v>43</v>
      </c>
      <c r="D434" t="str">
        <f>VLOOKUP(C434,[1]Saler!B:D,2,FALSE)</f>
        <v>Lương Thị  Thanh</v>
      </c>
      <c r="E434" t="str">
        <f>VLOOKUP(C434,[1]Saler!B:D,3,FALSE)</f>
        <v>CT</v>
      </c>
      <c r="F434" t="str">
        <f>VLOOKUP(E434,[1]Saler!$F$1:$G$6,2,FALSE)</f>
        <v>Cần Thơ</v>
      </c>
      <c r="G434" t="s">
        <v>15</v>
      </c>
      <c r="H434" t="str">
        <f>VLOOKUP(G434,[1]Product!$B:$G,2,FALSE)</f>
        <v>EliteBook1C2M0PA</v>
      </c>
      <c r="I434">
        <f>VLOOKUP(G434,[1]Product!$B:$G,6,FALSE)</f>
        <v>14890000</v>
      </c>
      <c r="J434" t="str">
        <f>VLOOKUP(G434,[1]Product!$B:$G,3,FALSE)</f>
        <v>HP</v>
      </c>
      <c r="K434" t="str">
        <f>VLOOKUP(G434,[1]Product!$B:$G,4,FALSE)</f>
        <v>Desktop</v>
      </c>
      <c r="L434">
        <v>2</v>
      </c>
      <c r="M434">
        <v>0.1</v>
      </c>
      <c r="N434">
        <f t="shared" si="6"/>
        <v>26802000</v>
      </c>
    </row>
    <row r="435" spans="1:14" x14ac:dyDescent="0.3">
      <c r="A435">
        <v>434</v>
      </c>
      <c r="B435">
        <v>3</v>
      </c>
      <c r="C435" t="s">
        <v>27</v>
      </c>
      <c r="D435" t="str">
        <f>VLOOKUP(C435,[1]Saler!B:D,2,FALSE)</f>
        <v>Lê Thị Bình</v>
      </c>
      <c r="E435" t="str">
        <f>VLOOKUP(C435,[1]Saler!B:D,3,FALSE)</f>
        <v>HN</v>
      </c>
      <c r="F435" t="str">
        <f>VLOOKUP(E435,[1]Saler!$F$1:$G$6,2,FALSE)</f>
        <v>Hà Nội</v>
      </c>
      <c r="G435" t="s">
        <v>23</v>
      </c>
      <c r="H435" t="str">
        <f>VLOOKUP(G435,[1]Product!$B:$G,2,FALSE)</f>
        <v>Latitude3510</v>
      </c>
      <c r="I435">
        <f>VLOOKUP(G435,[1]Product!$B:$G,6,FALSE)</f>
        <v>11490000</v>
      </c>
      <c r="J435" t="str">
        <f>VLOOKUP(G435,[1]Product!$B:$G,3,FALSE)</f>
        <v>Dell</v>
      </c>
      <c r="K435" t="str">
        <f>VLOOKUP(G435,[1]Product!$B:$G,4,FALSE)</f>
        <v>Laptop</v>
      </c>
      <c r="L435">
        <v>2</v>
      </c>
      <c r="M435">
        <v>0.15</v>
      </c>
      <c r="N435">
        <f t="shared" si="6"/>
        <v>19533000</v>
      </c>
    </row>
    <row r="436" spans="1:14" x14ac:dyDescent="0.3">
      <c r="A436">
        <v>435</v>
      </c>
      <c r="B436">
        <v>3</v>
      </c>
      <c r="C436" t="s">
        <v>38</v>
      </c>
      <c r="D436" t="str">
        <f>VLOOKUP(C436,[1]Saler!B:D,2,FALSE)</f>
        <v>Nguyễn Thị Kim  Nga</v>
      </c>
      <c r="E436" t="str">
        <f>VLOOKUP(C436,[1]Saler!B:D,3,FALSE)</f>
        <v>HCM</v>
      </c>
      <c r="F436" t="str">
        <f>VLOOKUP(E436,[1]Saler!$F$1:$G$6,2,FALSE)</f>
        <v>Hồ Chí Minh</v>
      </c>
      <c r="G436" t="s">
        <v>71</v>
      </c>
      <c r="H436" t="str">
        <f>VLOOKUP(G436,[1]Product!$B:$G,2,FALSE)</f>
        <v>Legion82BC005YVN</v>
      </c>
      <c r="I436">
        <f>VLOOKUP(G436,[1]Product!$B:$G,6,FALSE)</f>
        <v>39000000</v>
      </c>
      <c r="J436" t="str">
        <f>VLOOKUP(G436,[1]Product!$B:$G,3,FALSE)</f>
        <v>Lenovo</v>
      </c>
      <c r="K436" t="str">
        <f>VLOOKUP(G436,[1]Product!$B:$G,4,FALSE)</f>
        <v>Laptop</v>
      </c>
      <c r="L436">
        <v>3</v>
      </c>
      <c r="M436">
        <v>0</v>
      </c>
      <c r="N436">
        <f t="shared" si="6"/>
        <v>117000000</v>
      </c>
    </row>
    <row r="437" spans="1:14" x14ac:dyDescent="0.3">
      <c r="A437">
        <v>436</v>
      </c>
      <c r="B437">
        <v>3</v>
      </c>
      <c r="C437" t="s">
        <v>81</v>
      </c>
      <c r="D437" t="str">
        <f>VLOOKUP(C437,[1]Saler!B:D,2,FALSE)</f>
        <v>Huỳnh Lê Minh  Nhựt</v>
      </c>
      <c r="E437" t="str">
        <f>VLOOKUP(C437,[1]Saler!B:D,3,FALSE)</f>
        <v>HCM</v>
      </c>
      <c r="F437" t="str">
        <f>VLOOKUP(E437,[1]Saler!$F$1:$G$6,2,FALSE)</f>
        <v>Hồ Chí Minh</v>
      </c>
      <c r="G437" t="s">
        <v>49</v>
      </c>
      <c r="H437" t="str">
        <f>VLOOKUP(G437,[1]Product!$B:$G,2,FALSE)</f>
        <v>Inspiron145402</v>
      </c>
      <c r="I437">
        <f>VLOOKUP(G437,[1]Product!$B:$G,6,FALSE)</f>
        <v>25790000</v>
      </c>
      <c r="J437" t="str">
        <f>VLOOKUP(G437,[1]Product!$B:$G,3,FALSE)</f>
        <v>Dell</v>
      </c>
      <c r="K437" t="str">
        <f>VLOOKUP(G437,[1]Product!$B:$G,4,FALSE)</f>
        <v>Laptop</v>
      </c>
      <c r="L437">
        <v>1</v>
      </c>
      <c r="M437">
        <v>0.1</v>
      </c>
      <c r="N437">
        <f t="shared" si="6"/>
        <v>23211000</v>
      </c>
    </row>
    <row r="438" spans="1:14" x14ac:dyDescent="0.3">
      <c r="A438">
        <v>437</v>
      </c>
      <c r="B438">
        <v>3</v>
      </c>
      <c r="C438" t="s">
        <v>78</v>
      </c>
      <c r="D438" t="str">
        <f>VLOOKUP(C438,[1]Saler!B:D,2,FALSE)</f>
        <v>Vũ Nguyên  Hà</v>
      </c>
      <c r="E438" t="str">
        <f>VLOOKUP(C438,[1]Saler!B:D,3,FALSE)</f>
        <v>HN</v>
      </c>
      <c r="F438" t="str">
        <f>VLOOKUP(E438,[1]Saler!$F$1:$G$6,2,FALSE)</f>
        <v>Hà Nội</v>
      </c>
      <c r="G438" t="s">
        <v>34</v>
      </c>
      <c r="H438" t="str">
        <f>VLOOKUP(G438,[1]Product!$B:$G,2,FALSE)</f>
        <v>Inspiron135201</v>
      </c>
      <c r="I438">
        <f>VLOOKUP(G438,[1]Product!$B:$G,6,FALSE)</f>
        <v>16990000</v>
      </c>
      <c r="J438" t="str">
        <f>VLOOKUP(G438,[1]Product!$B:$G,3,FALSE)</f>
        <v>Dell</v>
      </c>
      <c r="K438" t="str">
        <f>VLOOKUP(G438,[1]Product!$B:$G,4,FALSE)</f>
        <v>Laptop</v>
      </c>
      <c r="L438">
        <v>2</v>
      </c>
      <c r="M438">
        <v>0.05</v>
      </c>
      <c r="N438">
        <f t="shared" si="6"/>
        <v>32281000</v>
      </c>
    </row>
    <row r="439" spans="1:14" x14ac:dyDescent="0.3">
      <c r="A439">
        <v>438</v>
      </c>
      <c r="B439">
        <v>3</v>
      </c>
      <c r="C439" t="s">
        <v>48</v>
      </c>
      <c r="D439" t="str">
        <f>VLOOKUP(C439,[1]Saler!B:D,2,FALSE)</f>
        <v>Võ Huỳnh Duy  Nhân</v>
      </c>
      <c r="E439" t="str">
        <f>VLOOKUP(C439,[1]Saler!B:D,3,FALSE)</f>
        <v>HCM</v>
      </c>
      <c r="F439" t="str">
        <f>VLOOKUP(E439,[1]Saler!$F$1:$G$6,2,FALSE)</f>
        <v>Hồ Chí Minh</v>
      </c>
      <c r="G439" t="s">
        <v>19</v>
      </c>
      <c r="H439" t="str">
        <f>VLOOKUP(G439,[1]Product!$B:$G,2,FALSE)</f>
        <v>Gaming81LK01J3VN</v>
      </c>
      <c r="I439">
        <f>VLOOKUP(G439,[1]Product!$B:$G,6,FALSE)</f>
        <v>18490000</v>
      </c>
      <c r="J439" t="str">
        <f>VLOOKUP(G439,[1]Product!$B:$G,3,FALSE)</f>
        <v>Lenovo</v>
      </c>
      <c r="K439" t="str">
        <f>VLOOKUP(G439,[1]Product!$B:$G,4,FALSE)</f>
        <v>Laptop</v>
      </c>
      <c r="L439">
        <v>1</v>
      </c>
      <c r="M439">
        <v>0.15</v>
      </c>
      <c r="N439">
        <f t="shared" si="6"/>
        <v>15716500</v>
      </c>
    </row>
    <row r="440" spans="1:14" x14ac:dyDescent="0.3">
      <c r="A440">
        <v>439</v>
      </c>
      <c r="B440">
        <v>3</v>
      </c>
      <c r="C440" t="s">
        <v>38</v>
      </c>
      <c r="D440" t="str">
        <f>VLOOKUP(C440,[1]Saler!B:D,2,FALSE)</f>
        <v>Nguyễn Thị Kim  Nga</v>
      </c>
      <c r="E440" t="str">
        <f>VLOOKUP(C440,[1]Saler!B:D,3,FALSE)</f>
        <v>HCM</v>
      </c>
      <c r="F440" t="str">
        <f>VLOOKUP(E440,[1]Saler!$F$1:$G$6,2,FALSE)</f>
        <v>Hồ Chí Minh</v>
      </c>
      <c r="G440" t="s">
        <v>19</v>
      </c>
      <c r="H440" t="str">
        <f>VLOOKUP(G440,[1]Product!$B:$G,2,FALSE)</f>
        <v>Gaming81LK01J3VN</v>
      </c>
      <c r="I440">
        <f>VLOOKUP(G440,[1]Product!$B:$G,6,FALSE)</f>
        <v>18490000</v>
      </c>
      <c r="J440" t="str">
        <f>VLOOKUP(G440,[1]Product!$B:$G,3,FALSE)</f>
        <v>Lenovo</v>
      </c>
      <c r="K440" t="str">
        <f>VLOOKUP(G440,[1]Product!$B:$G,4,FALSE)</f>
        <v>Laptop</v>
      </c>
      <c r="L440">
        <v>2</v>
      </c>
      <c r="M440">
        <v>0</v>
      </c>
      <c r="N440">
        <f t="shared" si="6"/>
        <v>36980000</v>
      </c>
    </row>
    <row r="441" spans="1:14" x14ac:dyDescent="0.3">
      <c r="A441">
        <v>440</v>
      </c>
      <c r="B441">
        <v>3</v>
      </c>
      <c r="C441" t="s">
        <v>67</v>
      </c>
      <c r="D441" t="str">
        <f>VLOOKUP(C441,[1]Saler!B:D,2,FALSE)</f>
        <v>Phan Thị Thu  Nguyệt</v>
      </c>
      <c r="E441" t="str">
        <f>VLOOKUP(C441,[1]Saler!B:D,3,FALSE)</f>
        <v>HCM</v>
      </c>
      <c r="F441" t="str">
        <f>VLOOKUP(E441,[1]Saler!$F$1:$G$6,2,FALSE)</f>
        <v>Hồ Chí Minh</v>
      </c>
      <c r="G441" t="s">
        <v>17</v>
      </c>
      <c r="H441" t="str">
        <f>VLOOKUP(G441,[1]Product!$B:$G,2,FALSE)</f>
        <v>Inspiron135301</v>
      </c>
      <c r="I441">
        <f>VLOOKUP(G441,[1]Product!$B:$G,6,FALSE)</f>
        <v>20900000</v>
      </c>
      <c r="J441" t="str">
        <f>VLOOKUP(G441,[1]Product!$B:$G,3,FALSE)</f>
        <v>Dell</v>
      </c>
      <c r="K441" t="str">
        <f>VLOOKUP(G441,[1]Product!$B:$G,4,FALSE)</f>
        <v>Laptop</v>
      </c>
      <c r="L441">
        <v>3</v>
      </c>
      <c r="M441">
        <v>0</v>
      </c>
      <c r="N441">
        <f t="shared" si="6"/>
        <v>62700000</v>
      </c>
    </row>
    <row r="442" spans="1:14" x14ac:dyDescent="0.3">
      <c r="A442">
        <v>441</v>
      </c>
      <c r="B442">
        <v>3</v>
      </c>
      <c r="C442" t="s">
        <v>16</v>
      </c>
      <c r="D442" t="str">
        <f>VLOOKUP(C442,[1]Saler!B:D,2,FALSE)</f>
        <v>Võ Thị Uyển  Nhi</v>
      </c>
      <c r="E442" t="str">
        <f>VLOOKUP(C442,[1]Saler!B:D,3,FALSE)</f>
        <v>HCM</v>
      </c>
      <c r="F442" t="str">
        <f>VLOOKUP(E442,[1]Saler!$F$1:$G$6,2,FALSE)</f>
        <v>Hồ Chí Minh</v>
      </c>
      <c r="G442" t="s">
        <v>47</v>
      </c>
      <c r="H442" t="str">
        <f>VLOOKUP(G442,[1]Product!$B:$G,2,FALSE)</f>
        <v>OptiPlex3080 MT</v>
      </c>
      <c r="I442">
        <f>VLOOKUP(G442,[1]Product!$B:$G,6,FALSE)</f>
        <v>13890000</v>
      </c>
      <c r="J442" t="str">
        <f>VLOOKUP(G442,[1]Product!$B:$G,3,FALSE)</f>
        <v>Dell</v>
      </c>
      <c r="K442" t="str">
        <f>VLOOKUP(G442,[1]Product!$B:$G,4,FALSE)</f>
        <v>Desktop</v>
      </c>
      <c r="L442">
        <v>2</v>
      </c>
      <c r="M442">
        <v>0.15</v>
      </c>
      <c r="N442">
        <f t="shared" si="6"/>
        <v>23613000</v>
      </c>
    </row>
    <row r="443" spans="1:14" x14ac:dyDescent="0.3">
      <c r="A443">
        <v>442</v>
      </c>
      <c r="B443">
        <v>3</v>
      </c>
      <c r="C443" t="s">
        <v>78</v>
      </c>
      <c r="D443" t="str">
        <f>VLOOKUP(C443,[1]Saler!B:D,2,FALSE)</f>
        <v>Vũ Nguyên  Hà</v>
      </c>
      <c r="E443" t="str">
        <f>VLOOKUP(C443,[1]Saler!B:D,3,FALSE)</f>
        <v>HN</v>
      </c>
      <c r="F443" t="str">
        <f>VLOOKUP(E443,[1]Saler!$F$1:$G$6,2,FALSE)</f>
        <v>Hà Nội</v>
      </c>
      <c r="G443" t="s">
        <v>21</v>
      </c>
      <c r="H443" t="str">
        <f>VLOOKUP(G443,[1]Product!$B:$G,2,FALSE)</f>
        <v>EliteBook5ZU71PA</v>
      </c>
      <c r="I443">
        <f>VLOOKUP(G443,[1]Product!$B:$G,6,FALSE)</f>
        <v>34790000</v>
      </c>
      <c r="J443" t="str">
        <f>VLOOKUP(G443,[1]Product!$B:$G,3,FALSE)</f>
        <v>HP</v>
      </c>
      <c r="K443" t="str">
        <f>VLOOKUP(G443,[1]Product!$B:$G,4,FALSE)</f>
        <v>Laptop</v>
      </c>
      <c r="L443">
        <v>3</v>
      </c>
      <c r="M443">
        <v>0</v>
      </c>
      <c r="N443">
        <f t="shared" si="6"/>
        <v>104370000</v>
      </c>
    </row>
    <row r="444" spans="1:14" x14ac:dyDescent="0.3">
      <c r="A444">
        <v>443</v>
      </c>
      <c r="B444">
        <v>3</v>
      </c>
      <c r="C444" t="s">
        <v>30</v>
      </c>
      <c r="D444" t="str">
        <f>VLOOKUP(C444,[1]Saler!B:D,2,FALSE)</f>
        <v>Lê Thị Phương  Thanh</v>
      </c>
      <c r="E444" t="str">
        <f>VLOOKUP(C444,[1]Saler!B:D,3,FALSE)</f>
        <v>CT</v>
      </c>
      <c r="F444" t="str">
        <f>VLOOKUP(E444,[1]Saler!$F$1:$G$6,2,FALSE)</f>
        <v>Cần Thơ</v>
      </c>
      <c r="G444" t="s">
        <v>44</v>
      </c>
      <c r="H444" t="str">
        <f>VLOOKUP(G444,[1]Product!$B:$G,2,FALSE)</f>
        <v>Lenovo11ED002TVA</v>
      </c>
      <c r="I444">
        <f>VLOOKUP(G444,[1]Product!$B:$G,6,FALSE)</f>
        <v>9890000</v>
      </c>
      <c r="J444" t="str">
        <f>VLOOKUP(G444,[1]Product!$B:$G,3,FALSE)</f>
        <v>Lenovo</v>
      </c>
      <c r="K444" t="str">
        <f>VLOOKUP(G444,[1]Product!$B:$G,4,FALSE)</f>
        <v>Desktop</v>
      </c>
      <c r="L444">
        <v>1</v>
      </c>
      <c r="M444">
        <v>0.05</v>
      </c>
      <c r="N444">
        <f t="shared" si="6"/>
        <v>9395500</v>
      </c>
    </row>
    <row r="445" spans="1:14" x14ac:dyDescent="0.3">
      <c r="A445">
        <v>444</v>
      </c>
      <c r="B445">
        <v>3</v>
      </c>
      <c r="C445" t="s">
        <v>37</v>
      </c>
      <c r="D445" t="str">
        <f>VLOOKUP(C445,[1]Saler!B:D,2,FALSE)</f>
        <v>Nguyễn Phan Thanh Ngân</v>
      </c>
      <c r="E445" t="str">
        <f>VLOOKUP(C445,[1]Saler!B:D,3,FALSE)</f>
        <v>HCM</v>
      </c>
      <c r="F445" t="str">
        <f>VLOOKUP(E445,[1]Saler!$F$1:$G$6,2,FALSE)</f>
        <v>Hồ Chí Minh</v>
      </c>
      <c r="G445" t="s">
        <v>41</v>
      </c>
      <c r="H445" t="str">
        <f>VLOOKUP(G445,[1]Product!$B:$G,2,FALSE)</f>
        <v>Vostro70226499</v>
      </c>
      <c r="I445">
        <f>VLOOKUP(G445,[1]Product!$B:$G,6,FALSE)</f>
        <v>8900000</v>
      </c>
      <c r="J445" t="str">
        <f>VLOOKUP(G445,[1]Product!$B:$G,3,FALSE)</f>
        <v>Dell</v>
      </c>
      <c r="K445" t="str">
        <f>VLOOKUP(G445,[1]Product!$B:$G,4,FALSE)</f>
        <v>Desktop</v>
      </c>
      <c r="L445">
        <v>1</v>
      </c>
      <c r="M445">
        <v>0.05</v>
      </c>
      <c r="N445">
        <f t="shared" si="6"/>
        <v>8455000</v>
      </c>
    </row>
    <row r="446" spans="1:14" x14ac:dyDescent="0.3">
      <c r="A446">
        <v>445</v>
      </c>
      <c r="B446">
        <v>3</v>
      </c>
      <c r="C446" t="s">
        <v>38</v>
      </c>
      <c r="D446" t="str">
        <f>VLOOKUP(C446,[1]Saler!B:D,2,FALSE)</f>
        <v>Nguyễn Thị Kim  Nga</v>
      </c>
      <c r="E446" t="str">
        <f>VLOOKUP(C446,[1]Saler!B:D,3,FALSE)</f>
        <v>HCM</v>
      </c>
      <c r="F446" t="str">
        <f>VLOOKUP(E446,[1]Saler!$F$1:$G$6,2,FALSE)</f>
        <v>Hồ Chí Minh</v>
      </c>
      <c r="G446" t="s">
        <v>56</v>
      </c>
      <c r="H446" t="str">
        <f>VLOOKUP(G446,[1]Product!$B:$G,2,FALSE)</f>
        <v>Legion82B500GUVN</v>
      </c>
      <c r="I446">
        <f>VLOOKUP(G446,[1]Product!$B:$G,6,FALSE)</f>
        <v>24790000</v>
      </c>
      <c r="J446" t="str">
        <f>VLOOKUP(G446,[1]Product!$B:$G,3,FALSE)</f>
        <v>Lenovo</v>
      </c>
      <c r="K446" t="str">
        <f>VLOOKUP(G446,[1]Product!$B:$G,4,FALSE)</f>
        <v>Laptop</v>
      </c>
      <c r="L446">
        <v>2</v>
      </c>
      <c r="M446">
        <v>0</v>
      </c>
      <c r="N446">
        <f t="shared" si="6"/>
        <v>49580000</v>
      </c>
    </row>
    <row r="447" spans="1:14" x14ac:dyDescent="0.3">
      <c r="A447">
        <v>446</v>
      </c>
      <c r="B447">
        <v>3</v>
      </c>
      <c r="C447" t="s">
        <v>51</v>
      </c>
      <c r="D447" t="str">
        <f>VLOOKUP(C447,[1]Saler!B:D,2,FALSE)</f>
        <v>Trần Nguyễn Thúy  Quỳnh</v>
      </c>
      <c r="E447" t="str">
        <f>VLOOKUP(C447,[1]Saler!B:D,3,FALSE)</f>
        <v>CT</v>
      </c>
      <c r="F447" t="str">
        <f>VLOOKUP(E447,[1]Saler!$F$1:$G$6,2,FALSE)</f>
        <v>Cần Thơ</v>
      </c>
      <c r="G447" t="s">
        <v>45</v>
      </c>
      <c r="H447" t="str">
        <f>VLOOKUP(G447,[1]Product!$B:$G,2,FALSE)</f>
        <v>OMEN8ZR42PA</v>
      </c>
      <c r="I447">
        <f>VLOOKUP(G447,[1]Product!$B:$G,6,FALSE)</f>
        <v>54000000</v>
      </c>
      <c r="J447" t="str">
        <f>VLOOKUP(G447,[1]Product!$B:$G,3,FALSE)</f>
        <v>HP</v>
      </c>
      <c r="K447" t="str">
        <f>VLOOKUP(G447,[1]Product!$B:$G,4,FALSE)</f>
        <v>Laptop</v>
      </c>
      <c r="L447">
        <v>1</v>
      </c>
      <c r="M447">
        <v>0.05</v>
      </c>
      <c r="N447">
        <f t="shared" si="6"/>
        <v>51300000</v>
      </c>
    </row>
    <row r="448" spans="1:14" x14ac:dyDescent="0.3">
      <c r="A448">
        <v>447</v>
      </c>
      <c r="B448">
        <v>3</v>
      </c>
      <c r="C448" t="s">
        <v>48</v>
      </c>
      <c r="D448" t="str">
        <f>VLOOKUP(C448,[1]Saler!B:D,2,FALSE)</f>
        <v>Võ Huỳnh Duy  Nhân</v>
      </c>
      <c r="E448" t="str">
        <f>VLOOKUP(C448,[1]Saler!B:D,3,FALSE)</f>
        <v>HCM</v>
      </c>
      <c r="F448" t="str">
        <f>VLOOKUP(E448,[1]Saler!$F$1:$G$6,2,FALSE)</f>
        <v>Hồ Chí Minh</v>
      </c>
      <c r="G448" t="s">
        <v>56</v>
      </c>
      <c r="H448" t="str">
        <f>VLOOKUP(G448,[1]Product!$B:$G,2,FALSE)</f>
        <v>Legion82B500GUVN</v>
      </c>
      <c r="I448">
        <f>VLOOKUP(G448,[1]Product!$B:$G,6,FALSE)</f>
        <v>24790000</v>
      </c>
      <c r="J448" t="str">
        <f>VLOOKUP(G448,[1]Product!$B:$G,3,FALSE)</f>
        <v>Lenovo</v>
      </c>
      <c r="K448" t="str">
        <f>VLOOKUP(G448,[1]Product!$B:$G,4,FALSE)</f>
        <v>Laptop</v>
      </c>
      <c r="L448">
        <v>1</v>
      </c>
      <c r="M448">
        <v>0.15</v>
      </c>
      <c r="N448">
        <f t="shared" si="6"/>
        <v>21071500</v>
      </c>
    </row>
    <row r="449" spans="1:14" x14ac:dyDescent="0.3">
      <c r="A449">
        <v>448</v>
      </c>
      <c r="B449">
        <v>3</v>
      </c>
      <c r="C449" t="s">
        <v>77</v>
      </c>
      <c r="D449" t="str">
        <f>VLOOKUP(C449,[1]Saler!B:D,2,FALSE)</f>
        <v>Trần Huy  Hiếu</v>
      </c>
      <c r="E449" t="str">
        <f>VLOOKUP(C449,[1]Saler!B:D,3,FALSE)</f>
        <v>HP</v>
      </c>
      <c r="F449" t="str">
        <f>VLOOKUP(E449,[1]Saler!$F$1:$G$6,2,FALSE)</f>
        <v>Hải Phòng</v>
      </c>
      <c r="G449" t="s">
        <v>33</v>
      </c>
      <c r="H449" t="str">
        <f>VLOOKUP(G449,[1]Product!$B:$G,2,FALSE)</f>
        <v>XPS139310</v>
      </c>
      <c r="I449">
        <f>VLOOKUP(G449,[1]Product!$B:$G,6,FALSE)</f>
        <v>39900000</v>
      </c>
      <c r="J449" t="str">
        <f>VLOOKUP(G449,[1]Product!$B:$G,3,FALSE)</f>
        <v>Dell</v>
      </c>
      <c r="K449" t="str">
        <f>VLOOKUP(G449,[1]Product!$B:$G,4,FALSE)</f>
        <v>Laptop</v>
      </c>
      <c r="L449">
        <v>3</v>
      </c>
      <c r="M449">
        <v>0</v>
      </c>
      <c r="N449">
        <f t="shared" si="6"/>
        <v>119700000</v>
      </c>
    </row>
    <row r="450" spans="1:14" x14ac:dyDescent="0.3">
      <c r="A450">
        <v>449</v>
      </c>
      <c r="B450">
        <v>3</v>
      </c>
      <c r="C450" t="s">
        <v>37</v>
      </c>
      <c r="D450" t="str">
        <f>VLOOKUP(C450,[1]Saler!B:D,2,FALSE)</f>
        <v>Nguyễn Phan Thanh Ngân</v>
      </c>
      <c r="E450" t="str">
        <f>VLOOKUP(C450,[1]Saler!B:D,3,FALSE)</f>
        <v>HCM</v>
      </c>
      <c r="F450" t="str">
        <f>VLOOKUP(E450,[1]Saler!$F$1:$G$6,2,FALSE)</f>
        <v>Hồ Chí Minh</v>
      </c>
      <c r="G450" t="s">
        <v>31</v>
      </c>
      <c r="H450" t="str">
        <f>VLOOKUP(G450,[1]Product!$B:$G,2,FALSE)</f>
        <v>Ideapad82H700DNVN</v>
      </c>
      <c r="I450">
        <f>VLOOKUP(G450,[1]Product!$B:$G,6,FALSE)</f>
        <v>13490000</v>
      </c>
      <c r="J450" t="str">
        <f>VLOOKUP(G450,[1]Product!$B:$G,3,FALSE)</f>
        <v>Lenovo</v>
      </c>
      <c r="K450" t="str">
        <f>VLOOKUP(G450,[1]Product!$B:$G,4,FALSE)</f>
        <v>Laptop</v>
      </c>
      <c r="L450">
        <v>3</v>
      </c>
      <c r="M450">
        <v>0.1</v>
      </c>
      <c r="N450">
        <f t="shared" ref="N450:N513" si="7">I450*L450*(1-M450)</f>
        <v>36423000</v>
      </c>
    </row>
    <row r="451" spans="1:14" x14ac:dyDescent="0.3">
      <c r="A451">
        <v>450</v>
      </c>
      <c r="B451">
        <v>3</v>
      </c>
      <c r="C451" t="s">
        <v>40</v>
      </c>
      <c r="D451" t="str">
        <f>VLOOKUP(C451,[1]Saler!B:D,2,FALSE)</f>
        <v>Triệu Thị Thanh  Chung</v>
      </c>
      <c r="E451" t="str">
        <f>VLOOKUP(C451,[1]Saler!B:D,3,FALSE)</f>
        <v>HN</v>
      </c>
      <c r="F451" t="str">
        <f>VLOOKUP(E451,[1]Saler!$F$1:$G$6,2,FALSE)</f>
        <v>Hà Nội</v>
      </c>
      <c r="G451" t="s">
        <v>54</v>
      </c>
      <c r="H451" t="str">
        <f>VLOOKUP(G451,[1]Product!$B:$G,2,FALSE)</f>
        <v>ThinkBook20VA001KVN</v>
      </c>
      <c r="I451">
        <f>VLOOKUP(G451,[1]Product!$B:$G,6,FALSE)</f>
        <v>19190000</v>
      </c>
      <c r="J451" t="str">
        <f>VLOOKUP(G451,[1]Product!$B:$G,3,FALSE)</f>
        <v>Lenovo</v>
      </c>
      <c r="K451" t="str">
        <f>VLOOKUP(G451,[1]Product!$B:$G,4,FALSE)</f>
        <v>Laptop</v>
      </c>
      <c r="L451">
        <v>2</v>
      </c>
      <c r="M451">
        <v>0.15</v>
      </c>
      <c r="N451">
        <f t="shared" si="7"/>
        <v>32623000</v>
      </c>
    </row>
    <row r="452" spans="1:14" x14ac:dyDescent="0.3">
      <c r="A452">
        <v>451</v>
      </c>
      <c r="B452">
        <v>3</v>
      </c>
      <c r="C452" t="s">
        <v>32</v>
      </c>
      <c r="D452" t="str">
        <f>VLOOKUP(C452,[1]Saler!B:D,2,FALSE)</f>
        <v>Võ Thị Phương  Thảo</v>
      </c>
      <c r="E452" t="str">
        <f>VLOOKUP(C452,[1]Saler!B:D,3,FALSE)</f>
        <v>CT</v>
      </c>
      <c r="F452" t="str">
        <f>VLOOKUP(E452,[1]Saler!$F$1:$G$6,2,FALSE)</f>
        <v>Cần Thơ</v>
      </c>
      <c r="G452" t="s">
        <v>19</v>
      </c>
      <c r="H452" t="str">
        <f>VLOOKUP(G452,[1]Product!$B:$G,2,FALSE)</f>
        <v>Gaming81LK01J3VN</v>
      </c>
      <c r="I452">
        <f>VLOOKUP(G452,[1]Product!$B:$G,6,FALSE)</f>
        <v>18490000</v>
      </c>
      <c r="J452" t="str">
        <f>VLOOKUP(G452,[1]Product!$B:$G,3,FALSE)</f>
        <v>Lenovo</v>
      </c>
      <c r="K452" t="str">
        <f>VLOOKUP(G452,[1]Product!$B:$G,4,FALSE)</f>
        <v>Laptop</v>
      </c>
      <c r="L452">
        <v>1</v>
      </c>
      <c r="M452">
        <v>0</v>
      </c>
      <c r="N452">
        <f t="shared" si="7"/>
        <v>18490000</v>
      </c>
    </row>
    <row r="453" spans="1:14" x14ac:dyDescent="0.3">
      <c r="A453">
        <v>452</v>
      </c>
      <c r="B453">
        <v>3</v>
      </c>
      <c r="C453" t="s">
        <v>16</v>
      </c>
      <c r="D453" t="str">
        <f>VLOOKUP(C453,[1]Saler!B:D,2,FALSE)</f>
        <v>Võ Thị Uyển  Nhi</v>
      </c>
      <c r="E453" t="str">
        <f>VLOOKUP(C453,[1]Saler!B:D,3,FALSE)</f>
        <v>HCM</v>
      </c>
      <c r="F453" t="str">
        <f>VLOOKUP(E453,[1]Saler!$F$1:$G$6,2,FALSE)</f>
        <v>Hồ Chí Minh</v>
      </c>
      <c r="G453" t="s">
        <v>47</v>
      </c>
      <c r="H453" t="str">
        <f>VLOOKUP(G453,[1]Product!$B:$G,2,FALSE)</f>
        <v>OptiPlex3080 MT</v>
      </c>
      <c r="I453">
        <f>VLOOKUP(G453,[1]Product!$B:$G,6,FALSE)</f>
        <v>13890000</v>
      </c>
      <c r="J453" t="str">
        <f>VLOOKUP(G453,[1]Product!$B:$G,3,FALSE)</f>
        <v>Dell</v>
      </c>
      <c r="K453" t="str">
        <f>VLOOKUP(G453,[1]Product!$B:$G,4,FALSE)</f>
        <v>Desktop</v>
      </c>
      <c r="L453">
        <v>2</v>
      </c>
      <c r="M453">
        <v>0.15</v>
      </c>
      <c r="N453">
        <f t="shared" si="7"/>
        <v>23613000</v>
      </c>
    </row>
    <row r="454" spans="1:14" x14ac:dyDescent="0.3">
      <c r="A454">
        <v>453</v>
      </c>
      <c r="B454">
        <v>3</v>
      </c>
      <c r="C454" t="s">
        <v>27</v>
      </c>
      <c r="D454" t="str">
        <f>VLOOKUP(C454,[1]Saler!B:D,2,FALSE)</f>
        <v>Lê Thị Bình</v>
      </c>
      <c r="E454" t="str">
        <f>VLOOKUP(C454,[1]Saler!B:D,3,FALSE)</f>
        <v>HN</v>
      </c>
      <c r="F454" t="str">
        <f>VLOOKUP(E454,[1]Saler!$F$1:$G$6,2,FALSE)</f>
        <v>Hà Nội</v>
      </c>
      <c r="G454" t="s">
        <v>47</v>
      </c>
      <c r="H454" t="str">
        <f>VLOOKUP(G454,[1]Product!$B:$G,2,FALSE)</f>
        <v>OptiPlex3080 MT</v>
      </c>
      <c r="I454">
        <f>VLOOKUP(G454,[1]Product!$B:$G,6,FALSE)</f>
        <v>13890000</v>
      </c>
      <c r="J454" t="str">
        <f>VLOOKUP(G454,[1]Product!$B:$G,3,FALSE)</f>
        <v>Dell</v>
      </c>
      <c r="K454" t="str">
        <f>VLOOKUP(G454,[1]Product!$B:$G,4,FALSE)</f>
        <v>Desktop</v>
      </c>
      <c r="L454">
        <v>2</v>
      </c>
      <c r="M454">
        <v>0.05</v>
      </c>
      <c r="N454">
        <f t="shared" si="7"/>
        <v>26391000</v>
      </c>
    </row>
    <row r="455" spans="1:14" x14ac:dyDescent="0.3">
      <c r="A455">
        <v>454</v>
      </c>
      <c r="B455">
        <v>3</v>
      </c>
      <c r="C455" t="s">
        <v>57</v>
      </c>
      <c r="D455" t="str">
        <f>VLOOKUP(C455,[1]Saler!B:D,2,FALSE)</f>
        <v>Nguyễn Thị Tú  Anh</v>
      </c>
      <c r="E455" t="str">
        <f>VLOOKUP(C455,[1]Saler!B:D,3,FALSE)</f>
        <v>HN</v>
      </c>
      <c r="F455" t="str">
        <f>VLOOKUP(E455,[1]Saler!$F$1:$G$6,2,FALSE)</f>
        <v>Hà Nội</v>
      </c>
      <c r="G455" t="s">
        <v>56</v>
      </c>
      <c r="H455" t="str">
        <f>VLOOKUP(G455,[1]Product!$B:$G,2,FALSE)</f>
        <v>Legion82B500GUVN</v>
      </c>
      <c r="I455">
        <f>VLOOKUP(G455,[1]Product!$B:$G,6,FALSE)</f>
        <v>24790000</v>
      </c>
      <c r="J455" t="str">
        <f>VLOOKUP(G455,[1]Product!$B:$G,3,FALSE)</f>
        <v>Lenovo</v>
      </c>
      <c r="K455" t="str">
        <f>VLOOKUP(G455,[1]Product!$B:$G,4,FALSE)</f>
        <v>Laptop</v>
      </c>
      <c r="L455">
        <v>3</v>
      </c>
      <c r="M455">
        <v>0.15</v>
      </c>
      <c r="N455">
        <f t="shared" si="7"/>
        <v>63214500</v>
      </c>
    </row>
    <row r="456" spans="1:14" x14ac:dyDescent="0.3">
      <c r="A456">
        <v>455</v>
      </c>
      <c r="B456">
        <v>3</v>
      </c>
      <c r="C456" t="s">
        <v>66</v>
      </c>
      <c r="D456" t="str">
        <f>VLOOKUP(C456,[1]Saler!B:D,2,FALSE)</f>
        <v>Nguyễn Nhật  Hạ</v>
      </c>
      <c r="E456" t="str">
        <f>VLOOKUP(C456,[1]Saler!B:D,3,FALSE)</f>
        <v>HP</v>
      </c>
      <c r="F456" t="str">
        <f>VLOOKUP(E456,[1]Saler!$F$1:$G$6,2,FALSE)</f>
        <v>Hải Phòng</v>
      </c>
      <c r="G456" t="s">
        <v>42</v>
      </c>
      <c r="H456" t="str">
        <f>VLOOKUP(G456,[1]Product!$B:$G,2,FALSE)</f>
        <v>PavilionEG0072TU</v>
      </c>
      <c r="I456">
        <f>VLOOKUP(G456,[1]Product!$B:$G,6,FALSE)</f>
        <v>21900000</v>
      </c>
      <c r="J456" t="str">
        <f>VLOOKUP(G456,[1]Product!$B:$G,3,FALSE)</f>
        <v>HP</v>
      </c>
      <c r="K456" t="str">
        <f>VLOOKUP(G456,[1]Product!$B:$G,4,FALSE)</f>
        <v>Laptop</v>
      </c>
      <c r="L456">
        <v>3</v>
      </c>
      <c r="M456">
        <v>0</v>
      </c>
      <c r="N456">
        <f t="shared" si="7"/>
        <v>65700000</v>
      </c>
    </row>
    <row r="457" spans="1:14" x14ac:dyDescent="0.3">
      <c r="A457">
        <v>456</v>
      </c>
      <c r="B457">
        <v>3</v>
      </c>
      <c r="C457" t="s">
        <v>20</v>
      </c>
      <c r="D457" t="str">
        <f>VLOOKUP(C457,[1]Saler!B:D,2,FALSE)</f>
        <v>NGUYỄN THỊ THANH  HUYỀN</v>
      </c>
      <c r="E457" t="str">
        <f>VLOOKUP(C457,[1]Saler!B:D,3,FALSE)</f>
        <v>DN</v>
      </c>
      <c r="F457" t="str">
        <f>VLOOKUP(E457,[1]Saler!$F$1:$G$6,2,FALSE)</f>
        <v>Đà Nẵng</v>
      </c>
      <c r="G457" t="s">
        <v>69</v>
      </c>
      <c r="H457" t="str">
        <f>VLOOKUP(G457,[1]Product!$B:$G,2,FALSE)</f>
        <v>Pavilion180S1AA</v>
      </c>
      <c r="I457">
        <f>VLOOKUP(G457,[1]Product!$B:$G,6,FALSE)</f>
        <v>9790000</v>
      </c>
      <c r="J457" t="str">
        <f>VLOOKUP(G457,[1]Product!$B:$G,3,FALSE)</f>
        <v>HP</v>
      </c>
      <c r="K457" t="str">
        <f>VLOOKUP(G457,[1]Product!$B:$G,4,FALSE)</f>
        <v>Desktop</v>
      </c>
      <c r="L457">
        <v>2</v>
      </c>
      <c r="M457">
        <v>0.05</v>
      </c>
      <c r="N457">
        <f t="shared" si="7"/>
        <v>18601000</v>
      </c>
    </row>
    <row r="458" spans="1:14" x14ac:dyDescent="0.3">
      <c r="A458">
        <v>457</v>
      </c>
      <c r="B458">
        <v>3</v>
      </c>
      <c r="C458" t="s">
        <v>37</v>
      </c>
      <c r="D458" t="str">
        <f>VLOOKUP(C458,[1]Saler!B:D,2,FALSE)</f>
        <v>Nguyễn Phan Thanh Ngân</v>
      </c>
      <c r="E458" t="str">
        <f>VLOOKUP(C458,[1]Saler!B:D,3,FALSE)</f>
        <v>HCM</v>
      </c>
      <c r="F458" t="str">
        <f>VLOOKUP(E458,[1]Saler!$F$1:$G$6,2,FALSE)</f>
        <v>Hồ Chí Minh</v>
      </c>
      <c r="G458" t="s">
        <v>49</v>
      </c>
      <c r="H458" t="str">
        <f>VLOOKUP(G458,[1]Product!$B:$G,2,FALSE)</f>
        <v>Inspiron145402</v>
      </c>
      <c r="I458">
        <f>VLOOKUP(G458,[1]Product!$B:$G,6,FALSE)</f>
        <v>25790000</v>
      </c>
      <c r="J458" t="str">
        <f>VLOOKUP(G458,[1]Product!$B:$G,3,FALSE)</f>
        <v>Dell</v>
      </c>
      <c r="K458" t="str">
        <f>VLOOKUP(G458,[1]Product!$B:$G,4,FALSE)</f>
        <v>Laptop</v>
      </c>
      <c r="L458">
        <v>2</v>
      </c>
      <c r="M458">
        <v>0.05</v>
      </c>
      <c r="N458">
        <f t="shared" si="7"/>
        <v>49001000</v>
      </c>
    </row>
    <row r="459" spans="1:14" x14ac:dyDescent="0.3">
      <c r="A459">
        <v>458</v>
      </c>
      <c r="B459">
        <v>3</v>
      </c>
      <c r="C459" t="s">
        <v>27</v>
      </c>
      <c r="D459" t="str">
        <f>VLOOKUP(C459,[1]Saler!B:D,2,FALSE)</f>
        <v>Lê Thị Bình</v>
      </c>
      <c r="E459" t="str">
        <f>VLOOKUP(C459,[1]Saler!B:D,3,FALSE)</f>
        <v>HN</v>
      </c>
      <c r="F459" t="str">
        <f>VLOOKUP(E459,[1]Saler!$F$1:$G$6,2,FALSE)</f>
        <v>Hà Nội</v>
      </c>
      <c r="G459" t="s">
        <v>69</v>
      </c>
      <c r="H459" t="str">
        <f>VLOOKUP(G459,[1]Product!$B:$G,2,FALSE)</f>
        <v>Pavilion180S1AA</v>
      </c>
      <c r="I459">
        <f>VLOOKUP(G459,[1]Product!$B:$G,6,FALSE)</f>
        <v>9790000</v>
      </c>
      <c r="J459" t="str">
        <f>VLOOKUP(G459,[1]Product!$B:$G,3,FALSE)</f>
        <v>HP</v>
      </c>
      <c r="K459" t="str">
        <f>VLOOKUP(G459,[1]Product!$B:$G,4,FALSE)</f>
        <v>Desktop</v>
      </c>
      <c r="L459">
        <v>1</v>
      </c>
      <c r="M459">
        <v>0.15</v>
      </c>
      <c r="N459">
        <f t="shared" si="7"/>
        <v>8321500</v>
      </c>
    </row>
    <row r="460" spans="1:14" x14ac:dyDescent="0.3">
      <c r="A460">
        <v>459</v>
      </c>
      <c r="B460">
        <v>3</v>
      </c>
      <c r="C460" t="s">
        <v>51</v>
      </c>
      <c r="D460" t="str">
        <f>VLOOKUP(C460,[1]Saler!B:D,2,FALSE)</f>
        <v>Trần Nguyễn Thúy  Quỳnh</v>
      </c>
      <c r="E460" t="str">
        <f>VLOOKUP(C460,[1]Saler!B:D,3,FALSE)</f>
        <v>CT</v>
      </c>
      <c r="F460" t="str">
        <f>VLOOKUP(E460,[1]Saler!$F$1:$G$6,2,FALSE)</f>
        <v>Cần Thơ</v>
      </c>
      <c r="G460" t="s">
        <v>25</v>
      </c>
      <c r="H460" t="str">
        <f>VLOOKUP(G460,[1]Product!$B:$G,2,FALSE)</f>
        <v>Lenovo11BHS07200</v>
      </c>
      <c r="I460">
        <f>VLOOKUP(G460,[1]Product!$B:$G,6,FALSE)</f>
        <v>11490000</v>
      </c>
      <c r="J460" t="str">
        <f>VLOOKUP(G460,[1]Product!$B:$G,3,FALSE)</f>
        <v>Lenovo</v>
      </c>
      <c r="K460" t="str">
        <f>VLOOKUP(G460,[1]Product!$B:$G,4,FALSE)</f>
        <v>Desktop</v>
      </c>
      <c r="L460">
        <v>2</v>
      </c>
      <c r="M460">
        <v>0.1</v>
      </c>
      <c r="N460">
        <f t="shared" si="7"/>
        <v>20682000</v>
      </c>
    </row>
    <row r="461" spans="1:14" x14ac:dyDescent="0.3">
      <c r="A461">
        <v>460</v>
      </c>
      <c r="B461">
        <v>4</v>
      </c>
      <c r="C461" t="s">
        <v>77</v>
      </c>
      <c r="D461" t="str">
        <f>VLOOKUP(C461,[1]Saler!B:D,2,FALSE)</f>
        <v>Trần Huy  Hiếu</v>
      </c>
      <c r="E461" t="str">
        <f>VLOOKUP(C461,[1]Saler!B:D,3,FALSE)</f>
        <v>HP</v>
      </c>
      <c r="F461" t="str">
        <f>VLOOKUP(E461,[1]Saler!$F$1:$G$6,2,FALSE)</f>
        <v>Hải Phòng</v>
      </c>
      <c r="G461" t="s">
        <v>42</v>
      </c>
      <c r="H461" t="str">
        <f>VLOOKUP(G461,[1]Product!$B:$G,2,FALSE)</f>
        <v>PavilionEG0072TU</v>
      </c>
      <c r="I461">
        <f>VLOOKUP(G461,[1]Product!$B:$G,6,FALSE)</f>
        <v>21900000</v>
      </c>
      <c r="J461" t="str">
        <f>VLOOKUP(G461,[1]Product!$B:$G,3,FALSE)</f>
        <v>HP</v>
      </c>
      <c r="K461" t="str">
        <f>VLOOKUP(G461,[1]Product!$B:$G,4,FALSE)</f>
        <v>Laptop</v>
      </c>
      <c r="L461">
        <v>3</v>
      </c>
      <c r="M461">
        <v>0.15</v>
      </c>
      <c r="N461">
        <f t="shared" si="7"/>
        <v>55845000</v>
      </c>
    </row>
    <row r="462" spans="1:14" x14ac:dyDescent="0.3">
      <c r="A462">
        <v>461</v>
      </c>
      <c r="B462">
        <v>4</v>
      </c>
      <c r="C462" t="s">
        <v>35</v>
      </c>
      <c r="D462" t="str">
        <f>VLOOKUP(C462,[1]Saler!B:D,2,FALSE)</f>
        <v>Trần Kim  Như</v>
      </c>
      <c r="E462" t="str">
        <f>VLOOKUP(C462,[1]Saler!B:D,3,FALSE)</f>
        <v>HCM</v>
      </c>
      <c r="F462" t="str">
        <f>VLOOKUP(E462,[1]Saler!$F$1:$G$6,2,FALSE)</f>
        <v>Hồ Chí Minh</v>
      </c>
      <c r="G462" t="s">
        <v>69</v>
      </c>
      <c r="H462" t="str">
        <f>VLOOKUP(G462,[1]Product!$B:$G,2,FALSE)</f>
        <v>Pavilion180S1AA</v>
      </c>
      <c r="I462">
        <f>VLOOKUP(G462,[1]Product!$B:$G,6,FALSE)</f>
        <v>9790000</v>
      </c>
      <c r="J462" t="str">
        <f>VLOOKUP(G462,[1]Product!$B:$G,3,FALSE)</f>
        <v>HP</v>
      </c>
      <c r="K462" t="str">
        <f>VLOOKUP(G462,[1]Product!$B:$G,4,FALSE)</f>
        <v>Desktop</v>
      </c>
      <c r="L462">
        <v>1</v>
      </c>
      <c r="M462">
        <v>0.05</v>
      </c>
      <c r="N462">
        <f t="shared" si="7"/>
        <v>9300500</v>
      </c>
    </row>
    <row r="463" spans="1:14" x14ac:dyDescent="0.3">
      <c r="A463">
        <v>462</v>
      </c>
      <c r="B463">
        <v>4</v>
      </c>
      <c r="C463" t="s">
        <v>60</v>
      </c>
      <c r="D463" t="str">
        <f>VLOOKUP(C463,[1]Saler!B:D,2,FALSE)</f>
        <v>Nguyễn Thị Hoài  Ly</v>
      </c>
      <c r="E463" t="str">
        <f>VLOOKUP(C463,[1]Saler!B:D,3,FALSE)</f>
        <v>DN</v>
      </c>
      <c r="F463" t="str">
        <f>VLOOKUP(E463,[1]Saler!$F$1:$G$6,2,FALSE)</f>
        <v>Đà Nẵng</v>
      </c>
      <c r="G463" t="s">
        <v>23</v>
      </c>
      <c r="H463" t="str">
        <f>VLOOKUP(G463,[1]Product!$B:$G,2,FALSE)</f>
        <v>Latitude3510</v>
      </c>
      <c r="I463">
        <f>VLOOKUP(G463,[1]Product!$B:$G,6,FALSE)</f>
        <v>11490000</v>
      </c>
      <c r="J463" t="str">
        <f>VLOOKUP(G463,[1]Product!$B:$G,3,FALSE)</f>
        <v>Dell</v>
      </c>
      <c r="K463" t="str">
        <f>VLOOKUP(G463,[1]Product!$B:$G,4,FALSE)</f>
        <v>Laptop</v>
      </c>
      <c r="L463">
        <v>2</v>
      </c>
      <c r="M463">
        <v>0.15</v>
      </c>
      <c r="N463">
        <f t="shared" si="7"/>
        <v>19533000</v>
      </c>
    </row>
    <row r="464" spans="1:14" x14ac:dyDescent="0.3">
      <c r="A464">
        <v>463</v>
      </c>
      <c r="B464">
        <v>4</v>
      </c>
      <c r="C464" t="s">
        <v>32</v>
      </c>
      <c r="D464" t="str">
        <f>VLOOKUP(C464,[1]Saler!B:D,2,FALSE)</f>
        <v>Võ Thị Phương  Thảo</v>
      </c>
      <c r="E464" t="str">
        <f>VLOOKUP(C464,[1]Saler!B:D,3,FALSE)</f>
        <v>CT</v>
      </c>
      <c r="F464" t="str">
        <f>VLOOKUP(E464,[1]Saler!$F$1:$G$6,2,FALSE)</f>
        <v>Cần Thơ</v>
      </c>
      <c r="G464" t="s">
        <v>44</v>
      </c>
      <c r="H464" t="str">
        <f>VLOOKUP(G464,[1]Product!$B:$G,2,FALSE)</f>
        <v>Lenovo11ED002TVA</v>
      </c>
      <c r="I464">
        <f>VLOOKUP(G464,[1]Product!$B:$G,6,FALSE)</f>
        <v>9890000</v>
      </c>
      <c r="J464" t="str">
        <f>VLOOKUP(G464,[1]Product!$B:$G,3,FALSE)</f>
        <v>Lenovo</v>
      </c>
      <c r="K464" t="str">
        <f>VLOOKUP(G464,[1]Product!$B:$G,4,FALSE)</f>
        <v>Desktop</v>
      </c>
      <c r="L464">
        <v>3</v>
      </c>
      <c r="M464">
        <v>0.05</v>
      </c>
      <c r="N464">
        <f t="shared" si="7"/>
        <v>28186500</v>
      </c>
    </row>
    <row r="465" spans="1:14" x14ac:dyDescent="0.3">
      <c r="A465">
        <v>464</v>
      </c>
      <c r="B465">
        <v>4</v>
      </c>
      <c r="C465" t="s">
        <v>35</v>
      </c>
      <c r="D465" t="str">
        <f>VLOOKUP(C465,[1]Saler!B:D,2,FALSE)</f>
        <v>Trần Kim  Như</v>
      </c>
      <c r="E465" t="str">
        <f>VLOOKUP(C465,[1]Saler!B:D,3,FALSE)</f>
        <v>HCM</v>
      </c>
      <c r="F465" t="str">
        <f>VLOOKUP(E465,[1]Saler!$F$1:$G$6,2,FALSE)</f>
        <v>Hồ Chí Minh</v>
      </c>
      <c r="G465" t="s">
        <v>58</v>
      </c>
      <c r="H465" t="str">
        <f>VLOOKUP(G465,[1]Product!$B:$G,2,FALSE)</f>
        <v>Envy2K0B2PA</v>
      </c>
      <c r="I465">
        <f>VLOOKUP(G465,[1]Product!$B:$G,6,FALSE)</f>
        <v>23590000</v>
      </c>
      <c r="J465" t="str">
        <f>VLOOKUP(G465,[1]Product!$B:$G,3,FALSE)</f>
        <v>HP</v>
      </c>
      <c r="K465" t="str">
        <f>VLOOKUP(G465,[1]Product!$B:$G,4,FALSE)</f>
        <v>Laptop</v>
      </c>
      <c r="L465">
        <v>1</v>
      </c>
      <c r="M465">
        <v>0</v>
      </c>
      <c r="N465">
        <f t="shared" si="7"/>
        <v>23590000</v>
      </c>
    </row>
    <row r="466" spans="1:14" x14ac:dyDescent="0.3">
      <c r="A466">
        <v>465</v>
      </c>
      <c r="B466">
        <v>4</v>
      </c>
      <c r="C466" t="s">
        <v>16</v>
      </c>
      <c r="D466" t="str">
        <f>VLOOKUP(C466,[1]Saler!B:D,2,FALSE)</f>
        <v>Võ Thị Uyển  Nhi</v>
      </c>
      <c r="E466" t="str">
        <f>VLOOKUP(C466,[1]Saler!B:D,3,FALSE)</f>
        <v>HCM</v>
      </c>
      <c r="F466" t="str">
        <f>VLOOKUP(E466,[1]Saler!$F$1:$G$6,2,FALSE)</f>
        <v>Hồ Chí Minh</v>
      </c>
      <c r="G466" t="s">
        <v>23</v>
      </c>
      <c r="H466" t="str">
        <f>VLOOKUP(G466,[1]Product!$B:$G,2,FALSE)</f>
        <v>Latitude3510</v>
      </c>
      <c r="I466">
        <f>VLOOKUP(G466,[1]Product!$B:$G,6,FALSE)</f>
        <v>11490000</v>
      </c>
      <c r="J466" t="str">
        <f>VLOOKUP(G466,[1]Product!$B:$G,3,FALSE)</f>
        <v>Dell</v>
      </c>
      <c r="K466" t="str">
        <f>VLOOKUP(G466,[1]Product!$B:$G,4,FALSE)</f>
        <v>Laptop</v>
      </c>
      <c r="L466">
        <v>2</v>
      </c>
      <c r="M466">
        <v>0.1</v>
      </c>
      <c r="N466">
        <f t="shared" si="7"/>
        <v>20682000</v>
      </c>
    </row>
    <row r="467" spans="1:14" x14ac:dyDescent="0.3">
      <c r="A467">
        <v>466</v>
      </c>
      <c r="B467">
        <v>4</v>
      </c>
      <c r="C467" t="s">
        <v>30</v>
      </c>
      <c r="D467" t="str">
        <f>VLOOKUP(C467,[1]Saler!B:D,2,FALSE)</f>
        <v>Lê Thị Phương  Thanh</v>
      </c>
      <c r="E467" t="str">
        <f>VLOOKUP(C467,[1]Saler!B:D,3,FALSE)</f>
        <v>CT</v>
      </c>
      <c r="F467" t="str">
        <f>VLOOKUP(E467,[1]Saler!$F$1:$G$6,2,FALSE)</f>
        <v>Cần Thơ</v>
      </c>
      <c r="G467" t="s">
        <v>44</v>
      </c>
      <c r="H467" t="str">
        <f>VLOOKUP(G467,[1]Product!$B:$G,2,FALSE)</f>
        <v>Lenovo11ED002TVA</v>
      </c>
      <c r="I467">
        <f>VLOOKUP(G467,[1]Product!$B:$G,6,FALSE)</f>
        <v>9890000</v>
      </c>
      <c r="J467" t="str">
        <f>VLOOKUP(G467,[1]Product!$B:$G,3,FALSE)</f>
        <v>Lenovo</v>
      </c>
      <c r="K467" t="str">
        <f>VLOOKUP(G467,[1]Product!$B:$G,4,FALSE)</f>
        <v>Desktop</v>
      </c>
      <c r="L467">
        <v>3</v>
      </c>
      <c r="M467">
        <v>0.1</v>
      </c>
      <c r="N467">
        <f t="shared" si="7"/>
        <v>26703000</v>
      </c>
    </row>
    <row r="468" spans="1:14" x14ac:dyDescent="0.3">
      <c r="A468">
        <v>467</v>
      </c>
      <c r="B468">
        <v>4</v>
      </c>
      <c r="C468" t="s">
        <v>64</v>
      </c>
      <c r="D468" t="str">
        <f>VLOOKUP(C468,[1]Saler!B:D,2,FALSE)</f>
        <v>Trần Chí Thông</v>
      </c>
      <c r="E468" t="str">
        <f>VLOOKUP(C468,[1]Saler!B:D,3,FALSE)</f>
        <v>CT</v>
      </c>
      <c r="F468" t="str">
        <f>VLOOKUP(E468,[1]Saler!$F$1:$G$6,2,FALSE)</f>
        <v>Cần Thơ</v>
      </c>
      <c r="G468" t="s">
        <v>71</v>
      </c>
      <c r="H468" t="str">
        <f>VLOOKUP(G468,[1]Product!$B:$G,2,FALSE)</f>
        <v>Legion82BC005YVN</v>
      </c>
      <c r="I468">
        <f>VLOOKUP(G468,[1]Product!$B:$G,6,FALSE)</f>
        <v>39000000</v>
      </c>
      <c r="J468" t="str">
        <f>VLOOKUP(G468,[1]Product!$B:$G,3,FALSE)</f>
        <v>Lenovo</v>
      </c>
      <c r="K468" t="str">
        <f>VLOOKUP(G468,[1]Product!$B:$G,4,FALSE)</f>
        <v>Laptop</v>
      </c>
      <c r="L468">
        <v>3</v>
      </c>
      <c r="M468">
        <v>0</v>
      </c>
      <c r="N468">
        <f t="shared" si="7"/>
        <v>117000000</v>
      </c>
    </row>
    <row r="469" spans="1:14" x14ac:dyDescent="0.3">
      <c r="A469">
        <v>468</v>
      </c>
      <c r="B469">
        <v>4</v>
      </c>
      <c r="C469" t="s">
        <v>61</v>
      </c>
      <c r="D469" t="str">
        <f>VLOOKUP(C469,[1]Saler!B:D,2,FALSE)</f>
        <v>Nguyễn Tố  Linh</v>
      </c>
      <c r="E469" t="str">
        <f>VLOOKUP(C469,[1]Saler!B:D,3,FALSE)</f>
        <v>DN</v>
      </c>
      <c r="F469" t="str">
        <f>VLOOKUP(E469,[1]Saler!$F$1:$G$6,2,FALSE)</f>
        <v>Đà Nẵng</v>
      </c>
      <c r="G469" t="s">
        <v>42</v>
      </c>
      <c r="H469" t="str">
        <f>VLOOKUP(G469,[1]Product!$B:$G,2,FALSE)</f>
        <v>PavilionEG0072TU</v>
      </c>
      <c r="I469">
        <f>VLOOKUP(G469,[1]Product!$B:$G,6,FALSE)</f>
        <v>21900000</v>
      </c>
      <c r="J469" t="str">
        <f>VLOOKUP(G469,[1]Product!$B:$G,3,FALSE)</f>
        <v>HP</v>
      </c>
      <c r="K469" t="str">
        <f>VLOOKUP(G469,[1]Product!$B:$G,4,FALSE)</f>
        <v>Laptop</v>
      </c>
      <c r="L469">
        <v>3</v>
      </c>
      <c r="M469">
        <v>0.05</v>
      </c>
      <c r="N469">
        <f t="shared" si="7"/>
        <v>62415000</v>
      </c>
    </row>
    <row r="470" spans="1:14" x14ac:dyDescent="0.3">
      <c r="A470">
        <v>469</v>
      </c>
      <c r="B470">
        <v>4</v>
      </c>
      <c r="C470" t="s">
        <v>59</v>
      </c>
      <c r="D470" t="str">
        <f>VLOOKUP(C470,[1]Saler!B:D,2,FALSE)</f>
        <v>Hồ Lê Lệ  Nguyên</v>
      </c>
      <c r="E470" t="str">
        <f>VLOOKUP(C470,[1]Saler!B:D,3,FALSE)</f>
        <v>HCM</v>
      </c>
      <c r="F470" t="str">
        <f>VLOOKUP(E470,[1]Saler!$F$1:$G$6,2,FALSE)</f>
        <v>Hồ Chí Minh</v>
      </c>
      <c r="G470" t="s">
        <v>47</v>
      </c>
      <c r="H470" t="str">
        <f>VLOOKUP(G470,[1]Product!$B:$G,2,FALSE)</f>
        <v>OptiPlex3080 MT</v>
      </c>
      <c r="I470">
        <f>VLOOKUP(G470,[1]Product!$B:$G,6,FALSE)</f>
        <v>13890000</v>
      </c>
      <c r="J470" t="str">
        <f>VLOOKUP(G470,[1]Product!$B:$G,3,FALSE)</f>
        <v>Dell</v>
      </c>
      <c r="K470" t="str">
        <f>VLOOKUP(G470,[1]Product!$B:$G,4,FALSE)</f>
        <v>Desktop</v>
      </c>
      <c r="L470">
        <v>1</v>
      </c>
      <c r="M470">
        <v>0</v>
      </c>
      <c r="N470">
        <f t="shared" si="7"/>
        <v>13890000</v>
      </c>
    </row>
    <row r="471" spans="1:14" x14ac:dyDescent="0.3">
      <c r="A471">
        <v>470</v>
      </c>
      <c r="B471">
        <v>4</v>
      </c>
      <c r="C471" t="s">
        <v>80</v>
      </c>
      <c r="D471" t="str">
        <f>VLOOKUP(C471,[1]Saler!B:D,2,FALSE)</f>
        <v>Trịnh Thị Thu  Hằng</v>
      </c>
      <c r="E471" t="str">
        <f>VLOOKUP(C471,[1]Saler!B:D,3,FALSE)</f>
        <v>HP</v>
      </c>
      <c r="F471" t="str">
        <f>VLOOKUP(E471,[1]Saler!$F$1:$G$6,2,FALSE)</f>
        <v>Hải Phòng</v>
      </c>
      <c r="G471" t="s">
        <v>17</v>
      </c>
      <c r="H471" t="str">
        <f>VLOOKUP(G471,[1]Product!$B:$G,2,FALSE)</f>
        <v>Inspiron135301</v>
      </c>
      <c r="I471">
        <f>VLOOKUP(G471,[1]Product!$B:$G,6,FALSE)</f>
        <v>20900000</v>
      </c>
      <c r="J471" t="str">
        <f>VLOOKUP(G471,[1]Product!$B:$G,3,FALSE)</f>
        <v>Dell</v>
      </c>
      <c r="K471" t="str">
        <f>VLOOKUP(G471,[1]Product!$B:$G,4,FALSE)</f>
        <v>Laptop</v>
      </c>
      <c r="L471">
        <v>2</v>
      </c>
      <c r="M471">
        <v>0.1</v>
      </c>
      <c r="N471">
        <f t="shared" si="7"/>
        <v>37620000</v>
      </c>
    </row>
    <row r="472" spans="1:14" x14ac:dyDescent="0.3">
      <c r="A472">
        <v>471</v>
      </c>
      <c r="B472">
        <v>4</v>
      </c>
      <c r="C472" t="s">
        <v>67</v>
      </c>
      <c r="D472" t="str">
        <f>VLOOKUP(C472,[1]Saler!B:D,2,FALSE)</f>
        <v>Phan Thị Thu  Nguyệt</v>
      </c>
      <c r="E472" t="str">
        <f>VLOOKUP(C472,[1]Saler!B:D,3,FALSE)</f>
        <v>HCM</v>
      </c>
      <c r="F472" t="str">
        <f>VLOOKUP(E472,[1]Saler!$F$1:$G$6,2,FALSE)</f>
        <v>Hồ Chí Minh</v>
      </c>
      <c r="G472" t="s">
        <v>17</v>
      </c>
      <c r="H472" t="str">
        <f>VLOOKUP(G472,[1]Product!$B:$G,2,FALSE)</f>
        <v>Inspiron135301</v>
      </c>
      <c r="I472">
        <f>VLOOKUP(G472,[1]Product!$B:$G,6,FALSE)</f>
        <v>20900000</v>
      </c>
      <c r="J472" t="str">
        <f>VLOOKUP(G472,[1]Product!$B:$G,3,FALSE)</f>
        <v>Dell</v>
      </c>
      <c r="K472" t="str">
        <f>VLOOKUP(G472,[1]Product!$B:$G,4,FALSE)</f>
        <v>Laptop</v>
      </c>
      <c r="L472">
        <v>2</v>
      </c>
      <c r="M472">
        <v>0.15</v>
      </c>
      <c r="N472">
        <f t="shared" si="7"/>
        <v>35530000</v>
      </c>
    </row>
    <row r="473" spans="1:14" x14ac:dyDescent="0.3">
      <c r="A473">
        <v>472</v>
      </c>
      <c r="B473">
        <v>4</v>
      </c>
      <c r="C473" t="s">
        <v>27</v>
      </c>
      <c r="D473" t="str">
        <f>VLOOKUP(C473,[1]Saler!B:D,2,FALSE)</f>
        <v>Lê Thị Bình</v>
      </c>
      <c r="E473" t="str">
        <f>VLOOKUP(C473,[1]Saler!B:D,3,FALSE)</f>
        <v>HN</v>
      </c>
      <c r="F473" t="str">
        <f>VLOOKUP(E473,[1]Saler!$F$1:$G$6,2,FALSE)</f>
        <v>Hà Nội</v>
      </c>
      <c r="G473" t="s">
        <v>15</v>
      </c>
      <c r="H473" t="str">
        <f>VLOOKUP(G473,[1]Product!$B:$G,2,FALSE)</f>
        <v>EliteBook1C2M0PA</v>
      </c>
      <c r="I473">
        <f>VLOOKUP(G473,[1]Product!$B:$G,6,FALSE)</f>
        <v>14890000</v>
      </c>
      <c r="J473" t="str">
        <f>VLOOKUP(G473,[1]Product!$B:$G,3,FALSE)</f>
        <v>HP</v>
      </c>
      <c r="K473" t="str">
        <f>VLOOKUP(G473,[1]Product!$B:$G,4,FALSE)</f>
        <v>Desktop</v>
      </c>
      <c r="L473">
        <v>2</v>
      </c>
      <c r="M473">
        <v>0.05</v>
      </c>
      <c r="N473">
        <f t="shared" si="7"/>
        <v>28291000</v>
      </c>
    </row>
    <row r="474" spans="1:14" x14ac:dyDescent="0.3">
      <c r="A474">
        <v>473</v>
      </c>
      <c r="B474">
        <v>4</v>
      </c>
      <c r="C474" t="s">
        <v>75</v>
      </c>
      <c r="D474" t="str">
        <f>VLOOKUP(C474,[1]Saler!B:D,2,FALSE)</f>
        <v>Trần Thị Kim  Ngân</v>
      </c>
      <c r="E474" t="str">
        <f>VLOOKUP(C474,[1]Saler!B:D,3,FALSE)</f>
        <v>HCM</v>
      </c>
      <c r="F474" t="str">
        <f>VLOOKUP(E474,[1]Saler!$F$1:$G$6,2,FALSE)</f>
        <v>Hồ Chí Minh</v>
      </c>
      <c r="G474" t="s">
        <v>54</v>
      </c>
      <c r="H474" t="str">
        <f>VLOOKUP(G474,[1]Product!$B:$G,2,FALSE)</f>
        <v>ThinkBook20VA001KVN</v>
      </c>
      <c r="I474">
        <f>VLOOKUP(G474,[1]Product!$B:$G,6,FALSE)</f>
        <v>19190000</v>
      </c>
      <c r="J474" t="str">
        <f>VLOOKUP(G474,[1]Product!$B:$G,3,FALSE)</f>
        <v>Lenovo</v>
      </c>
      <c r="K474" t="str">
        <f>VLOOKUP(G474,[1]Product!$B:$G,4,FALSE)</f>
        <v>Laptop</v>
      </c>
      <c r="L474">
        <v>2</v>
      </c>
      <c r="M474">
        <v>0.05</v>
      </c>
      <c r="N474">
        <f t="shared" si="7"/>
        <v>36461000</v>
      </c>
    </row>
    <row r="475" spans="1:14" x14ac:dyDescent="0.3">
      <c r="A475">
        <v>474</v>
      </c>
      <c r="B475">
        <v>4</v>
      </c>
      <c r="C475" t="s">
        <v>32</v>
      </c>
      <c r="D475" t="str">
        <f>VLOOKUP(C475,[1]Saler!B:D,2,FALSE)</f>
        <v>Võ Thị Phương  Thảo</v>
      </c>
      <c r="E475" t="str">
        <f>VLOOKUP(C475,[1]Saler!B:D,3,FALSE)</f>
        <v>CT</v>
      </c>
      <c r="F475" t="str">
        <f>VLOOKUP(E475,[1]Saler!$F$1:$G$6,2,FALSE)</f>
        <v>Cần Thơ</v>
      </c>
      <c r="G475" t="s">
        <v>17</v>
      </c>
      <c r="H475" t="str">
        <f>VLOOKUP(G475,[1]Product!$B:$G,2,FALSE)</f>
        <v>Inspiron135301</v>
      </c>
      <c r="I475">
        <f>VLOOKUP(G475,[1]Product!$B:$G,6,FALSE)</f>
        <v>20900000</v>
      </c>
      <c r="J475" t="str">
        <f>VLOOKUP(G475,[1]Product!$B:$G,3,FALSE)</f>
        <v>Dell</v>
      </c>
      <c r="K475" t="str">
        <f>VLOOKUP(G475,[1]Product!$B:$G,4,FALSE)</f>
        <v>Laptop</v>
      </c>
      <c r="L475">
        <v>1</v>
      </c>
      <c r="M475">
        <v>0.1</v>
      </c>
      <c r="N475">
        <f t="shared" si="7"/>
        <v>18810000</v>
      </c>
    </row>
    <row r="476" spans="1:14" x14ac:dyDescent="0.3">
      <c r="A476">
        <v>475</v>
      </c>
      <c r="B476">
        <v>4</v>
      </c>
      <c r="C476" t="s">
        <v>60</v>
      </c>
      <c r="D476" t="str">
        <f>VLOOKUP(C476,[1]Saler!B:D,2,FALSE)</f>
        <v>Nguyễn Thị Hoài  Ly</v>
      </c>
      <c r="E476" t="str">
        <f>VLOOKUP(C476,[1]Saler!B:D,3,FALSE)</f>
        <v>DN</v>
      </c>
      <c r="F476" t="str">
        <f>VLOOKUP(E476,[1]Saler!$F$1:$G$6,2,FALSE)</f>
        <v>Đà Nẵng</v>
      </c>
      <c r="G476" t="s">
        <v>42</v>
      </c>
      <c r="H476" t="str">
        <f>VLOOKUP(G476,[1]Product!$B:$G,2,FALSE)</f>
        <v>PavilionEG0072TU</v>
      </c>
      <c r="I476">
        <f>VLOOKUP(G476,[1]Product!$B:$G,6,FALSE)</f>
        <v>21900000</v>
      </c>
      <c r="J476" t="str">
        <f>VLOOKUP(G476,[1]Product!$B:$G,3,FALSE)</f>
        <v>HP</v>
      </c>
      <c r="K476" t="str">
        <f>VLOOKUP(G476,[1]Product!$B:$G,4,FALSE)</f>
        <v>Laptop</v>
      </c>
      <c r="L476">
        <v>1</v>
      </c>
      <c r="M476">
        <v>0</v>
      </c>
      <c r="N476">
        <f t="shared" si="7"/>
        <v>21900000</v>
      </c>
    </row>
    <row r="477" spans="1:14" x14ac:dyDescent="0.3">
      <c r="A477">
        <v>476</v>
      </c>
      <c r="B477">
        <v>4</v>
      </c>
      <c r="C477" t="s">
        <v>73</v>
      </c>
      <c r="D477" t="str">
        <f>VLOOKUP(C477,[1]Saler!B:D,2,FALSE)</f>
        <v>Nguyễn Gia  Hân</v>
      </c>
      <c r="E477" t="str">
        <f>VLOOKUP(C477,[1]Saler!B:D,3,FALSE)</f>
        <v>HP</v>
      </c>
      <c r="F477" t="str">
        <f>VLOOKUP(E477,[1]Saler!$F$1:$G$6,2,FALSE)</f>
        <v>Hải Phòng</v>
      </c>
      <c r="G477" t="s">
        <v>71</v>
      </c>
      <c r="H477" t="str">
        <f>VLOOKUP(G477,[1]Product!$B:$G,2,FALSE)</f>
        <v>Legion82BC005YVN</v>
      </c>
      <c r="I477">
        <f>VLOOKUP(G477,[1]Product!$B:$G,6,FALSE)</f>
        <v>39000000</v>
      </c>
      <c r="J477" t="str">
        <f>VLOOKUP(G477,[1]Product!$B:$G,3,FALSE)</f>
        <v>Lenovo</v>
      </c>
      <c r="K477" t="str">
        <f>VLOOKUP(G477,[1]Product!$B:$G,4,FALSE)</f>
        <v>Laptop</v>
      </c>
      <c r="L477">
        <v>1</v>
      </c>
      <c r="M477">
        <v>0.15</v>
      </c>
      <c r="N477">
        <f t="shared" si="7"/>
        <v>33150000</v>
      </c>
    </row>
    <row r="478" spans="1:14" x14ac:dyDescent="0.3">
      <c r="A478">
        <v>477</v>
      </c>
      <c r="B478">
        <v>4</v>
      </c>
      <c r="C478" t="s">
        <v>26</v>
      </c>
      <c r="D478" t="str">
        <f>VLOOKUP(C478,[1]Saler!B:D,2,FALSE)</f>
        <v>Nguyễn Thị Y  Bình</v>
      </c>
      <c r="E478" t="str">
        <f>VLOOKUP(C478,[1]Saler!B:D,3,FALSE)</f>
        <v>HN</v>
      </c>
      <c r="F478" t="str">
        <f>VLOOKUP(E478,[1]Saler!$F$1:$G$6,2,FALSE)</f>
        <v>Hà Nội</v>
      </c>
      <c r="G478" t="s">
        <v>23</v>
      </c>
      <c r="H478" t="str">
        <f>VLOOKUP(G478,[1]Product!$B:$G,2,FALSE)</f>
        <v>Latitude3510</v>
      </c>
      <c r="I478">
        <f>VLOOKUP(G478,[1]Product!$B:$G,6,FALSE)</f>
        <v>11490000</v>
      </c>
      <c r="J478" t="str">
        <f>VLOOKUP(G478,[1]Product!$B:$G,3,FALSE)</f>
        <v>Dell</v>
      </c>
      <c r="K478" t="str">
        <f>VLOOKUP(G478,[1]Product!$B:$G,4,FALSE)</f>
        <v>Laptop</v>
      </c>
      <c r="L478">
        <v>3</v>
      </c>
      <c r="M478">
        <v>0.15</v>
      </c>
      <c r="N478">
        <f t="shared" si="7"/>
        <v>29299500</v>
      </c>
    </row>
    <row r="479" spans="1:14" x14ac:dyDescent="0.3">
      <c r="A479">
        <v>478</v>
      </c>
      <c r="B479">
        <v>4</v>
      </c>
      <c r="C479" t="s">
        <v>76</v>
      </c>
      <c r="D479" t="str">
        <f>VLOOKUP(C479,[1]Saler!B:D,2,FALSE)</f>
        <v>Nguyễn Yến  Nhi</v>
      </c>
      <c r="E479" t="str">
        <f>VLOOKUP(C479,[1]Saler!B:D,3,FALSE)</f>
        <v>HCM</v>
      </c>
      <c r="F479" t="str">
        <f>VLOOKUP(E479,[1]Saler!$F$1:$G$6,2,FALSE)</f>
        <v>Hồ Chí Minh</v>
      </c>
      <c r="G479" t="s">
        <v>41</v>
      </c>
      <c r="H479" t="str">
        <f>VLOOKUP(G479,[1]Product!$B:$G,2,FALSE)</f>
        <v>Vostro70226499</v>
      </c>
      <c r="I479">
        <f>VLOOKUP(G479,[1]Product!$B:$G,6,FALSE)</f>
        <v>8900000</v>
      </c>
      <c r="J479" t="str">
        <f>VLOOKUP(G479,[1]Product!$B:$G,3,FALSE)</f>
        <v>Dell</v>
      </c>
      <c r="K479" t="str">
        <f>VLOOKUP(G479,[1]Product!$B:$G,4,FALSE)</f>
        <v>Desktop</v>
      </c>
      <c r="L479">
        <v>3</v>
      </c>
      <c r="M479">
        <v>0.15</v>
      </c>
      <c r="N479">
        <f t="shared" si="7"/>
        <v>22695000</v>
      </c>
    </row>
    <row r="480" spans="1:14" x14ac:dyDescent="0.3">
      <c r="A480">
        <v>479</v>
      </c>
      <c r="B480">
        <v>4</v>
      </c>
      <c r="C480" t="s">
        <v>48</v>
      </c>
      <c r="D480" t="str">
        <f>VLOOKUP(C480,[1]Saler!B:D,2,FALSE)</f>
        <v>Võ Huỳnh Duy  Nhân</v>
      </c>
      <c r="E480" t="str">
        <f>VLOOKUP(C480,[1]Saler!B:D,3,FALSE)</f>
        <v>HCM</v>
      </c>
      <c r="F480" t="str">
        <f>VLOOKUP(E480,[1]Saler!$F$1:$G$6,2,FALSE)</f>
        <v>Hồ Chí Minh</v>
      </c>
      <c r="G480" t="s">
        <v>50</v>
      </c>
      <c r="H480" t="str">
        <f>VLOOKUP(G480,[1]Product!$B:$G,2,FALSE)</f>
        <v>ProBook22X45AA</v>
      </c>
      <c r="I480">
        <f>VLOOKUP(G480,[1]Product!$B:$G,6,FALSE)</f>
        <v>11900000</v>
      </c>
      <c r="J480" t="str">
        <f>VLOOKUP(G480,[1]Product!$B:$G,3,FALSE)</f>
        <v>HP</v>
      </c>
      <c r="K480" t="str">
        <f>VLOOKUP(G480,[1]Product!$B:$G,4,FALSE)</f>
        <v>Desktop</v>
      </c>
      <c r="L480">
        <v>3</v>
      </c>
      <c r="M480">
        <v>0</v>
      </c>
      <c r="N480">
        <f t="shared" si="7"/>
        <v>35700000</v>
      </c>
    </row>
    <row r="481" spans="1:14" x14ac:dyDescent="0.3">
      <c r="A481">
        <v>480</v>
      </c>
      <c r="B481">
        <v>4</v>
      </c>
      <c r="C481" t="s">
        <v>74</v>
      </c>
      <c r="D481" t="str">
        <f>VLOOKUP(C481,[1]Saler!B:D,2,FALSE)</f>
        <v>Nguyễn Thị  Hằng</v>
      </c>
      <c r="E481" t="str">
        <f>VLOOKUP(C481,[1]Saler!B:D,3,FALSE)</f>
        <v>HP</v>
      </c>
      <c r="F481" t="str">
        <f>VLOOKUP(E481,[1]Saler!$F$1:$G$6,2,FALSE)</f>
        <v>Hải Phòng</v>
      </c>
      <c r="G481" t="s">
        <v>28</v>
      </c>
      <c r="H481" t="str">
        <f>VLOOKUP(G481,[1]Product!$B:$G,2,FALSE)</f>
        <v>ProBook1A1B0PA</v>
      </c>
      <c r="I481">
        <f>VLOOKUP(G481,[1]Product!$B:$G,6,FALSE)</f>
        <v>18290000</v>
      </c>
      <c r="J481" t="str">
        <f>VLOOKUP(G481,[1]Product!$B:$G,3,FALSE)</f>
        <v>HP</v>
      </c>
      <c r="K481" t="str">
        <f>VLOOKUP(G481,[1]Product!$B:$G,4,FALSE)</f>
        <v>Laptop</v>
      </c>
      <c r="L481">
        <v>3</v>
      </c>
      <c r="M481">
        <v>0.1</v>
      </c>
      <c r="N481">
        <f t="shared" si="7"/>
        <v>49383000</v>
      </c>
    </row>
    <row r="482" spans="1:14" x14ac:dyDescent="0.3">
      <c r="A482">
        <v>481</v>
      </c>
      <c r="B482">
        <v>4</v>
      </c>
      <c r="C482" t="s">
        <v>64</v>
      </c>
      <c r="D482" t="str">
        <f>VLOOKUP(C482,[1]Saler!B:D,2,FALSE)</f>
        <v>Trần Chí Thông</v>
      </c>
      <c r="E482" t="str">
        <f>VLOOKUP(C482,[1]Saler!B:D,3,FALSE)</f>
        <v>CT</v>
      </c>
      <c r="F482" t="str">
        <f>VLOOKUP(E482,[1]Saler!$F$1:$G$6,2,FALSE)</f>
        <v>Cần Thơ</v>
      </c>
      <c r="G482" t="s">
        <v>56</v>
      </c>
      <c r="H482" t="str">
        <f>VLOOKUP(G482,[1]Product!$B:$G,2,FALSE)</f>
        <v>Legion82B500GUVN</v>
      </c>
      <c r="I482">
        <f>VLOOKUP(G482,[1]Product!$B:$G,6,FALSE)</f>
        <v>24790000</v>
      </c>
      <c r="J482" t="str">
        <f>VLOOKUP(G482,[1]Product!$B:$G,3,FALSE)</f>
        <v>Lenovo</v>
      </c>
      <c r="K482" t="str">
        <f>VLOOKUP(G482,[1]Product!$B:$G,4,FALSE)</f>
        <v>Laptop</v>
      </c>
      <c r="L482">
        <v>3</v>
      </c>
      <c r="M482">
        <v>0.1</v>
      </c>
      <c r="N482">
        <f t="shared" si="7"/>
        <v>66933000</v>
      </c>
    </row>
    <row r="483" spans="1:14" x14ac:dyDescent="0.3">
      <c r="A483">
        <v>482</v>
      </c>
      <c r="B483">
        <v>4</v>
      </c>
      <c r="C483" t="s">
        <v>78</v>
      </c>
      <c r="D483" t="str">
        <f>VLOOKUP(C483,[1]Saler!B:D,2,FALSE)</f>
        <v>Vũ Nguyên  Hà</v>
      </c>
      <c r="E483" t="str">
        <f>VLOOKUP(C483,[1]Saler!B:D,3,FALSE)</f>
        <v>HN</v>
      </c>
      <c r="F483" t="str">
        <f>VLOOKUP(E483,[1]Saler!$F$1:$G$6,2,FALSE)</f>
        <v>Hà Nội</v>
      </c>
      <c r="G483" t="s">
        <v>52</v>
      </c>
      <c r="H483" t="str">
        <f>VLOOKUP(G483,[1]Product!$B:$G,2,FALSE)</f>
        <v>Inspiron42IN380002</v>
      </c>
      <c r="I483">
        <f>VLOOKUP(G483,[1]Product!$B:$G,6,FALSE)</f>
        <v>12290000</v>
      </c>
      <c r="J483" t="str">
        <f>VLOOKUP(G483,[1]Product!$B:$G,3,FALSE)</f>
        <v>Dell</v>
      </c>
      <c r="K483" t="str">
        <f>VLOOKUP(G483,[1]Product!$B:$G,4,FALSE)</f>
        <v>Desktop</v>
      </c>
      <c r="L483">
        <v>2</v>
      </c>
      <c r="M483">
        <v>0.15</v>
      </c>
      <c r="N483">
        <f t="shared" si="7"/>
        <v>20893000</v>
      </c>
    </row>
    <row r="484" spans="1:14" x14ac:dyDescent="0.3">
      <c r="A484">
        <v>483</v>
      </c>
      <c r="B484">
        <v>4</v>
      </c>
      <c r="C484" t="s">
        <v>43</v>
      </c>
      <c r="D484" t="str">
        <f>VLOOKUP(C484,[1]Saler!B:D,2,FALSE)</f>
        <v>Lương Thị  Thanh</v>
      </c>
      <c r="E484" t="str">
        <f>VLOOKUP(C484,[1]Saler!B:D,3,FALSE)</f>
        <v>CT</v>
      </c>
      <c r="F484" t="str">
        <f>VLOOKUP(E484,[1]Saler!$F$1:$G$6,2,FALSE)</f>
        <v>Cần Thơ</v>
      </c>
      <c r="G484" t="s">
        <v>28</v>
      </c>
      <c r="H484" t="str">
        <f>VLOOKUP(G484,[1]Product!$B:$G,2,FALSE)</f>
        <v>ProBook1A1B0PA</v>
      </c>
      <c r="I484">
        <f>VLOOKUP(G484,[1]Product!$B:$G,6,FALSE)</f>
        <v>18290000</v>
      </c>
      <c r="J484" t="str">
        <f>VLOOKUP(G484,[1]Product!$B:$G,3,FALSE)</f>
        <v>HP</v>
      </c>
      <c r="K484" t="str">
        <f>VLOOKUP(G484,[1]Product!$B:$G,4,FALSE)</f>
        <v>Laptop</v>
      </c>
      <c r="L484">
        <v>1</v>
      </c>
      <c r="M484">
        <v>0.05</v>
      </c>
      <c r="N484">
        <f t="shared" si="7"/>
        <v>17375500</v>
      </c>
    </row>
    <row r="485" spans="1:14" x14ac:dyDescent="0.3">
      <c r="A485">
        <v>484</v>
      </c>
      <c r="B485">
        <v>4</v>
      </c>
      <c r="C485" t="s">
        <v>70</v>
      </c>
      <c r="D485" t="str">
        <f>VLOOKUP(C485,[1]Saler!B:D,2,FALSE)</f>
        <v>Trần Thị Hồng Nhung</v>
      </c>
      <c r="E485" t="str">
        <f>VLOOKUP(C485,[1]Saler!B:D,3,FALSE)</f>
        <v>HCM</v>
      </c>
      <c r="F485" t="str">
        <f>VLOOKUP(E485,[1]Saler!$F$1:$G$6,2,FALSE)</f>
        <v>Hồ Chí Minh</v>
      </c>
      <c r="G485" t="s">
        <v>15</v>
      </c>
      <c r="H485" t="str">
        <f>VLOOKUP(G485,[1]Product!$B:$G,2,FALSE)</f>
        <v>EliteBook1C2M0PA</v>
      </c>
      <c r="I485">
        <f>VLOOKUP(G485,[1]Product!$B:$G,6,FALSE)</f>
        <v>14890000</v>
      </c>
      <c r="J485" t="str">
        <f>VLOOKUP(G485,[1]Product!$B:$G,3,FALSE)</f>
        <v>HP</v>
      </c>
      <c r="K485" t="str">
        <f>VLOOKUP(G485,[1]Product!$B:$G,4,FALSE)</f>
        <v>Desktop</v>
      </c>
      <c r="L485">
        <v>3</v>
      </c>
      <c r="M485">
        <v>0.05</v>
      </c>
      <c r="N485">
        <f t="shared" si="7"/>
        <v>42436500</v>
      </c>
    </row>
    <row r="486" spans="1:14" x14ac:dyDescent="0.3">
      <c r="A486">
        <v>485</v>
      </c>
      <c r="B486">
        <v>4</v>
      </c>
      <c r="C486" t="s">
        <v>43</v>
      </c>
      <c r="D486" t="str">
        <f>VLOOKUP(C486,[1]Saler!B:D,2,FALSE)</f>
        <v>Lương Thị  Thanh</v>
      </c>
      <c r="E486" t="str">
        <f>VLOOKUP(C486,[1]Saler!B:D,3,FALSE)</f>
        <v>CT</v>
      </c>
      <c r="F486" t="str">
        <f>VLOOKUP(E486,[1]Saler!$F$1:$G$6,2,FALSE)</f>
        <v>Cần Thơ</v>
      </c>
      <c r="G486" t="s">
        <v>42</v>
      </c>
      <c r="H486" t="str">
        <f>VLOOKUP(G486,[1]Product!$B:$G,2,FALSE)</f>
        <v>PavilionEG0072TU</v>
      </c>
      <c r="I486">
        <f>VLOOKUP(G486,[1]Product!$B:$G,6,FALSE)</f>
        <v>21900000</v>
      </c>
      <c r="J486" t="str">
        <f>VLOOKUP(G486,[1]Product!$B:$G,3,FALSE)</f>
        <v>HP</v>
      </c>
      <c r="K486" t="str">
        <f>VLOOKUP(G486,[1]Product!$B:$G,4,FALSE)</f>
        <v>Laptop</v>
      </c>
      <c r="L486">
        <v>3</v>
      </c>
      <c r="M486">
        <v>0</v>
      </c>
      <c r="N486">
        <f t="shared" si="7"/>
        <v>65700000</v>
      </c>
    </row>
    <row r="487" spans="1:14" x14ac:dyDescent="0.3">
      <c r="A487">
        <v>486</v>
      </c>
      <c r="B487">
        <v>4</v>
      </c>
      <c r="C487" t="s">
        <v>27</v>
      </c>
      <c r="D487" t="str">
        <f>VLOOKUP(C487,[1]Saler!B:D,2,FALSE)</f>
        <v>Lê Thị Bình</v>
      </c>
      <c r="E487" t="str">
        <f>VLOOKUP(C487,[1]Saler!B:D,3,FALSE)</f>
        <v>HN</v>
      </c>
      <c r="F487" t="str">
        <f>VLOOKUP(E487,[1]Saler!$F$1:$G$6,2,FALSE)</f>
        <v>Hà Nội</v>
      </c>
      <c r="G487" t="s">
        <v>56</v>
      </c>
      <c r="H487" t="str">
        <f>VLOOKUP(G487,[1]Product!$B:$G,2,FALSE)</f>
        <v>Legion82B500GUVN</v>
      </c>
      <c r="I487">
        <f>VLOOKUP(G487,[1]Product!$B:$G,6,FALSE)</f>
        <v>24790000</v>
      </c>
      <c r="J487" t="str">
        <f>VLOOKUP(G487,[1]Product!$B:$G,3,FALSE)</f>
        <v>Lenovo</v>
      </c>
      <c r="K487" t="str">
        <f>VLOOKUP(G487,[1]Product!$B:$G,4,FALSE)</f>
        <v>Laptop</v>
      </c>
      <c r="L487">
        <v>3</v>
      </c>
      <c r="M487">
        <v>0.15</v>
      </c>
      <c r="N487">
        <f t="shared" si="7"/>
        <v>63214500</v>
      </c>
    </row>
    <row r="488" spans="1:14" x14ac:dyDescent="0.3">
      <c r="A488">
        <v>487</v>
      </c>
      <c r="B488">
        <v>5</v>
      </c>
      <c r="C488" t="s">
        <v>27</v>
      </c>
      <c r="D488" t="str">
        <f>VLOOKUP(C488,[1]Saler!B:D,2,FALSE)</f>
        <v>Lê Thị Bình</v>
      </c>
      <c r="E488" t="str">
        <f>VLOOKUP(C488,[1]Saler!B:D,3,FALSE)</f>
        <v>HN</v>
      </c>
      <c r="F488" t="str">
        <f>VLOOKUP(E488,[1]Saler!$F$1:$G$6,2,FALSE)</f>
        <v>Hà Nội</v>
      </c>
      <c r="G488" t="s">
        <v>49</v>
      </c>
      <c r="H488" t="str">
        <f>VLOOKUP(G488,[1]Product!$B:$G,2,FALSE)</f>
        <v>Inspiron145402</v>
      </c>
      <c r="I488">
        <f>VLOOKUP(G488,[1]Product!$B:$G,6,FALSE)</f>
        <v>25790000</v>
      </c>
      <c r="J488" t="str">
        <f>VLOOKUP(G488,[1]Product!$B:$G,3,FALSE)</f>
        <v>Dell</v>
      </c>
      <c r="K488" t="str">
        <f>VLOOKUP(G488,[1]Product!$B:$G,4,FALSE)</f>
        <v>Laptop</v>
      </c>
      <c r="L488">
        <v>2</v>
      </c>
      <c r="M488">
        <v>0.15</v>
      </c>
      <c r="N488">
        <f t="shared" si="7"/>
        <v>43843000</v>
      </c>
    </row>
    <row r="489" spans="1:14" x14ac:dyDescent="0.3">
      <c r="A489">
        <v>488</v>
      </c>
      <c r="B489">
        <v>5</v>
      </c>
      <c r="C489" t="s">
        <v>30</v>
      </c>
      <c r="D489" t="str">
        <f>VLOOKUP(C489,[1]Saler!B:D,2,FALSE)</f>
        <v>Lê Thị Phương  Thanh</v>
      </c>
      <c r="E489" t="str">
        <f>VLOOKUP(C489,[1]Saler!B:D,3,FALSE)</f>
        <v>CT</v>
      </c>
      <c r="F489" t="str">
        <f>VLOOKUP(E489,[1]Saler!$F$1:$G$6,2,FALSE)</f>
        <v>Cần Thơ</v>
      </c>
      <c r="G489" t="s">
        <v>50</v>
      </c>
      <c r="H489" t="str">
        <f>VLOOKUP(G489,[1]Product!$B:$G,2,FALSE)</f>
        <v>ProBook22X45AA</v>
      </c>
      <c r="I489">
        <f>VLOOKUP(G489,[1]Product!$B:$G,6,FALSE)</f>
        <v>11900000</v>
      </c>
      <c r="J489" t="str">
        <f>VLOOKUP(G489,[1]Product!$B:$G,3,FALSE)</f>
        <v>HP</v>
      </c>
      <c r="K489" t="str">
        <f>VLOOKUP(G489,[1]Product!$B:$G,4,FALSE)</f>
        <v>Desktop</v>
      </c>
      <c r="L489">
        <v>1</v>
      </c>
      <c r="M489">
        <v>0</v>
      </c>
      <c r="N489">
        <f t="shared" si="7"/>
        <v>11900000</v>
      </c>
    </row>
    <row r="490" spans="1:14" x14ac:dyDescent="0.3">
      <c r="A490">
        <v>489</v>
      </c>
      <c r="B490">
        <v>5</v>
      </c>
      <c r="C490" t="s">
        <v>59</v>
      </c>
      <c r="D490" t="str">
        <f>VLOOKUP(C490,[1]Saler!B:D,2,FALSE)</f>
        <v>Hồ Lê Lệ  Nguyên</v>
      </c>
      <c r="E490" t="str">
        <f>VLOOKUP(C490,[1]Saler!B:D,3,FALSE)</f>
        <v>HCM</v>
      </c>
      <c r="F490" t="str">
        <f>VLOOKUP(E490,[1]Saler!$F$1:$G$6,2,FALSE)</f>
        <v>Hồ Chí Minh</v>
      </c>
      <c r="G490" t="s">
        <v>47</v>
      </c>
      <c r="H490" t="str">
        <f>VLOOKUP(G490,[1]Product!$B:$G,2,FALSE)</f>
        <v>OptiPlex3080 MT</v>
      </c>
      <c r="I490">
        <f>VLOOKUP(G490,[1]Product!$B:$G,6,FALSE)</f>
        <v>13890000</v>
      </c>
      <c r="J490" t="str">
        <f>VLOOKUP(G490,[1]Product!$B:$G,3,FALSE)</f>
        <v>Dell</v>
      </c>
      <c r="K490" t="str">
        <f>VLOOKUP(G490,[1]Product!$B:$G,4,FALSE)</f>
        <v>Desktop</v>
      </c>
      <c r="L490">
        <v>2</v>
      </c>
      <c r="M490">
        <v>0.15</v>
      </c>
      <c r="N490">
        <f t="shared" si="7"/>
        <v>23613000</v>
      </c>
    </row>
    <row r="491" spans="1:14" x14ac:dyDescent="0.3">
      <c r="A491">
        <v>490</v>
      </c>
      <c r="B491">
        <v>5</v>
      </c>
      <c r="C491" t="s">
        <v>18</v>
      </c>
      <c r="D491" t="str">
        <f>VLOOKUP(C491,[1]Saler!B:D,2,FALSE)</f>
        <v>Lê Thị Thùy  Linh</v>
      </c>
      <c r="E491" t="str">
        <f>VLOOKUP(C491,[1]Saler!B:D,3,FALSE)</f>
        <v>DN</v>
      </c>
      <c r="F491" t="str">
        <f>VLOOKUP(E491,[1]Saler!$F$1:$G$6,2,FALSE)</f>
        <v>Đà Nẵng</v>
      </c>
      <c r="G491" t="s">
        <v>52</v>
      </c>
      <c r="H491" t="str">
        <f>VLOOKUP(G491,[1]Product!$B:$G,2,FALSE)</f>
        <v>Inspiron42IN380002</v>
      </c>
      <c r="I491">
        <f>VLOOKUP(G491,[1]Product!$B:$G,6,FALSE)</f>
        <v>12290000</v>
      </c>
      <c r="J491" t="str">
        <f>VLOOKUP(G491,[1]Product!$B:$G,3,FALSE)</f>
        <v>Dell</v>
      </c>
      <c r="K491" t="str">
        <f>VLOOKUP(G491,[1]Product!$B:$G,4,FALSE)</f>
        <v>Desktop</v>
      </c>
      <c r="L491">
        <v>1</v>
      </c>
      <c r="M491">
        <v>0.15</v>
      </c>
      <c r="N491">
        <f t="shared" si="7"/>
        <v>10446500</v>
      </c>
    </row>
    <row r="492" spans="1:14" x14ac:dyDescent="0.3">
      <c r="A492">
        <v>491</v>
      </c>
      <c r="B492">
        <v>5</v>
      </c>
      <c r="C492" t="s">
        <v>37</v>
      </c>
      <c r="D492" t="str">
        <f>VLOOKUP(C492,[1]Saler!B:D,2,FALSE)</f>
        <v>Nguyễn Phan Thanh Ngân</v>
      </c>
      <c r="E492" t="str">
        <f>VLOOKUP(C492,[1]Saler!B:D,3,FALSE)</f>
        <v>HCM</v>
      </c>
      <c r="F492" t="str">
        <f>VLOOKUP(E492,[1]Saler!$F$1:$G$6,2,FALSE)</f>
        <v>Hồ Chí Minh</v>
      </c>
      <c r="G492" t="s">
        <v>42</v>
      </c>
      <c r="H492" t="str">
        <f>VLOOKUP(G492,[1]Product!$B:$G,2,FALSE)</f>
        <v>PavilionEG0072TU</v>
      </c>
      <c r="I492">
        <f>VLOOKUP(G492,[1]Product!$B:$G,6,FALSE)</f>
        <v>21900000</v>
      </c>
      <c r="J492" t="str">
        <f>VLOOKUP(G492,[1]Product!$B:$G,3,FALSE)</f>
        <v>HP</v>
      </c>
      <c r="K492" t="str">
        <f>VLOOKUP(G492,[1]Product!$B:$G,4,FALSE)</f>
        <v>Laptop</v>
      </c>
      <c r="L492">
        <v>3</v>
      </c>
      <c r="M492">
        <v>0</v>
      </c>
      <c r="N492">
        <f t="shared" si="7"/>
        <v>65700000</v>
      </c>
    </row>
    <row r="493" spans="1:14" x14ac:dyDescent="0.3">
      <c r="A493">
        <v>492</v>
      </c>
      <c r="B493">
        <v>5</v>
      </c>
      <c r="C493" t="s">
        <v>76</v>
      </c>
      <c r="D493" t="str">
        <f>VLOOKUP(C493,[1]Saler!B:D,2,FALSE)</f>
        <v>Nguyễn Yến  Nhi</v>
      </c>
      <c r="E493" t="str">
        <f>VLOOKUP(C493,[1]Saler!B:D,3,FALSE)</f>
        <v>HCM</v>
      </c>
      <c r="F493" t="str">
        <f>VLOOKUP(E493,[1]Saler!$F$1:$G$6,2,FALSE)</f>
        <v>Hồ Chí Minh</v>
      </c>
      <c r="G493" t="s">
        <v>50</v>
      </c>
      <c r="H493" t="str">
        <f>VLOOKUP(G493,[1]Product!$B:$G,2,FALSE)</f>
        <v>ProBook22X45AA</v>
      </c>
      <c r="I493">
        <f>VLOOKUP(G493,[1]Product!$B:$G,6,FALSE)</f>
        <v>11900000</v>
      </c>
      <c r="J493" t="str">
        <f>VLOOKUP(G493,[1]Product!$B:$G,3,FALSE)</f>
        <v>HP</v>
      </c>
      <c r="K493" t="str">
        <f>VLOOKUP(G493,[1]Product!$B:$G,4,FALSE)</f>
        <v>Desktop</v>
      </c>
      <c r="L493">
        <v>1</v>
      </c>
      <c r="M493">
        <v>0.15</v>
      </c>
      <c r="N493">
        <f t="shared" si="7"/>
        <v>10115000</v>
      </c>
    </row>
    <row r="494" spans="1:14" x14ac:dyDescent="0.3">
      <c r="A494">
        <v>493</v>
      </c>
      <c r="B494">
        <v>5</v>
      </c>
      <c r="C494" t="s">
        <v>27</v>
      </c>
      <c r="D494" t="str">
        <f>VLOOKUP(C494,[1]Saler!B:D,2,FALSE)</f>
        <v>Lê Thị Bình</v>
      </c>
      <c r="E494" t="str">
        <f>VLOOKUP(C494,[1]Saler!B:D,3,FALSE)</f>
        <v>HN</v>
      </c>
      <c r="F494" t="str">
        <f>VLOOKUP(E494,[1]Saler!$F$1:$G$6,2,FALSE)</f>
        <v>Hà Nội</v>
      </c>
      <c r="G494" t="s">
        <v>71</v>
      </c>
      <c r="H494" t="str">
        <f>VLOOKUP(G494,[1]Product!$B:$G,2,FALSE)</f>
        <v>Legion82BC005YVN</v>
      </c>
      <c r="I494">
        <f>VLOOKUP(G494,[1]Product!$B:$G,6,FALSE)</f>
        <v>39000000</v>
      </c>
      <c r="J494" t="str">
        <f>VLOOKUP(G494,[1]Product!$B:$G,3,FALSE)</f>
        <v>Lenovo</v>
      </c>
      <c r="K494" t="str">
        <f>VLOOKUP(G494,[1]Product!$B:$G,4,FALSE)</f>
        <v>Laptop</v>
      </c>
      <c r="L494">
        <v>1</v>
      </c>
      <c r="M494">
        <v>0.05</v>
      </c>
      <c r="N494">
        <f t="shared" si="7"/>
        <v>37050000</v>
      </c>
    </row>
    <row r="495" spans="1:14" x14ac:dyDescent="0.3">
      <c r="A495">
        <v>494</v>
      </c>
      <c r="B495">
        <v>5</v>
      </c>
      <c r="C495" t="s">
        <v>77</v>
      </c>
      <c r="D495" t="str">
        <f>VLOOKUP(C495,[1]Saler!B:D,2,FALSE)</f>
        <v>Trần Huy  Hiếu</v>
      </c>
      <c r="E495" t="str">
        <f>VLOOKUP(C495,[1]Saler!B:D,3,FALSE)</f>
        <v>HP</v>
      </c>
      <c r="F495" t="str">
        <f>VLOOKUP(E495,[1]Saler!$F$1:$G$6,2,FALSE)</f>
        <v>Hải Phòng</v>
      </c>
      <c r="G495" t="s">
        <v>47</v>
      </c>
      <c r="H495" t="str">
        <f>VLOOKUP(G495,[1]Product!$B:$G,2,FALSE)</f>
        <v>OptiPlex3080 MT</v>
      </c>
      <c r="I495">
        <f>VLOOKUP(G495,[1]Product!$B:$G,6,FALSE)</f>
        <v>13890000</v>
      </c>
      <c r="J495" t="str">
        <f>VLOOKUP(G495,[1]Product!$B:$G,3,FALSE)</f>
        <v>Dell</v>
      </c>
      <c r="K495" t="str">
        <f>VLOOKUP(G495,[1]Product!$B:$G,4,FALSE)</f>
        <v>Desktop</v>
      </c>
      <c r="L495">
        <v>2</v>
      </c>
      <c r="M495">
        <v>0.15</v>
      </c>
      <c r="N495">
        <f t="shared" si="7"/>
        <v>23613000</v>
      </c>
    </row>
    <row r="496" spans="1:14" x14ac:dyDescent="0.3">
      <c r="A496">
        <v>495</v>
      </c>
      <c r="B496">
        <v>5</v>
      </c>
      <c r="C496" t="s">
        <v>55</v>
      </c>
      <c r="D496" t="str">
        <f>VLOOKUP(C496,[1]Saler!B:D,2,FALSE)</f>
        <v>Nguyễn Thị  Hương</v>
      </c>
      <c r="E496" t="str">
        <f>VLOOKUP(C496,[1]Saler!B:D,3,FALSE)</f>
        <v>DN</v>
      </c>
      <c r="F496" t="str">
        <f>VLOOKUP(E496,[1]Saler!$F$1:$G$6,2,FALSE)</f>
        <v>Đà Nẵng</v>
      </c>
      <c r="G496" t="s">
        <v>50</v>
      </c>
      <c r="H496" t="str">
        <f>VLOOKUP(G496,[1]Product!$B:$G,2,FALSE)</f>
        <v>ProBook22X45AA</v>
      </c>
      <c r="I496">
        <f>VLOOKUP(G496,[1]Product!$B:$G,6,FALSE)</f>
        <v>11900000</v>
      </c>
      <c r="J496" t="str">
        <f>VLOOKUP(G496,[1]Product!$B:$G,3,FALSE)</f>
        <v>HP</v>
      </c>
      <c r="K496" t="str">
        <f>VLOOKUP(G496,[1]Product!$B:$G,4,FALSE)</f>
        <v>Desktop</v>
      </c>
      <c r="L496">
        <v>1</v>
      </c>
      <c r="M496">
        <v>0</v>
      </c>
      <c r="N496">
        <f t="shared" si="7"/>
        <v>11900000</v>
      </c>
    </row>
    <row r="497" spans="1:14" x14ac:dyDescent="0.3">
      <c r="A497">
        <v>496</v>
      </c>
      <c r="B497">
        <v>5</v>
      </c>
      <c r="C497" t="s">
        <v>65</v>
      </c>
      <c r="D497" t="str">
        <f>VLOOKUP(C497,[1]Saler!B:D,2,FALSE)</f>
        <v>Vưu Quan  Khải</v>
      </c>
      <c r="E497" t="str">
        <f>VLOOKUP(C497,[1]Saler!B:D,3,FALSE)</f>
        <v>DN</v>
      </c>
      <c r="F497" t="str">
        <f>VLOOKUP(E497,[1]Saler!$F$1:$G$6,2,FALSE)</f>
        <v>Đà Nẵng</v>
      </c>
      <c r="G497" t="s">
        <v>34</v>
      </c>
      <c r="H497" t="str">
        <f>VLOOKUP(G497,[1]Product!$B:$G,2,FALSE)</f>
        <v>Inspiron135201</v>
      </c>
      <c r="I497">
        <f>VLOOKUP(G497,[1]Product!$B:$G,6,FALSE)</f>
        <v>16990000</v>
      </c>
      <c r="J497" t="str">
        <f>VLOOKUP(G497,[1]Product!$B:$G,3,FALSE)</f>
        <v>Dell</v>
      </c>
      <c r="K497" t="str">
        <f>VLOOKUP(G497,[1]Product!$B:$G,4,FALSE)</f>
        <v>Laptop</v>
      </c>
      <c r="L497">
        <v>3</v>
      </c>
      <c r="M497">
        <v>0.15</v>
      </c>
      <c r="N497">
        <f t="shared" si="7"/>
        <v>43324500</v>
      </c>
    </row>
    <row r="498" spans="1:14" x14ac:dyDescent="0.3">
      <c r="A498">
        <v>497</v>
      </c>
      <c r="B498">
        <v>5</v>
      </c>
      <c r="C498" t="s">
        <v>63</v>
      </c>
      <c r="D498" t="str">
        <f>VLOOKUP(C498,[1]Saler!B:D,2,FALSE)</f>
        <v>Phạm Thị Giáng  My</v>
      </c>
      <c r="E498" t="str">
        <f>VLOOKUP(C498,[1]Saler!B:D,3,FALSE)</f>
        <v>DN</v>
      </c>
      <c r="F498" t="str">
        <f>VLOOKUP(E498,[1]Saler!$F$1:$G$6,2,FALSE)</f>
        <v>Đà Nẵng</v>
      </c>
      <c r="G498" t="s">
        <v>23</v>
      </c>
      <c r="H498" t="str">
        <f>VLOOKUP(G498,[1]Product!$B:$G,2,FALSE)</f>
        <v>Latitude3510</v>
      </c>
      <c r="I498">
        <f>VLOOKUP(G498,[1]Product!$B:$G,6,FALSE)</f>
        <v>11490000</v>
      </c>
      <c r="J498" t="str">
        <f>VLOOKUP(G498,[1]Product!$B:$G,3,FALSE)</f>
        <v>Dell</v>
      </c>
      <c r="K498" t="str">
        <f>VLOOKUP(G498,[1]Product!$B:$G,4,FALSE)</f>
        <v>Laptop</v>
      </c>
      <c r="L498">
        <v>3</v>
      </c>
      <c r="M498">
        <v>0</v>
      </c>
      <c r="N498">
        <f t="shared" si="7"/>
        <v>34470000</v>
      </c>
    </row>
    <row r="499" spans="1:14" x14ac:dyDescent="0.3">
      <c r="A499">
        <v>498</v>
      </c>
      <c r="B499">
        <v>5</v>
      </c>
      <c r="C499" t="s">
        <v>61</v>
      </c>
      <c r="D499" t="str">
        <f>VLOOKUP(C499,[1]Saler!B:D,2,FALSE)</f>
        <v>Nguyễn Tố  Linh</v>
      </c>
      <c r="E499" t="str">
        <f>VLOOKUP(C499,[1]Saler!B:D,3,FALSE)</f>
        <v>DN</v>
      </c>
      <c r="F499" t="str">
        <f>VLOOKUP(E499,[1]Saler!$F$1:$G$6,2,FALSE)</f>
        <v>Đà Nẵng</v>
      </c>
      <c r="G499" t="s">
        <v>34</v>
      </c>
      <c r="H499" t="str">
        <f>VLOOKUP(G499,[1]Product!$B:$G,2,FALSE)</f>
        <v>Inspiron135201</v>
      </c>
      <c r="I499">
        <f>VLOOKUP(G499,[1]Product!$B:$G,6,FALSE)</f>
        <v>16990000</v>
      </c>
      <c r="J499" t="str">
        <f>VLOOKUP(G499,[1]Product!$B:$G,3,FALSE)</f>
        <v>Dell</v>
      </c>
      <c r="K499" t="str">
        <f>VLOOKUP(G499,[1]Product!$B:$G,4,FALSE)</f>
        <v>Laptop</v>
      </c>
      <c r="L499">
        <v>2</v>
      </c>
      <c r="M499">
        <v>0.1</v>
      </c>
      <c r="N499">
        <f t="shared" si="7"/>
        <v>30582000</v>
      </c>
    </row>
    <row r="500" spans="1:14" x14ac:dyDescent="0.3">
      <c r="A500">
        <v>499</v>
      </c>
      <c r="B500">
        <v>5</v>
      </c>
      <c r="C500" t="s">
        <v>35</v>
      </c>
      <c r="D500" t="str">
        <f>VLOOKUP(C500,[1]Saler!B:D,2,FALSE)</f>
        <v>Trần Kim  Như</v>
      </c>
      <c r="E500" t="str">
        <f>VLOOKUP(C500,[1]Saler!B:D,3,FALSE)</f>
        <v>HCM</v>
      </c>
      <c r="F500" t="str">
        <f>VLOOKUP(E500,[1]Saler!$F$1:$G$6,2,FALSE)</f>
        <v>Hồ Chí Minh</v>
      </c>
      <c r="G500" t="s">
        <v>19</v>
      </c>
      <c r="H500" t="str">
        <f>VLOOKUP(G500,[1]Product!$B:$G,2,FALSE)</f>
        <v>Gaming81LK01J3VN</v>
      </c>
      <c r="I500">
        <f>VLOOKUP(G500,[1]Product!$B:$G,6,FALSE)</f>
        <v>18490000</v>
      </c>
      <c r="J500" t="str">
        <f>VLOOKUP(G500,[1]Product!$B:$G,3,FALSE)</f>
        <v>Lenovo</v>
      </c>
      <c r="K500" t="str">
        <f>VLOOKUP(G500,[1]Product!$B:$G,4,FALSE)</f>
        <v>Laptop</v>
      </c>
      <c r="L500">
        <v>1</v>
      </c>
      <c r="M500">
        <v>0.1</v>
      </c>
      <c r="N500">
        <f t="shared" si="7"/>
        <v>16641000</v>
      </c>
    </row>
    <row r="501" spans="1:14" x14ac:dyDescent="0.3">
      <c r="A501">
        <v>500</v>
      </c>
      <c r="B501">
        <v>5</v>
      </c>
      <c r="C501" t="s">
        <v>57</v>
      </c>
      <c r="D501" t="str">
        <f>VLOOKUP(C501,[1]Saler!B:D,2,FALSE)</f>
        <v>Nguyễn Thị Tú  Anh</v>
      </c>
      <c r="E501" t="str">
        <f>VLOOKUP(C501,[1]Saler!B:D,3,FALSE)</f>
        <v>HN</v>
      </c>
      <c r="F501" t="str">
        <f>VLOOKUP(E501,[1]Saler!$F$1:$G$6,2,FALSE)</f>
        <v>Hà Nội</v>
      </c>
      <c r="G501" t="s">
        <v>47</v>
      </c>
      <c r="H501" t="str">
        <f>VLOOKUP(G501,[1]Product!$B:$G,2,FALSE)</f>
        <v>OptiPlex3080 MT</v>
      </c>
      <c r="I501">
        <f>VLOOKUP(G501,[1]Product!$B:$G,6,FALSE)</f>
        <v>13890000</v>
      </c>
      <c r="J501" t="str">
        <f>VLOOKUP(G501,[1]Product!$B:$G,3,FALSE)</f>
        <v>Dell</v>
      </c>
      <c r="K501" t="str">
        <f>VLOOKUP(G501,[1]Product!$B:$G,4,FALSE)</f>
        <v>Desktop</v>
      </c>
      <c r="L501">
        <v>2</v>
      </c>
      <c r="M501">
        <v>0.05</v>
      </c>
      <c r="N501">
        <f t="shared" si="7"/>
        <v>26391000</v>
      </c>
    </row>
    <row r="502" spans="1:14" x14ac:dyDescent="0.3">
      <c r="A502">
        <v>501</v>
      </c>
      <c r="B502">
        <v>5</v>
      </c>
      <c r="C502" t="s">
        <v>43</v>
      </c>
      <c r="D502" t="str">
        <f>VLOOKUP(C502,[1]Saler!B:D,2,FALSE)</f>
        <v>Lương Thị  Thanh</v>
      </c>
      <c r="E502" t="str">
        <f>VLOOKUP(C502,[1]Saler!B:D,3,FALSE)</f>
        <v>CT</v>
      </c>
      <c r="F502" t="str">
        <f>VLOOKUP(E502,[1]Saler!$F$1:$G$6,2,FALSE)</f>
        <v>Cần Thơ</v>
      </c>
      <c r="G502" t="s">
        <v>50</v>
      </c>
      <c r="H502" t="str">
        <f>VLOOKUP(G502,[1]Product!$B:$G,2,FALSE)</f>
        <v>ProBook22X45AA</v>
      </c>
      <c r="I502">
        <f>VLOOKUP(G502,[1]Product!$B:$G,6,FALSE)</f>
        <v>11900000</v>
      </c>
      <c r="J502" t="str">
        <f>VLOOKUP(G502,[1]Product!$B:$G,3,FALSE)</f>
        <v>HP</v>
      </c>
      <c r="K502" t="str">
        <f>VLOOKUP(G502,[1]Product!$B:$G,4,FALSE)</f>
        <v>Desktop</v>
      </c>
      <c r="L502">
        <v>3</v>
      </c>
      <c r="M502">
        <v>0.15</v>
      </c>
      <c r="N502">
        <f t="shared" si="7"/>
        <v>30345000</v>
      </c>
    </row>
    <row r="503" spans="1:14" x14ac:dyDescent="0.3">
      <c r="A503">
        <v>502</v>
      </c>
      <c r="B503">
        <v>5</v>
      </c>
      <c r="C503" t="s">
        <v>74</v>
      </c>
      <c r="D503" t="str">
        <f>VLOOKUP(C503,[1]Saler!B:D,2,FALSE)</f>
        <v>Nguyễn Thị  Hằng</v>
      </c>
      <c r="E503" t="str">
        <f>VLOOKUP(C503,[1]Saler!B:D,3,FALSE)</f>
        <v>HP</v>
      </c>
      <c r="F503" t="str">
        <f>VLOOKUP(E503,[1]Saler!$F$1:$G$6,2,FALSE)</f>
        <v>Hải Phòng</v>
      </c>
      <c r="G503" t="s">
        <v>19</v>
      </c>
      <c r="H503" t="str">
        <f>VLOOKUP(G503,[1]Product!$B:$G,2,FALSE)</f>
        <v>Gaming81LK01J3VN</v>
      </c>
      <c r="I503">
        <f>VLOOKUP(G503,[1]Product!$B:$G,6,FALSE)</f>
        <v>18490000</v>
      </c>
      <c r="J503" t="str">
        <f>VLOOKUP(G503,[1]Product!$B:$G,3,FALSE)</f>
        <v>Lenovo</v>
      </c>
      <c r="K503" t="str">
        <f>VLOOKUP(G503,[1]Product!$B:$G,4,FALSE)</f>
        <v>Laptop</v>
      </c>
      <c r="L503">
        <v>2</v>
      </c>
      <c r="M503">
        <v>0.15</v>
      </c>
      <c r="N503">
        <f t="shared" si="7"/>
        <v>31433000</v>
      </c>
    </row>
    <row r="504" spans="1:14" x14ac:dyDescent="0.3">
      <c r="A504">
        <v>503</v>
      </c>
      <c r="B504">
        <v>5</v>
      </c>
      <c r="C504" t="s">
        <v>80</v>
      </c>
      <c r="D504" t="str">
        <f>VLOOKUP(C504,[1]Saler!B:D,2,FALSE)</f>
        <v>Trịnh Thị Thu  Hằng</v>
      </c>
      <c r="E504" t="str">
        <f>VLOOKUP(C504,[1]Saler!B:D,3,FALSE)</f>
        <v>HP</v>
      </c>
      <c r="F504" t="str">
        <f>VLOOKUP(E504,[1]Saler!$F$1:$G$6,2,FALSE)</f>
        <v>Hải Phòng</v>
      </c>
      <c r="G504" t="s">
        <v>54</v>
      </c>
      <c r="H504" t="str">
        <f>VLOOKUP(G504,[1]Product!$B:$G,2,FALSE)</f>
        <v>ThinkBook20VA001KVN</v>
      </c>
      <c r="I504">
        <f>VLOOKUP(G504,[1]Product!$B:$G,6,FALSE)</f>
        <v>19190000</v>
      </c>
      <c r="J504" t="str">
        <f>VLOOKUP(G504,[1]Product!$B:$G,3,FALSE)</f>
        <v>Lenovo</v>
      </c>
      <c r="K504" t="str">
        <f>VLOOKUP(G504,[1]Product!$B:$G,4,FALSE)</f>
        <v>Laptop</v>
      </c>
      <c r="L504">
        <v>1</v>
      </c>
      <c r="M504">
        <v>0.15</v>
      </c>
      <c r="N504">
        <f t="shared" si="7"/>
        <v>16311500</v>
      </c>
    </row>
    <row r="505" spans="1:14" x14ac:dyDescent="0.3">
      <c r="A505">
        <v>504</v>
      </c>
      <c r="B505">
        <v>5</v>
      </c>
      <c r="C505" t="s">
        <v>38</v>
      </c>
      <c r="D505" t="str">
        <f>VLOOKUP(C505,[1]Saler!B:D,2,FALSE)</f>
        <v>Nguyễn Thị Kim  Nga</v>
      </c>
      <c r="E505" t="str">
        <f>VLOOKUP(C505,[1]Saler!B:D,3,FALSE)</f>
        <v>HCM</v>
      </c>
      <c r="F505" t="str">
        <f>VLOOKUP(E505,[1]Saler!$F$1:$G$6,2,FALSE)</f>
        <v>Hồ Chí Minh</v>
      </c>
      <c r="G505" t="s">
        <v>36</v>
      </c>
      <c r="H505" t="str">
        <f>VLOOKUP(G505,[1]Product!$B:$G,2,FALSE)</f>
        <v>Lenovo10TVA00EVA</v>
      </c>
      <c r="I505">
        <f>VLOOKUP(G505,[1]Product!$B:$G,6,FALSE)</f>
        <v>12590000</v>
      </c>
      <c r="J505" t="str">
        <f>VLOOKUP(G505,[1]Product!$B:$G,3,FALSE)</f>
        <v>Lenovo</v>
      </c>
      <c r="K505" t="str">
        <f>VLOOKUP(G505,[1]Product!$B:$G,4,FALSE)</f>
        <v>Desktop</v>
      </c>
      <c r="L505">
        <v>1</v>
      </c>
      <c r="M505">
        <v>0.15</v>
      </c>
      <c r="N505">
        <f t="shared" si="7"/>
        <v>10701500</v>
      </c>
    </row>
    <row r="506" spans="1:14" x14ac:dyDescent="0.3">
      <c r="A506">
        <v>505</v>
      </c>
      <c r="B506">
        <v>5</v>
      </c>
      <c r="C506" t="s">
        <v>32</v>
      </c>
      <c r="D506" t="str">
        <f>VLOOKUP(C506,[1]Saler!B:D,2,FALSE)</f>
        <v>Võ Thị Phương  Thảo</v>
      </c>
      <c r="E506" t="str">
        <f>VLOOKUP(C506,[1]Saler!B:D,3,FALSE)</f>
        <v>CT</v>
      </c>
      <c r="F506" t="str">
        <f>VLOOKUP(E506,[1]Saler!$F$1:$G$6,2,FALSE)</f>
        <v>Cần Thơ</v>
      </c>
      <c r="G506" t="s">
        <v>21</v>
      </c>
      <c r="H506" t="str">
        <f>VLOOKUP(G506,[1]Product!$B:$G,2,FALSE)</f>
        <v>EliteBook5ZU71PA</v>
      </c>
      <c r="I506">
        <f>VLOOKUP(G506,[1]Product!$B:$G,6,FALSE)</f>
        <v>34790000</v>
      </c>
      <c r="J506" t="str">
        <f>VLOOKUP(G506,[1]Product!$B:$G,3,FALSE)</f>
        <v>HP</v>
      </c>
      <c r="K506" t="str">
        <f>VLOOKUP(G506,[1]Product!$B:$G,4,FALSE)</f>
        <v>Laptop</v>
      </c>
      <c r="L506">
        <v>3</v>
      </c>
      <c r="M506">
        <v>0.15</v>
      </c>
      <c r="N506">
        <f t="shared" si="7"/>
        <v>88714500</v>
      </c>
    </row>
    <row r="507" spans="1:14" x14ac:dyDescent="0.3">
      <c r="A507">
        <v>506</v>
      </c>
      <c r="B507">
        <v>5</v>
      </c>
      <c r="C507" t="s">
        <v>65</v>
      </c>
      <c r="D507" t="str">
        <f>VLOOKUP(C507,[1]Saler!B:D,2,FALSE)</f>
        <v>Vưu Quan  Khải</v>
      </c>
      <c r="E507" t="str">
        <f>VLOOKUP(C507,[1]Saler!B:D,3,FALSE)</f>
        <v>DN</v>
      </c>
      <c r="F507" t="str">
        <f>VLOOKUP(E507,[1]Saler!$F$1:$G$6,2,FALSE)</f>
        <v>Đà Nẵng</v>
      </c>
      <c r="G507" t="s">
        <v>45</v>
      </c>
      <c r="H507" t="str">
        <f>VLOOKUP(G507,[1]Product!$B:$G,2,FALSE)</f>
        <v>OMEN8ZR42PA</v>
      </c>
      <c r="I507">
        <f>VLOOKUP(G507,[1]Product!$B:$G,6,FALSE)</f>
        <v>54000000</v>
      </c>
      <c r="J507" t="str">
        <f>VLOOKUP(G507,[1]Product!$B:$G,3,FALSE)</f>
        <v>HP</v>
      </c>
      <c r="K507" t="str">
        <f>VLOOKUP(G507,[1]Product!$B:$G,4,FALSE)</f>
        <v>Laptop</v>
      </c>
      <c r="L507">
        <v>1</v>
      </c>
      <c r="M507">
        <v>0.05</v>
      </c>
      <c r="N507">
        <f t="shared" si="7"/>
        <v>51300000</v>
      </c>
    </row>
    <row r="508" spans="1:14" x14ac:dyDescent="0.3">
      <c r="A508">
        <v>507</v>
      </c>
      <c r="B508">
        <v>5</v>
      </c>
      <c r="C508" t="s">
        <v>63</v>
      </c>
      <c r="D508" t="str">
        <f>VLOOKUP(C508,[1]Saler!B:D,2,FALSE)</f>
        <v>Phạm Thị Giáng  My</v>
      </c>
      <c r="E508" t="str">
        <f>VLOOKUP(C508,[1]Saler!B:D,3,FALSE)</f>
        <v>DN</v>
      </c>
      <c r="F508" t="str">
        <f>VLOOKUP(E508,[1]Saler!$F$1:$G$6,2,FALSE)</f>
        <v>Đà Nẵng</v>
      </c>
      <c r="G508" t="s">
        <v>25</v>
      </c>
      <c r="H508" t="str">
        <f>VLOOKUP(G508,[1]Product!$B:$G,2,FALSE)</f>
        <v>Lenovo11BHS07200</v>
      </c>
      <c r="I508">
        <f>VLOOKUP(G508,[1]Product!$B:$G,6,FALSE)</f>
        <v>11490000</v>
      </c>
      <c r="J508" t="str">
        <f>VLOOKUP(G508,[1]Product!$B:$G,3,FALSE)</f>
        <v>Lenovo</v>
      </c>
      <c r="K508" t="str">
        <f>VLOOKUP(G508,[1]Product!$B:$G,4,FALSE)</f>
        <v>Desktop</v>
      </c>
      <c r="L508">
        <v>2</v>
      </c>
      <c r="M508">
        <v>0.1</v>
      </c>
      <c r="N508">
        <f t="shared" si="7"/>
        <v>20682000</v>
      </c>
    </row>
    <row r="509" spans="1:14" x14ac:dyDescent="0.3">
      <c r="A509">
        <v>508</v>
      </c>
      <c r="B509">
        <v>5</v>
      </c>
      <c r="C509" t="s">
        <v>29</v>
      </c>
      <c r="D509" t="str">
        <f>VLOOKUP(C509,[1]Saler!B:D,2,FALSE)</f>
        <v>Hoàng Thị Thu  Hà</v>
      </c>
      <c r="E509" t="str">
        <f>VLOOKUP(C509,[1]Saler!B:D,3,FALSE)</f>
        <v>HN</v>
      </c>
      <c r="F509" t="str">
        <f>VLOOKUP(E509,[1]Saler!$F$1:$G$6,2,FALSE)</f>
        <v>Hà Nội</v>
      </c>
      <c r="G509" t="s">
        <v>58</v>
      </c>
      <c r="H509" t="str">
        <f>VLOOKUP(G509,[1]Product!$B:$G,2,FALSE)</f>
        <v>Envy2K0B2PA</v>
      </c>
      <c r="I509">
        <f>VLOOKUP(G509,[1]Product!$B:$G,6,FALSE)</f>
        <v>23590000</v>
      </c>
      <c r="J509" t="str">
        <f>VLOOKUP(G509,[1]Product!$B:$G,3,FALSE)</f>
        <v>HP</v>
      </c>
      <c r="K509" t="str">
        <f>VLOOKUP(G509,[1]Product!$B:$G,4,FALSE)</f>
        <v>Laptop</v>
      </c>
      <c r="L509">
        <v>2</v>
      </c>
      <c r="M509">
        <v>0.15</v>
      </c>
      <c r="N509">
        <f t="shared" si="7"/>
        <v>40103000</v>
      </c>
    </row>
    <row r="510" spans="1:14" x14ac:dyDescent="0.3">
      <c r="A510">
        <v>509</v>
      </c>
      <c r="B510">
        <v>5</v>
      </c>
      <c r="C510" t="s">
        <v>62</v>
      </c>
      <c r="D510" t="str">
        <f>VLOOKUP(C510,[1]Saler!B:D,2,FALSE)</f>
        <v>Kiều Ngọc Các</v>
      </c>
      <c r="E510" t="str">
        <f>VLOOKUP(C510,[1]Saler!B:D,3,FALSE)</f>
        <v>HN</v>
      </c>
      <c r="F510" t="str">
        <f>VLOOKUP(E510,[1]Saler!$F$1:$G$6,2,FALSE)</f>
        <v>Hà Nội</v>
      </c>
      <c r="G510" t="s">
        <v>33</v>
      </c>
      <c r="H510" t="str">
        <f>VLOOKUP(G510,[1]Product!$B:$G,2,FALSE)</f>
        <v>XPS139310</v>
      </c>
      <c r="I510">
        <f>VLOOKUP(G510,[1]Product!$B:$G,6,FALSE)</f>
        <v>39900000</v>
      </c>
      <c r="J510" t="str">
        <f>VLOOKUP(G510,[1]Product!$B:$G,3,FALSE)</f>
        <v>Dell</v>
      </c>
      <c r="K510" t="str">
        <f>VLOOKUP(G510,[1]Product!$B:$G,4,FALSE)</f>
        <v>Laptop</v>
      </c>
      <c r="L510">
        <v>3</v>
      </c>
      <c r="M510">
        <v>0.15</v>
      </c>
      <c r="N510">
        <f t="shared" si="7"/>
        <v>101745000</v>
      </c>
    </row>
    <row r="511" spans="1:14" x14ac:dyDescent="0.3">
      <c r="A511">
        <v>510</v>
      </c>
      <c r="B511">
        <v>5</v>
      </c>
      <c r="C511" t="s">
        <v>18</v>
      </c>
      <c r="D511" t="str">
        <f>VLOOKUP(C511,[1]Saler!B:D,2,FALSE)</f>
        <v>Lê Thị Thùy  Linh</v>
      </c>
      <c r="E511" t="str">
        <f>VLOOKUP(C511,[1]Saler!B:D,3,FALSE)</f>
        <v>DN</v>
      </c>
      <c r="F511" t="str">
        <f>VLOOKUP(E511,[1]Saler!$F$1:$G$6,2,FALSE)</f>
        <v>Đà Nẵng</v>
      </c>
      <c r="G511" t="s">
        <v>34</v>
      </c>
      <c r="H511" t="str">
        <f>VLOOKUP(G511,[1]Product!$B:$G,2,FALSE)</f>
        <v>Inspiron135201</v>
      </c>
      <c r="I511">
        <f>VLOOKUP(G511,[1]Product!$B:$G,6,FALSE)</f>
        <v>16990000</v>
      </c>
      <c r="J511" t="str">
        <f>VLOOKUP(G511,[1]Product!$B:$G,3,FALSE)</f>
        <v>Dell</v>
      </c>
      <c r="K511" t="str">
        <f>VLOOKUP(G511,[1]Product!$B:$G,4,FALSE)</f>
        <v>Laptop</v>
      </c>
      <c r="L511">
        <v>3</v>
      </c>
      <c r="M511">
        <v>0.15</v>
      </c>
      <c r="N511">
        <f t="shared" si="7"/>
        <v>43324500</v>
      </c>
    </row>
    <row r="512" spans="1:14" x14ac:dyDescent="0.3">
      <c r="A512">
        <v>511</v>
      </c>
      <c r="B512">
        <v>5</v>
      </c>
      <c r="C512" t="s">
        <v>66</v>
      </c>
      <c r="D512" t="str">
        <f>VLOOKUP(C512,[1]Saler!B:D,2,FALSE)</f>
        <v>Nguyễn Nhật  Hạ</v>
      </c>
      <c r="E512" t="str">
        <f>VLOOKUP(C512,[1]Saler!B:D,3,FALSE)</f>
        <v>HP</v>
      </c>
      <c r="F512" t="str">
        <f>VLOOKUP(E512,[1]Saler!$F$1:$G$6,2,FALSE)</f>
        <v>Hải Phòng</v>
      </c>
      <c r="G512" t="s">
        <v>42</v>
      </c>
      <c r="H512" t="str">
        <f>VLOOKUP(G512,[1]Product!$B:$G,2,FALSE)</f>
        <v>PavilionEG0072TU</v>
      </c>
      <c r="I512">
        <f>VLOOKUP(G512,[1]Product!$B:$G,6,FALSE)</f>
        <v>21900000</v>
      </c>
      <c r="J512" t="str">
        <f>VLOOKUP(G512,[1]Product!$B:$G,3,FALSE)</f>
        <v>HP</v>
      </c>
      <c r="K512" t="str">
        <f>VLOOKUP(G512,[1]Product!$B:$G,4,FALSE)</f>
        <v>Laptop</v>
      </c>
      <c r="L512">
        <v>1</v>
      </c>
      <c r="M512">
        <v>0.1</v>
      </c>
      <c r="N512">
        <f t="shared" si="7"/>
        <v>19710000</v>
      </c>
    </row>
    <row r="513" spans="1:14" x14ac:dyDescent="0.3">
      <c r="A513">
        <v>512</v>
      </c>
      <c r="B513">
        <v>5</v>
      </c>
      <c r="C513" t="s">
        <v>64</v>
      </c>
      <c r="D513" t="str">
        <f>VLOOKUP(C513,[1]Saler!B:D,2,FALSE)</f>
        <v>Trần Chí Thông</v>
      </c>
      <c r="E513" t="str">
        <f>VLOOKUP(C513,[1]Saler!B:D,3,FALSE)</f>
        <v>CT</v>
      </c>
      <c r="F513" t="str">
        <f>VLOOKUP(E513,[1]Saler!$F$1:$G$6,2,FALSE)</f>
        <v>Cần Thơ</v>
      </c>
      <c r="G513" t="s">
        <v>21</v>
      </c>
      <c r="H513" t="str">
        <f>VLOOKUP(G513,[1]Product!$B:$G,2,FALSE)</f>
        <v>EliteBook5ZU71PA</v>
      </c>
      <c r="I513">
        <f>VLOOKUP(G513,[1]Product!$B:$G,6,FALSE)</f>
        <v>34790000</v>
      </c>
      <c r="J513" t="str">
        <f>VLOOKUP(G513,[1]Product!$B:$G,3,FALSE)</f>
        <v>HP</v>
      </c>
      <c r="K513" t="str">
        <f>VLOOKUP(G513,[1]Product!$B:$G,4,FALSE)</f>
        <v>Laptop</v>
      </c>
      <c r="L513">
        <v>1</v>
      </c>
      <c r="M513">
        <v>0.1</v>
      </c>
      <c r="N513">
        <f t="shared" si="7"/>
        <v>31311000</v>
      </c>
    </row>
    <row r="514" spans="1:14" x14ac:dyDescent="0.3">
      <c r="A514">
        <v>513</v>
      </c>
      <c r="B514">
        <v>5</v>
      </c>
      <c r="C514" t="s">
        <v>53</v>
      </c>
      <c r="D514" t="str">
        <f>VLOOKUP(C514,[1]Saler!B:D,2,FALSE)</f>
        <v>Đoàn Minh  Anh</v>
      </c>
      <c r="E514" t="str">
        <f>VLOOKUP(C514,[1]Saler!B:D,3,FALSE)</f>
        <v>HN</v>
      </c>
      <c r="F514" t="str">
        <f>VLOOKUP(E514,[1]Saler!$F$1:$G$6,2,FALSE)</f>
        <v>Hà Nội</v>
      </c>
      <c r="G514" t="s">
        <v>49</v>
      </c>
      <c r="H514" t="str">
        <f>VLOOKUP(G514,[1]Product!$B:$G,2,FALSE)</f>
        <v>Inspiron145402</v>
      </c>
      <c r="I514">
        <f>VLOOKUP(G514,[1]Product!$B:$G,6,FALSE)</f>
        <v>25790000</v>
      </c>
      <c r="J514" t="str">
        <f>VLOOKUP(G514,[1]Product!$B:$G,3,FALSE)</f>
        <v>Dell</v>
      </c>
      <c r="K514" t="str">
        <f>VLOOKUP(G514,[1]Product!$B:$G,4,FALSE)</f>
        <v>Laptop</v>
      </c>
      <c r="L514">
        <v>3</v>
      </c>
      <c r="M514">
        <v>0.1</v>
      </c>
      <c r="N514">
        <f t="shared" ref="N514:N577" si="8">I514*L514*(1-M514)</f>
        <v>69633000</v>
      </c>
    </row>
    <row r="515" spans="1:14" x14ac:dyDescent="0.3">
      <c r="A515">
        <v>514</v>
      </c>
      <c r="B515">
        <v>5</v>
      </c>
      <c r="C515" t="s">
        <v>14</v>
      </c>
      <c r="D515" t="str">
        <f>VLOOKUP(C515,[1]Saler!B:D,2,FALSE)</f>
        <v>Hồ Thị Khánh  Huyền</v>
      </c>
      <c r="E515" t="str">
        <f>VLOOKUP(C515,[1]Saler!B:D,3,FALSE)</f>
        <v>DN</v>
      </c>
      <c r="F515" t="str">
        <f>VLOOKUP(E515,[1]Saler!$F$1:$G$6,2,FALSE)</f>
        <v>Đà Nẵng</v>
      </c>
      <c r="G515" t="s">
        <v>21</v>
      </c>
      <c r="H515" t="str">
        <f>VLOOKUP(G515,[1]Product!$B:$G,2,FALSE)</f>
        <v>EliteBook5ZU71PA</v>
      </c>
      <c r="I515">
        <f>VLOOKUP(G515,[1]Product!$B:$G,6,FALSE)</f>
        <v>34790000</v>
      </c>
      <c r="J515" t="str">
        <f>VLOOKUP(G515,[1]Product!$B:$G,3,FALSE)</f>
        <v>HP</v>
      </c>
      <c r="K515" t="str">
        <f>VLOOKUP(G515,[1]Product!$B:$G,4,FALSE)</f>
        <v>Laptop</v>
      </c>
      <c r="L515">
        <v>1</v>
      </c>
      <c r="M515">
        <v>0</v>
      </c>
      <c r="N515">
        <f t="shared" si="8"/>
        <v>34790000</v>
      </c>
    </row>
    <row r="516" spans="1:14" x14ac:dyDescent="0.3">
      <c r="A516">
        <v>515</v>
      </c>
      <c r="B516">
        <v>5</v>
      </c>
      <c r="C516" t="s">
        <v>39</v>
      </c>
      <c r="D516" t="str">
        <f>VLOOKUP(C516,[1]Saler!B:D,2,FALSE)</f>
        <v>Trần Lê Phương  Dung</v>
      </c>
      <c r="E516" t="str">
        <f>VLOOKUP(C516,[1]Saler!B:D,3,FALSE)</f>
        <v>HN</v>
      </c>
      <c r="F516" t="str">
        <f>VLOOKUP(E516,[1]Saler!$F$1:$G$6,2,FALSE)</f>
        <v>Hà Nội</v>
      </c>
      <c r="G516" t="s">
        <v>58</v>
      </c>
      <c r="H516" t="str">
        <f>VLOOKUP(G516,[1]Product!$B:$G,2,FALSE)</f>
        <v>Envy2K0B2PA</v>
      </c>
      <c r="I516">
        <f>VLOOKUP(G516,[1]Product!$B:$G,6,FALSE)</f>
        <v>23590000</v>
      </c>
      <c r="J516" t="str">
        <f>VLOOKUP(G516,[1]Product!$B:$G,3,FALSE)</f>
        <v>HP</v>
      </c>
      <c r="K516" t="str">
        <f>VLOOKUP(G516,[1]Product!$B:$G,4,FALSE)</f>
        <v>Laptop</v>
      </c>
      <c r="L516">
        <v>1</v>
      </c>
      <c r="M516">
        <v>0.15</v>
      </c>
      <c r="N516">
        <f t="shared" si="8"/>
        <v>20051500</v>
      </c>
    </row>
    <row r="517" spans="1:14" x14ac:dyDescent="0.3">
      <c r="A517">
        <v>516</v>
      </c>
      <c r="B517">
        <v>5</v>
      </c>
      <c r="C517" t="s">
        <v>20</v>
      </c>
      <c r="D517" t="str">
        <f>VLOOKUP(C517,[1]Saler!B:D,2,FALSE)</f>
        <v>NGUYỄN THỊ THANH  HUYỀN</v>
      </c>
      <c r="E517" t="str">
        <f>VLOOKUP(C517,[1]Saler!B:D,3,FALSE)</f>
        <v>DN</v>
      </c>
      <c r="F517" t="str">
        <f>VLOOKUP(E517,[1]Saler!$F$1:$G$6,2,FALSE)</f>
        <v>Đà Nẵng</v>
      </c>
      <c r="G517" t="s">
        <v>56</v>
      </c>
      <c r="H517" t="str">
        <f>VLOOKUP(G517,[1]Product!$B:$G,2,FALSE)</f>
        <v>Legion82B500GUVN</v>
      </c>
      <c r="I517">
        <f>VLOOKUP(G517,[1]Product!$B:$G,6,FALSE)</f>
        <v>24790000</v>
      </c>
      <c r="J517" t="str">
        <f>VLOOKUP(G517,[1]Product!$B:$G,3,FALSE)</f>
        <v>Lenovo</v>
      </c>
      <c r="K517" t="str">
        <f>VLOOKUP(G517,[1]Product!$B:$G,4,FALSE)</f>
        <v>Laptop</v>
      </c>
      <c r="L517">
        <v>1</v>
      </c>
      <c r="M517">
        <v>0.1</v>
      </c>
      <c r="N517">
        <f t="shared" si="8"/>
        <v>22311000</v>
      </c>
    </row>
    <row r="518" spans="1:14" x14ac:dyDescent="0.3">
      <c r="A518">
        <v>517</v>
      </c>
      <c r="B518">
        <v>5</v>
      </c>
      <c r="C518" t="s">
        <v>46</v>
      </c>
      <c r="D518" t="str">
        <f>VLOOKUP(C518,[1]Saler!B:D,2,FALSE)</f>
        <v>Nguyễn Thị Hoài  Nam</v>
      </c>
      <c r="E518" t="str">
        <f>VLOOKUP(C518,[1]Saler!B:D,3,FALSE)</f>
        <v>HCM</v>
      </c>
      <c r="F518" t="str">
        <f>VLOOKUP(E518,[1]Saler!$F$1:$G$6,2,FALSE)</f>
        <v>Hồ Chí Minh</v>
      </c>
      <c r="G518" t="s">
        <v>69</v>
      </c>
      <c r="H518" t="str">
        <f>VLOOKUP(G518,[1]Product!$B:$G,2,FALSE)</f>
        <v>Pavilion180S1AA</v>
      </c>
      <c r="I518">
        <f>VLOOKUP(G518,[1]Product!$B:$G,6,FALSE)</f>
        <v>9790000</v>
      </c>
      <c r="J518" t="str">
        <f>VLOOKUP(G518,[1]Product!$B:$G,3,FALSE)</f>
        <v>HP</v>
      </c>
      <c r="K518" t="str">
        <f>VLOOKUP(G518,[1]Product!$B:$G,4,FALSE)</f>
        <v>Desktop</v>
      </c>
      <c r="L518">
        <v>2</v>
      </c>
      <c r="M518">
        <v>0.15</v>
      </c>
      <c r="N518">
        <f t="shared" si="8"/>
        <v>16643000</v>
      </c>
    </row>
    <row r="519" spans="1:14" x14ac:dyDescent="0.3">
      <c r="A519">
        <v>518</v>
      </c>
      <c r="B519">
        <v>6</v>
      </c>
      <c r="C519" t="s">
        <v>35</v>
      </c>
      <c r="D519" t="str">
        <f>VLOOKUP(C519,[1]Saler!B:D,2,FALSE)</f>
        <v>Trần Kim  Như</v>
      </c>
      <c r="E519" t="str">
        <f>VLOOKUP(C519,[1]Saler!B:D,3,FALSE)</f>
        <v>HCM</v>
      </c>
      <c r="F519" t="str">
        <f>VLOOKUP(E519,[1]Saler!$F$1:$G$6,2,FALSE)</f>
        <v>Hồ Chí Minh</v>
      </c>
      <c r="G519" t="s">
        <v>49</v>
      </c>
      <c r="H519" t="str">
        <f>VLOOKUP(G519,[1]Product!$B:$G,2,FALSE)</f>
        <v>Inspiron145402</v>
      </c>
      <c r="I519">
        <f>VLOOKUP(G519,[1]Product!$B:$G,6,FALSE)</f>
        <v>25790000</v>
      </c>
      <c r="J519" t="str">
        <f>VLOOKUP(G519,[1]Product!$B:$G,3,FALSE)</f>
        <v>Dell</v>
      </c>
      <c r="K519" t="str">
        <f>VLOOKUP(G519,[1]Product!$B:$G,4,FALSE)</f>
        <v>Laptop</v>
      </c>
      <c r="L519">
        <v>2</v>
      </c>
      <c r="M519">
        <v>0.15</v>
      </c>
      <c r="N519">
        <f t="shared" si="8"/>
        <v>43843000</v>
      </c>
    </row>
    <row r="520" spans="1:14" x14ac:dyDescent="0.3">
      <c r="A520">
        <v>519</v>
      </c>
      <c r="B520">
        <v>6</v>
      </c>
      <c r="C520" t="s">
        <v>78</v>
      </c>
      <c r="D520" t="str">
        <f>VLOOKUP(C520,[1]Saler!B:D,2,FALSE)</f>
        <v>Vũ Nguyên  Hà</v>
      </c>
      <c r="E520" t="str">
        <f>VLOOKUP(C520,[1]Saler!B:D,3,FALSE)</f>
        <v>HN</v>
      </c>
      <c r="F520" t="str">
        <f>VLOOKUP(E520,[1]Saler!$F$1:$G$6,2,FALSE)</f>
        <v>Hà Nội</v>
      </c>
      <c r="G520" t="s">
        <v>42</v>
      </c>
      <c r="H520" t="str">
        <f>VLOOKUP(G520,[1]Product!$B:$G,2,FALSE)</f>
        <v>PavilionEG0072TU</v>
      </c>
      <c r="I520">
        <f>VLOOKUP(G520,[1]Product!$B:$G,6,FALSE)</f>
        <v>21900000</v>
      </c>
      <c r="J520" t="str">
        <f>VLOOKUP(G520,[1]Product!$B:$G,3,FALSE)</f>
        <v>HP</v>
      </c>
      <c r="K520" t="str">
        <f>VLOOKUP(G520,[1]Product!$B:$G,4,FALSE)</f>
        <v>Laptop</v>
      </c>
      <c r="L520">
        <v>1</v>
      </c>
      <c r="M520">
        <v>0.05</v>
      </c>
      <c r="N520">
        <f t="shared" si="8"/>
        <v>20805000</v>
      </c>
    </row>
    <row r="521" spans="1:14" x14ac:dyDescent="0.3">
      <c r="A521">
        <v>520</v>
      </c>
      <c r="B521">
        <v>6</v>
      </c>
      <c r="C521" t="s">
        <v>61</v>
      </c>
      <c r="D521" t="str">
        <f>VLOOKUP(C521,[1]Saler!B:D,2,FALSE)</f>
        <v>Nguyễn Tố  Linh</v>
      </c>
      <c r="E521" t="str">
        <f>VLOOKUP(C521,[1]Saler!B:D,3,FALSE)</f>
        <v>DN</v>
      </c>
      <c r="F521" t="str">
        <f>VLOOKUP(E521,[1]Saler!$F$1:$G$6,2,FALSE)</f>
        <v>Đà Nẵng</v>
      </c>
      <c r="G521" t="s">
        <v>31</v>
      </c>
      <c r="H521" t="str">
        <f>VLOOKUP(G521,[1]Product!$B:$G,2,FALSE)</f>
        <v>Ideapad82H700DNVN</v>
      </c>
      <c r="I521">
        <f>VLOOKUP(G521,[1]Product!$B:$G,6,FALSE)</f>
        <v>13490000</v>
      </c>
      <c r="J521" t="str">
        <f>VLOOKUP(G521,[1]Product!$B:$G,3,FALSE)</f>
        <v>Lenovo</v>
      </c>
      <c r="K521" t="str">
        <f>VLOOKUP(G521,[1]Product!$B:$G,4,FALSE)</f>
        <v>Laptop</v>
      </c>
      <c r="L521">
        <v>3</v>
      </c>
      <c r="M521">
        <v>0.05</v>
      </c>
      <c r="N521">
        <f t="shared" si="8"/>
        <v>38446500</v>
      </c>
    </row>
    <row r="522" spans="1:14" x14ac:dyDescent="0.3">
      <c r="A522">
        <v>521</v>
      </c>
      <c r="B522">
        <v>6</v>
      </c>
      <c r="C522" t="s">
        <v>35</v>
      </c>
      <c r="D522" t="str">
        <f>VLOOKUP(C522,[1]Saler!B:D,2,FALSE)</f>
        <v>Trần Kim  Như</v>
      </c>
      <c r="E522" t="str">
        <f>VLOOKUP(C522,[1]Saler!B:D,3,FALSE)</f>
        <v>HCM</v>
      </c>
      <c r="F522" t="str">
        <f>VLOOKUP(E522,[1]Saler!$F$1:$G$6,2,FALSE)</f>
        <v>Hồ Chí Minh</v>
      </c>
      <c r="G522" t="s">
        <v>25</v>
      </c>
      <c r="H522" t="str">
        <f>VLOOKUP(G522,[1]Product!$B:$G,2,FALSE)</f>
        <v>Lenovo11BHS07200</v>
      </c>
      <c r="I522">
        <f>VLOOKUP(G522,[1]Product!$B:$G,6,FALSE)</f>
        <v>11490000</v>
      </c>
      <c r="J522" t="str">
        <f>VLOOKUP(G522,[1]Product!$B:$G,3,FALSE)</f>
        <v>Lenovo</v>
      </c>
      <c r="K522" t="str">
        <f>VLOOKUP(G522,[1]Product!$B:$G,4,FALSE)</f>
        <v>Desktop</v>
      </c>
      <c r="L522">
        <v>3</v>
      </c>
      <c r="M522">
        <v>0.15</v>
      </c>
      <c r="N522">
        <f t="shared" si="8"/>
        <v>29299500</v>
      </c>
    </row>
    <row r="523" spans="1:14" x14ac:dyDescent="0.3">
      <c r="A523">
        <v>522</v>
      </c>
      <c r="B523">
        <v>6</v>
      </c>
      <c r="C523" t="s">
        <v>66</v>
      </c>
      <c r="D523" t="str">
        <f>VLOOKUP(C523,[1]Saler!B:D,2,FALSE)</f>
        <v>Nguyễn Nhật  Hạ</v>
      </c>
      <c r="E523" t="str">
        <f>VLOOKUP(C523,[1]Saler!B:D,3,FALSE)</f>
        <v>HP</v>
      </c>
      <c r="F523" t="str">
        <f>VLOOKUP(E523,[1]Saler!$F$1:$G$6,2,FALSE)</f>
        <v>Hải Phòng</v>
      </c>
      <c r="G523" t="s">
        <v>52</v>
      </c>
      <c r="H523" t="str">
        <f>VLOOKUP(G523,[1]Product!$B:$G,2,FALSE)</f>
        <v>Inspiron42IN380002</v>
      </c>
      <c r="I523">
        <f>VLOOKUP(G523,[1]Product!$B:$G,6,FALSE)</f>
        <v>12290000</v>
      </c>
      <c r="J523" t="str">
        <f>VLOOKUP(G523,[1]Product!$B:$G,3,FALSE)</f>
        <v>Dell</v>
      </c>
      <c r="K523" t="str">
        <f>VLOOKUP(G523,[1]Product!$B:$G,4,FALSE)</f>
        <v>Desktop</v>
      </c>
      <c r="L523">
        <v>2</v>
      </c>
      <c r="M523">
        <v>0.15</v>
      </c>
      <c r="N523">
        <f t="shared" si="8"/>
        <v>20893000</v>
      </c>
    </row>
    <row r="524" spans="1:14" x14ac:dyDescent="0.3">
      <c r="A524">
        <v>523</v>
      </c>
      <c r="B524">
        <v>6</v>
      </c>
      <c r="C524" t="s">
        <v>38</v>
      </c>
      <c r="D524" t="str">
        <f>VLOOKUP(C524,[1]Saler!B:D,2,FALSE)</f>
        <v>Nguyễn Thị Kim  Nga</v>
      </c>
      <c r="E524" t="str">
        <f>VLOOKUP(C524,[1]Saler!B:D,3,FALSE)</f>
        <v>HCM</v>
      </c>
      <c r="F524" t="str">
        <f>VLOOKUP(E524,[1]Saler!$F$1:$G$6,2,FALSE)</f>
        <v>Hồ Chí Minh</v>
      </c>
      <c r="G524" t="s">
        <v>56</v>
      </c>
      <c r="H524" t="str">
        <f>VLOOKUP(G524,[1]Product!$B:$G,2,FALSE)</f>
        <v>Legion82B500GUVN</v>
      </c>
      <c r="I524">
        <f>VLOOKUP(G524,[1]Product!$B:$G,6,FALSE)</f>
        <v>24790000</v>
      </c>
      <c r="J524" t="str">
        <f>VLOOKUP(G524,[1]Product!$B:$G,3,FALSE)</f>
        <v>Lenovo</v>
      </c>
      <c r="K524" t="str">
        <f>VLOOKUP(G524,[1]Product!$B:$G,4,FALSE)</f>
        <v>Laptop</v>
      </c>
      <c r="L524">
        <v>2</v>
      </c>
      <c r="M524">
        <v>0.15</v>
      </c>
      <c r="N524">
        <f t="shared" si="8"/>
        <v>42143000</v>
      </c>
    </row>
    <row r="525" spans="1:14" x14ac:dyDescent="0.3">
      <c r="A525">
        <v>524</v>
      </c>
      <c r="B525">
        <v>6</v>
      </c>
      <c r="C525" t="s">
        <v>77</v>
      </c>
      <c r="D525" t="str">
        <f>VLOOKUP(C525,[1]Saler!B:D,2,FALSE)</f>
        <v>Trần Huy  Hiếu</v>
      </c>
      <c r="E525" t="str">
        <f>VLOOKUP(C525,[1]Saler!B:D,3,FALSE)</f>
        <v>HP</v>
      </c>
      <c r="F525" t="str">
        <f>VLOOKUP(E525,[1]Saler!$F$1:$G$6,2,FALSE)</f>
        <v>Hải Phòng</v>
      </c>
      <c r="G525" t="s">
        <v>31</v>
      </c>
      <c r="H525" t="str">
        <f>VLOOKUP(G525,[1]Product!$B:$G,2,FALSE)</f>
        <v>Ideapad82H700DNVN</v>
      </c>
      <c r="I525">
        <f>VLOOKUP(G525,[1]Product!$B:$G,6,FALSE)</f>
        <v>13490000</v>
      </c>
      <c r="J525" t="str">
        <f>VLOOKUP(G525,[1]Product!$B:$G,3,FALSE)</f>
        <v>Lenovo</v>
      </c>
      <c r="K525" t="str">
        <f>VLOOKUP(G525,[1]Product!$B:$G,4,FALSE)</f>
        <v>Laptop</v>
      </c>
      <c r="L525">
        <v>2</v>
      </c>
      <c r="M525">
        <v>0.1</v>
      </c>
      <c r="N525">
        <f t="shared" si="8"/>
        <v>24282000</v>
      </c>
    </row>
    <row r="526" spans="1:14" x14ac:dyDescent="0.3">
      <c r="A526">
        <v>525</v>
      </c>
      <c r="B526">
        <v>6</v>
      </c>
      <c r="C526" t="s">
        <v>20</v>
      </c>
      <c r="D526" t="str">
        <f>VLOOKUP(C526,[1]Saler!B:D,2,FALSE)</f>
        <v>NGUYỄN THỊ THANH  HUYỀN</v>
      </c>
      <c r="E526" t="str">
        <f>VLOOKUP(C526,[1]Saler!B:D,3,FALSE)</f>
        <v>DN</v>
      </c>
      <c r="F526" t="str">
        <f>VLOOKUP(E526,[1]Saler!$F$1:$G$6,2,FALSE)</f>
        <v>Đà Nẵng</v>
      </c>
      <c r="G526" t="s">
        <v>34</v>
      </c>
      <c r="H526" t="str">
        <f>VLOOKUP(G526,[1]Product!$B:$G,2,FALSE)</f>
        <v>Inspiron135201</v>
      </c>
      <c r="I526">
        <f>VLOOKUP(G526,[1]Product!$B:$G,6,FALSE)</f>
        <v>16990000</v>
      </c>
      <c r="J526" t="str">
        <f>VLOOKUP(G526,[1]Product!$B:$G,3,FALSE)</f>
        <v>Dell</v>
      </c>
      <c r="K526" t="str">
        <f>VLOOKUP(G526,[1]Product!$B:$G,4,FALSE)</f>
        <v>Laptop</v>
      </c>
      <c r="L526">
        <v>3</v>
      </c>
      <c r="M526">
        <v>0.1</v>
      </c>
      <c r="N526">
        <f t="shared" si="8"/>
        <v>45873000</v>
      </c>
    </row>
    <row r="527" spans="1:14" x14ac:dyDescent="0.3">
      <c r="A527">
        <v>526</v>
      </c>
      <c r="B527">
        <v>6</v>
      </c>
      <c r="C527" t="s">
        <v>27</v>
      </c>
      <c r="D527" t="str">
        <f>VLOOKUP(C527,[1]Saler!B:D,2,FALSE)</f>
        <v>Lê Thị Bình</v>
      </c>
      <c r="E527" t="str">
        <f>VLOOKUP(C527,[1]Saler!B:D,3,FALSE)</f>
        <v>HN</v>
      </c>
      <c r="F527" t="str">
        <f>VLOOKUP(E527,[1]Saler!$F$1:$G$6,2,FALSE)</f>
        <v>Hà Nội</v>
      </c>
      <c r="G527" t="s">
        <v>34</v>
      </c>
      <c r="H527" t="str">
        <f>VLOOKUP(G527,[1]Product!$B:$G,2,FALSE)</f>
        <v>Inspiron135201</v>
      </c>
      <c r="I527">
        <f>VLOOKUP(G527,[1]Product!$B:$G,6,FALSE)</f>
        <v>16990000</v>
      </c>
      <c r="J527" t="str">
        <f>VLOOKUP(G527,[1]Product!$B:$G,3,FALSE)</f>
        <v>Dell</v>
      </c>
      <c r="K527" t="str">
        <f>VLOOKUP(G527,[1]Product!$B:$G,4,FALSE)</f>
        <v>Laptop</v>
      </c>
      <c r="L527">
        <v>3</v>
      </c>
      <c r="M527">
        <v>0.1</v>
      </c>
      <c r="N527">
        <f t="shared" si="8"/>
        <v>45873000</v>
      </c>
    </row>
    <row r="528" spans="1:14" x14ac:dyDescent="0.3">
      <c r="A528">
        <v>527</v>
      </c>
      <c r="B528">
        <v>6</v>
      </c>
      <c r="C528" t="s">
        <v>14</v>
      </c>
      <c r="D528" t="str">
        <f>VLOOKUP(C528,[1]Saler!B:D,2,FALSE)</f>
        <v>Hồ Thị Khánh  Huyền</v>
      </c>
      <c r="E528" t="str">
        <f>VLOOKUP(C528,[1]Saler!B:D,3,FALSE)</f>
        <v>DN</v>
      </c>
      <c r="F528" t="str">
        <f>VLOOKUP(E528,[1]Saler!$F$1:$G$6,2,FALSE)</f>
        <v>Đà Nẵng</v>
      </c>
      <c r="G528" t="s">
        <v>50</v>
      </c>
      <c r="H528" t="str">
        <f>VLOOKUP(G528,[1]Product!$B:$G,2,FALSE)</f>
        <v>ProBook22X45AA</v>
      </c>
      <c r="I528">
        <f>VLOOKUP(G528,[1]Product!$B:$G,6,FALSE)</f>
        <v>11900000</v>
      </c>
      <c r="J528" t="str">
        <f>VLOOKUP(G528,[1]Product!$B:$G,3,FALSE)</f>
        <v>HP</v>
      </c>
      <c r="K528" t="str">
        <f>VLOOKUP(G528,[1]Product!$B:$G,4,FALSE)</f>
        <v>Desktop</v>
      </c>
      <c r="L528">
        <v>2</v>
      </c>
      <c r="M528">
        <v>0.1</v>
      </c>
      <c r="N528">
        <f t="shared" si="8"/>
        <v>21420000</v>
      </c>
    </row>
    <row r="529" spans="1:14" x14ac:dyDescent="0.3">
      <c r="A529">
        <v>528</v>
      </c>
      <c r="B529">
        <v>6</v>
      </c>
      <c r="C529" t="s">
        <v>68</v>
      </c>
      <c r="D529" t="str">
        <f>VLOOKUP(C529,[1]Saler!B:D,2,FALSE)</f>
        <v>Đào Thị Tiểu  Băng</v>
      </c>
      <c r="E529" t="str">
        <f>VLOOKUP(C529,[1]Saler!B:D,3,FALSE)</f>
        <v>CT</v>
      </c>
      <c r="F529" t="str">
        <f>VLOOKUP(E529,[1]Saler!$F$1:$G$6,2,FALSE)</f>
        <v>Cần Thơ</v>
      </c>
      <c r="G529" t="s">
        <v>33</v>
      </c>
      <c r="H529" t="str">
        <f>VLOOKUP(G529,[1]Product!$B:$G,2,FALSE)</f>
        <v>XPS139310</v>
      </c>
      <c r="I529">
        <f>VLOOKUP(G529,[1]Product!$B:$G,6,FALSE)</f>
        <v>39900000</v>
      </c>
      <c r="J529" t="str">
        <f>VLOOKUP(G529,[1]Product!$B:$G,3,FALSE)</f>
        <v>Dell</v>
      </c>
      <c r="K529" t="str">
        <f>VLOOKUP(G529,[1]Product!$B:$G,4,FALSE)</f>
        <v>Laptop</v>
      </c>
      <c r="L529">
        <v>1</v>
      </c>
      <c r="M529">
        <v>0.15</v>
      </c>
      <c r="N529">
        <f t="shared" si="8"/>
        <v>33915000</v>
      </c>
    </row>
    <row r="530" spans="1:14" x14ac:dyDescent="0.3">
      <c r="A530">
        <v>529</v>
      </c>
      <c r="B530">
        <v>6</v>
      </c>
      <c r="C530" t="s">
        <v>46</v>
      </c>
      <c r="D530" t="str">
        <f>VLOOKUP(C530,[1]Saler!B:D,2,FALSE)</f>
        <v>Nguyễn Thị Hoài  Nam</v>
      </c>
      <c r="E530" t="str">
        <f>VLOOKUP(C530,[1]Saler!B:D,3,FALSE)</f>
        <v>HCM</v>
      </c>
      <c r="F530" t="str">
        <f>VLOOKUP(E530,[1]Saler!$F$1:$G$6,2,FALSE)</f>
        <v>Hồ Chí Minh</v>
      </c>
      <c r="G530" t="s">
        <v>54</v>
      </c>
      <c r="H530" t="str">
        <f>VLOOKUP(G530,[1]Product!$B:$G,2,FALSE)</f>
        <v>ThinkBook20VA001KVN</v>
      </c>
      <c r="I530">
        <f>VLOOKUP(G530,[1]Product!$B:$G,6,FALSE)</f>
        <v>19190000</v>
      </c>
      <c r="J530" t="str">
        <f>VLOOKUP(G530,[1]Product!$B:$G,3,FALSE)</f>
        <v>Lenovo</v>
      </c>
      <c r="K530" t="str">
        <f>VLOOKUP(G530,[1]Product!$B:$G,4,FALSE)</f>
        <v>Laptop</v>
      </c>
      <c r="L530">
        <v>2</v>
      </c>
      <c r="M530">
        <v>0</v>
      </c>
      <c r="N530">
        <f t="shared" si="8"/>
        <v>38380000</v>
      </c>
    </row>
    <row r="531" spans="1:14" x14ac:dyDescent="0.3">
      <c r="A531">
        <v>530</v>
      </c>
      <c r="B531">
        <v>6</v>
      </c>
      <c r="C531" t="s">
        <v>65</v>
      </c>
      <c r="D531" t="str">
        <f>VLOOKUP(C531,[1]Saler!B:D,2,FALSE)</f>
        <v>Vưu Quan  Khải</v>
      </c>
      <c r="E531" t="str">
        <f>VLOOKUP(C531,[1]Saler!B:D,3,FALSE)</f>
        <v>DN</v>
      </c>
      <c r="F531" t="str">
        <f>VLOOKUP(E531,[1]Saler!$F$1:$G$6,2,FALSE)</f>
        <v>Đà Nẵng</v>
      </c>
      <c r="G531" t="s">
        <v>36</v>
      </c>
      <c r="H531" t="str">
        <f>VLOOKUP(G531,[1]Product!$B:$G,2,FALSE)</f>
        <v>Lenovo10TVA00EVA</v>
      </c>
      <c r="I531">
        <f>VLOOKUP(G531,[1]Product!$B:$G,6,FALSE)</f>
        <v>12590000</v>
      </c>
      <c r="J531" t="str">
        <f>VLOOKUP(G531,[1]Product!$B:$G,3,FALSE)</f>
        <v>Lenovo</v>
      </c>
      <c r="K531" t="str">
        <f>VLOOKUP(G531,[1]Product!$B:$G,4,FALSE)</f>
        <v>Desktop</v>
      </c>
      <c r="L531">
        <v>1</v>
      </c>
      <c r="M531">
        <v>0.15</v>
      </c>
      <c r="N531">
        <f t="shared" si="8"/>
        <v>10701500</v>
      </c>
    </row>
    <row r="532" spans="1:14" x14ac:dyDescent="0.3">
      <c r="A532">
        <v>531</v>
      </c>
      <c r="B532">
        <v>6</v>
      </c>
      <c r="C532" t="s">
        <v>37</v>
      </c>
      <c r="D532" t="str">
        <f>VLOOKUP(C532,[1]Saler!B:D,2,FALSE)</f>
        <v>Nguyễn Phan Thanh Ngân</v>
      </c>
      <c r="E532" t="str">
        <f>VLOOKUP(C532,[1]Saler!B:D,3,FALSE)</f>
        <v>HCM</v>
      </c>
      <c r="F532" t="str">
        <f>VLOOKUP(E532,[1]Saler!$F$1:$G$6,2,FALSE)</f>
        <v>Hồ Chí Minh</v>
      </c>
      <c r="G532" t="s">
        <v>31</v>
      </c>
      <c r="H532" t="str">
        <f>VLOOKUP(G532,[1]Product!$B:$G,2,FALSE)</f>
        <v>Ideapad82H700DNVN</v>
      </c>
      <c r="I532">
        <f>VLOOKUP(G532,[1]Product!$B:$G,6,FALSE)</f>
        <v>13490000</v>
      </c>
      <c r="J532" t="str">
        <f>VLOOKUP(G532,[1]Product!$B:$G,3,FALSE)</f>
        <v>Lenovo</v>
      </c>
      <c r="K532" t="str">
        <f>VLOOKUP(G532,[1]Product!$B:$G,4,FALSE)</f>
        <v>Laptop</v>
      </c>
      <c r="L532">
        <v>3</v>
      </c>
      <c r="M532">
        <v>0.05</v>
      </c>
      <c r="N532">
        <f t="shared" si="8"/>
        <v>38446500</v>
      </c>
    </row>
    <row r="533" spans="1:14" x14ac:dyDescent="0.3">
      <c r="A533">
        <v>532</v>
      </c>
      <c r="B533">
        <v>6</v>
      </c>
      <c r="C533" t="s">
        <v>32</v>
      </c>
      <c r="D533" t="str">
        <f>VLOOKUP(C533,[1]Saler!B:D,2,FALSE)</f>
        <v>Võ Thị Phương  Thảo</v>
      </c>
      <c r="E533" t="str">
        <f>VLOOKUP(C533,[1]Saler!B:D,3,FALSE)</f>
        <v>CT</v>
      </c>
      <c r="F533" t="str">
        <f>VLOOKUP(E533,[1]Saler!$F$1:$G$6,2,FALSE)</f>
        <v>Cần Thơ</v>
      </c>
      <c r="G533" t="s">
        <v>31</v>
      </c>
      <c r="H533" t="str">
        <f>VLOOKUP(G533,[1]Product!$B:$G,2,FALSE)</f>
        <v>Ideapad82H700DNVN</v>
      </c>
      <c r="I533">
        <f>VLOOKUP(G533,[1]Product!$B:$G,6,FALSE)</f>
        <v>13490000</v>
      </c>
      <c r="J533" t="str">
        <f>VLOOKUP(G533,[1]Product!$B:$G,3,FALSE)</f>
        <v>Lenovo</v>
      </c>
      <c r="K533" t="str">
        <f>VLOOKUP(G533,[1]Product!$B:$G,4,FALSE)</f>
        <v>Laptop</v>
      </c>
      <c r="L533">
        <v>1</v>
      </c>
      <c r="M533">
        <v>0.1</v>
      </c>
      <c r="N533">
        <f t="shared" si="8"/>
        <v>12141000</v>
      </c>
    </row>
    <row r="534" spans="1:14" x14ac:dyDescent="0.3">
      <c r="A534">
        <v>533</v>
      </c>
      <c r="B534">
        <v>6</v>
      </c>
      <c r="C534" t="s">
        <v>46</v>
      </c>
      <c r="D534" t="str">
        <f>VLOOKUP(C534,[1]Saler!B:D,2,FALSE)</f>
        <v>Nguyễn Thị Hoài  Nam</v>
      </c>
      <c r="E534" t="str">
        <f>VLOOKUP(C534,[1]Saler!B:D,3,FALSE)</f>
        <v>HCM</v>
      </c>
      <c r="F534" t="str">
        <f>VLOOKUP(E534,[1]Saler!$F$1:$G$6,2,FALSE)</f>
        <v>Hồ Chí Minh</v>
      </c>
      <c r="G534" t="s">
        <v>23</v>
      </c>
      <c r="H534" t="str">
        <f>VLOOKUP(G534,[1]Product!$B:$G,2,FALSE)</f>
        <v>Latitude3510</v>
      </c>
      <c r="I534">
        <f>VLOOKUP(G534,[1]Product!$B:$G,6,FALSE)</f>
        <v>11490000</v>
      </c>
      <c r="J534" t="str">
        <f>VLOOKUP(G534,[1]Product!$B:$G,3,FALSE)</f>
        <v>Dell</v>
      </c>
      <c r="K534" t="str">
        <f>VLOOKUP(G534,[1]Product!$B:$G,4,FALSE)</f>
        <v>Laptop</v>
      </c>
      <c r="L534">
        <v>1</v>
      </c>
      <c r="M534">
        <v>0.1</v>
      </c>
      <c r="N534">
        <f t="shared" si="8"/>
        <v>10341000</v>
      </c>
    </row>
    <row r="535" spans="1:14" x14ac:dyDescent="0.3">
      <c r="A535">
        <v>534</v>
      </c>
      <c r="B535">
        <v>6</v>
      </c>
      <c r="C535" t="s">
        <v>68</v>
      </c>
      <c r="D535" t="str">
        <f>VLOOKUP(C535,[1]Saler!B:D,2,FALSE)</f>
        <v>Đào Thị Tiểu  Băng</v>
      </c>
      <c r="E535" t="str">
        <f>VLOOKUP(C535,[1]Saler!B:D,3,FALSE)</f>
        <v>CT</v>
      </c>
      <c r="F535" t="str">
        <f>VLOOKUP(E535,[1]Saler!$F$1:$G$6,2,FALSE)</f>
        <v>Cần Thơ</v>
      </c>
      <c r="G535" t="s">
        <v>47</v>
      </c>
      <c r="H535" t="str">
        <f>VLOOKUP(G535,[1]Product!$B:$G,2,FALSE)</f>
        <v>OptiPlex3080 MT</v>
      </c>
      <c r="I535">
        <f>VLOOKUP(G535,[1]Product!$B:$G,6,FALSE)</f>
        <v>13890000</v>
      </c>
      <c r="J535" t="str">
        <f>VLOOKUP(G535,[1]Product!$B:$G,3,FALSE)</f>
        <v>Dell</v>
      </c>
      <c r="K535" t="str">
        <f>VLOOKUP(G535,[1]Product!$B:$G,4,FALSE)</f>
        <v>Desktop</v>
      </c>
      <c r="L535">
        <v>2</v>
      </c>
      <c r="M535">
        <v>0.15</v>
      </c>
      <c r="N535">
        <f t="shared" si="8"/>
        <v>23613000</v>
      </c>
    </row>
    <row r="536" spans="1:14" x14ac:dyDescent="0.3">
      <c r="A536">
        <v>535</v>
      </c>
      <c r="B536">
        <v>6</v>
      </c>
      <c r="C536" t="s">
        <v>20</v>
      </c>
      <c r="D536" t="str">
        <f>VLOOKUP(C536,[1]Saler!B:D,2,FALSE)</f>
        <v>NGUYỄN THỊ THANH  HUYỀN</v>
      </c>
      <c r="E536" t="str">
        <f>VLOOKUP(C536,[1]Saler!B:D,3,FALSE)</f>
        <v>DN</v>
      </c>
      <c r="F536" t="str">
        <f>VLOOKUP(E536,[1]Saler!$F$1:$G$6,2,FALSE)</f>
        <v>Đà Nẵng</v>
      </c>
      <c r="G536" t="s">
        <v>31</v>
      </c>
      <c r="H536" t="str">
        <f>VLOOKUP(G536,[1]Product!$B:$G,2,FALSE)</f>
        <v>Ideapad82H700DNVN</v>
      </c>
      <c r="I536">
        <f>VLOOKUP(G536,[1]Product!$B:$G,6,FALSE)</f>
        <v>13490000</v>
      </c>
      <c r="J536" t="str">
        <f>VLOOKUP(G536,[1]Product!$B:$G,3,FALSE)</f>
        <v>Lenovo</v>
      </c>
      <c r="K536" t="str">
        <f>VLOOKUP(G536,[1]Product!$B:$G,4,FALSE)</f>
        <v>Laptop</v>
      </c>
      <c r="L536">
        <v>1</v>
      </c>
      <c r="M536">
        <v>0.15</v>
      </c>
      <c r="N536">
        <f t="shared" si="8"/>
        <v>11466500</v>
      </c>
    </row>
    <row r="537" spans="1:14" x14ac:dyDescent="0.3">
      <c r="A537">
        <v>536</v>
      </c>
      <c r="B537">
        <v>6</v>
      </c>
      <c r="C537" t="s">
        <v>57</v>
      </c>
      <c r="D537" t="str">
        <f>VLOOKUP(C537,[1]Saler!B:D,2,FALSE)</f>
        <v>Nguyễn Thị Tú  Anh</v>
      </c>
      <c r="E537" t="str">
        <f>VLOOKUP(C537,[1]Saler!B:D,3,FALSE)</f>
        <v>HN</v>
      </c>
      <c r="F537" t="str">
        <f>VLOOKUP(E537,[1]Saler!$F$1:$G$6,2,FALSE)</f>
        <v>Hà Nội</v>
      </c>
      <c r="G537" t="s">
        <v>33</v>
      </c>
      <c r="H537" t="str">
        <f>VLOOKUP(G537,[1]Product!$B:$G,2,FALSE)</f>
        <v>XPS139310</v>
      </c>
      <c r="I537">
        <f>VLOOKUP(G537,[1]Product!$B:$G,6,FALSE)</f>
        <v>39900000</v>
      </c>
      <c r="J537" t="str">
        <f>VLOOKUP(G537,[1]Product!$B:$G,3,FALSE)</f>
        <v>Dell</v>
      </c>
      <c r="K537" t="str">
        <f>VLOOKUP(G537,[1]Product!$B:$G,4,FALSE)</f>
        <v>Laptop</v>
      </c>
      <c r="L537">
        <v>2</v>
      </c>
      <c r="M537">
        <v>0.05</v>
      </c>
      <c r="N537">
        <f t="shared" si="8"/>
        <v>75810000</v>
      </c>
    </row>
    <row r="538" spans="1:14" x14ac:dyDescent="0.3">
      <c r="A538">
        <v>537</v>
      </c>
      <c r="B538">
        <v>6</v>
      </c>
      <c r="C538" t="s">
        <v>40</v>
      </c>
      <c r="D538" t="str">
        <f>VLOOKUP(C538,[1]Saler!B:D,2,FALSE)</f>
        <v>Triệu Thị Thanh  Chung</v>
      </c>
      <c r="E538" t="str">
        <f>VLOOKUP(C538,[1]Saler!B:D,3,FALSE)</f>
        <v>HN</v>
      </c>
      <c r="F538" t="str">
        <f>VLOOKUP(E538,[1]Saler!$F$1:$G$6,2,FALSE)</f>
        <v>Hà Nội</v>
      </c>
      <c r="G538" t="s">
        <v>52</v>
      </c>
      <c r="H538" t="str">
        <f>VLOOKUP(G538,[1]Product!$B:$G,2,FALSE)</f>
        <v>Inspiron42IN380002</v>
      </c>
      <c r="I538">
        <f>VLOOKUP(G538,[1]Product!$B:$G,6,FALSE)</f>
        <v>12290000</v>
      </c>
      <c r="J538" t="str">
        <f>VLOOKUP(G538,[1]Product!$B:$G,3,FALSE)</f>
        <v>Dell</v>
      </c>
      <c r="K538" t="str">
        <f>VLOOKUP(G538,[1]Product!$B:$G,4,FALSE)</f>
        <v>Desktop</v>
      </c>
      <c r="L538">
        <v>1</v>
      </c>
      <c r="M538">
        <v>0.1</v>
      </c>
      <c r="N538">
        <f t="shared" si="8"/>
        <v>11061000</v>
      </c>
    </row>
    <row r="539" spans="1:14" x14ac:dyDescent="0.3">
      <c r="A539">
        <v>538</v>
      </c>
      <c r="B539">
        <v>6</v>
      </c>
      <c r="C539" t="s">
        <v>38</v>
      </c>
      <c r="D539" t="str">
        <f>VLOOKUP(C539,[1]Saler!B:D,2,FALSE)</f>
        <v>Nguyễn Thị Kim  Nga</v>
      </c>
      <c r="E539" t="str">
        <f>VLOOKUP(C539,[1]Saler!B:D,3,FALSE)</f>
        <v>HCM</v>
      </c>
      <c r="F539" t="str">
        <f>VLOOKUP(E539,[1]Saler!$F$1:$G$6,2,FALSE)</f>
        <v>Hồ Chí Minh</v>
      </c>
      <c r="G539" t="s">
        <v>50</v>
      </c>
      <c r="H539" t="str">
        <f>VLOOKUP(G539,[1]Product!$B:$G,2,FALSE)</f>
        <v>ProBook22X45AA</v>
      </c>
      <c r="I539">
        <f>VLOOKUP(G539,[1]Product!$B:$G,6,FALSE)</f>
        <v>11900000</v>
      </c>
      <c r="J539" t="str">
        <f>VLOOKUP(G539,[1]Product!$B:$G,3,FALSE)</f>
        <v>HP</v>
      </c>
      <c r="K539" t="str">
        <f>VLOOKUP(G539,[1]Product!$B:$G,4,FALSE)</f>
        <v>Desktop</v>
      </c>
      <c r="L539">
        <v>1</v>
      </c>
      <c r="M539">
        <v>0</v>
      </c>
      <c r="N539">
        <f t="shared" si="8"/>
        <v>11900000</v>
      </c>
    </row>
    <row r="540" spans="1:14" x14ac:dyDescent="0.3">
      <c r="A540">
        <v>539</v>
      </c>
      <c r="B540">
        <v>6</v>
      </c>
      <c r="C540" t="s">
        <v>35</v>
      </c>
      <c r="D540" t="str">
        <f>VLOOKUP(C540,[1]Saler!B:D,2,FALSE)</f>
        <v>Trần Kim  Như</v>
      </c>
      <c r="E540" t="str">
        <f>VLOOKUP(C540,[1]Saler!B:D,3,FALSE)</f>
        <v>HCM</v>
      </c>
      <c r="F540" t="str">
        <f>VLOOKUP(E540,[1]Saler!$F$1:$G$6,2,FALSE)</f>
        <v>Hồ Chí Minh</v>
      </c>
      <c r="G540" t="s">
        <v>25</v>
      </c>
      <c r="H540" t="str">
        <f>VLOOKUP(G540,[1]Product!$B:$G,2,FALSE)</f>
        <v>Lenovo11BHS07200</v>
      </c>
      <c r="I540">
        <f>VLOOKUP(G540,[1]Product!$B:$G,6,FALSE)</f>
        <v>11490000</v>
      </c>
      <c r="J540" t="str">
        <f>VLOOKUP(G540,[1]Product!$B:$G,3,FALSE)</f>
        <v>Lenovo</v>
      </c>
      <c r="K540" t="str">
        <f>VLOOKUP(G540,[1]Product!$B:$G,4,FALSE)</f>
        <v>Desktop</v>
      </c>
      <c r="L540">
        <v>2</v>
      </c>
      <c r="M540">
        <v>0.15</v>
      </c>
      <c r="N540">
        <f t="shared" si="8"/>
        <v>19533000</v>
      </c>
    </row>
    <row r="541" spans="1:14" x14ac:dyDescent="0.3">
      <c r="A541">
        <v>540</v>
      </c>
      <c r="B541">
        <v>6</v>
      </c>
      <c r="C541" t="s">
        <v>37</v>
      </c>
      <c r="D541" t="str">
        <f>VLOOKUP(C541,[1]Saler!B:D,2,FALSE)</f>
        <v>Nguyễn Phan Thanh Ngân</v>
      </c>
      <c r="E541" t="str">
        <f>VLOOKUP(C541,[1]Saler!B:D,3,FALSE)</f>
        <v>HCM</v>
      </c>
      <c r="F541" t="str">
        <f>VLOOKUP(E541,[1]Saler!$F$1:$G$6,2,FALSE)</f>
        <v>Hồ Chí Minh</v>
      </c>
      <c r="G541" t="s">
        <v>69</v>
      </c>
      <c r="H541" t="str">
        <f>VLOOKUP(G541,[1]Product!$B:$G,2,FALSE)</f>
        <v>Pavilion180S1AA</v>
      </c>
      <c r="I541">
        <f>VLOOKUP(G541,[1]Product!$B:$G,6,FALSE)</f>
        <v>9790000</v>
      </c>
      <c r="J541" t="str">
        <f>VLOOKUP(G541,[1]Product!$B:$G,3,FALSE)</f>
        <v>HP</v>
      </c>
      <c r="K541" t="str">
        <f>VLOOKUP(G541,[1]Product!$B:$G,4,FALSE)</f>
        <v>Desktop</v>
      </c>
      <c r="L541">
        <v>2</v>
      </c>
      <c r="M541">
        <v>0.05</v>
      </c>
      <c r="N541">
        <f t="shared" si="8"/>
        <v>18601000</v>
      </c>
    </row>
    <row r="542" spans="1:14" x14ac:dyDescent="0.3">
      <c r="A542">
        <v>541</v>
      </c>
      <c r="B542">
        <v>6</v>
      </c>
      <c r="C542" t="s">
        <v>40</v>
      </c>
      <c r="D542" t="str">
        <f>VLOOKUP(C542,[1]Saler!B:D,2,FALSE)</f>
        <v>Triệu Thị Thanh  Chung</v>
      </c>
      <c r="E542" t="str">
        <f>VLOOKUP(C542,[1]Saler!B:D,3,FALSE)</f>
        <v>HN</v>
      </c>
      <c r="F542" t="str">
        <f>VLOOKUP(E542,[1]Saler!$F$1:$G$6,2,FALSE)</f>
        <v>Hà Nội</v>
      </c>
      <c r="G542" t="s">
        <v>36</v>
      </c>
      <c r="H542" t="str">
        <f>VLOOKUP(G542,[1]Product!$B:$G,2,FALSE)</f>
        <v>Lenovo10TVA00EVA</v>
      </c>
      <c r="I542">
        <f>VLOOKUP(G542,[1]Product!$B:$G,6,FALSE)</f>
        <v>12590000</v>
      </c>
      <c r="J542" t="str">
        <f>VLOOKUP(G542,[1]Product!$B:$G,3,FALSE)</f>
        <v>Lenovo</v>
      </c>
      <c r="K542" t="str">
        <f>VLOOKUP(G542,[1]Product!$B:$G,4,FALSE)</f>
        <v>Desktop</v>
      </c>
      <c r="L542">
        <v>2</v>
      </c>
      <c r="M542">
        <v>0</v>
      </c>
      <c r="N542">
        <f t="shared" si="8"/>
        <v>25180000</v>
      </c>
    </row>
    <row r="543" spans="1:14" x14ac:dyDescent="0.3">
      <c r="A543">
        <v>542</v>
      </c>
      <c r="B543">
        <v>6</v>
      </c>
      <c r="C543" t="s">
        <v>70</v>
      </c>
      <c r="D543" t="str">
        <f>VLOOKUP(C543,[1]Saler!B:D,2,FALSE)</f>
        <v>Trần Thị Hồng Nhung</v>
      </c>
      <c r="E543" t="str">
        <f>VLOOKUP(C543,[1]Saler!B:D,3,FALSE)</f>
        <v>HCM</v>
      </c>
      <c r="F543" t="str">
        <f>VLOOKUP(E543,[1]Saler!$F$1:$G$6,2,FALSE)</f>
        <v>Hồ Chí Minh</v>
      </c>
      <c r="G543" t="s">
        <v>49</v>
      </c>
      <c r="H543" t="str">
        <f>VLOOKUP(G543,[1]Product!$B:$G,2,FALSE)</f>
        <v>Inspiron145402</v>
      </c>
      <c r="I543">
        <f>VLOOKUP(G543,[1]Product!$B:$G,6,FALSE)</f>
        <v>25790000</v>
      </c>
      <c r="J543" t="str">
        <f>VLOOKUP(G543,[1]Product!$B:$G,3,FALSE)</f>
        <v>Dell</v>
      </c>
      <c r="K543" t="str">
        <f>VLOOKUP(G543,[1]Product!$B:$G,4,FALSE)</f>
        <v>Laptop</v>
      </c>
      <c r="L543">
        <v>2</v>
      </c>
      <c r="M543">
        <v>0</v>
      </c>
      <c r="N543">
        <f t="shared" si="8"/>
        <v>51580000</v>
      </c>
    </row>
    <row r="544" spans="1:14" x14ac:dyDescent="0.3">
      <c r="A544">
        <v>543</v>
      </c>
      <c r="B544">
        <v>6</v>
      </c>
      <c r="C544" t="s">
        <v>80</v>
      </c>
      <c r="D544" t="str">
        <f>VLOOKUP(C544,[1]Saler!B:D,2,FALSE)</f>
        <v>Trịnh Thị Thu  Hằng</v>
      </c>
      <c r="E544" t="str">
        <f>VLOOKUP(C544,[1]Saler!B:D,3,FALSE)</f>
        <v>HP</v>
      </c>
      <c r="F544" t="str">
        <f>VLOOKUP(E544,[1]Saler!$F$1:$G$6,2,FALSE)</f>
        <v>Hải Phòng</v>
      </c>
      <c r="G544" t="s">
        <v>36</v>
      </c>
      <c r="H544" t="str">
        <f>VLOOKUP(G544,[1]Product!$B:$G,2,FALSE)</f>
        <v>Lenovo10TVA00EVA</v>
      </c>
      <c r="I544">
        <f>VLOOKUP(G544,[1]Product!$B:$G,6,FALSE)</f>
        <v>12590000</v>
      </c>
      <c r="J544" t="str">
        <f>VLOOKUP(G544,[1]Product!$B:$G,3,FALSE)</f>
        <v>Lenovo</v>
      </c>
      <c r="K544" t="str">
        <f>VLOOKUP(G544,[1]Product!$B:$G,4,FALSE)</f>
        <v>Desktop</v>
      </c>
      <c r="L544">
        <v>2</v>
      </c>
      <c r="M544">
        <v>0</v>
      </c>
      <c r="N544">
        <f t="shared" si="8"/>
        <v>25180000</v>
      </c>
    </row>
    <row r="545" spans="1:14" x14ac:dyDescent="0.3">
      <c r="A545">
        <v>544</v>
      </c>
      <c r="B545">
        <v>6</v>
      </c>
      <c r="C545" t="s">
        <v>67</v>
      </c>
      <c r="D545" t="str">
        <f>VLOOKUP(C545,[1]Saler!B:D,2,FALSE)</f>
        <v>Phan Thị Thu  Nguyệt</v>
      </c>
      <c r="E545" t="str">
        <f>VLOOKUP(C545,[1]Saler!B:D,3,FALSE)</f>
        <v>HCM</v>
      </c>
      <c r="F545" t="str">
        <f>VLOOKUP(E545,[1]Saler!$F$1:$G$6,2,FALSE)</f>
        <v>Hồ Chí Minh</v>
      </c>
      <c r="G545" t="s">
        <v>34</v>
      </c>
      <c r="H545" t="str">
        <f>VLOOKUP(G545,[1]Product!$B:$G,2,FALSE)</f>
        <v>Inspiron135201</v>
      </c>
      <c r="I545">
        <f>VLOOKUP(G545,[1]Product!$B:$G,6,FALSE)</f>
        <v>16990000</v>
      </c>
      <c r="J545" t="str">
        <f>VLOOKUP(G545,[1]Product!$B:$G,3,FALSE)</f>
        <v>Dell</v>
      </c>
      <c r="K545" t="str">
        <f>VLOOKUP(G545,[1]Product!$B:$G,4,FALSE)</f>
        <v>Laptop</v>
      </c>
      <c r="L545">
        <v>2</v>
      </c>
      <c r="M545">
        <v>0.1</v>
      </c>
      <c r="N545">
        <f t="shared" si="8"/>
        <v>30582000</v>
      </c>
    </row>
    <row r="546" spans="1:14" x14ac:dyDescent="0.3">
      <c r="A546">
        <v>545</v>
      </c>
      <c r="B546">
        <v>6</v>
      </c>
      <c r="C546" t="s">
        <v>32</v>
      </c>
      <c r="D546" t="str">
        <f>VLOOKUP(C546,[1]Saler!B:D,2,FALSE)</f>
        <v>Võ Thị Phương  Thảo</v>
      </c>
      <c r="E546" t="str">
        <f>VLOOKUP(C546,[1]Saler!B:D,3,FALSE)</f>
        <v>CT</v>
      </c>
      <c r="F546" t="str">
        <f>VLOOKUP(E546,[1]Saler!$F$1:$G$6,2,FALSE)</f>
        <v>Cần Thơ</v>
      </c>
      <c r="G546" t="s">
        <v>33</v>
      </c>
      <c r="H546" t="str">
        <f>VLOOKUP(G546,[1]Product!$B:$G,2,FALSE)</f>
        <v>XPS139310</v>
      </c>
      <c r="I546">
        <f>VLOOKUP(G546,[1]Product!$B:$G,6,FALSE)</f>
        <v>39900000</v>
      </c>
      <c r="J546" t="str">
        <f>VLOOKUP(G546,[1]Product!$B:$G,3,FALSE)</f>
        <v>Dell</v>
      </c>
      <c r="K546" t="str">
        <f>VLOOKUP(G546,[1]Product!$B:$G,4,FALSE)</f>
        <v>Laptop</v>
      </c>
      <c r="L546">
        <v>1</v>
      </c>
      <c r="M546">
        <v>0</v>
      </c>
      <c r="N546">
        <f t="shared" si="8"/>
        <v>39900000</v>
      </c>
    </row>
    <row r="547" spans="1:14" x14ac:dyDescent="0.3">
      <c r="A547">
        <v>546</v>
      </c>
      <c r="B547">
        <v>6</v>
      </c>
      <c r="C547" t="s">
        <v>57</v>
      </c>
      <c r="D547" t="str">
        <f>VLOOKUP(C547,[1]Saler!B:D,2,FALSE)</f>
        <v>Nguyễn Thị Tú  Anh</v>
      </c>
      <c r="E547" t="str">
        <f>VLOOKUP(C547,[1]Saler!B:D,3,FALSE)</f>
        <v>HN</v>
      </c>
      <c r="F547" t="str">
        <f>VLOOKUP(E547,[1]Saler!$F$1:$G$6,2,FALSE)</f>
        <v>Hà Nội</v>
      </c>
      <c r="G547" t="s">
        <v>41</v>
      </c>
      <c r="H547" t="str">
        <f>VLOOKUP(G547,[1]Product!$B:$G,2,FALSE)</f>
        <v>Vostro70226499</v>
      </c>
      <c r="I547">
        <f>VLOOKUP(G547,[1]Product!$B:$G,6,FALSE)</f>
        <v>8900000</v>
      </c>
      <c r="J547" t="str">
        <f>VLOOKUP(G547,[1]Product!$B:$G,3,FALSE)</f>
        <v>Dell</v>
      </c>
      <c r="K547" t="str">
        <f>VLOOKUP(G547,[1]Product!$B:$G,4,FALSE)</f>
        <v>Desktop</v>
      </c>
      <c r="L547">
        <v>3</v>
      </c>
      <c r="M547">
        <v>0.05</v>
      </c>
      <c r="N547">
        <f t="shared" si="8"/>
        <v>25365000</v>
      </c>
    </row>
    <row r="548" spans="1:14" x14ac:dyDescent="0.3">
      <c r="A548">
        <v>547</v>
      </c>
      <c r="B548">
        <v>7</v>
      </c>
      <c r="C548" t="s">
        <v>81</v>
      </c>
      <c r="D548" t="str">
        <f>VLOOKUP(C548,[1]Saler!B:D,2,FALSE)</f>
        <v>Huỳnh Lê Minh  Nhựt</v>
      </c>
      <c r="E548" t="str">
        <f>VLOOKUP(C548,[1]Saler!B:D,3,FALSE)</f>
        <v>HCM</v>
      </c>
      <c r="F548" t="str">
        <f>VLOOKUP(E548,[1]Saler!$F$1:$G$6,2,FALSE)</f>
        <v>Hồ Chí Minh</v>
      </c>
      <c r="G548" t="s">
        <v>34</v>
      </c>
      <c r="H548" t="str">
        <f>VLOOKUP(G548,[1]Product!$B:$G,2,FALSE)</f>
        <v>Inspiron135201</v>
      </c>
      <c r="I548">
        <f>VLOOKUP(G548,[1]Product!$B:$G,6,FALSE)</f>
        <v>16990000</v>
      </c>
      <c r="J548" t="str">
        <f>VLOOKUP(G548,[1]Product!$B:$G,3,FALSE)</f>
        <v>Dell</v>
      </c>
      <c r="K548" t="str">
        <f>VLOOKUP(G548,[1]Product!$B:$G,4,FALSE)</f>
        <v>Laptop</v>
      </c>
      <c r="L548">
        <v>1</v>
      </c>
      <c r="M548">
        <v>0.05</v>
      </c>
      <c r="N548">
        <f t="shared" si="8"/>
        <v>16140500</v>
      </c>
    </row>
    <row r="549" spans="1:14" x14ac:dyDescent="0.3">
      <c r="A549">
        <v>548</v>
      </c>
      <c r="B549">
        <v>7</v>
      </c>
      <c r="C549" t="s">
        <v>14</v>
      </c>
      <c r="D549" t="str">
        <f>VLOOKUP(C549,[1]Saler!B:D,2,FALSE)</f>
        <v>Hồ Thị Khánh  Huyền</v>
      </c>
      <c r="E549" t="str">
        <f>VLOOKUP(C549,[1]Saler!B:D,3,FALSE)</f>
        <v>DN</v>
      </c>
      <c r="F549" t="str">
        <f>VLOOKUP(E549,[1]Saler!$F$1:$G$6,2,FALSE)</f>
        <v>Đà Nẵng</v>
      </c>
      <c r="G549" t="s">
        <v>33</v>
      </c>
      <c r="H549" t="str">
        <f>VLOOKUP(G549,[1]Product!$B:$G,2,FALSE)</f>
        <v>XPS139310</v>
      </c>
      <c r="I549">
        <f>VLOOKUP(G549,[1]Product!$B:$G,6,FALSE)</f>
        <v>39900000</v>
      </c>
      <c r="J549" t="str">
        <f>VLOOKUP(G549,[1]Product!$B:$G,3,FALSE)</f>
        <v>Dell</v>
      </c>
      <c r="K549" t="str">
        <f>VLOOKUP(G549,[1]Product!$B:$G,4,FALSE)</f>
        <v>Laptop</v>
      </c>
      <c r="L549">
        <v>1</v>
      </c>
      <c r="M549">
        <v>0.05</v>
      </c>
      <c r="N549">
        <f t="shared" si="8"/>
        <v>37905000</v>
      </c>
    </row>
    <row r="550" spans="1:14" x14ac:dyDescent="0.3">
      <c r="A550">
        <v>549</v>
      </c>
      <c r="B550">
        <v>7</v>
      </c>
      <c r="C550" t="s">
        <v>37</v>
      </c>
      <c r="D550" t="str">
        <f>VLOOKUP(C550,[1]Saler!B:D,2,FALSE)</f>
        <v>Nguyễn Phan Thanh Ngân</v>
      </c>
      <c r="E550" t="str">
        <f>VLOOKUP(C550,[1]Saler!B:D,3,FALSE)</f>
        <v>HCM</v>
      </c>
      <c r="F550" t="str">
        <f>VLOOKUP(E550,[1]Saler!$F$1:$G$6,2,FALSE)</f>
        <v>Hồ Chí Minh</v>
      </c>
      <c r="G550" t="s">
        <v>58</v>
      </c>
      <c r="H550" t="str">
        <f>VLOOKUP(G550,[1]Product!$B:$G,2,FALSE)</f>
        <v>Envy2K0B2PA</v>
      </c>
      <c r="I550">
        <f>VLOOKUP(G550,[1]Product!$B:$G,6,FALSE)</f>
        <v>23590000</v>
      </c>
      <c r="J550" t="str">
        <f>VLOOKUP(G550,[1]Product!$B:$G,3,FALSE)</f>
        <v>HP</v>
      </c>
      <c r="K550" t="str">
        <f>VLOOKUP(G550,[1]Product!$B:$G,4,FALSE)</f>
        <v>Laptop</v>
      </c>
      <c r="L550">
        <v>3</v>
      </c>
      <c r="M550">
        <v>0.05</v>
      </c>
      <c r="N550">
        <f t="shared" si="8"/>
        <v>67231500</v>
      </c>
    </row>
    <row r="551" spans="1:14" x14ac:dyDescent="0.3">
      <c r="A551">
        <v>550</v>
      </c>
      <c r="B551">
        <v>7</v>
      </c>
      <c r="C551" t="s">
        <v>65</v>
      </c>
      <c r="D551" t="str">
        <f>VLOOKUP(C551,[1]Saler!B:D,2,FALSE)</f>
        <v>Vưu Quan  Khải</v>
      </c>
      <c r="E551" t="str">
        <f>VLOOKUP(C551,[1]Saler!B:D,3,FALSE)</f>
        <v>DN</v>
      </c>
      <c r="F551" t="str">
        <f>VLOOKUP(E551,[1]Saler!$F$1:$G$6,2,FALSE)</f>
        <v>Đà Nẵng</v>
      </c>
      <c r="G551" t="s">
        <v>45</v>
      </c>
      <c r="H551" t="str">
        <f>VLOOKUP(G551,[1]Product!$B:$G,2,FALSE)</f>
        <v>OMEN8ZR42PA</v>
      </c>
      <c r="I551">
        <f>VLOOKUP(G551,[1]Product!$B:$G,6,FALSE)</f>
        <v>54000000</v>
      </c>
      <c r="J551" t="str">
        <f>VLOOKUP(G551,[1]Product!$B:$G,3,FALSE)</f>
        <v>HP</v>
      </c>
      <c r="K551" t="str">
        <f>VLOOKUP(G551,[1]Product!$B:$G,4,FALSE)</f>
        <v>Laptop</v>
      </c>
      <c r="L551">
        <v>1</v>
      </c>
      <c r="M551">
        <v>0.1</v>
      </c>
      <c r="N551">
        <f t="shared" si="8"/>
        <v>48600000</v>
      </c>
    </row>
    <row r="552" spans="1:14" x14ac:dyDescent="0.3">
      <c r="A552">
        <v>551</v>
      </c>
      <c r="B552">
        <v>7</v>
      </c>
      <c r="C552" t="s">
        <v>40</v>
      </c>
      <c r="D552" t="str">
        <f>VLOOKUP(C552,[1]Saler!B:D,2,FALSE)</f>
        <v>Triệu Thị Thanh  Chung</v>
      </c>
      <c r="E552" t="str">
        <f>VLOOKUP(C552,[1]Saler!B:D,3,FALSE)</f>
        <v>HN</v>
      </c>
      <c r="F552" t="str">
        <f>VLOOKUP(E552,[1]Saler!$F$1:$G$6,2,FALSE)</f>
        <v>Hà Nội</v>
      </c>
      <c r="G552" t="s">
        <v>31</v>
      </c>
      <c r="H552" t="str">
        <f>VLOOKUP(G552,[1]Product!$B:$G,2,FALSE)</f>
        <v>Ideapad82H700DNVN</v>
      </c>
      <c r="I552">
        <f>VLOOKUP(G552,[1]Product!$B:$G,6,FALSE)</f>
        <v>13490000</v>
      </c>
      <c r="J552" t="str">
        <f>VLOOKUP(G552,[1]Product!$B:$G,3,FALSE)</f>
        <v>Lenovo</v>
      </c>
      <c r="K552" t="str">
        <f>VLOOKUP(G552,[1]Product!$B:$G,4,FALSE)</f>
        <v>Laptop</v>
      </c>
      <c r="L552">
        <v>2</v>
      </c>
      <c r="M552">
        <v>0.1</v>
      </c>
      <c r="N552">
        <f t="shared" si="8"/>
        <v>24282000</v>
      </c>
    </row>
    <row r="553" spans="1:14" x14ac:dyDescent="0.3">
      <c r="A553">
        <v>552</v>
      </c>
      <c r="B553">
        <v>7</v>
      </c>
      <c r="C553" t="s">
        <v>55</v>
      </c>
      <c r="D553" t="str">
        <f>VLOOKUP(C553,[1]Saler!B:D,2,FALSE)</f>
        <v>Nguyễn Thị  Hương</v>
      </c>
      <c r="E553" t="str">
        <f>VLOOKUP(C553,[1]Saler!B:D,3,FALSE)</f>
        <v>DN</v>
      </c>
      <c r="F553" t="str">
        <f>VLOOKUP(E553,[1]Saler!$F$1:$G$6,2,FALSE)</f>
        <v>Đà Nẵng</v>
      </c>
      <c r="G553" t="s">
        <v>15</v>
      </c>
      <c r="H553" t="str">
        <f>VLOOKUP(G553,[1]Product!$B:$G,2,FALSE)</f>
        <v>EliteBook1C2M0PA</v>
      </c>
      <c r="I553">
        <f>VLOOKUP(G553,[1]Product!$B:$G,6,FALSE)</f>
        <v>14890000</v>
      </c>
      <c r="J553" t="str">
        <f>VLOOKUP(G553,[1]Product!$B:$G,3,FALSE)</f>
        <v>HP</v>
      </c>
      <c r="K553" t="str">
        <f>VLOOKUP(G553,[1]Product!$B:$G,4,FALSE)</f>
        <v>Desktop</v>
      </c>
      <c r="L553">
        <v>1</v>
      </c>
      <c r="M553">
        <v>0.1</v>
      </c>
      <c r="N553">
        <f t="shared" si="8"/>
        <v>13401000</v>
      </c>
    </row>
    <row r="554" spans="1:14" x14ac:dyDescent="0.3">
      <c r="A554">
        <v>553</v>
      </c>
      <c r="B554">
        <v>7</v>
      </c>
      <c r="C554" t="s">
        <v>78</v>
      </c>
      <c r="D554" t="str">
        <f>VLOOKUP(C554,[1]Saler!B:D,2,FALSE)</f>
        <v>Vũ Nguyên  Hà</v>
      </c>
      <c r="E554" t="str">
        <f>VLOOKUP(C554,[1]Saler!B:D,3,FALSE)</f>
        <v>HN</v>
      </c>
      <c r="F554" t="str">
        <f>VLOOKUP(E554,[1]Saler!$F$1:$G$6,2,FALSE)</f>
        <v>Hà Nội</v>
      </c>
      <c r="G554" t="s">
        <v>44</v>
      </c>
      <c r="H554" t="str">
        <f>VLOOKUP(G554,[1]Product!$B:$G,2,FALSE)</f>
        <v>Lenovo11ED002TVA</v>
      </c>
      <c r="I554">
        <f>VLOOKUP(G554,[1]Product!$B:$G,6,FALSE)</f>
        <v>9890000</v>
      </c>
      <c r="J554" t="str">
        <f>VLOOKUP(G554,[1]Product!$B:$G,3,FALSE)</f>
        <v>Lenovo</v>
      </c>
      <c r="K554" t="str">
        <f>VLOOKUP(G554,[1]Product!$B:$G,4,FALSE)</f>
        <v>Desktop</v>
      </c>
      <c r="L554">
        <v>1</v>
      </c>
      <c r="M554">
        <v>0.15</v>
      </c>
      <c r="N554">
        <f t="shared" si="8"/>
        <v>8406500</v>
      </c>
    </row>
    <row r="555" spans="1:14" x14ac:dyDescent="0.3">
      <c r="A555">
        <v>554</v>
      </c>
      <c r="B555">
        <v>7</v>
      </c>
      <c r="C555" t="s">
        <v>24</v>
      </c>
      <c r="D555" t="str">
        <f>VLOOKUP(C555,[1]Saler!B:D,2,FALSE)</f>
        <v>Lê Thị Ngọc Bích</v>
      </c>
      <c r="E555" t="str">
        <f>VLOOKUP(C555,[1]Saler!B:D,3,FALSE)</f>
        <v>HN</v>
      </c>
      <c r="F555" t="str">
        <f>VLOOKUP(E555,[1]Saler!$F$1:$G$6,2,FALSE)</f>
        <v>Hà Nội</v>
      </c>
      <c r="G555" t="s">
        <v>69</v>
      </c>
      <c r="H555" t="str">
        <f>VLOOKUP(G555,[1]Product!$B:$G,2,FALSE)</f>
        <v>Pavilion180S1AA</v>
      </c>
      <c r="I555">
        <f>VLOOKUP(G555,[1]Product!$B:$G,6,FALSE)</f>
        <v>9790000</v>
      </c>
      <c r="J555" t="str">
        <f>VLOOKUP(G555,[1]Product!$B:$G,3,FALSE)</f>
        <v>HP</v>
      </c>
      <c r="K555" t="str">
        <f>VLOOKUP(G555,[1]Product!$B:$G,4,FALSE)</f>
        <v>Desktop</v>
      </c>
      <c r="L555">
        <v>3</v>
      </c>
      <c r="M555">
        <v>0.05</v>
      </c>
      <c r="N555">
        <f t="shared" si="8"/>
        <v>27901500</v>
      </c>
    </row>
    <row r="556" spans="1:14" x14ac:dyDescent="0.3">
      <c r="A556">
        <v>555</v>
      </c>
      <c r="B556">
        <v>7</v>
      </c>
      <c r="C556" t="s">
        <v>32</v>
      </c>
      <c r="D556" t="str">
        <f>VLOOKUP(C556,[1]Saler!B:D,2,FALSE)</f>
        <v>Võ Thị Phương  Thảo</v>
      </c>
      <c r="E556" t="str">
        <f>VLOOKUP(C556,[1]Saler!B:D,3,FALSE)</f>
        <v>CT</v>
      </c>
      <c r="F556" t="str">
        <f>VLOOKUP(E556,[1]Saler!$F$1:$G$6,2,FALSE)</f>
        <v>Cần Thơ</v>
      </c>
      <c r="G556" t="s">
        <v>41</v>
      </c>
      <c r="H556" t="str">
        <f>VLOOKUP(G556,[1]Product!$B:$G,2,FALSE)</f>
        <v>Vostro70226499</v>
      </c>
      <c r="I556">
        <f>VLOOKUP(G556,[1]Product!$B:$G,6,FALSE)</f>
        <v>8900000</v>
      </c>
      <c r="J556" t="str">
        <f>VLOOKUP(G556,[1]Product!$B:$G,3,FALSE)</f>
        <v>Dell</v>
      </c>
      <c r="K556" t="str">
        <f>VLOOKUP(G556,[1]Product!$B:$G,4,FALSE)</f>
        <v>Desktop</v>
      </c>
      <c r="L556">
        <v>1</v>
      </c>
      <c r="M556">
        <v>0.1</v>
      </c>
      <c r="N556">
        <f t="shared" si="8"/>
        <v>8010000</v>
      </c>
    </row>
    <row r="557" spans="1:14" x14ac:dyDescent="0.3">
      <c r="A557">
        <v>556</v>
      </c>
      <c r="B557">
        <v>7</v>
      </c>
      <c r="C557" t="s">
        <v>55</v>
      </c>
      <c r="D557" t="str">
        <f>VLOOKUP(C557,[1]Saler!B:D,2,FALSE)</f>
        <v>Nguyễn Thị  Hương</v>
      </c>
      <c r="E557" t="str">
        <f>VLOOKUP(C557,[1]Saler!B:D,3,FALSE)</f>
        <v>DN</v>
      </c>
      <c r="F557" t="str">
        <f>VLOOKUP(E557,[1]Saler!$F$1:$G$6,2,FALSE)</f>
        <v>Đà Nẵng</v>
      </c>
      <c r="G557" t="s">
        <v>28</v>
      </c>
      <c r="H557" t="str">
        <f>VLOOKUP(G557,[1]Product!$B:$G,2,FALSE)</f>
        <v>ProBook1A1B0PA</v>
      </c>
      <c r="I557">
        <f>VLOOKUP(G557,[1]Product!$B:$G,6,FALSE)</f>
        <v>18290000</v>
      </c>
      <c r="J557" t="str">
        <f>VLOOKUP(G557,[1]Product!$B:$G,3,FALSE)</f>
        <v>HP</v>
      </c>
      <c r="K557" t="str">
        <f>VLOOKUP(G557,[1]Product!$B:$G,4,FALSE)</f>
        <v>Laptop</v>
      </c>
      <c r="L557">
        <v>1</v>
      </c>
      <c r="M557">
        <v>0.05</v>
      </c>
      <c r="N557">
        <f t="shared" si="8"/>
        <v>17375500</v>
      </c>
    </row>
    <row r="558" spans="1:14" x14ac:dyDescent="0.3">
      <c r="A558">
        <v>557</v>
      </c>
      <c r="B558">
        <v>7</v>
      </c>
      <c r="C558" t="s">
        <v>46</v>
      </c>
      <c r="D558" t="str">
        <f>VLOOKUP(C558,[1]Saler!B:D,2,FALSE)</f>
        <v>Nguyễn Thị Hoài  Nam</v>
      </c>
      <c r="E558" t="str">
        <f>VLOOKUP(C558,[1]Saler!B:D,3,FALSE)</f>
        <v>HCM</v>
      </c>
      <c r="F558" t="str">
        <f>VLOOKUP(E558,[1]Saler!$F$1:$G$6,2,FALSE)</f>
        <v>Hồ Chí Minh</v>
      </c>
      <c r="G558" t="s">
        <v>50</v>
      </c>
      <c r="H558" t="str">
        <f>VLOOKUP(G558,[1]Product!$B:$G,2,FALSE)</f>
        <v>ProBook22X45AA</v>
      </c>
      <c r="I558">
        <f>VLOOKUP(G558,[1]Product!$B:$G,6,FALSE)</f>
        <v>11900000</v>
      </c>
      <c r="J558" t="str">
        <f>VLOOKUP(G558,[1]Product!$B:$G,3,FALSE)</f>
        <v>HP</v>
      </c>
      <c r="K558" t="str">
        <f>VLOOKUP(G558,[1]Product!$B:$G,4,FALSE)</f>
        <v>Desktop</v>
      </c>
      <c r="L558">
        <v>3</v>
      </c>
      <c r="M558">
        <v>0.15</v>
      </c>
      <c r="N558">
        <f t="shared" si="8"/>
        <v>30345000</v>
      </c>
    </row>
    <row r="559" spans="1:14" x14ac:dyDescent="0.3">
      <c r="A559">
        <v>558</v>
      </c>
      <c r="B559">
        <v>7</v>
      </c>
      <c r="C559" t="s">
        <v>76</v>
      </c>
      <c r="D559" t="str">
        <f>VLOOKUP(C559,[1]Saler!B:D,2,FALSE)</f>
        <v>Nguyễn Yến  Nhi</v>
      </c>
      <c r="E559" t="str">
        <f>VLOOKUP(C559,[1]Saler!B:D,3,FALSE)</f>
        <v>HCM</v>
      </c>
      <c r="F559" t="str">
        <f>VLOOKUP(E559,[1]Saler!$F$1:$G$6,2,FALSE)</f>
        <v>Hồ Chí Minh</v>
      </c>
      <c r="G559" t="s">
        <v>23</v>
      </c>
      <c r="H559" t="str">
        <f>VLOOKUP(G559,[1]Product!$B:$G,2,FALSE)</f>
        <v>Latitude3510</v>
      </c>
      <c r="I559">
        <f>VLOOKUP(G559,[1]Product!$B:$G,6,FALSE)</f>
        <v>11490000</v>
      </c>
      <c r="J559" t="str">
        <f>VLOOKUP(G559,[1]Product!$B:$G,3,FALSE)</f>
        <v>Dell</v>
      </c>
      <c r="K559" t="str">
        <f>VLOOKUP(G559,[1]Product!$B:$G,4,FALSE)</f>
        <v>Laptop</v>
      </c>
      <c r="L559">
        <v>2</v>
      </c>
      <c r="M559">
        <v>0</v>
      </c>
      <c r="N559">
        <f t="shared" si="8"/>
        <v>22980000</v>
      </c>
    </row>
    <row r="560" spans="1:14" x14ac:dyDescent="0.3">
      <c r="A560">
        <v>559</v>
      </c>
      <c r="B560">
        <v>7</v>
      </c>
      <c r="C560" t="s">
        <v>67</v>
      </c>
      <c r="D560" t="str">
        <f>VLOOKUP(C560,[1]Saler!B:D,2,FALSE)</f>
        <v>Phan Thị Thu  Nguyệt</v>
      </c>
      <c r="E560" t="str">
        <f>VLOOKUP(C560,[1]Saler!B:D,3,FALSE)</f>
        <v>HCM</v>
      </c>
      <c r="F560" t="str">
        <f>VLOOKUP(E560,[1]Saler!$F$1:$G$6,2,FALSE)</f>
        <v>Hồ Chí Minh</v>
      </c>
      <c r="G560" t="s">
        <v>69</v>
      </c>
      <c r="H560" t="str">
        <f>VLOOKUP(G560,[1]Product!$B:$G,2,FALSE)</f>
        <v>Pavilion180S1AA</v>
      </c>
      <c r="I560">
        <f>VLOOKUP(G560,[1]Product!$B:$G,6,FALSE)</f>
        <v>9790000</v>
      </c>
      <c r="J560" t="str">
        <f>VLOOKUP(G560,[1]Product!$B:$G,3,FALSE)</f>
        <v>HP</v>
      </c>
      <c r="K560" t="str">
        <f>VLOOKUP(G560,[1]Product!$B:$G,4,FALSE)</f>
        <v>Desktop</v>
      </c>
      <c r="L560">
        <v>2</v>
      </c>
      <c r="M560">
        <v>0.15</v>
      </c>
      <c r="N560">
        <f t="shared" si="8"/>
        <v>16643000</v>
      </c>
    </row>
    <row r="561" spans="1:14" x14ac:dyDescent="0.3">
      <c r="A561">
        <v>560</v>
      </c>
      <c r="B561">
        <v>7</v>
      </c>
      <c r="C561" t="s">
        <v>20</v>
      </c>
      <c r="D561" t="str">
        <f>VLOOKUP(C561,[1]Saler!B:D,2,FALSE)</f>
        <v>NGUYỄN THỊ THANH  HUYỀN</v>
      </c>
      <c r="E561" t="str">
        <f>VLOOKUP(C561,[1]Saler!B:D,3,FALSE)</f>
        <v>DN</v>
      </c>
      <c r="F561" t="str">
        <f>VLOOKUP(E561,[1]Saler!$F$1:$G$6,2,FALSE)</f>
        <v>Đà Nẵng</v>
      </c>
      <c r="G561" t="s">
        <v>19</v>
      </c>
      <c r="H561" t="str">
        <f>VLOOKUP(G561,[1]Product!$B:$G,2,FALSE)</f>
        <v>Gaming81LK01J3VN</v>
      </c>
      <c r="I561">
        <f>VLOOKUP(G561,[1]Product!$B:$G,6,FALSE)</f>
        <v>18490000</v>
      </c>
      <c r="J561" t="str">
        <f>VLOOKUP(G561,[1]Product!$B:$G,3,FALSE)</f>
        <v>Lenovo</v>
      </c>
      <c r="K561" t="str">
        <f>VLOOKUP(G561,[1]Product!$B:$G,4,FALSE)</f>
        <v>Laptop</v>
      </c>
      <c r="L561">
        <v>1</v>
      </c>
      <c r="M561">
        <v>0.15</v>
      </c>
      <c r="N561">
        <f t="shared" si="8"/>
        <v>15716500</v>
      </c>
    </row>
    <row r="562" spans="1:14" x14ac:dyDescent="0.3">
      <c r="A562">
        <v>561</v>
      </c>
      <c r="B562">
        <v>7</v>
      </c>
      <c r="C562" t="s">
        <v>73</v>
      </c>
      <c r="D562" t="str">
        <f>VLOOKUP(C562,[1]Saler!B:D,2,FALSE)</f>
        <v>Nguyễn Gia  Hân</v>
      </c>
      <c r="E562" t="str">
        <f>VLOOKUP(C562,[1]Saler!B:D,3,FALSE)</f>
        <v>HP</v>
      </c>
      <c r="F562" t="str">
        <f>VLOOKUP(E562,[1]Saler!$F$1:$G$6,2,FALSE)</f>
        <v>Hải Phòng</v>
      </c>
      <c r="G562" t="s">
        <v>21</v>
      </c>
      <c r="H562" t="str">
        <f>VLOOKUP(G562,[1]Product!$B:$G,2,FALSE)</f>
        <v>EliteBook5ZU71PA</v>
      </c>
      <c r="I562">
        <f>VLOOKUP(G562,[1]Product!$B:$G,6,FALSE)</f>
        <v>34790000</v>
      </c>
      <c r="J562" t="str">
        <f>VLOOKUP(G562,[1]Product!$B:$G,3,FALSE)</f>
        <v>HP</v>
      </c>
      <c r="K562" t="str">
        <f>VLOOKUP(G562,[1]Product!$B:$G,4,FALSE)</f>
        <v>Laptop</v>
      </c>
      <c r="L562">
        <v>1</v>
      </c>
      <c r="M562">
        <v>0.05</v>
      </c>
      <c r="N562">
        <f t="shared" si="8"/>
        <v>33050500</v>
      </c>
    </row>
    <row r="563" spans="1:14" x14ac:dyDescent="0.3">
      <c r="A563">
        <v>562</v>
      </c>
      <c r="B563">
        <v>7</v>
      </c>
      <c r="C563" t="s">
        <v>79</v>
      </c>
      <c r="D563" t="str">
        <f>VLOOKUP(C563,[1]Saler!B:D,2,FALSE)</f>
        <v>Nguyễn Thị Thanh  Ngân</v>
      </c>
      <c r="E563" t="str">
        <f>VLOOKUP(C563,[1]Saler!B:D,3,FALSE)</f>
        <v>HCM</v>
      </c>
      <c r="F563" t="str">
        <f>VLOOKUP(E563,[1]Saler!$F$1:$G$6,2,FALSE)</f>
        <v>Hồ Chí Minh</v>
      </c>
      <c r="G563" t="s">
        <v>15</v>
      </c>
      <c r="H563" t="str">
        <f>VLOOKUP(G563,[1]Product!$B:$G,2,FALSE)</f>
        <v>EliteBook1C2M0PA</v>
      </c>
      <c r="I563">
        <f>VLOOKUP(G563,[1]Product!$B:$G,6,FALSE)</f>
        <v>14890000</v>
      </c>
      <c r="J563" t="str">
        <f>VLOOKUP(G563,[1]Product!$B:$G,3,FALSE)</f>
        <v>HP</v>
      </c>
      <c r="K563" t="str">
        <f>VLOOKUP(G563,[1]Product!$B:$G,4,FALSE)</f>
        <v>Desktop</v>
      </c>
      <c r="L563">
        <v>2</v>
      </c>
      <c r="M563">
        <v>0.1</v>
      </c>
      <c r="N563">
        <f t="shared" si="8"/>
        <v>26802000</v>
      </c>
    </row>
    <row r="564" spans="1:14" x14ac:dyDescent="0.3">
      <c r="A564">
        <v>563</v>
      </c>
      <c r="B564">
        <v>7</v>
      </c>
      <c r="C564" t="s">
        <v>55</v>
      </c>
      <c r="D564" t="str">
        <f>VLOOKUP(C564,[1]Saler!B:D,2,FALSE)</f>
        <v>Nguyễn Thị  Hương</v>
      </c>
      <c r="E564" t="str">
        <f>VLOOKUP(C564,[1]Saler!B:D,3,FALSE)</f>
        <v>DN</v>
      </c>
      <c r="F564" t="str">
        <f>VLOOKUP(E564,[1]Saler!$F$1:$G$6,2,FALSE)</f>
        <v>Đà Nẵng</v>
      </c>
      <c r="G564" t="s">
        <v>56</v>
      </c>
      <c r="H564" t="str">
        <f>VLOOKUP(G564,[1]Product!$B:$G,2,FALSE)</f>
        <v>Legion82B500GUVN</v>
      </c>
      <c r="I564">
        <f>VLOOKUP(G564,[1]Product!$B:$G,6,FALSE)</f>
        <v>24790000</v>
      </c>
      <c r="J564" t="str">
        <f>VLOOKUP(G564,[1]Product!$B:$G,3,FALSE)</f>
        <v>Lenovo</v>
      </c>
      <c r="K564" t="str">
        <f>VLOOKUP(G564,[1]Product!$B:$G,4,FALSE)</f>
        <v>Laptop</v>
      </c>
      <c r="L564">
        <v>3</v>
      </c>
      <c r="M564">
        <v>0.1</v>
      </c>
      <c r="N564">
        <f t="shared" si="8"/>
        <v>66933000</v>
      </c>
    </row>
    <row r="565" spans="1:14" x14ac:dyDescent="0.3">
      <c r="A565">
        <v>564</v>
      </c>
      <c r="B565">
        <v>7</v>
      </c>
      <c r="C565" t="s">
        <v>80</v>
      </c>
      <c r="D565" t="str">
        <f>VLOOKUP(C565,[1]Saler!B:D,2,FALSE)</f>
        <v>Trịnh Thị Thu  Hằng</v>
      </c>
      <c r="E565" t="str">
        <f>VLOOKUP(C565,[1]Saler!B:D,3,FALSE)</f>
        <v>HP</v>
      </c>
      <c r="F565" t="str">
        <f>VLOOKUP(E565,[1]Saler!$F$1:$G$6,2,FALSE)</f>
        <v>Hải Phòng</v>
      </c>
      <c r="G565" t="s">
        <v>71</v>
      </c>
      <c r="H565" t="str">
        <f>VLOOKUP(G565,[1]Product!$B:$G,2,FALSE)</f>
        <v>Legion82BC005YVN</v>
      </c>
      <c r="I565">
        <f>VLOOKUP(G565,[1]Product!$B:$G,6,FALSE)</f>
        <v>39000000</v>
      </c>
      <c r="J565" t="str">
        <f>VLOOKUP(G565,[1]Product!$B:$G,3,FALSE)</f>
        <v>Lenovo</v>
      </c>
      <c r="K565" t="str">
        <f>VLOOKUP(G565,[1]Product!$B:$G,4,FALSE)</f>
        <v>Laptop</v>
      </c>
      <c r="L565">
        <v>3</v>
      </c>
      <c r="M565">
        <v>0.15</v>
      </c>
      <c r="N565">
        <f t="shared" si="8"/>
        <v>99450000</v>
      </c>
    </row>
    <row r="566" spans="1:14" x14ac:dyDescent="0.3">
      <c r="A566">
        <v>565</v>
      </c>
      <c r="B566">
        <v>7</v>
      </c>
      <c r="C566" t="s">
        <v>22</v>
      </c>
      <c r="D566" t="str">
        <f>VLOOKUP(C566,[1]Saler!B:D,2,FALSE)</f>
        <v>Nguyễn Thành Tâm</v>
      </c>
      <c r="E566" t="str">
        <f>VLOOKUP(C566,[1]Saler!B:D,3,FALSE)</f>
        <v>CT</v>
      </c>
      <c r="F566" t="str">
        <f>VLOOKUP(E566,[1]Saler!$F$1:$G$6,2,FALSE)</f>
        <v>Cần Thơ</v>
      </c>
      <c r="G566" t="s">
        <v>69</v>
      </c>
      <c r="H566" t="str">
        <f>VLOOKUP(G566,[1]Product!$B:$G,2,FALSE)</f>
        <v>Pavilion180S1AA</v>
      </c>
      <c r="I566">
        <f>VLOOKUP(G566,[1]Product!$B:$G,6,FALSE)</f>
        <v>9790000</v>
      </c>
      <c r="J566" t="str">
        <f>VLOOKUP(G566,[1]Product!$B:$G,3,FALSE)</f>
        <v>HP</v>
      </c>
      <c r="K566" t="str">
        <f>VLOOKUP(G566,[1]Product!$B:$G,4,FALSE)</f>
        <v>Desktop</v>
      </c>
      <c r="L566">
        <v>3</v>
      </c>
      <c r="M566">
        <v>0.05</v>
      </c>
      <c r="N566">
        <f t="shared" si="8"/>
        <v>27901500</v>
      </c>
    </row>
    <row r="567" spans="1:14" x14ac:dyDescent="0.3">
      <c r="A567">
        <v>566</v>
      </c>
      <c r="B567">
        <v>7</v>
      </c>
      <c r="C567" t="s">
        <v>76</v>
      </c>
      <c r="D567" t="str">
        <f>VLOOKUP(C567,[1]Saler!B:D,2,FALSE)</f>
        <v>Nguyễn Yến  Nhi</v>
      </c>
      <c r="E567" t="str">
        <f>VLOOKUP(C567,[1]Saler!B:D,3,FALSE)</f>
        <v>HCM</v>
      </c>
      <c r="F567" t="str">
        <f>VLOOKUP(E567,[1]Saler!$F$1:$G$6,2,FALSE)</f>
        <v>Hồ Chí Minh</v>
      </c>
      <c r="G567" t="s">
        <v>58</v>
      </c>
      <c r="H567" t="str">
        <f>VLOOKUP(G567,[1]Product!$B:$G,2,FALSE)</f>
        <v>Envy2K0B2PA</v>
      </c>
      <c r="I567">
        <f>VLOOKUP(G567,[1]Product!$B:$G,6,FALSE)</f>
        <v>23590000</v>
      </c>
      <c r="J567" t="str">
        <f>VLOOKUP(G567,[1]Product!$B:$G,3,FALSE)</f>
        <v>HP</v>
      </c>
      <c r="K567" t="str">
        <f>VLOOKUP(G567,[1]Product!$B:$G,4,FALSE)</f>
        <v>Laptop</v>
      </c>
      <c r="L567">
        <v>2</v>
      </c>
      <c r="M567">
        <v>0.15</v>
      </c>
      <c r="N567">
        <f t="shared" si="8"/>
        <v>40103000</v>
      </c>
    </row>
    <row r="568" spans="1:14" x14ac:dyDescent="0.3">
      <c r="A568">
        <v>567</v>
      </c>
      <c r="B568">
        <v>7</v>
      </c>
      <c r="C568" t="s">
        <v>43</v>
      </c>
      <c r="D568" t="str">
        <f>VLOOKUP(C568,[1]Saler!B:D,2,FALSE)</f>
        <v>Lương Thị  Thanh</v>
      </c>
      <c r="E568" t="str">
        <f>VLOOKUP(C568,[1]Saler!B:D,3,FALSE)</f>
        <v>CT</v>
      </c>
      <c r="F568" t="str">
        <f>VLOOKUP(E568,[1]Saler!$F$1:$G$6,2,FALSE)</f>
        <v>Cần Thơ</v>
      </c>
      <c r="G568" t="s">
        <v>58</v>
      </c>
      <c r="H568" t="str">
        <f>VLOOKUP(G568,[1]Product!$B:$G,2,FALSE)</f>
        <v>Envy2K0B2PA</v>
      </c>
      <c r="I568">
        <f>VLOOKUP(G568,[1]Product!$B:$G,6,FALSE)</f>
        <v>23590000</v>
      </c>
      <c r="J568" t="str">
        <f>VLOOKUP(G568,[1]Product!$B:$G,3,FALSE)</f>
        <v>HP</v>
      </c>
      <c r="K568" t="str">
        <f>VLOOKUP(G568,[1]Product!$B:$G,4,FALSE)</f>
        <v>Laptop</v>
      </c>
      <c r="L568">
        <v>1</v>
      </c>
      <c r="M568">
        <v>0.05</v>
      </c>
      <c r="N568">
        <f t="shared" si="8"/>
        <v>22410500</v>
      </c>
    </row>
    <row r="569" spans="1:14" x14ac:dyDescent="0.3">
      <c r="A569">
        <v>568</v>
      </c>
      <c r="B569">
        <v>7</v>
      </c>
      <c r="C569" t="s">
        <v>29</v>
      </c>
      <c r="D569" t="str">
        <f>VLOOKUP(C569,[1]Saler!B:D,2,FALSE)</f>
        <v>Hoàng Thị Thu  Hà</v>
      </c>
      <c r="E569" t="str">
        <f>VLOOKUP(C569,[1]Saler!B:D,3,FALSE)</f>
        <v>HN</v>
      </c>
      <c r="F569" t="str">
        <f>VLOOKUP(E569,[1]Saler!$F$1:$G$6,2,FALSE)</f>
        <v>Hà Nội</v>
      </c>
      <c r="G569" t="s">
        <v>44</v>
      </c>
      <c r="H569" t="str">
        <f>VLOOKUP(G569,[1]Product!$B:$G,2,FALSE)</f>
        <v>Lenovo11ED002TVA</v>
      </c>
      <c r="I569">
        <f>VLOOKUP(G569,[1]Product!$B:$G,6,FALSE)</f>
        <v>9890000</v>
      </c>
      <c r="J569" t="str">
        <f>VLOOKUP(G569,[1]Product!$B:$G,3,FALSE)</f>
        <v>Lenovo</v>
      </c>
      <c r="K569" t="str">
        <f>VLOOKUP(G569,[1]Product!$B:$G,4,FALSE)</f>
        <v>Desktop</v>
      </c>
      <c r="L569">
        <v>2</v>
      </c>
      <c r="M569">
        <v>0.05</v>
      </c>
      <c r="N569">
        <f t="shared" si="8"/>
        <v>18791000</v>
      </c>
    </row>
    <row r="570" spans="1:14" x14ac:dyDescent="0.3">
      <c r="A570">
        <v>569</v>
      </c>
      <c r="B570">
        <v>7</v>
      </c>
      <c r="C570" t="s">
        <v>73</v>
      </c>
      <c r="D570" t="str">
        <f>VLOOKUP(C570,[1]Saler!B:D,2,FALSE)</f>
        <v>Nguyễn Gia  Hân</v>
      </c>
      <c r="E570" t="str">
        <f>VLOOKUP(C570,[1]Saler!B:D,3,FALSE)</f>
        <v>HP</v>
      </c>
      <c r="F570" t="str">
        <f>VLOOKUP(E570,[1]Saler!$F$1:$G$6,2,FALSE)</f>
        <v>Hải Phòng</v>
      </c>
      <c r="G570" t="s">
        <v>15</v>
      </c>
      <c r="H570" t="str">
        <f>VLOOKUP(G570,[1]Product!$B:$G,2,FALSE)</f>
        <v>EliteBook1C2M0PA</v>
      </c>
      <c r="I570">
        <f>VLOOKUP(G570,[1]Product!$B:$G,6,FALSE)</f>
        <v>14890000</v>
      </c>
      <c r="J570" t="str">
        <f>VLOOKUP(G570,[1]Product!$B:$G,3,FALSE)</f>
        <v>HP</v>
      </c>
      <c r="K570" t="str">
        <f>VLOOKUP(G570,[1]Product!$B:$G,4,FALSE)</f>
        <v>Desktop</v>
      </c>
      <c r="L570">
        <v>3</v>
      </c>
      <c r="M570">
        <v>0.1</v>
      </c>
      <c r="N570">
        <f t="shared" si="8"/>
        <v>40203000</v>
      </c>
    </row>
    <row r="571" spans="1:14" x14ac:dyDescent="0.3">
      <c r="A571">
        <v>570</v>
      </c>
      <c r="B571">
        <v>7</v>
      </c>
      <c r="C571" t="s">
        <v>16</v>
      </c>
      <c r="D571" t="str">
        <f>VLOOKUP(C571,[1]Saler!B:D,2,FALSE)</f>
        <v>Võ Thị Uyển  Nhi</v>
      </c>
      <c r="E571" t="str">
        <f>VLOOKUP(C571,[1]Saler!B:D,3,FALSE)</f>
        <v>HCM</v>
      </c>
      <c r="F571" t="str">
        <f>VLOOKUP(E571,[1]Saler!$F$1:$G$6,2,FALSE)</f>
        <v>Hồ Chí Minh</v>
      </c>
      <c r="G571" t="s">
        <v>17</v>
      </c>
      <c r="H571" t="str">
        <f>VLOOKUP(G571,[1]Product!$B:$G,2,FALSE)</f>
        <v>Inspiron135301</v>
      </c>
      <c r="I571">
        <f>VLOOKUP(G571,[1]Product!$B:$G,6,FALSE)</f>
        <v>20900000</v>
      </c>
      <c r="J571" t="str">
        <f>VLOOKUP(G571,[1]Product!$B:$G,3,FALSE)</f>
        <v>Dell</v>
      </c>
      <c r="K571" t="str">
        <f>VLOOKUP(G571,[1]Product!$B:$G,4,FALSE)</f>
        <v>Laptop</v>
      </c>
      <c r="L571">
        <v>3</v>
      </c>
      <c r="M571">
        <v>0.1</v>
      </c>
      <c r="N571">
        <f t="shared" si="8"/>
        <v>56430000</v>
      </c>
    </row>
    <row r="572" spans="1:14" x14ac:dyDescent="0.3">
      <c r="A572">
        <v>571</v>
      </c>
      <c r="B572">
        <v>8</v>
      </c>
      <c r="C572" t="s">
        <v>78</v>
      </c>
      <c r="D572" t="str">
        <f>VLOOKUP(C572,[1]Saler!B:D,2,FALSE)</f>
        <v>Vũ Nguyên  Hà</v>
      </c>
      <c r="E572" t="str">
        <f>VLOOKUP(C572,[1]Saler!B:D,3,FALSE)</f>
        <v>HN</v>
      </c>
      <c r="F572" t="str">
        <f>VLOOKUP(E572,[1]Saler!$F$1:$G$6,2,FALSE)</f>
        <v>Hà Nội</v>
      </c>
      <c r="G572" t="s">
        <v>15</v>
      </c>
      <c r="H572" t="str">
        <f>VLOOKUP(G572,[1]Product!$B:$G,2,FALSE)</f>
        <v>EliteBook1C2M0PA</v>
      </c>
      <c r="I572">
        <f>VLOOKUP(G572,[1]Product!$B:$G,6,FALSE)</f>
        <v>14890000</v>
      </c>
      <c r="J572" t="str">
        <f>VLOOKUP(G572,[1]Product!$B:$G,3,FALSE)</f>
        <v>HP</v>
      </c>
      <c r="K572" t="str">
        <f>VLOOKUP(G572,[1]Product!$B:$G,4,FALSE)</f>
        <v>Desktop</v>
      </c>
      <c r="L572">
        <v>2</v>
      </c>
      <c r="M572">
        <v>0.1</v>
      </c>
      <c r="N572">
        <f t="shared" si="8"/>
        <v>26802000</v>
      </c>
    </row>
    <row r="573" spans="1:14" x14ac:dyDescent="0.3">
      <c r="A573">
        <v>572</v>
      </c>
      <c r="B573">
        <v>8</v>
      </c>
      <c r="C573" t="s">
        <v>26</v>
      </c>
      <c r="D573" t="str">
        <f>VLOOKUP(C573,[1]Saler!B:D,2,FALSE)</f>
        <v>Nguyễn Thị Y  Bình</v>
      </c>
      <c r="E573" t="str">
        <f>VLOOKUP(C573,[1]Saler!B:D,3,FALSE)</f>
        <v>HN</v>
      </c>
      <c r="F573" t="str">
        <f>VLOOKUP(E573,[1]Saler!$F$1:$G$6,2,FALSE)</f>
        <v>Hà Nội</v>
      </c>
      <c r="G573" t="s">
        <v>44</v>
      </c>
      <c r="H573" t="str">
        <f>VLOOKUP(G573,[1]Product!$B:$G,2,FALSE)</f>
        <v>Lenovo11ED002TVA</v>
      </c>
      <c r="I573">
        <f>VLOOKUP(G573,[1]Product!$B:$G,6,FALSE)</f>
        <v>9890000</v>
      </c>
      <c r="J573" t="str">
        <f>VLOOKUP(G573,[1]Product!$B:$G,3,FALSE)</f>
        <v>Lenovo</v>
      </c>
      <c r="K573" t="str">
        <f>VLOOKUP(G573,[1]Product!$B:$G,4,FALSE)</f>
        <v>Desktop</v>
      </c>
      <c r="L573">
        <v>1</v>
      </c>
      <c r="M573">
        <v>0</v>
      </c>
      <c r="N573">
        <f t="shared" si="8"/>
        <v>9890000</v>
      </c>
    </row>
    <row r="574" spans="1:14" x14ac:dyDescent="0.3">
      <c r="A574">
        <v>573</v>
      </c>
      <c r="B574">
        <v>8</v>
      </c>
      <c r="C574" t="s">
        <v>75</v>
      </c>
      <c r="D574" t="str">
        <f>VLOOKUP(C574,[1]Saler!B:D,2,FALSE)</f>
        <v>Trần Thị Kim  Ngân</v>
      </c>
      <c r="E574" t="str">
        <f>VLOOKUP(C574,[1]Saler!B:D,3,FALSE)</f>
        <v>HCM</v>
      </c>
      <c r="F574" t="str">
        <f>VLOOKUP(E574,[1]Saler!$F$1:$G$6,2,FALSE)</f>
        <v>Hồ Chí Minh</v>
      </c>
      <c r="G574" t="s">
        <v>15</v>
      </c>
      <c r="H574" t="str">
        <f>VLOOKUP(G574,[1]Product!$B:$G,2,FALSE)</f>
        <v>EliteBook1C2M0PA</v>
      </c>
      <c r="I574">
        <f>VLOOKUP(G574,[1]Product!$B:$G,6,FALSE)</f>
        <v>14890000</v>
      </c>
      <c r="J574" t="str">
        <f>VLOOKUP(G574,[1]Product!$B:$G,3,FALSE)</f>
        <v>HP</v>
      </c>
      <c r="K574" t="str">
        <f>VLOOKUP(G574,[1]Product!$B:$G,4,FALSE)</f>
        <v>Desktop</v>
      </c>
      <c r="L574">
        <v>1</v>
      </c>
      <c r="M574">
        <v>0.1</v>
      </c>
      <c r="N574">
        <f t="shared" si="8"/>
        <v>13401000</v>
      </c>
    </row>
    <row r="575" spans="1:14" x14ac:dyDescent="0.3">
      <c r="A575">
        <v>574</v>
      </c>
      <c r="B575">
        <v>8</v>
      </c>
      <c r="C575" t="s">
        <v>38</v>
      </c>
      <c r="D575" t="str">
        <f>VLOOKUP(C575,[1]Saler!B:D,2,FALSE)</f>
        <v>Nguyễn Thị Kim  Nga</v>
      </c>
      <c r="E575" t="str">
        <f>VLOOKUP(C575,[1]Saler!B:D,3,FALSE)</f>
        <v>HCM</v>
      </c>
      <c r="F575" t="str">
        <f>VLOOKUP(E575,[1]Saler!$F$1:$G$6,2,FALSE)</f>
        <v>Hồ Chí Minh</v>
      </c>
      <c r="G575" t="s">
        <v>33</v>
      </c>
      <c r="H575" t="str">
        <f>VLOOKUP(G575,[1]Product!$B:$G,2,FALSE)</f>
        <v>XPS139310</v>
      </c>
      <c r="I575">
        <f>VLOOKUP(G575,[1]Product!$B:$G,6,FALSE)</f>
        <v>39900000</v>
      </c>
      <c r="J575" t="str">
        <f>VLOOKUP(G575,[1]Product!$B:$G,3,FALSE)</f>
        <v>Dell</v>
      </c>
      <c r="K575" t="str">
        <f>VLOOKUP(G575,[1]Product!$B:$G,4,FALSE)</f>
        <v>Laptop</v>
      </c>
      <c r="L575">
        <v>2</v>
      </c>
      <c r="M575">
        <v>0.05</v>
      </c>
      <c r="N575">
        <f t="shared" si="8"/>
        <v>75810000</v>
      </c>
    </row>
    <row r="576" spans="1:14" x14ac:dyDescent="0.3">
      <c r="A576">
        <v>575</v>
      </c>
      <c r="B576">
        <v>8</v>
      </c>
      <c r="C576" t="s">
        <v>67</v>
      </c>
      <c r="D576" t="str">
        <f>VLOOKUP(C576,[1]Saler!B:D,2,FALSE)</f>
        <v>Phan Thị Thu  Nguyệt</v>
      </c>
      <c r="E576" t="str">
        <f>VLOOKUP(C576,[1]Saler!B:D,3,FALSE)</f>
        <v>HCM</v>
      </c>
      <c r="F576" t="str">
        <f>VLOOKUP(E576,[1]Saler!$F$1:$G$6,2,FALSE)</f>
        <v>Hồ Chí Minh</v>
      </c>
      <c r="G576" t="s">
        <v>21</v>
      </c>
      <c r="H576" t="str">
        <f>VLOOKUP(G576,[1]Product!$B:$G,2,FALSE)</f>
        <v>EliteBook5ZU71PA</v>
      </c>
      <c r="I576">
        <f>VLOOKUP(G576,[1]Product!$B:$G,6,FALSE)</f>
        <v>34790000</v>
      </c>
      <c r="J576" t="str">
        <f>VLOOKUP(G576,[1]Product!$B:$G,3,FALSE)</f>
        <v>HP</v>
      </c>
      <c r="K576" t="str">
        <f>VLOOKUP(G576,[1]Product!$B:$G,4,FALSE)</f>
        <v>Laptop</v>
      </c>
      <c r="L576">
        <v>1</v>
      </c>
      <c r="M576">
        <v>0</v>
      </c>
      <c r="N576">
        <f t="shared" si="8"/>
        <v>34790000</v>
      </c>
    </row>
    <row r="577" spans="1:14" x14ac:dyDescent="0.3">
      <c r="A577">
        <v>576</v>
      </c>
      <c r="B577">
        <v>8</v>
      </c>
      <c r="C577" t="s">
        <v>35</v>
      </c>
      <c r="D577" t="str">
        <f>VLOOKUP(C577,[1]Saler!B:D,2,FALSE)</f>
        <v>Trần Kim  Như</v>
      </c>
      <c r="E577" t="str">
        <f>VLOOKUP(C577,[1]Saler!B:D,3,FALSE)</f>
        <v>HCM</v>
      </c>
      <c r="F577" t="str">
        <f>VLOOKUP(E577,[1]Saler!$F$1:$G$6,2,FALSE)</f>
        <v>Hồ Chí Minh</v>
      </c>
      <c r="G577" t="s">
        <v>44</v>
      </c>
      <c r="H577" t="str">
        <f>VLOOKUP(G577,[1]Product!$B:$G,2,FALSE)</f>
        <v>Lenovo11ED002TVA</v>
      </c>
      <c r="I577">
        <f>VLOOKUP(G577,[1]Product!$B:$G,6,FALSE)</f>
        <v>9890000</v>
      </c>
      <c r="J577" t="str">
        <f>VLOOKUP(G577,[1]Product!$B:$G,3,FALSE)</f>
        <v>Lenovo</v>
      </c>
      <c r="K577" t="str">
        <f>VLOOKUP(G577,[1]Product!$B:$G,4,FALSE)</f>
        <v>Desktop</v>
      </c>
      <c r="L577">
        <v>3</v>
      </c>
      <c r="M577">
        <v>0.15</v>
      </c>
      <c r="N577">
        <f t="shared" si="8"/>
        <v>25219500</v>
      </c>
    </row>
    <row r="578" spans="1:14" x14ac:dyDescent="0.3">
      <c r="A578">
        <v>577</v>
      </c>
      <c r="B578">
        <v>8</v>
      </c>
      <c r="C578" t="s">
        <v>76</v>
      </c>
      <c r="D578" t="str">
        <f>VLOOKUP(C578,[1]Saler!B:D,2,FALSE)</f>
        <v>Nguyễn Yến  Nhi</v>
      </c>
      <c r="E578" t="str">
        <f>VLOOKUP(C578,[1]Saler!B:D,3,FALSE)</f>
        <v>HCM</v>
      </c>
      <c r="F578" t="str">
        <f>VLOOKUP(E578,[1]Saler!$F$1:$G$6,2,FALSE)</f>
        <v>Hồ Chí Minh</v>
      </c>
      <c r="G578" t="s">
        <v>47</v>
      </c>
      <c r="H578" t="str">
        <f>VLOOKUP(G578,[1]Product!$B:$G,2,FALSE)</f>
        <v>OptiPlex3080 MT</v>
      </c>
      <c r="I578">
        <f>VLOOKUP(G578,[1]Product!$B:$G,6,FALSE)</f>
        <v>13890000</v>
      </c>
      <c r="J578" t="str">
        <f>VLOOKUP(G578,[1]Product!$B:$G,3,FALSE)</f>
        <v>Dell</v>
      </c>
      <c r="K578" t="str">
        <f>VLOOKUP(G578,[1]Product!$B:$G,4,FALSE)</f>
        <v>Desktop</v>
      </c>
      <c r="L578">
        <v>2</v>
      </c>
      <c r="M578">
        <v>0.05</v>
      </c>
      <c r="N578">
        <f t="shared" ref="N578:N641" si="9">I578*L578*(1-M578)</f>
        <v>26391000</v>
      </c>
    </row>
    <row r="579" spans="1:14" x14ac:dyDescent="0.3">
      <c r="A579">
        <v>578</v>
      </c>
      <c r="B579">
        <v>8</v>
      </c>
      <c r="C579" t="s">
        <v>29</v>
      </c>
      <c r="D579" t="str">
        <f>VLOOKUP(C579,[1]Saler!B:D,2,FALSE)</f>
        <v>Hoàng Thị Thu  Hà</v>
      </c>
      <c r="E579" t="str">
        <f>VLOOKUP(C579,[1]Saler!B:D,3,FALSE)</f>
        <v>HN</v>
      </c>
      <c r="F579" t="str">
        <f>VLOOKUP(E579,[1]Saler!$F$1:$G$6,2,FALSE)</f>
        <v>Hà Nội</v>
      </c>
      <c r="G579" t="s">
        <v>21</v>
      </c>
      <c r="H579" t="str">
        <f>VLOOKUP(G579,[1]Product!$B:$G,2,FALSE)</f>
        <v>EliteBook5ZU71PA</v>
      </c>
      <c r="I579">
        <f>VLOOKUP(G579,[1]Product!$B:$G,6,FALSE)</f>
        <v>34790000</v>
      </c>
      <c r="J579" t="str">
        <f>VLOOKUP(G579,[1]Product!$B:$G,3,FALSE)</f>
        <v>HP</v>
      </c>
      <c r="K579" t="str">
        <f>VLOOKUP(G579,[1]Product!$B:$G,4,FALSE)</f>
        <v>Laptop</v>
      </c>
      <c r="L579">
        <v>3</v>
      </c>
      <c r="M579">
        <v>0.05</v>
      </c>
      <c r="N579">
        <f t="shared" si="9"/>
        <v>99151500</v>
      </c>
    </row>
    <row r="580" spans="1:14" x14ac:dyDescent="0.3">
      <c r="A580">
        <v>579</v>
      </c>
      <c r="B580">
        <v>8</v>
      </c>
      <c r="C580" t="s">
        <v>22</v>
      </c>
      <c r="D580" t="str">
        <f>VLOOKUP(C580,[1]Saler!B:D,2,FALSE)</f>
        <v>Nguyễn Thành Tâm</v>
      </c>
      <c r="E580" t="str">
        <f>VLOOKUP(C580,[1]Saler!B:D,3,FALSE)</f>
        <v>CT</v>
      </c>
      <c r="F580" t="str">
        <f>VLOOKUP(E580,[1]Saler!$F$1:$G$6,2,FALSE)</f>
        <v>Cần Thơ</v>
      </c>
      <c r="G580" t="s">
        <v>69</v>
      </c>
      <c r="H580" t="str">
        <f>VLOOKUP(G580,[1]Product!$B:$G,2,FALSE)</f>
        <v>Pavilion180S1AA</v>
      </c>
      <c r="I580">
        <f>VLOOKUP(G580,[1]Product!$B:$G,6,FALSE)</f>
        <v>9790000</v>
      </c>
      <c r="J580" t="str">
        <f>VLOOKUP(G580,[1]Product!$B:$G,3,FALSE)</f>
        <v>HP</v>
      </c>
      <c r="K580" t="str">
        <f>VLOOKUP(G580,[1]Product!$B:$G,4,FALSE)</f>
        <v>Desktop</v>
      </c>
      <c r="L580">
        <v>2</v>
      </c>
      <c r="M580">
        <v>0.15</v>
      </c>
      <c r="N580">
        <f t="shared" si="9"/>
        <v>16643000</v>
      </c>
    </row>
    <row r="581" spans="1:14" x14ac:dyDescent="0.3">
      <c r="A581">
        <v>580</v>
      </c>
      <c r="B581">
        <v>8</v>
      </c>
      <c r="C581" t="s">
        <v>26</v>
      </c>
      <c r="D581" t="str">
        <f>VLOOKUP(C581,[1]Saler!B:D,2,FALSE)</f>
        <v>Nguyễn Thị Y  Bình</v>
      </c>
      <c r="E581" t="str">
        <f>VLOOKUP(C581,[1]Saler!B:D,3,FALSE)</f>
        <v>HN</v>
      </c>
      <c r="F581" t="str">
        <f>VLOOKUP(E581,[1]Saler!$F$1:$G$6,2,FALSE)</f>
        <v>Hà Nội</v>
      </c>
      <c r="G581" t="s">
        <v>56</v>
      </c>
      <c r="H581" t="str">
        <f>VLOOKUP(G581,[1]Product!$B:$G,2,FALSE)</f>
        <v>Legion82B500GUVN</v>
      </c>
      <c r="I581">
        <f>VLOOKUP(G581,[1]Product!$B:$G,6,FALSE)</f>
        <v>24790000</v>
      </c>
      <c r="J581" t="str">
        <f>VLOOKUP(G581,[1]Product!$B:$G,3,FALSE)</f>
        <v>Lenovo</v>
      </c>
      <c r="K581" t="str">
        <f>VLOOKUP(G581,[1]Product!$B:$G,4,FALSE)</f>
        <v>Laptop</v>
      </c>
      <c r="L581">
        <v>2</v>
      </c>
      <c r="M581">
        <v>0.1</v>
      </c>
      <c r="N581">
        <f t="shared" si="9"/>
        <v>44622000</v>
      </c>
    </row>
    <row r="582" spans="1:14" x14ac:dyDescent="0.3">
      <c r="A582">
        <v>581</v>
      </c>
      <c r="B582">
        <v>8</v>
      </c>
      <c r="C582" t="s">
        <v>68</v>
      </c>
      <c r="D582" t="str">
        <f>VLOOKUP(C582,[1]Saler!B:D,2,FALSE)</f>
        <v>Đào Thị Tiểu  Băng</v>
      </c>
      <c r="E582" t="str">
        <f>VLOOKUP(C582,[1]Saler!B:D,3,FALSE)</f>
        <v>CT</v>
      </c>
      <c r="F582" t="str">
        <f>VLOOKUP(E582,[1]Saler!$F$1:$G$6,2,FALSE)</f>
        <v>Cần Thơ</v>
      </c>
      <c r="G582" t="s">
        <v>47</v>
      </c>
      <c r="H582" t="str">
        <f>VLOOKUP(G582,[1]Product!$B:$G,2,FALSE)</f>
        <v>OptiPlex3080 MT</v>
      </c>
      <c r="I582">
        <f>VLOOKUP(G582,[1]Product!$B:$G,6,FALSE)</f>
        <v>13890000</v>
      </c>
      <c r="J582" t="str">
        <f>VLOOKUP(G582,[1]Product!$B:$G,3,FALSE)</f>
        <v>Dell</v>
      </c>
      <c r="K582" t="str">
        <f>VLOOKUP(G582,[1]Product!$B:$G,4,FALSE)</f>
        <v>Desktop</v>
      </c>
      <c r="L582">
        <v>2</v>
      </c>
      <c r="M582">
        <v>0.05</v>
      </c>
      <c r="N582">
        <f t="shared" si="9"/>
        <v>26391000</v>
      </c>
    </row>
    <row r="583" spans="1:14" x14ac:dyDescent="0.3">
      <c r="A583">
        <v>582</v>
      </c>
      <c r="B583">
        <v>8</v>
      </c>
      <c r="C583" t="s">
        <v>61</v>
      </c>
      <c r="D583" t="str">
        <f>VLOOKUP(C583,[1]Saler!B:D,2,FALSE)</f>
        <v>Nguyễn Tố  Linh</v>
      </c>
      <c r="E583" t="str">
        <f>VLOOKUP(C583,[1]Saler!B:D,3,FALSE)</f>
        <v>DN</v>
      </c>
      <c r="F583" t="str">
        <f>VLOOKUP(E583,[1]Saler!$F$1:$G$6,2,FALSE)</f>
        <v>Đà Nẵng</v>
      </c>
      <c r="G583" t="s">
        <v>49</v>
      </c>
      <c r="H583" t="str">
        <f>VLOOKUP(G583,[1]Product!$B:$G,2,FALSE)</f>
        <v>Inspiron145402</v>
      </c>
      <c r="I583">
        <f>VLOOKUP(G583,[1]Product!$B:$G,6,FALSE)</f>
        <v>25790000</v>
      </c>
      <c r="J583" t="str">
        <f>VLOOKUP(G583,[1]Product!$B:$G,3,FALSE)</f>
        <v>Dell</v>
      </c>
      <c r="K583" t="str">
        <f>VLOOKUP(G583,[1]Product!$B:$G,4,FALSE)</f>
        <v>Laptop</v>
      </c>
      <c r="L583">
        <v>1</v>
      </c>
      <c r="M583">
        <v>0.1</v>
      </c>
      <c r="N583">
        <f t="shared" si="9"/>
        <v>23211000</v>
      </c>
    </row>
    <row r="584" spans="1:14" x14ac:dyDescent="0.3">
      <c r="A584">
        <v>583</v>
      </c>
      <c r="B584">
        <v>8</v>
      </c>
      <c r="C584" t="s">
        <v>39</v>
      </c>
      <c r="D584" t="str">
        <f>VLOOKUP(C584,[1]Saler!B:D,2,FALSE)</f>
        <v>Trần Lê Phương  Dung</v>
      </c>
      <c r="E584" t="str">
        <f>VLOOKUP(C584,[1]Saler!B:D,3,FALSE)</f>
        <v>HN</v>
      </c>
      <c r="F584" t="str">
        <f>VLOOKUP(E584,[1]Saler!$F$1:$G$6,2,FALSE)</f>
        <v>Hà Nội</v>
      </c>
      <c r="G584" t="s">
        <v>42</v>
      </c>
      <c r="H584" t="str">
        <f>VLOOKUP(G584,[1]Product!$B:$G,2,FALSE)</f>
        <v>PavilionEG0072TU</v>
      </c>
      <c r="I584">
        <f>VLOOKUP(G584,[1]Product!$B:$G,6,FALSE)</f>
        <v>21900000</v>
      </c>
      <c r="J584" t="str">
        <f>VLOOKUP(G584,[1]Product!$B:$G,3,FALSE)</f>
        <v>HP</v>
      </c>
      <c r="K584" t="str">
        <f>VLOOKUP(G584,[1]Product!$B:$G,4,FALSE)</f>
        <v>Laptop</v>
      </c>
      <c r="L584">
        <v>3</v>
      </c>
      <c r="M584">
        <v>0.1</v>
      </c>
      <c r="N584">
        <f t="shared" si="9"/>
        <v>59130000</v>
      </c>
    </row>
    <row r="585" spans="1:14" x14ac:dyDescent="0.3">
      <c r="A585">
        <v>584</v>
      </c>
      <c r="B585">
        <v>8</v>
      </c>
      <c r="C585" t="s">
        <v>32</v>
      </c>
      <c r="D585" t="str">
        <f>VLOOKUP(C585,[1]Saler!B:D,2,FALSE)</f>
        <v>Võ Thị Phương  Thảo</v>
      </c>
      <c r="E585" t="str">
        <f>VLOOKUP(C585,[1]Saler!B:D,3,FALSE)</f>
        <v>CT</v>
      </c>
      <c r="F585" t="str">
        <f>VLOOKUP(E585,[1]Saler!$F$1:$G$6,2,FALSE)</f>
        <v>Cần Thơ</v>
      </c>
      <c r="G585" t="s">
        <v>58</v>
      </c>
      <c r="H585" t="str">
        <f>VLOOKUP(G585,[1]Product!$B:$G,2,FALSE)</f>
        <v>Envy2K0B2PA</v>
      </c>
      <c r="I585">
        <f>VLOOKUP(G585,[1]Product!$B:$G,6,FALSE)</f>
        <v>23590000</v>
      </c>
      <c r="J585" t="str">
        <f>VLOOKUP(G585,[1]Product!$B:$G,3,FALSE)</f>
        <v>HP</v>
      </c>
      <c r="K585" t="str">
        <f>VLOOKUP(G585,[1]Product!$B:$G,4,FALSE)</f>
        <v>Laptop</v>
      </c>
      <c r="L585">
        <v>2</v>
      </c>
      <c r="M585">
        <v>0</v>
      </c>
      <c r="N585">
        <f t="shared" si="9"/>
        <v>47180000</v>
      </c>
    </row>
    <row r="586" spans="1:14" x14ac:dyDescent="0.3">
      <c r="A586">
        <v>585</v>
      </c>
      <c r="B586">
        <v>8</v>
      </c>
      <c r="C586" t="s">
        <v>32</v>
      </c>
      <c r="D586" t="str">
        <f>VLOOKUP(C586,[1]Saler!B:D,2,FALSE)</f>
        <v>Võ Thị Phương  Thảo</v>
      </c>
      <c r="E586" t="str">
        <f>VLOOKUP(C586,[1]Saler!B:D,3,FALSE)</f>
        <v>CT</v>
      </c>
      <c r="F586" t="str">
        <f>VLOOKUP(E586,[1]Saler!$F$1:$G$6,2,FALSE)</f>
        <v>Cần Thơ</v>
      </c>
      <c r="G586" t="s">
        <v>54</v>
      </c>
      <c r="H586" t="str">
        <f>VLOOKUP(G586,[1]Product!$B:$G,2,FALSE)</f>
        <v>ThinkBook20VA001KVN</v>
      </c>
      <c r="I586">
        <f>VLOOKUP(G586,[1]Product!$B:$G,6,FALSE)</f>
        <v>19190000</v>
      </c>
      <c r="J586" t="str">
        <f>VLOOKUP(G586,[1]Product!$B:$G,3,FALSE)</f>
        <v>Lenovo</v>
      </c>
      <c r="K586" t="str">
        <f>VLOOKUP(G586,[1]Product!$B:$G,4,FALSE)</f>
        <v>Laptop</v>
      </c>
      <c r="L586">
        <v>3</v>
      </c>
      <c r="M586">
        <v>0</v>
      </c>
      <c r="N586">
        <f t="shared" si="9"/>
        <v>57570000</v>
      </c>
    </row>
    <row r="587" spans="1:14" x14ac:dyDescent="0.3">
      <c r="A587">
        <v>586</v>
      </c>
      <c r="B587">
        <v>8</v>
      </c>
      <c r="C587" t="s">
        <v>37</v>
      </c>
      <c r="D587" t="str">
        <f>VLOOKUP(C587,[1]Saler!B:D,2,FALSE)</f>
        <v>Nguyễn Phan Thanh Ngân</v>
      </c>
      <c r="E587" t="str">
        <f>VLOOKUP(C587,[1]Saler!B:D,3,FALSE)</f>
        <v>HCM</v>
      </c>
      <c r="F587" t="str">
        <f>VLOOKUP(E587,[1]Saler!$F$1:$G$6,2,FALSE)</f>
        <v>Hồ Chí Minh</v>
      </c>
      <c r="G587" t="s">
        <v>33</v>
      </c>
      <c r="H587" t="str">
        <f>VLOOKUP(G587,[1]Product!$B:$G,2,FALSE)</f>
        <v>XPS139310</v>
      </c>
      <c r="I587">
        <f>VLOOKUP(G587,[1]Product!$B:$G,6,FALSE)</f>
        <v>39900000</v>
      </c>
      <c r="J587" t="str">
        <f>VLOOKUP(G587,[1]Product!$B:$G,3,FALSE)</f>
        <v>Dell</v>
      </c>
      <c r="K587" t="str">
        <f>VLOOKUP(G587,[1]Product!$B:$G,4,FALSE)</f>
        <v>Laptop</v>
      </c>
      <c r="L587">
        <v>1</v>
      </c>
      <c r="M587">
        <v>0.15</v>
      </c>
      <c r="N587">
        <f t="shared" si="9"/>
        <v>33915000</v>
      </c>
    </row>
    <row r="588" spans="1:14" x14ac:dyDescent="0.3">
      <c r="A588">
        <v>587</v>
      </c>
      <c r="B588">
        <v>8</v>
      </c>
      <c r="C588" t="s">
        <v>80</v>
      </c>
      <c r="D588" t="str">
        <f>VLOOKUP(C588,[1]Saler!B:D,2,FALSE)</f>
        <v>Trịnh Thị Thu  Hằng</v>
      </c>
      <c r="E588" t="str">
        <f>VLOOKUP(C588,[1]Saler!B:D,3,FALSE)</f>
        <v>HP</v>
      </c>
      <c r="F588" t="str">
        <f>VLOOKUP(E588,[1]Saler!$F$1:$G$6,2,FALSE)</f>
        <v>Hải Phòng</v>
      </c>
      <c r="G588" t="s">
        <v>28</v>
      </c>
      <c r="H588" t="str">
        <f>VLOOKUP(G588,[1]Product!$B:$G,2,FALSE)</f>
        <v>ProBook1A1B0PA</v>
      </c>
      <c r="I588">
        <f>VLOOKUP(G588,[1]Product!$B:$G,6,FALSE)</f>
        <v>18290000</v>
      </c>
      <c r="J588" t="str">
        <f>VLOOKUP(G588,[1]Product!$B:$G,3,FALSE)</f>
        <v>HP</v>
      </c>
      <c r="K588" t="str">
        <f>VLOOKUP(G588,[1]Product!$B:$G,4,FALSE)</f>
        <v>Laptop</v>
      </c>
      <c r="L588">
        <v>2</v>
      </c>
      <c r="M588">
        <v>0.1</v>
      </c>
      <c r="N588">
        <f t="shared" si="9"/>
        <v>32922000</v>
      </c>
    </row>
    <row r="589" spans="1:14" x14ac:dyDescent="0.3">
      <c r="A589">
        <v>588</v>
      </c>
      <c r="B589">
        <v>8</v>
      </c>
      <c r="C589" t="s">
        <v>46</v>
      </c>
      <c r="D589" t="str">
        <f>VLOOKUP(C589,[1]Saler!B:D,2,FALSE)</f>
        <v>Nguyễn Thị Hoài  Nam</v>
      </c>
      <c r="E589" t="str">
        <f>VLOOKUP(C589,[1]Saler!B:D,3,FALSE)</f>
        <v>HCM</v>
      </c>
      <c r="F589" t="str">
        <f>VLOOKUP(E589,[1]Saler!$F$1:$G$6,2,FALSE)</f>
        <v>Hồ Chí Minh</v>
      </c>
      <c r="G589" t="s">
        <v>25</v>
      </c>
      <c r="H589" t="str">
        <f>VLOOKUP(G589,[1]Product!$B:$G,2,FALSE)</f>
        <v>Lenovo11BHS07200</v>
      </c>
      <c r="I589">
        <f>VLOOKUP(G589,[1]Product!$B:$G,6,FALSE)</f>
        <v>11490000</v>
      </c>
      <c r="J589" t="str">
        <f>VLOOKUP(G589,[1]Product!$B:$G,3,FALSE)</f>
        <v>Lenovo</v>
      </c>
      <c r="K589" t="str">
        <f>VLOOKUP(G589,[1]Product!$B:$G,4,FALSE)</f>
        <v>Desktop</v>
      </c>
      <c r="L589">
        <v>2</v>
      </c>
      <c r="M589">
        <v>0.1</v>
      </c>
      <c r="N589">
        <f t="shared" si="9"/>
        <v>20682000</v>
      </c>
    </row>
    <row r="590" spans="1:14" x14ac:dyDescent="0.3">
      <c r="A590">
        <v>589</v>
      </c>
      <c r="B590">
        <v>8</v>
      </c>
      <c r="C590" t="s">
        <v>16</v>
      </c>
      <c r="D590" t="str">
        <f>VLOOKUP(C590,[1]Saler!B:D,2,FALSE)</f>
        <v>Võ Thị Uyển  Nhi</v>
      </c>
      <c r="E590" t="str">
        <f>VLOOKUP(C590,[1]Saler!B:D,3,FALSE)</f>
        <v>HCM</v>
      </c>
      <c r="F590" t="str">
        <f>VLOOKUP(E590,[1]Saler!$F$1:$G$6,2,FALSE)</f>
        <v>Hồ Chí Minh</v>
      </c>
      <c r="G590" t="s">
        <v>25</v>
      </c>
      <c r="H590" t="str">
        <f>VLOOKUP(G590,[1]Product!$B:$G,2,FALSE)</f>
        <v>Lenovo11BHS07200</v>
      </c>
      <c r="I590">
        <f>VLOOKUP(G590,[1]Product!$B:$G,6,FALSE)</f>
        <v>11490000</v>
      </c>
      <c r="J590" t="str">
        <f>VLOOKUP(G590,[1]Product!$B:$G,3,FALSE)</f>
        <v>Lenovo</v>
      </c>
      <c r="K590" t="str">
        <f>VLOOKUP(G590,[1]Product!$B:$G,4,FALSE)</f>
        <v>Desktop</v>
      </c>
      <c r="L590">
        <v>2</v>
      </c>
      <c r="M590">
        <v>0.15</v>
      </c>
      <c r="N590">
        <f t="shared" si="9"/>
        <v>19533000</v>
      </c>
    </row>
    <row r="591" spans="1:14" x14ac:dyDescent="0.3">
      <c r="A591">
        <v>590</v>
      </c>
      <c r="B591">
        <v>8</v>
      </c>
      <c r="C591" t="s">
        <v>53</v>
      </c>
      <c r="D591" t="str">
        <f>VLOOKUP(C591,[1]Saler!B:D,2,FALSE)</f>
        <v>Đoàn Minh  Anh</v>
      </c>
      <c r="E591" t="str">
        <f>VLOOKUP(C591,[1]Saler!B:D,3,FALSE)</f>
        <v>HN</v>
      </c>
      <c r="F591" t="str">
        <f>VLOOKUP(E591,[1]Saler!$F$1:$G$6,2,FALSE)</f>
        <v>Hà Nội</v>
      </c>
      <c r="G591" t="s">
        <v>58</v>
      </c>
      <c r="H591" t="str">
        <f>VLOOKUP(G591,[1]Product!$B:$G,2,FALSE)</f>
        <v>Envy2K0B2PA</v>
      </c>
      <c r="I591">
        <f>VLOOKUP(G591,[1]Product!$B:$G,6,FALSE)</f>
        <v>23590000</v>
      </c>
      <c r="J591" t="str">
        <f>VLOOKUP(G591,[1]Product!$B:$G,3,FALSE)</f>
        <v>HP</v>
      </c>
      <c r="K591" t="str">
        <f>VLOOKUP(G591,[1]Product!$B:$G,4,FALSE)</f>
        <v>Laptop</v>
      </c>
      <c r="L591">
        <v>1</v>
      </c>
      <c r="M591">
        <v>0.1</v>
      </c>
      <c r="N591">
        <f t="shared" si="9"/>
        <v>21231000</v>
      </c>
    </row>
    <row r="592" spans="1:14" x14ac:dyDescent="0.3">
      <c r="A592">
        <v>591</v>
      </c>
      <c r="B592">
        <v>8</v>
      </c>
      <c r="C592" t="s">
        <v>55</v>
      </c>
      <c r="D592" t="str">
        <f>VLOOKUP(C592,[1]Saler!B:D,2,FALSE)</f>
        <v>Nguyễn Thị  Hương</v>
      </c>
      <c r="E592" t="str">
        <f>VLOOKUP(C592,[1]Saler!B:D,3,FALSE)</f>
        <v>DN</v>
      </c>
      <c r="F592" t="str">
        <f>VLOOKUP(E592,[1]Saler!$F$1:$G$6,2,FALSE)</f>
        <v>Đà Nẵng</v>
      </c>
      <c r="G592" t="s">
        <v>25</v>
      </c>
      <c r="H592" t="str">
        <f>VLOOKUP(G592,[1]Product!$B:$G,2,FALSE)</f>
        <v>Lenovo11BHS07200</v>
      </c>
      <c r="I592">
        <f>VLOOKUP(G592,[1]Product!$B:$G,6,FALSE)</f>
        <v>11490000</v>
      </c>
      <c r="J592" t="str">
        <f>VLOOKUP(G592,[1]Product!$B:$G,3,FALSE)</f>
        <v>Lenovo</v>
      </c>
      <c r="K592" t="str">
        <f>VLOOKUP(G592,[1]Product!$B:$G,4,FALSE)</f>
        <v>Desktop</v>
      </c>
      <c r="L592">
        <v>3</v>
      </c>
      <c r="M592">
        <v>0</v>
      </c>
      <c r="N592">
        <f t="shared" si="9"/>
        <v>34470000</v>
      </c>
    </row>
    <row r="593" spans="1:14" x14ac:dyDescent="0.3">
      <c r="A593">
        <v>592</v>
      </c>
      <c r="B593">
        <v>8</v>
      </c>
      <c r="C593" t="s">
        <v>27</v>
      </c>
      <c r="D593" t="str">
        <f>VLOOKUP(C593,[1]Saler!B:D,2,FALSE)</f>
        <v>Lê Thị Bình</v>
      </c>
      <c r="E593" t="str">
        <f>VLOOKUP(C593,[1]Saler!B:D,3,FALSE)</f>
        <v>HN</v>
      </c>
      <c r="F593" t="str">
        <f>VLOOKUP(E593,[1]Saler!$F$1:$G$6,2,FALSE)</f>
        <v>Hà Nội</v>
      </c>
      <c r="G593" t="s">
        <v>36</v>
      </c>
      <c r="H593" t="str">
        <f>VLOOKUP(G593,[1]Product!$B:$G,2,FALSE)</f>
        <v>Lenovo10TVA00EVA</v>
      </c>
      <c r="I593">
        <f>VLOOKUP(G593,[1]Product!$B:$G,6,FALSE)</f>
        <v>12590000</v>
      </c>
      <c r="J593" t="str">
        <f>VLOOKUP(G593,[1]Product!$B:$G,3,FALSE)</f>
        <v>Lenovo</v>
      </c>
      <c r="K593" t="str">
        <f>VLOOKUP(G593,[1]Product!$B:$G,4,FALSE)</f>
        <v>Desktop</v>
      </c>
      <c r="L593">
        <v>1</v>
      </c>
      <c r="M593">
        <v>0.05</v>
      </c>
      <c r="N593">
        <f t="shared" si="9"/>
        <v>11960500</v>
      </c>
    </row>
    <row r="594" spans="1:14" x14ac:dyDescent="0.3">
      <c r="A594">
        <v>593</v>
      </c>
      <c r="B594">
        <v>8</v>
      </c>
      <c r="C594" t="s">
        <v>72</v>
      </c>
      <c r="D594" t="str">
        <f>VLOOKUP(C594,[1]Saler!B:D,2,FALSE)</f>
        <v>Ngô Ngọc Tường  An</v>
      </c>
      <c r="E594" t="str">
        <f>VLOOKUP(C594,[1]Saler!B:D,3,FALSE)</f>
        <v>HN</v>
      </c>
      <c r="F594" t="str">
        <f>VLOOKUP(E594,[1]Saler!$F$1:$G$6,2,FALSE)</f>
        <v>Hà Nội</v>
      </c>
      <c r="G594" t="s">
        <v>36</v>
      </c>
      <c r="H594" t="str">
        <f>VLOOKUP(G594,[1]Product!$B:$G,2,FALSE)</f>
        <v>Lenovo10TVA00EVA</v>
      </c>
      <c r="I594">
        <f>VLOOKUP(G594,[1]Product!$B:$G,6,FALSE)</f>
        <v>12590000</v>
      </c>
      <c r="J594" t="str">
        <f>VLOOKUP(G594,[1]Product!$B:$G,3,FALSE)</f>
        <v>Lenovo</v>
      </c>
      <c r="K594" t="str">
        <f>VLOOKUP(G594,[1]Product!$B:$G,4,FALSE)</f>
        <v>Desktop</v>
      </c>
      <c r="L594">
        <v>1</v>
      </c>
      <c r="M594">
        <v>0.05</v>
      </c>
      <c r="N594">
        <f t="shared" si="9"/>
        <v>11960500</v>
      </c>
    </row>
    <row r="595" spans="1:14" x14ac:dyDescent="0.3">
      <c r="A595">
        <v>594</v>
      </c>
      <c r="B595">
        <v>8</v>
      </c>
      <c r="C595" t="s">
        <v>57</v>
      </c>
      <c r="D595" t="str">
        <f>VLOOKUP(C595,[1]Saler!B:D,2,FALSE)</f>
        <v>Nguyễn Thị Tú  Anh</v>
      </c>
      <c r="E595" t="str">
        <f>VLOOKUP(C595,[1]Saler!B:D,3,FALSE)</f>
        <v>HN</v>
      </c>
      <c r="F595" t="str">
        <f>VLOOKUP(E595,[1]Saler!$F$1:$G$6,2,FALSE)</f>
        <v>Hà Nội</v>
      </c>
      <c r="G595" t="s">
        <v>34</v>
      </c>
      <c r="H595" t="str">
        <f>VLOOKUP(G595,[1]Product!$B:$G,2,FALSE)</f>
        <v>Inspiron135201</v>
      </c>
      <c r="I595">
        <f>VLOOKUP(G595,[1]Product!$B:$G,6,FALSE)</f>
        <v>16990000</v>
      </c>
      <c r="J595" t="str">
        <f>VLOOKUP(G595,[1]Product!$B:$G,3,FALSE)</f>
        <v>Dell</v>
      </c>
      <c r="K595" t="str">
        <f>VLOOKUP(G595,[1]Product!$B:$G,4,FALSE)</f>
        <v>Laptop</v>
      </c>
      <c r="L595">
        <v>1</v>
      </c>
      <c r="M595">
        <v>0</v>
      </c>
      <c r="N595">
        <f t="shared" si="9"/>
        <v>16990000</v>
      </c>
    </row>
    <row r="596" spans="1:14" x14ac:dyDescent="0.3">
      <c r="A596">
        <v>595</v>
      </c>
      <c r="B596">
        <v>8</v>
      </c>
      <c r="C596" t="s">
        <v>40</v>
      </c>
      <c r="D596" t="str">
        <f>VLOOKUP(C596,[1]Saler!B:D,2,FALSE)</f>
        <v>Triệu Thị Thanh  Chung</v>
      </c>
      <c r="E596" t="str">
        <f>VLOOKUP(C596,[1]Saler!B:D,3,FALSE)</f>
        <v>HN</v>
      </c>
      <c r="F596" t="str">
        <f>VLOOKUP(E596,[1]Saler!$F$1:$G$6,2,FALSE)</f>
        <v>Hà Nội</v>
      </c>
      <c r="G596" t="s">
        <v>44</v>
      </c>
      <c r="H596" t="str">
        <f>VLOOKUP(G596,[1]Product!$B:$G,2,FALSE)</f>
        <v>Lenovo11ED002TVA</v>
      </c>
      <c r="I596">
        <f>VLOOKUP(G596,[1]Product!$B:$G,6,FALSE)</f>
        <v>9890000</v>
      </c>
      <c r="J596" t="str">
        <f>VLOOKUP(G596,[1]Product!$B:$G,3,FALSE)</f>
        <v>Lenovo</v>
      </c>
      <c r="K596" t="str">
        <f>VLOOKUP(G596,[1]Product!$B:$G,4,FALSE)</f>
        <v>Desktop</v>
      </c>
      <c r="L596">
        <v>3</v>
      </c>
      <c r="M596">
        <v>0.05</v>
      </c>
      <c r="N596">
        <f t="shared" si="9"/>
        <v>28186500</v>
      </c>
    </row>
    <row r="597" spans="1:14" x14ac:dyDescent="0.3">
      <c r="A597">
        <v>596</v>
      </c>
      <c r="B597">
        <v>8</v>
      </c>
      <c r="C597" t="s">
        <v>40</v>
      </c>
      <c r="D597" t="str">
        <f>VLOOKUP(C597,[1]Saler!B:D,2,FALSE)</f>
        <v>Triệu Thị Thanh  Chung</v>
      </c>
      <c r="E597" t="str">
        <f>VLOOKUP(C597,[1]Saler!B:D,3,FALSE)</f>
        <v>HN</v>
      </c>
      <c r="F597" t="str">
        <f>VLOOKUP(E597,[1]Saler!$F$1:$G$6,2,FALSE)</f>
        <v>Hà Nội</v>
      </c>
      <c r="G597" t="s">
        <v>47</v>
      </c>
      <c r="H597" t="str">
        <f>VLOOKUP(G597,[1]Product!$B:$G,2,FALSE)</f>
        <v>OptiPlex3080 MT</v>
      </c>
      <c r="I597">
        <f>VLOOKUP(G597,[1]Product!$B:$G,6,FALSE)</f>
        <v>13890000</v>
      </c>
      <c r="J597" t="str">
        <f>VLOOKUP(G597,[1]Product!$B:$G,3,FALSE)</f>
        <v>Dell</v>
      </c>
      <c r="K597" t="str">
        <f>VLOOKUP(G597,[1]Product!$B:$G,4,FALSE)</f>
        <v>Desktop</v>
      </c>
      <c r="L597">
        <v>1</v>
      </c>
      <c r="M597">
        <v>0.1</v>
      </c>
      <c r="N597">
        <f t="shared" si="9"/>
        <v>12501000</v>
      </c>
    </row>
    <row r="598" spans="1:14" x14ac:dyDescent="0.3">
      <c r="A598">
        <v>597</v>
      </c>
      <c r="B598">
        <v>8</v>
      </c>
      <c r="C598" t="s">
        <v>64</v>
      </c>
      <c r="D598" t="str">
        <f>VLOOKUP(C598,[1]Saler!B:D,2,FALSE)</f>
        <v>Trần Chí Thông</v>
      </c>
      <c r="E598" t="str">
        <f>VLOOKUP(C598,[1]Saler!B:D,3,FALSE)</f>
        <v>CT</v>
      </c>
      <c r="F598" t="str">
        <f>VLOOKUP(E598,[1]Saler!$F$1:$G$6,2,FALSE)</f>
        <v>Cần Thơ</v>
      </c>
      <c r="G598" t="s">
        <v>50</v>
      </c>
      <c r="H598" t="str">
        <f>VLOOKUP(G598,[1]Product!$B:$G,2,FALSE)</f>
        <v>ProBook22X45AA</v>
      </c>
      <c r="I598">
        <f>VLOOKUP(G598,[1]Product!$B:$G,6,FALSE)</f>
        <v>11900000</v>
      </c>
      <c r="J598" t="str">
        <f>VLOOKUP(G598,[1]Product!$B:$G,3,FALSE)</f>
        <v>HP</v>
      </c>
      <c r="K598" t="str">
        <f>VLOOKUP(G598,[1]Product!$B:$G,4,FALSE)</f>
        <v>Desktop</v>
      </c>
      <c r="L598">
        <v>3</v>
      </c>
      <c r="M598">
        <v>0.1</v>
      </c>
      <c r="N598">
        <f t="shared" si="9"/>
        <v>32130000</v>
      </c>
    </row>
    <row r="599" spans="1:14" x14ac:dyDescent="0.3">
      <c r="A599">
        <v>598</v>
      </c>
      <c r="B599">
        <v>8</v>
      </c>
      <c r="C599" t="s">
        <v>65</v>
      </c>
      <c r="D599" t="str">
        <f>VLOOKUP(C599,[1]Saler!B:D,2,FALSE)</f>
        <v>Vưu Quan  Khải</v>
      </c>
      <c r="E599" t="str">
        <f>VLOOKUP(C599,[1]Saler!B:D,3,FALSE)</f>
        <v>DN</v>
      </c>
      <c r="F599" t="str">
        <f>VLOOKUP(E599,[1]Saler!$F$1:$G$6,2,FALSE)</f>
        <v>Đà Nẵng</v>
      </c>
      <c r="G599" t="s">
        <v>52</v>
      </c>
      <c r="H599" t="str">
        <f>VLOOKUP(G599,[1]Product!$B:$G,2,FALSE)</f>
        <v>Inspiron42IN380002</v>
      </c>
      <c r="I599">
        <f>VLOOKUP(G599,[1]Product!$B:$G,6,FALSE)</f>
        <v>12290000</v>
      </c>
      <c r="J599" t="str">
        <f>VLOOKUP(G599,[1]Product!$B:$G,3,FALSE)</f>
        <v>Dell</v>
      </c>
      <c r="K599" t="str">
        <f>VLOOKUP(G599,[1]Product!$B:$G,4,FALSE)</f>
        <v>Desktop</v>
      </c>
      <c r="L599">
        <v>1</v>
      </c>
      <c r="M599">
        <v>0</v>
      </c>
      <c r="N599">
        <f t="shared" si="9"/>
        <v>12290000</v>
      </c>
    </row>
    <row r="600" spans="1:14" x14ac:dyDescent="0.3">
      <c r="A600">
        <v>599</v>
      </c>
      <c r="B600">
        <v>8</v>
      </c>
      <c r="C600" t="s">
        <v>64</v>
      </c>
      <c r="D600" t="str">
        <f>VLOOKUP(C600,[1]Saler!B:D,2,FALSE)</f>
        <v>Trần Chí Thông</v>
      </c>
      <c r="E600" t="str">
        <f>VLOOKUP(C600,[1]Saler!B:D,3,FALSE)</f>
        <v>CT</v>
      </c>
      <c r="F600" t="str">
        <f>VLOOKUP(E600,[1]Saler!$F$1:$G$6,2,FALSE)</f>
        <v>Cần Thơ</v>
      </c>
      <c r="G600" t="s">
        <v>71</v>
      </c>
      <c r="H600" t="str">
        <f>VLOOKUP(G600,[1]Product!$B:$G,2,FALSE)</f>
        <v>Legion82BC005YVN</v>
      </c>
      <c r="I600">
        <f>VLOOKUP(G600,[1]Product!$B:$G,6,FALSE)</f>
        <v>39000000</v>
      </c>
      <c r="J600" t="str">
        <f>VLOOKUP(G600,[1]Product!$B:$G,3,FALSE)</f>
        <v>Lenovo</v>
      </c>
      <c r="K600" t="str">
        <f>VLOOKUP(G600,[1]Product!$B:$G,4,FALSE)</f>
        <v>Laptop</v>
      </c>
      <c r="L600">
        <v>1</v>
      </c>
      <c r="M600">
        <v>0.05</v>
      </c>
      <c r="N600">
        <f t="shared" si="9"/>
        <v>37050000</v>
      </c>
    </row>
    <row r="601" spans="1:14" x14ac:dyDescent="0.3">
      <c r="A601">
        <v>600</v>
      </c>
      <c r="B601">
        <v>8</v>
      </c>
      <c r="C601" t="s">
        <v>74</v>
      </c>
      <c r="D601" t="str">
        <f>VLOOKUP(C601,[1]Saler!B:D,2,FALSE)</f>
        <v>Nguyễn Thị  Hằng</v>
      </c>
      <c r="E601" t="str">
        <f>VLOOKUP(C601,[1]Saler!B:D,3,FALSE)</f>
        <v>HP</v>
      </c>
      <c r="F601" t="str">
        <f>VLOOKUP(E601,[1]Saler!$F$1:$G$6,2,FALSE)</f>
        <v>Hải Phòng</v>
      </c>
      <c r="G601" t="s">
        <v>44</v>
      </c>
      <c r="H601" t="str">
        <f>VLOOKUP(G601,[1]Product!$B:$G,2,FALSE)</f>
        <v>Lenovo11ED002TVA</v>
      </c>
      <c r="I601">
        <f>VLOOKUP(G601,[1]Product!$B:$G,6,FALSE)</f>
        <v>9890000</v>
      </c>
      <c r="J601" t="str">
        <f>VLOOKUP(G601,[1]Product!$B:$G,3,FALSE)</f>
        <v>Lenovo</v>
      </c>
      <c r="K601" t="str">
        <f>VLOOKUP(G601,[1]Product!$B:$G,4,FALSE)</f>
        <v>Desktop</v>
      </c>
      <c r="L601">
        <v>3</v>
      </c>
      <c r="M601">
        <v>0.15</v>
      </c>
      <c r="N601">
        <f t="shared" si="9"/>
        <v>25219500</v>
      </c>
    </row>
    <row r="602" spans="1:14" x14ac:dyDescent="0.3">
      <c r="A602">
        <v>601</v>
      </c>
      <c r="B602">
        <v>8</v>
      </c>
      <c r="C602" t="s">
        <v>72</v>
      </c>
      <c r="D602" t="str">
        <f>VLOOKUP(C602,[1]Saler!B:D,2,FALSE)</f>
        <v>Ngô Ngọc Tường  An</v>
      </c>
      <c r="E602" t="str">
        <f>VLOOKUP(C602,[1]Saler!B:D,3,FALSE)</f>
        <v>HN</v>
      </c>
      <c r="F602" t="str">
        <f>VLOOKUP(E602,[1]Saler!$F$1:$G$6,2,FALSE)</f>
        <v>Hà Nội</v>
      </c>
      <c r="G602" t="s">
        <v>42</v>
      </c>
      <c r="H602" t="str">
        <f>VLOOKUP(G602,[1]Product!$B:$G,2,FALSE)</f>
        <v>PavilionEG0072TU</v>
      </c>
      <c r="I602">
        <f>VLOOKUP(G602,[1]Product!$B:$G,6,FALSE)</f>
        <v>21900000</v>
      </c>
      <c r="J602" t="str">
        <f>VLOOKUP(G602,[1]Product!$B:$G,3,FALSE)</f>
        <v>HP</v>
      </c>
      <c r="K602" t="str">
        <f>VLOOKUP(G602,[1]Product!$B:$G,4,FALSE)</f>
        <v>Laptop</v>
      </c>
      <c r="L602">
        <v>3</v>
      </c>
      <c r="M602">
        <v>0</v>
      </c>
      <c r="N602">
        <f t="shared" si="9"/>
        <v>65700000</v>
      </c>
    </row>
    <row r="603" spans="1:14" x14ac:dyDescent="0.3">
      <c r="A603">
        <v>602</v>
      </c>
      <c r="B603">
        <v>8</v>
      </c>
      <c r="C603" t="s">
        <v>46</v>
      </c>
      <c r="D603" t="str">
        <f>VLOOKUP(C603,[1]Saler!B:D,2,FALSE)</f>
        <v>Nguyễn Thị Hoài  Nam</v>
      </c>
      <c r="E603" t="str">
        <f>VLOOKUP(C603,[1]Saler!B:D,3,FALSE)</f>
        <v>HCM</v>
      </c>
      <c r="F603" t="str">
        <f>VLOOKUP(E603,[1]Saler!$F$1:$G$6,2,FALSE)</f>
        <v>Hồ Chí Minh</v>
      </c>
      <c r="G603" t="s">
        <v>71</v>
      </c>
      <c r="H603" t="str">
        <f>VLOOKUP(G603,[1]Product!$B:$G,2,FALSE)</f>
        <v>Legion82BC005YVN</v>
      </c>
      <c r="I603">
        <f>VLOOKUP(G603,[1]Product!$B:$G,6,FALSE)</f>
        <v>39000000</v>
      </c>
      <c r="J603" t="str">
        <f>VLOOKUP(G603,[1]Product!$B:$G,3,FALSE)</f>
        <v>Lenovo</v>
      </c>
      <c r="K603" t="str">
        <f>VLOOKUP(G603,[1]Product!$B:$G,4,FALSE)</f>
        <v>Laptop</v>
      </c>
      <c r="L603">
        <v>3</v>
      </c>
      <c r="M603">
        <v>0.05</v>
      </c>
      <c r="N603">
        <f t="shared" si="9"/>
        <v>111150000</v>
      </c>
    </row>
    <row r="604" spans="1:14" x14ac:dyDescent="0.3">
      <c r="A604">
        <v>603</v>
      </c>
      <c r="B604">
        <v>8</v>
      </c>
      <c r="C604" t="s">
        <v>53</v>
      </c>
      <c r="D604" t="str">
        <f>VLOOKUP(C604,[1]Saler!B:D,2,FALSE)</f>
        <v>Đoàn Minh  Anh</v>
      </c>
      <c r="E604" t="str">
        <f>VLOOKUP(C604,[1]Saler!B:D,3,FALSE)</f>
        <v>HN</v>
      </c>
      <c r="F604" t="str">
        <f>VLOOKUP(E604,[1]Saler!$F$1:$G$6,2,FALSE)</f>
        <v>Hà Nội</v>
      </c>
      <c r="G604" t="s">
        <v>54</v>
      </c>
      <c r="H604" t="str">
        <f>VLOOKUP(G604,[1]Product!$B:$G,2,FALSE)</f>
        <v>ThinkBook20VA001KVN</v>
      </c>
      <c r="I604">
        <f>VLOOKUP(G604,[1]Product!$B:$G,6,FALSE)</f>
        <v>19190000</v>
      </c>
      <c r="J604" t="str">
        <f>VLOOKUP(G604,[1]Product!$B:$G,3,FALSE)</f>
        <v>Lenovo</v>
      </c>
      <c r="K604" t="str">
        <f>VLOOKUP(G604,[1]Product!$B:$G,4,FALSE)</f>
        <v>Laptop</v>
      </c>
      <c r="L604">
        <v>2</v>
      </c>
      <c r="M604">
        <v>0.05</v>
      </c>
      <c r="N604">
        <f t="shared" si="9"/>
        <v>36461000</v>
      </c>
    </row>
    <row r="605" spans="1:14" x14ac:dyDescent="0.3">
      <c r="A605">
        <v>604</v>
      </c>
      <c r="B605">
        <v>8</v>
      </c>
      <c r="C605" t="s">
        <v>65</v>
      </c>
      <c r="D605" t="str">
        <f>VLOOKUP(C605,[1]Saler!B:D,2,FALSE)</f>
        <v>Vưu Quan  Khải</v>
      </c>
      <c r="E605" t="str">
        <f>VLOOKUP(C605,[1]Saler!B:D,3,FALSE)</f>
        <v>DN</v>
      </c>
      <c r="F605" t="str">
        <f>VLOOKUP(E605,[1]Saler!$F$1:$G$6,2,FALSE)</f>
        <v>Đà Nẵng</v>
      </c>
      <c r="G605" t="s">
        <v>36</v>
      </c>
      <c r="H605" t="str">
        <f>VLOOKUP(G605,[1]Product!$B:$G,2,FALSE)</f>
        <v>Lenovo10TVA00EVA</v>
      </c>
      <c r="I605">
        <f>VLOOKUP(G605,[1]Product!$B:$G,6,FALSE)</f>
        <v>12590000</v>
      </c>
      <c r="J605" t="str">
        <f>VLOOKUP(G605,[1]Product!$B:$G,3,FALSE)</f>
        <v>Lenovo</v>
      </c>
      <c r="K605" t="str">
        <f>VLOOKUP(G605,[1]Product!$B:$G,4,FALSE)</f>
        <v>Desktop</v>
      </c>
      <c r="L605">
        <v>3</v>
      </c>
      <c r="M605">
        <v>0.1</v>
      </c>
      <c r="N605">
        <f t="shared" si="9"/>
        <v>33993000</v>
      </c>
    </row>
    <row r="606" spans="1:14" x14ac:dyDescent="0.3">
      <c r="A606">
        <v>605</v>
      </c>
      <c r="B606">
        <v>8</v>
      </c>
      <c r="C606" t="s">
        <v>81</v>
      </c>
      <c r="D606" t="str">
        <f>VLOOKUP(C606,[1]Saler!B:D,2,FALSE)</f>
        <v>Huỳnh Lê Minh  Nhựt</v>
      </c>
      <c r="E606" t="str">
        <f>VLOOKUP(C606,[1]Saler!B:D,3,FALSE)</f>
        <v>HCM</v>
      </c>
      <c r="F606" t="str">
        <f>VLOOKUP(E606,[1]Saler!$F$1:$G$6,2,FALSE)</f>
        <v>Hồ Chí Minh</v>
      </c>
      <c r="G606" t="s">
        <v>42</v>
      </c>
      <c r="H606" t="str">
        <f>VLOOKUP(G606,[1]Product!$B:$G,2,FALSE)</f>
        <v>PavilionEG0072TU</v>
      </c>
      <c r="I606">
        <f>VLOOKUP(G606,[1]Product!$B:$G,6,FALSE)</f>
        <v>21900000</v>
      </c>
      <c r="J606" t="str">
        <f>VLOOKUP(G606,[1]Product!$B:$G,3,FALSE)</f>
        <v>HP</v>
      </c>
      <c r="K606" t="str">
        <f>VLOOKUP(G606,[1]Product!$B:$G,4,FALSE)</f>
        <v>Laptop</v>
      </c>
      <c r="L606">
        <v>2</v>
      </c>
      <c r="M606">
        <v>0.15</v>
      </c>
      <c r="N606">
        <f t="shared" si="9"/>
        <v>37230000</v>
      </c>
    </row>
    <row r="607" spans="1:14" x14ac:dyDescent="0.3">
      <c r="A607">
        <v>606</v>
      </c>
      <c r="B607">
        <v>8</v>
      </c>
      <c r="C607" t="s">
        <v>39</v>
      </c>
      <c r="D607" t="str">
        <f>VLOOKUP(C607,[1]Saler!B:D,2,FALSE)</f>
        <v>Trần Lê Phương  Dung</v>
      </c>
      <c r="E607" t="str">
        <f>VLOOKUP(C607,[1]Saler!B:D,3,FALSE)</f>
        <v>HN</v>
      </c>
      <c r="F607" t="str">
        <f>VLOOKUP(E607,[1]Saler!$F$1:$G$6,2,FALSE)</f>
        <v>Hà Nội</v>
      </c>
      <c r="G607" t="s">
        <v>49</v>
      </c>
      <c r="H607" t="str">
        <f>VLOOKUP(G607,[1]Product!$B:$G,2,FALSE)</f>
        <v>Inspiron145402</v>
      </c>
      <c r="I607">
        <f>VLOOKUP(G607,[1]Product!$B:$G,6,FALSE)</f>
        <v>25790000</v>
      </c>
      <c r="J607" t="str">
        <f>VLOOKUP(G607,[1]Product!$B:$G,3,FALSE)</f>
        <v>Dell</v>
      </c>
      <c r="K607" t="str">
        <f>VLOOKUP(G607,[1]Product!$B:$G,4,FALSE)</f>
        <v>Laptop</v>
      </c>
      <c r="L607">
        <v>3</v>
      </c>
      <c r="M607">
        <v>0.15</v>
      </c>
      <c r="N607">
        <f t="shared" si="9"/>
        <v>65764500</v>
      </c>
    </row>
    <row r="608" spans="1:14" x14ac:dyDescent="0.3">
      <c r="A608">
        <v>607</v>
      </c>
      <c r="B608">
        <v>9</v>
      </c>
      <c r="C608" t="s">
        <v>51</v>
      </c>
      <c r="D608" t="str">
        <f>VLOOKUP(C608,[1]Saler!B:D,2,FALSE)</f>
        <v>Trần Nguyễn Thúy  Quỳnh</v>
      </c>
      <c r="E608" t="str">
        <f>VLOOKUP(C608,[1]Saler!B:D,3,FALSE)</f>
        <v>CT</v>
      </c>
      <c r="F608" t="str">
        <f>VLOOKUP(E608,[1]Saler!$F$1:$G$6,2,FALSE)</f>
        <v>Cần Thơ</v>
      </c>
      <c r="G608" t="s">
        <v>21</v>
      </c>
      <c r="H608" t="str">
        <f>VLOOKUP(G608,[1]Product!$B:$G,2,FALSE)</f>
        <v>EliteBook5ZU71PA</v>
      </c>
      <c r="I608">
        <f>VLOOKUP(G608,[1]Product!$B:$G,6,FALSE)</f>
        <v>34790000</v>
      </c>
      <c r="J608" t="str">
        <f>VLOOKUP(G608,[1]Product!$B:$G,3,FALSE)</f>
        <v>HP</v>
      </c>
      <c r="K608" t="str">
        <f>VLOOKUP(G608,[1]Product!$B:$G,4,FALSE)</f>
        <v>Laptop</v>
      </c>
      <c r="L608">
        <v>1</v>
      </c>
      <c r="M608">
        <v>0.05</v>
      </c>
      <c r="N608">
        <f t="shared" si="9"/>
        <v>33050500</v>
      </c>
    </row>
    <row r="609" spans="1:14" x14ac:dyDescent="0.3">
      <c r="A609">
        <v>608</v>
      </c>
      <c r="B609">
        <v>9</v>
      </c>
      <c r="C609" t="s">
        <v>64</v>
      </c>
      <c r="D609" t="str">
        <f>VLOOKUP(C609,[1]Saler!B:D,2,FALSE)</f>
        <v>Trần Chí Thông</v>
      </c>
      <c r="E609" t="str">
        <f>VLOOKUP(C609,[1]Saler!B:D,3,FALSE)</f>
        <v>CT</v>
      </c>
      <c r="F609" t="str">
        <f>VLOOKUP(E609,[1]Saler!$F$1:$G$6,2,FALSE)</f>
        <v>Cần Thơ</v>
      </c>
      <c r="G609" t="s">
        <v>21</v>
      </c>
      <c r="H609" t="str">
        <f>VLOOKUP(G609,[1]Product!$B:$G,2,FALSE)</f>
        <v>EliteBook5ZU71PA</v>
      </c>
      <c r="I609">
        <f>VLOOKUP(G609,[1]Product!$B:$G,6,FALSE)</f>
        <v>34790000</v>
      </c>
      <c r="J609" t="str">
        <f>VLOOKUP(G609,[1]Product!$B:$G,3,FALSE)</f>
        <v>HP</v>
      </c>
      <c r="K609" t="str">
        <f>VLOOKUP(G609,[1]Product!$B:$G,4,FALSE)</f>
        <v>Laptop</v>
      </c>
      <c r="L609">
        <v>1</v>
      </c>
      <c r="M609">
        <v>0.1</v>
      </c>
      <c r="N609">
        <f t="shared" si="9"/>
        <v>31311000</v>
      </c>
    </row>
    <row r="610" spans="1:14" x14ac:dyDescent="0.3">
      <c r="A610">
        <v>609</v>
      </c>
      <c r="B610">
        <v>9</v>
      </c>
      <c r="C610" t="s">
        <v>55</v>
      </c>
      <c r="D610" t="str">
        <f>VLOOKUP(C610,[1]Saler!B:D,2,FALSE)</f>
        <v>Nguyễn Thị  Hương</v>
      </c>
      <c r="E610" t="str">
        <f>VLOOKUP(C610,[1]Saler!B:D,3,FALSE)</f>
        <v>DN</v>
      </c>
      <c r="F610" t="str">
        <f>VLOOKUP(E610,[1]Saler!$F$1:$G$6,2,FALSE)</f>
        <v>Đà Nẵng</v>
      </c>
      <c r="G610" t="s">
        <v>54</v>
      </c>
      <c r="H610" t="str">
        <f>VLOOKUP(G610,[1]Product!$B:$G,2,FALSE)</f>
        <v>ThinkBook20VA001KVN</v>
      </c>
      <c r="I610">
        <f>VLOOKUP(G610,[1]Product!$B:$G,6,FALSE)</f>
        <v>19190000</v>
      </c>
      <c r="J610" t="str">
        <f>VLOOKUP(G610,[1]Product!$B:$G,3,FALSE)</f>
        <v>Lenovo</v>
      </c>
      <c r="K610" t="str">
        <f>VLOOKUP(G610,[1]Product!$B:$G,4,FALSE)</f>
        <v>Laptop</v>
      </c>
      <c r="L610">
        <v>1</v>
      </c>
      <c r="M610">
        <v>0.15</v>
      </c>
      <c r="N610">
        <f t="shared" si="9"/>
        <v>16311500</v>
      </c>
    </row>
    <row r="611" spans="1:14" x14ac:dyDescent="0.3">
      <c r="A611">
        <v>610</v>
      </c>
      <c r="B611">
        <v>9</v>
      </c>
      <c r="C611" t="s">
        <v>72</v>
      </c>
      <c r="D611" t="str">
        <f>VLOOKUP(C611,[1]Saler!B:D,2,FALSE)</f>
        <v>Ngô Ngọc Tường  An</v>
      </c>
      <c r="E611" t="str">
        <f>VLOOKUP(C611,[1]Saler!B:D,3,FALSE)</f>
        <v>HN</v>
      </c>
      <c r="F611" t="str">
        <f>VLOOKUP(E611,[1]Saler!$F$1:$G$6,2,FALSE)</f>
        <v>Hà Nội</v>
      </c>
      <c r="G611" t="s">
        <v>17</v>
      </c>
      <c r="H611" t="str">
        <f>VLOOKUP(G611,[1]Product!$B:$G,2,FALSE)</f>
        <v>Inspiron135301</v>
      </c>
      <c r="I611">
        <f>VLOOKUP(G611,[1]Product!$B:$G,6,FALSE)</f>
        <v>20900000</v>
      </c>
      <c r="J611" t="str">
        <f>VLOOKUP(G611,[1]Product!$B:$G,3,FALSE)</f>
        <v>Dell</v>
      </c>
      <c r="K611" t="str">
        <f>VLOOKUP(G611,[1]Product!$B:$G,4,FALSE)</f>
        <v>Laptop</v>
      </c>
      <c r="L611">
        <v>1</v>
      </c>
      <c r="M611">
        <v>0</v>
      </c>
      <c r="N611">
        <f t="shared" si="9"/>
        <v>20900000</v>
      </c>
    </row>
    <row r="612" spans="1:14" x14ac:dyDescent="0.3">
      <c r="A612">
        <v>611</v>
      </c>
      <c r="B612">
        <v>9</v>
      </c>
      <c r="C612" t="s">
        <v>68</v>
      </c>
      <c r="D612" t="str">
        <f>VLOOKUP(C612,[1]Saler!B:D,2,FALSE)</f>
        <v>Đào Thị Tiểu  Băng</v>
      </c>
      <c r="E612" t="str">
        <f>VLOOKUP(C612,[1]Saler!B:D,3,FALSE)</f>
        <v>CT</v>
      </c>
      <c r="F612" t="str">
        <f>VLOOKUP(E612,[1]Saler!$F$1:$G$6,2,FALSE)</f>
        <v>Cần Thơ</v>
      </c>
      <c r="G612" t="s">
        <v>31</v>
      </c>
      <c r="H612" t="str">
        <f>VLOOKUP(G612,[1]Product!$B:$G,2,FALSE)</f>
        <v>Ideapad82H700DNVN</v>
      </c>
      <c r="I612">
        <f>VLOOKUP(G612,[1]Product!$B:$G,6,FALSE)</f>
        <v>13490000</v>
      </c>
      <c r="J612" t="str">
        <f>VLOOKUP(G612,[1]Product!$B:$G,3,FALSE)</f>
        <v>Lenovo</v>
      </c>
      <c r="K612" t="str">
        <f>VLOOKUP(G612,[1]Product!$B:$G,4,FALSE)</f>
        <v>Laptop</v>
      </c>
      <c r="L612">
        <v>2</v>
      </c>
      <c r="M612">
        <v>0.05</v>
      </c>
      <c r="N612">
        <f t="shared" si="9"/>
        <v>25631000</v>
      </c>
    </row>
    <row r="613" spans="1:14" x14ac:dyDescent="0.3">
      <c r="A613">
        <v>612</v>
      </c>
      <c r="B613">
        <v>9</v>
      </c>
      <c r="C613" t="s">
        <v>59</v>
      </c>
      <c r="D613" t="str">
        <f>VLOOKUP(C613,[1]Saler!B:D,2,FALSE)</f>
        <v>Hồ Lê Lệ  Nguyên</v>
      </c>
      <c r="E613" t="str">
        <f>VLOOKUP(C613,[1]Saler!B:D,3,FALSE)</f>
        <v>HCM</v>
      </c>
      <c r="F613" t="str">
        <f>VLOOKUP(E613,[1]Saler!$F$1:$G$6,2,FALSE)</f>
        <v>Hồ Chí Minh</v>
      </c>
      <c r="G613" t="s">
        <v>33</v>
      </c>
      <c r="H613" t="str">
        <f>VLOOKUP(G613,[1]Product!$B:$G,2,FALSE)</f>
        <v>XPS139310</v>
      </c>
      <c r="I613">
        <f>VLOOKUP(G613,[1]Product!$B:$G,6,FALSE)</f>
        <v>39900000</v>
      </c>
      <c r="J613" t="str">
        <f>VLOOKUP(G613,[1]Product!$B:$G,3,FALSE)</f>
        <v>Dell</v>
      </c>
      <c r="K613" t="str">
        <f>VLOOKUP(G613,[1]Product!$B:$G,4,FALSE)</f>
        <v>Laptop</v>
      </c>
      <c r="L613">
        <v>2</v>
      </c>
      <c r="M613">
        <v>0.15</v>
      </c>
      <c r="N613">
        <f t="shared" si="9"/>
        <v>67830000</v>
      </c>
    </row>
    <row r="614" spans="1:14" x14ac:dyDescent="0.3">
      <c r="A614">
        <v>613</v>
      </c>
      <c r="B614">
        <v>9</v>
      </c>
      <c r="C614" t="s">
        <v>59</v>
      </c>
      <c r="D614" t="str">
        <f>VLOOKUP(C614,[1]Saler!B:D,2,FALSE)</f>
        <v>Hồ Lê Lệ  Nguyên</v>
      </c>
      <c r="E614" t="str">
        <f>VLOOKUP(C614,[1]Saler!B:D,3,FALSE)</f>
        <v>HCM</v>
      </c>
      <c r="F614" t="str">
        <f>VLOOKUP(E614,[1]Saler!$F$1:$G$6,2,FALSE)</f>
        <v>Hồ Chí Minh</v>
      </c>
      <c r="G614" t="s">
        <v>42</v>
      </c>
      <c r="H614" t="str">
        <f>VLOOKUP(G614,[1]Product!$B:$G,2,FALSE)</f>
        <v>PavilionEG0072TU</v>
      </c>
      <c r="I614">
        <f>VLOOKUP(G614,[1]Product!$B:$G,6,FALSE)</f>
        <v>21900000</v>
      </c>
      <c r="J614" t="str">
        <f>VLOOKUP(G614,[1]Product!$B:$G,3,FALSE)</f>
        <v>HP</v>
      </c>
      <c r="K614" t="str">
        <f>VLOOKUP(G614,[1]Product!$B:$G,4,FALSE)</f>
        <v>Laptop</v>
      </c>
      <c r="L614">
        <v>2</v>
      </c>
      <c r="M614">
        <v>0</v>
      </c>
      <c r="N614">
        <f t="shared" si="9"/>
        <v>43800000</v>
      </c>
    </row>
    <row r="615" spans="1:14" x14ac:dyDescent="0.3">
      <c r="A615">
        <v>614</v>
      </c>
      <c r="B615">
        <v>9</v>
      </c>
      <c r="C615" t="s">
        <v>57</v>
      </c>
      <c r="D615" t="str">
        <f>VLOOKUP(C615,[1]Saler!B:D,2,FALSE)</f>
        <v>Nguyễn Thị Tú  Anh</v>
      </c>
      <c r="E615" t="str">
        <f>VLOOKUP(C615,[1]Saler!B:D,3,FALSE)</f>
        <v>HN</v>
      </c>
      <c r="F615" t="str">
        <f>VLOOKUP(E615,[1]Saler!$F$1:$G$6,2,FALSE)</f>
        <v>Hà Nội</v>
      </c>
      <c r="G615" t="s">
        <v>58</v>
      </c>
      <c r="H615" t="str">
        <f>VLOOKUP(G615,[1]Product!$B:$G,2,FALSE)</f>
        <v>Envy2K0B2PA</v>
      </c>
      <c r="I615">
        <f>VLOOKUP(G615,[1]Product!$B:$G,6,FALSE)</f>
        <v>23590000</v>
      </c>
      <c r="J615" t="str">
        <f>VLOOKUP(G615,[1]Product!$B:$G,3,FALSE)</f>
        <v>HP</v>
      </c>
      <c r="K615" t="str">
        <f>VLOOKUP(G615,[1]Product!$B:$G,4,FALSE)</f>
        <v>Laptop</v>
      </c>
      <c r="L615">
        <v>1</v>
      </c>
      <c r="M615">
        <v>0.1</v>
      </c>
      <c r="N615">
        <f t="shared" si="9"/>
        <v>21231000</v>
      </c>
    </row>
    <row r="616" spans="1:14" x14ac:dyDescent="0.3">
      <c r="A616">
        <v>615</v>
      </c>
      <c r="B616">
        <v>9</v>
      </c>
      <c r="C616" t="s">
        <v>74</v>
      </c>
      <c r="D616" t="str">
        <f>VLOOKUP(C616,[1]Saler!B:D,2,FALSE)</f>
        <v>Nguyễn Thị  Hằng</v>
      </c>
      <c r="E616" t="str">
        <f>VLOOKUP(C616,[1]Saler!B:D,3,FALSE)</f>
        <v>HP</v>
      </c>
      <c r="F616" t="str">
        <f>VLOOKUP(E616,[1]Saler!$F$1:$G$6,2,FALSE)</f>
        <v>Hải Phòng</v>
      </c>
      <c r="G616" t="s">
        <v>52</v>
      </c>
      <c r="H616" t="str">
        <f>VLOOKUP(G616,[1]Product!$B:$G,2,FALSE)</f>
        <v>Inspiron42IN380002</v>
      </c>
      <c r="I616">
        <f>VLOOKUP(G616,[1]Product!$B:$G,6,FALSE)</f>
        <v>12290000</v>
      </c>
      <c r="J616" t="str">
        <f>VLOOKUP(G616,[1]Product!$B:$G,3,FALSE)</f>
        <v>Dell</v>
      </c>
      <c r="K616" t="str">
        <f>VLOOKUP(G616,[1]Product!$B:$G,4,FALSE)</f>
        <v>Desktop</v>
      </c>
      <c r="L616">
        <v>1</v>
      </c>
      <c r="M616">
        <v>0</v>
      </c>
      <c r="N616">
        <f t="shared" si="9"/>
        <v>12290000</v>
      </c>
    </row>
    <row r="617" spans="1:14" x14ac:dyDescent="0.3">
      <c r="A617">
        <v>616</v>
      </c>
      <c r="B617">
        <v>9</v>
      </c>
      <c r="C617" t="s">
        <v>66</v>
      </c>
      <c r="D617" t="str">
        <f>VLOOKUP(C617,[1]Saler!B:D,2,FALSE)</f>
        <v>Nguyễn Nhật  Hạ</v>
      </c>
      <c r="E617" t="str">
        <f>VLOOKUP(C617,[1]Saler!B:D,3,FALSE)</f>
        <v>HP</v>
      </c>
      <c r="F617" t="str">
        <f>VLOOKUP(E617,[1]Saler!$F$1:$G$6,2,FALSE)</f>
        <v>Hải Phòng</v>
      </c>
      <c r="G617" t="s">
        <v>52</v>
      </c>
      <c r="H617" t="str">
        <f>VLOOKUP(G617,[1]Product!$B:$G,2,FALSE)</f>
        <v>Inspiron42IN380002</v>
      </c>
      <c r="I617">
        <f>VLOOKUP(G617,[1]Product!$B:$G,6,FALSE)</f>
        <v>12290000</v>
      </c>
      <c r="J617" t="str">
        <f>VLOOKUP(G617,[1]Product!$B:$G,3,FALSE)</f>
        <v>Dell</v>
      </c>
      <c r="K617" t="str">
        <f>VLOOKUP(G617,[1]Product!$B:$G,4,FALSE)</f>
        <v>Desktop</v>
      </c>
      <c r="L617">
        <v>2</v>
      </c>
      <c r="M617">
        <v>0.15</v>
      </c>
      <c r="N617">
        <f t="shared" si="9"/>
        <v>20893000</v>
      </c>
    </row>
    <row r="618" spans="1:14" x14ac:dyDescent="0.3">
      <c r="A618">
        <v>617</v>
      </c>
      <c r="B618">
        <v>9</v>
      </c>
      <c r="C618" t="s">
        <v>63</v>
      </c>
      <c r="D618" t="str">
        <f>VLOOKUP(C618,[1]Saler!B:D,2,FALSE)</f>
        <v>Phạm Thị Giáng  My</v>
      </c>
      <c r="E618" t="str">
        <f>VLOOKUP(C618,[1]Saler!B:D,3,FALSE)</f>
        <v>DN</v>
      </c>
      <c r="F618" t="str">
        <f>VLOOKUP(E618,[1]Saler!$F$1:$G$6,2,FALSE)</f>
        <v>Đà Nẵng</v>
      </c>
      <c r="G618" t="s">
        <v>58</v>
      </c>
      <c r="H618" t="str">
        <f>VLOOKUP(G618,[1]Product!$B:$G,2,FALSE)</f>
        <v>Envy2K0B2PA</v>
      </c>
      <c r="I618">
        <f>VLOOKUP(G618,[1]Product!$B:$G,6,FALSE)</f>
        <v>23590000</v>
      </c>
      <c r="J618" t="str">
        <f>VLOOKUP(G618,[1]Product!$B:$G,3,FALSE)</f>
        <v>HP</v>
      </c>
      <c r="K618" t="str">
        <f>VLOOKUP(G618,[1]Product!$B:$G,4,FALSE)</f>
        <v>Laptop</v>
      </c>
      <c r="L618">
        <v>2</v>
      </c>
      <c r="M618">
        <v>0.15</v>
      </c>
      <c r="N618">
        <f t="shared" si="9"/>
        <v>40103000</v>
      </c>
    </row>
    <row r="619" spans="1:14" x14ac:dyDescent="0.3">
      <c r="A619">
        <v>618</v>
      </c>
      <c r="B619">
        <v>9</v>
      </c>
      <c r="C619" t="s">
        <v>59</v>
      </c>
      <c r="D619" t="str">
        <f>VLOOKUP(C619,[1]Saler!B:D,2,FALSE)</f>
        <v>Hồ Lê Lệ  Nguyên</v>
      </c>
      <c r="E619" t="str">
        <f>VLOOKUP(C619,[1]Saler!B:D,3,FALSE)</f>
        <v>HCM</v>
      </c>
      <c r="F619" t="str">
        <f>VLOOKUP(E619,[1]Saler!$F$1:$G$6,2,FALSE)</f>
        <v>Hồ Chí Minh</v>
      </c>
      <c r="G619" t="s">
        <v>17</v>
      </c>
      <c r="H619" t="str">
        <f>VLOOKUP(G619,[1]Product!$B:$G,2,FALSE)</f>
        <v>Inspiron135301</v>
      </c>
      <c r="I619">
        <f>VLOOKUP(G619,[1]Product!$B:$G,6,FALSE)</f>
        <v>20900000</v>
      </c>
      <c r="J619" t="str">
        <f>VLOOKUP(G619,[1]Product!$B:$G,3,FALSE)</f>
        <v>Dell</v>
      </c>
      <c r="K619" t="str">
        <f>VLOOKUP(G619,[1]Product!$B:$G,4,FALSE)</f>
        <v>Laptop</v>
      </c>
      <c r="L619">
        <v>2</v>
      </c>
      <c r="M619">
        <v>0.15</v>
      </c>
      <c r="N619">
        <f t="shared" si="9"/>
        <v>35530000</v>
      </c>
    </row>
    <row r="620" spans="1:14" x14ac:dyDescent="0.3">
      <c r="A620">
        <v>619</v>
      </c>
      <c r="B620">
        <v>9</v>
      </c>
      <c r="C620" t="s">
        <v>29</v>
      </c>
      <c r="D620" t="str">
        <f>VLOOKUP(C620,[1]Saler!B:D,2,FALSE)</f>
        <v>Hoàng Thị Thu  Hà</v>
      </c>
      <c r="E620" t="str">
        <f>VLOOKUP(C620,[1]Saler!B:D,3,FALSE)</f>
        <v>HN</v>
      </c>
      <c r="F620" t="str">
        <f>VLOOKUP(E620,[1]Saler!$F$1:$G$6,2,FALSE)</f>
        <v>Hà Nội</v>
      </c>
      <c r="G620" t="s">
        <v>33</v>
      </c>
      <c r="H620" t="str">
        <f>VLOOKUP(G620,[1]Product!$B:$G,2,FALSE)</f>
        <v>XPS139310</v>
      </c>
      <c r="I620">
        <f>VLOOKUP(G620,[1]Product!$B:$G,6,FALSE)</f>
        <v>39900000</v>
      </c>
      <c r="J620" t="str">
        <f>VLOOKUP(G620,[1]Product!$B:$G,3,FALSE)</f>
        <v>Dell</v>
      </c>
      <c r="K620" t="str">
        <f>VLOOKUP(G620,[1]Product!$B:$G,4,FALSE)</f>
        <v>Laptop</v>
      </c>
      <c r="L620">
        <v>2</v>
      </c>
      <c r="M620">
        <v>0.05</v>
      </c>
      <c r="N620">
        <f t="shared" si="9"/>
        <v>75810000</v>
      </c>
    </row>
    <row r="621" spans="1:14" x14ac:dyDescent="0.3">
      <c r="A621">
        <v>620</v>
      </c>
      <c r="B621">
        <v>9</v>
      </c>
      <c r="C621" t="s">
        <v>73</v>
      </c>
      <c r="D621" t="str">
        <f>VLOOKUP(C621,[1]Saler!B:D,2,FALSE)</f>
        <v>Nguyễn Gia  Hân</v>
      </c>
      <c r="E621" t="str">
        <f>VLOOKUP(C621,[1]Saler!B:D,3,FALSE)</f>
        <v>HP</v>
      </c>
      <c r="F621" t="str">
        <f>VLOOKUP(E621,[1]Saler!$F$1:$G$6,2,FALSE)</f>
        <v>Hải Phòng</v>
      </c>
      <c r="G621" t="s">
        <v>17</v>
      </c>
      <c r="H621" t="str">
        <f>VLOOKUP(G621,[1]Product!$B:$G,2,FALSE)</f>
        <v>Inspiron135301</v>
      </c>
      <c r="I621">
        <f>VLOOKUP(G621,[1]Product!$B:$G,6,FALSE)</f>
        <v>20900000</v>
      </c>
      <c r="J621" t="str">
        <f>VLOOKUP(G621,[1]Product!$B:$G,3,FALSE)</f>
        <v>Dell</v>
      </c>
      <c r="K621" t="str">
        <f>VLOOKUP(G621,[1]Product!$B:$G,4,FALSE)</f>
        <v>Laptop</v>
      </c>
      <c r="L621">
        <v>3</v>
      </c>
      <c r="M621">
        <v>0.1</v>
      </c>
      <c r="N621">
        <f t="shared" si="9"/>
        <v>56430000</v>
      </c>
    </row>
    <row r="622" spans="1:14" x14ac:dyDescent="0.3">
      <c r="A622">
        <v>621</v>
      </c>
      <c r="B622">
        <v>9</v>
      </c>
      <c r="C622" t="s">
        <v>62</v>
      </c>
      <c r="D622" t="str">
        <f>VLOOKUP(C622,[1]Saler!B:D,2,FALSE)</f>
        <v>Kiều Ngọc Các</v>
      </c>
      <c r="E622" t="str">
        <f>VLOOKUP(C622,[1]Saler!B:D,3,FALSE)</f>
        <v>HN</v>
      </c>
      <c r="F622" t="str">
        <f>VLOOKUP(E622,[1]Saler!$F$1:$G$6,2,FALSE)</f>
        <v>Hà Nội</v>
      </c>
      <c r="G622" t="s">
        <v>21</v>
      </c>
      <c r="H622" t="str">
        <f>VLOOKUP(G622,[1]Product!$B:$G,2,FALSE)</f>
        <v>EliteBook5ZU71PA</v>
      </c>
      <c r="I622">
        <f>VLOOKUP(G622,[1]Product!$B:$G,6,FALSE)</f>
        <v>34790000</v>
      </c>
      <c r="J622" t="str">
        <f>VLOOKUP(G622,[1]Product!$B:$G,3,FALSE)</f>
        <v>HP</v>
      </c>
      <c r="K622" t="str">
        <f>VLOOKUP(G622,[1]Product!$B:$G,4,FALSE)</f>
        <v>Laptop</v>
      </c>
      <c r="L622">
        <v>1</v>
      </c>
      <c r="M622">
        <v>0</v>
      </c>
      <c r="N622">
        <f t="shared" si="9"/>
        <v>34790000</v>
      </c>
    </row>
    <row r="623" spans="1:14" x14ac:dyDescent="0.3">
      <c r="A623">
        <v>622</v>
      </c>
      <c r="B623">
        <v>9</v>
      </c>
      <c r="C623" t="s">
        <v>29</v>
      </c>
      <c r="D623" t="str">
        <f>VLOOKUP(C623,[1]Saler!B:D,2,FALSE)</f>
        <v>Hoàng Thị Thu  Hà</v>
      </c>
      <c r="E623" t="str">
        <f>VLOOKUP(C623,[1]Saler!B:D,3,FALSE)</f>
        <v>HN</v>
      </c>
      <c r="F623" t="str">
        <f>VLOOKUP(E623,[1]Saler!$F$1:$G$6,2,FALSE)</f>
        <v>Hà Nội</v>
      </c>
      <c r="G623" t="s">
        <v>31</v>
      </c>
      <c r="H623" t="str">
        <f>VLOOKUP(G623,[1]Product!$B:$G,2,FALSE)</f>
        <v>Ideapad82H700DNVN</v>
      </c>
      <c r="I623">
        <f>VLOOKUP(G623,[1]Product!$B:$G,6,FALSE)</f>
        <v>13490000</v>
      </c>
      <c r="J623" t="str">
        <f>VLOOKUP(G623,[1]Product!$B:$G,3,FALSE)</f>
        <v>Lenovo</v>
      </c>
      <c r="K623" t="str">
        <f>VLOOKUP(G623,[1]Product!$B:$G,4,FALSE)</f>
        <v>Laptop</v>
      </c>
      <c r="L623">
        <v>3</v>
      </c>
      <c r="M623">
        <v>0.1</v>
      </c>
      <c r="N623">
        <f t="shared" si="9"/>
        <v>36423000</v>
      </c>
    </row>
    <row r="624" spans="1:14" x14ac:dyDescent="0.3">
      <c r="A624">
        <v>623</v>
      </c>
      <c r="B624">
        <v>9</v>
      </c>
      <c r="C624" t="s">
        <v>77</v>
      </c>
      <c r="D624" t="str">
        <f>VLOOKUP(C624,[1]Saler!B:D,2,FALSE)</f>
        <v>Trần Huy  Hiếu</v>
      </c>
      <c r="E624" t="str">
        <f>VLOOKUP(C624,[1]Saler!B:D,3,FALSE)</f>
        <v>HP</v>
      </c>
      <c r="F624" t="str">
        <f>VLOOKUP(E624,[1]Saler!$F$1:$G$6,2,FALSE)</f>
        <v>Hải Phòng</v>
      </c>
      <c r="G624" t="s">
        <v>47</v>
      </c>
      <c r="H624" t="str">
        <f>VLOOKUP(G624,[1]Product!$B:$G,2,FALSE)</f>
        <v>OptiPlex3080 MT</v>
      </c>
      <c r="I624">
        <f>VLOOKUP(G624,[1]Product!$B:$G,6,FALSE)</f>
        <v>13890000</v>
      </c>
      <c r="J624" t="str">
        <f>VLOOKUP(G624,[1]Product!$B:$G,3,FALSE)</f>
        <v>Dell</v>
      </c>
      <c r="K624" t="str">
        <f>VLOOKUP(G624,[1]Product!$B:$G,4,FALSE)</f>
        <v>Desktop</v>
      </c>
      <c r="L624">
        <v>2</v>
      </c>
      <c r="M624">
        <v>0.05</v>
      </c>
      <c r="N624">
        <f t="shared" si="9"/>
        <v>26391000</v>
      </c>
    </row>
    <row r="625" spans="1:14" x14ac:dyDescent="0.3">
      <c r="A625">
        <v>624</v>
      </c>
      <c r="B625">
        <v>9</v>
      </c>
      <c r="C625" t="s">
        <v>67</v>
      </c>
      <c r="D625" t="str">
        <f>VLOOKUP(C625,[1]Saler!B:D,2,FALSE)</f>
        <v>Phan Thị Thu  Nguyệt</v>
      </c>
      <c r="E625" t="str">
        <f>VLOOKUP(C625,[1]Saler!B:D,3,FALSE)</f>
        <v>HCM</v>
      </c>
      <c r="F625" t="str">
        <f>VLOOKUP(E625,[1]Saler!$F$1:$G$6,2,FALSE)</f>
        <v>Hồ Chí Minh</v>
      </c>
      <c r="G625" t="s">
        <v>69</v>
      </c>
      <c r="H625" t="str">
        <f>VLOOKUP(G625,[1]Product!$B:$G,2,FALSE)</f>
        <v>Pavilion180S1AA</v>
      </c>
      <c r="I625">
        <f>VLOOKUP(G625,[1]Product!$B:$G,6,FALSE)</f>
        <v>9790000</v>
      </c>
      <c r="J625" t="str">
        <f>VLOOKUP(G625,[1]Product!$B:$G,3,FALSE)</f>
        <v>HP</v>
      </c>
      <c r="K625" t="str">
        <f>VLOOKUP(G625,[1]Product!$B:$G,4,FALSE)</f>
        <v>Desktop</v>
      </c>
      <c r="L625">
        <v>1</v>
      </c>
      <c r="M625">
        <v>0.15</v>
      </c>
      <c r="N625">
        <f t="shared" si="9"/>
        <v>8321500</v>
      </c>
    </row>
    <row r="626" spans="1:14" x14ac:dyDescent="0.3">
      <c r="A626">
        <v>625</v>
      </c>
      <c r="B626">
        <v>9</v>
      </c>
      <c r="C626" t="s">
        <v>55</v>
      </c>
      <c r="D626" t="str">
        <f>VLOOKUP(C626,[1]Saler!B:D,2,FALSE)</f>
        <v>Nguyễn Thị  Hương</v>
      </c>
      <c r="E626" t="str">
        <f>VLOOKUP(C626,[1]Saler!B:D,3,FALSE)</f>
        <v>DN</v>
      </c>
      <c r="F626" t="str">
        <f>VLOOKUP(E626,[1]Saler!$F$1:$G$6,2,FALSE)</f>
        <v>Đà Nẵng</v>
      </c>
      <c r="G626" t="s">
        <v>71</v>
      </c>
      <c r="H626" t="str">
        <f>VLOOKUP(G626,[1]Product!$B:$G,2,FALSE)</f>
        <v>Legion82BC005YVN</v>
      </c>
      <c r="I626">
        <f>VLOOKUP(G626,[1]Product!$B:$G,6,FALSE)</f>
        <v>39000000</v>
      </c>
      <c r="J626" t="str">
        <f>VLOOKUP(G626,[1]Product!$B:$G,3,FALSE)</f>
        <v>Lenovo</v>
      </c>
      <c r="K626" t="str">
        <f>VLOOKUP(G626,[1]Product!$B:$G,4,FALSE)</f>
        <v>Laptop</v>
      </c>
      <c r="L626">
        <v>3</v>
      </c>
      <c r="M626">
        <v>0.15</v>
      </c>
      <c r="N626">
        <f t="shared" si="9"/>
        <v>99450000</v>
      </c>
    </row>
    <row r="627" spans="1:14" x14ac:dyDescent="0.3">
      <c r="A627">
        <v>626</v>
      </c>
      <c r="B627">
        <v>9</v>
      </c>
      <c r="C627" t="s">
        <v>32</v>
      </c>
      <c r="D627" t="str">
        <f>VLOOKUP(C627,[1]Saler!B:D,2,FALSE)</f>
        <v>Võ Thị Phương  Thảo</v>
      </c>
      <c r="E627" t="str">
        <f>VLOOKUP(C627,[1]Saler!B:D,3,FALSE)</f>
        <v>CT</v>
      </c>
      <c r="F627" t="str">
        <f>VLOOKUP(E627,[1]Saler!$F$1:$G$6,2,FALSE)</f>
        <v>Cần Thơ</v>
      </c>
      <c r="G627" t="s">
        <v>17</v>
      </c>
      <c r="H627" t="str">
        <f>VLOOKUP(G627,[1]Product!$B:$G,2,FALSE)</f>
        <v>Inspiron135301</v>
      </c>
      <c r="I627">
        <f>VLOOKUP(G627,[1]Product!$B:$G,6,FALSE)</f>
        <v>20900000</v>
      </c>
      <c r="J627" t="str">
        <f>VLOOKUP(G627,[1]Product!$B:$G,3,FALSE)</f>
        <v>Dell</v>
      </c>
      <c r="K627" t="str">
        <f>VLOOKUP(G627,[1]Product!$B:$G,4,FALSE)</f>
        <v>Laptop</v>
      </c>
      <c r="L627">
        <v>1</v>
      </c>
      <c r="M627">
        <v>0.1</v>
      </c>
      <c r="N627">
        <f t="shared" si="9"/>
        <v>18810000</v>
      </c>
    </row>
    <row r="628" spans="1:14" x14ac:dyDescent="0.3">
      <c r="A628">
        <v>627</v>
      </c>
      <c r="B628">
        <v>9</v>
      </c>
      <c r="C628" t="s">
        <v>32</v>
      </c>
      <c r="D628" t="str">
        <f>VLOOKUP(C628,[1]Saler!B:D,2,FALSE)</f>
        <v>Võ Thị Phương  Thảo</v>
      </c>
      <c r="E628" t="str">
        <f>VLOOKUP(C628,[1]Saler!B:D,3,FALSE)</f>
        <v>CT</v>
      </c>
      <c r="F628" t="str">
        <f>VLOOKUP(E628,[1]Saler!$F$1:$G$6,2,FALSE)</f>
        <v>Cần Thơ</v>
      </c>
      <c r="G628" t="s">
        <v>31</v>
      </c>
      <c r="H628" t="str">
        <f>VLOOKUP(G628,[1]Product!$B:$G,2,FALSE)</f>
        <v>Ideapad82H700DNVN</v>
      </c>
      <c r="I628">
        <f>VLOOKUP(G628,[1]Product!$B:$G,6,FALSE)</f>
        <v>13490000</v>
      </c>
      <c r="J628" t="str">
        <f>VLOOKUP(G628,[1]Product!$B:$G,3,FALSE)</f>
        <v>Lenovo</v>
      </c>
      <c r="K628" t="str">
        <f>VLOOKUP(G628,[1]Product!$B:$G,4,FALSE)</f>
        <v>Laptop</v>
      </c>
      <c r="L628">
        <v>1</v>
      </c>
      <c r="M628">
        <v>0</v>
      </c>
      <c r="N628">
        <f t="shared" si="9"/>
        <v>13490000</v>
      </c>
    </row>
    <row r="629" spans="1:14" x14ac:dyDescent="0.3">
      <c r="A629">
        <v>628</v>
      </c>
      <c r="B629">
        <v>9</v>
      </c>
      <c r="C629" t="s">
        <v>68</v>
      </c>
      <c r="D629" t="str">
        <f>VLOOKUP(C629,[1]Saler!B:D,2,FALSE)</f>
        <v>Đào Thị Tiểu  Băng</v>
      </c>
      <c r="E629" t="str">
        <f>VLOOKUP(C629,[1]Saler!B:D,3,FALSE)</f>
        <v>CT</v>
      </c>
      <c r="F629" t="str">
        <f>VLOOKUP(E629,[1]Saler!$F$1:$G$6,2,FALSE)</f>
        <v>Cần Thơ</v>
      </c>
      <c r="G629" t="s">
        <v>54</v>
      </c>
      <c r="H629" t="str">
        <f>VLOOKUP(G629,[1]Product!$B:$G,2,FALSE)</f>
        <v>ThinkBook20VA001KVN</v>
      </c>
      <c r="I629">
        <f>VLOOKUP(G629,[1]Product!$B:$G,6,FALSE)</f>
        <v>19190000</v>
      </c>
      <c r="J629" t="str">
        <f>VLOOKUP(G629,[1]Product!$B:$G,3,FALSE)</f>
        <v>Lenovo</v>
      </c>
      <c r="K629" t="str">
        <f>VLOOKUP(G629,[1]Product!$B:$G,4,FALSE)</f>
        <v>Laptop</v>
      </c>
      <c r="L629">
        <v>3</v>
      </c>
      <c r="M629">
        <v>0</v>
      </c>
      <c r="N629">
        <f t="shared" si="9"/>
        <v>57570000</v>
      </c>
    </row>
    <row r="630" spans="1:14" x14ac:dyDescent="0.3">
      <c r="A630">
        <v>629</v>
      </c>
      <c r="B630">
        <v>9</v>
      </c>
      <c r="C630" t="s">
        <v>37</v>
      </c>
      <c r="D630" t="str">
        <f>VLOOKUP(C630,[1]Saler!B:D,2,FALSE)</f>
        <v>Nguyễn Phan Thanh Ngân</v>
      </c>
      <c r="E630" t="str">
        <f>VLOOKUP(C630,[1]Saler!B:D,3,FALSE)</f>
        <v>HCM</v>
      </c>
      <c r="F630" t="str">
        <f>VLOOKUP(E630,[1]Saler!$F$1:$G$6,2,FALSE)</f>
        <v>Hồ Chí Minh</v>
      </c>
      <c r="G630" t="s">
        <v>47</v>
      </c>
      <c r="H630" t="str">
        <f>VLOOKUP(G630,[1]Product!$B:$G,2,FALSE)</f>
        <v>OptiPlex3080 MT</v>
      </c>
      <c r="I630">
        <f>VLOOKUP(G630,[1]Product!$B:$G,6,FALSE)</f>
        <v>13890000</v>
      </c>
      <c r="J630" t="str">
        <f>VLOOKUP(G630,[1]Product!$B:$G,3,FALSE)</f>
        <v>Dell</v>
      </c>
      <c r="K630" t="str">
        <f>VLOOKUP(G630,[1]Product!$B:$G,4,FALSE)</f>
        <v>Desktop</v>
      </c>
      <c r="L630">
        <v>1</v>
      </c>
      <c r="M630">
        <v>0</v>
      </c>
      <c r="N630">
        <f t="shared" si="9"/>
        <v>13890000</v>
      </c>
    </row>
    <row r="631" spans="1:14" x14ac:dyDescent="0.3">
      <c r="A631">
        <v>630</v>
      </c>
      <c r="B631">
        <v>9</v>
      </c>
      <c r="C631" t="s">
        <v>68</v>
      </c>
      <c r="D631" t="str">
        <f>VLOOKUP(C631,[1]Saler!B:D,2,FALSE)</f>
        <v>Đào Thị Tiểu  Băng</v>
      </c>
      <c r="E631" t="str">
        <f>VLOOKUP(C631,[1]Saler!B:D,3,FALSE)</f>
        <v>CT</v>
      </c>
      <c r="F631" t="str">
        <f>VLOOKUP(E631,[1]Saler!$F$1:$G$6,2,FALSE)</f>
        <v>Cần Thơ</v>
      </c>
      <c r="G631" t="s">
        <v>71</v>
      </c>
      <c r="H631" t="str">
        <f>VLOOKUP(G631,[1]Product!$B:$G,2,FALSE)</f>
        <v>Legion82BC005YVN</v>
      </c>
      <c r="I631">
        <f>VLOOKUP(G631,[1]Product!$B:$G,6,FALSE)</f>
        <v>39000000</v>
      </c>
      <c r="J631" t="str">
        <f>VLOOKUP(G631,[1]Product!$B:$G,3,FALSE)</f>
        <v>Lenovo</v>
      </c>
      <c r="K631" t="str">
        <f>VLOOKUP(G631,[1]Product!$B:$G,4,FALSE)</f>
        <v>Laptop</v>
      </c>
      <c r="L631">
        <v>1</v>
      </c>
      <c r="M631">
        <v>0.05</v>
      </c>
      <c r="N631">
        <f t="shared" si="9"/>
        <v>37050000</v>
      </c>
    </row>
    <row r="632" spans="1:14" x14ac:dyDescent="0.3">
      <c r="A632">
        <v>631</v>
      </c>
      <c r="B632">
        <v>9</v>
      </c>
      <c r="C632" t="s">
        <v>63</v>
      </c>
      <c r="D632" t="str">
        <f>VLOOKUP(C632,[1]Saler!B:D,2,FALSE)</f>
        <v>Phạm Thị Giáng  My</v>
      </c>
      <c r="E632" t="str">
        <f>VLOOKUP(C632,[1]Saler!B:D,3,FALSE)</f>
        <v>DN</v>
      </c>
      <c r="F632" t="str">
        <f>VLOOKUP(E632,[1]Saler!$F$1:$G$6,2,FALSE)</f>
        <v>Đà Nẵng</v>
      </c>
      <c r="G632" t="s">
        <v>34</v>
      </c>
      <c r="H632" t="str">
        <f>VLOOKUP(G632,[1]Product!$B:$G,2,FALSE)</f>
        <v>Inspiron135201</v>
      </c>
      <c r="I632">
        <f>VLOOKUP(G632,[1]Product!$B:$G,6,FALSE)</f>
        <v>16990000</v>
      </c>
      <c r="J632" t="str">
        <f>VLOOKUP(G632,[1]Product!$B:$G,3,FALSE)</f>
        <v>Dell</v>
      </c>
      <c r="K632" t="str">
        <f>VLOOKUP(G632,[1]Product!$B:$G,4,FALSE)</f>
        <v>Laptop</v>
      </c>
      <c r="L632">
        <v>2</v>
      </c>
      <c r="M632">
        <v>0.1</v>
      </c>
      <c r="N632">
        <f t="shared" si="9"/>
        <v>30582000</v>
      </c>
    </row>
    <row r="633" spans="1:14" x14ac:dyDescent="0.3">
      <c r="A633">
        <v>632</v>
      </c>
      <c r="B633">
        <v>9</v>
      </c>
      <c r="C633" t="s">
        <v>40</v>
      </c>
      <c r="D633" t="str">
        <f>VLOOKUP(C633,[1]Saler!B:D,2,FALSE)</f>
        <v>Triệu Thị Thanh  Chung</v>
      </c>
      <c r="E633" t="str">
        <f>VLOOKUP(C633,[1]Saler!B:D,3,FALSE)</f>
        <v>HN</v>
      </c>
      <c r="F633" t="str">
        <f>VLOOKUP(E633,[1]Saler!$F$1:$G$6,2,FALSE)</f>
        <v>Hà Nội</v>
      </c>
      <c r="G633" t="s">
        <v>34</v>
      </c>
      <c r="H633" t="str">
        <f>VLOOKUP(G633,[1]Product!$B:$G,2,FALSE)</f>
        <v>Inspiron135201</v>
      </c>
      <c r="I633">
        <f>VLOOKUP(G633,[1]Product!$B:$G,6,FALSE)</f>
        <v>16990000</v>
      </c>
      <c r="J633" t="str">
        <f>VLOOKUP(G633,[1]Product!$B:$G,3,FALSE)</f>
        <v>Dell</v>
      </c>
      <c r="K633" t="str">
        <f>VLOOKUP(G633,[1]Product!$B:$G,4,FALSE)</f>
        <v>Laptop</v>
      </c>
      <c r="L633">
        <v>1</v>
      </c>
      <c r="M633">
        <v>0.05</v>
      </c>
      <c r="N633">
        <f t="shared" si="9"/>
        <v>16140500</v>
      </c>
    </row>
    <row r="634" spans="1:14" x14ac:dyDescent="0.3">
      <c r="A634">
        <v>633</v>
      </c>
      <c r="B634">
        <v>9</v>
      </c>
      <c r="C634" t="s">
        <v>53</v>
      </c>
      <c r="D634" t="str">
        <f>VLOOKUP(C634,[1]Saler!B:D,2,FALSE)</f>
        <v>Đoàn Minh  Anh</v>
      </c>
      <c r="E634" t="str">
        <f>VLOOKUP(C634,[1]Saler!B:D,3,FALSE)</f>
        <v>HN</v>
      </c>
      <c r="F634" t="str">
        <f>VLOOKUP(E634,[1]Saler!$F$1:$G$6,2,FALSE)</f>
        <v>Hà Nội</v>
      </c>
      <c r="G634" t="s">
        <v>33</v>
      </c>
      <c r="H634" t="str">
        <f>VLOOKUP(G634,[1]Product!$B:$G,2,FALSE)</f>
        <v>XPS139310</v>
      </c>
      <c r="I634">
        <f>VLOOKUP(G634,[1]Product!$B:$G,6,FALSE)</f>
        <v>39900000</v>
      </c>
      <c r="J634" t="str">
        <f>VLOOKUP(G634,[1]Product!$B:$G,3,FALSE)</f>
        <v>Dell</v>
      </c>
      <c r="K634" t="str">
        <f>VLOOKUP(G634,[1]Product!$B:$G,4,FALSE)</f>
        <v>Laptop</v>
      </c>
      <c r="L634">
        <v>2</v>
      </c>
      <c r="M634">
        <v>0.1</v>
      </c>
      <c r="N634">
        <f t="shared" si="9"/>
        <v>71820000</v>
      </c>
    </row>
    <row r="635" spans="1:14" x14ac:dyDescent="0.3">
      <c r="A635">
        <v>634</v>
      </c>
      <c r="B635">
        <v>10</v>
      </c>
      <c r="C635" t="s">
        <v>27</v>
      </c>
      <c r="D635" t="str">
        <f>VLOOKUP(C635,[1]Saler!B:D,2,FALSE)</f>
        <v>Lê Thị Bình</v>
      </c>
      <c r="E635" t="str">
        <f>VLOOKUP(C635,[1]Saler!B:D,3,FALSE)</f>
        <v>HN</v>
      </c>
      <c r="F635" t="str">
        <f>VLOOKUP(E635,[1]Saler!$F$1:$G$6,2,FALSE)</f>
        <v>Hà Nội</v>
      </c>
      <c r="G635" t="s">
        <v>56</v>
      </c>
      <c r="H635" t="str">
        <f>VLOOKUP(G635,[1]Product!$B:$G,2,FALSE)</f>
        <v>Legion82B500GUVN</v>
      </c>
      <c r="I635">
        <f>VLOOKUP(G635,[1]Product!$B:$G,6,FALSE)</f>
        <v>24790000</v>
      </c>
      <c r="J635" t="str">
        <f>VLOOKUP(G635,[1]Product!$B:$G,3,FALSE)</f>
        <v>Lenovo</v>
      </c>
      <c r="K635" t="str">
        <f>VLOOKUP(G635,[1]Product!$B:$G,4,FALSE)</f>
        <v>Laptop</v>
      </c>
      <c r="L635">
        <v>2</v>
      </c>
      <c r="M635">
        <v>0.1</v>
      </c>
      <c r="N635">
        <f t="shared" si="9"/>
        <v>44622000</v>
      </c>
    </row>
    <row r="636" spans="1:14" x14ac:dyDescent="0.3">
      <c r="A636">
        <v>635</v>
      </c>
      <c r="B636">
        <v>10</v>
      </c>
      <c r="C636" t="s">
        <v>64</v>
      </c>
      <c r="D636" t="str">
        <f>VLOOKUP(C636,[1]Saler!B:D,2,FALSE)</f>
        <v>Trần Chí Thông</v>
      </c>
      <c r="E636" t="str">
        <f>VLOOKUP(C636,[1]Saler!B:D,3,FALSE)</f>
        <v>CT</v>
      </c>
      <c r="F636" t="str">
        <f>VLOOKUP(E636,[1]Saler!$F$1:$G$6,2,FALSE)</f>
        <v>Cần Thơ</v>
      </c>
      <c r="G636" t="s">
        <v>58</v>
      </c>
      <c r="H636" t="str">
        <f>VLOOKUP(G636,[1]Product!$B:$G,2,FALSE)</f>
        <v>Envy2K0B2PA</v>
      </c>
      <c r="I636">
        <f>VLOOKUP(G636,[1]Product!$B:$G,6,FALSE)</f>
        <v>23590000</v>
      </c>
      <c r="J636" t="str">
        <f>VLOOKUP(G636,[1]Product!$B:$G,3,FALSE)</f>
        <v>HP</v>
      </c>
      <c r="K636" t="str">
        <f>VLOOKUP(G636,[1]Product!$B:$G,4,FALSE)</f>
        <v>Laptop</v>
      </c>
      <c r="L636">
        <v>3</v>
      </c>
      <c r="M636">
        <v>0.15</v>
      </c>
      <c r="N636">
        <f t="shared" si="9"/>
        <v>60154500</v>
      </c>
    </row>
    <row r="637" spans="1:14" x14ac:dyDescent="0.3">
      <c r="A637">
        <v>636</v>
      </c>
      <c r="B637">
        <v>10</v>
      </c>
      <c r="C637" t="s">
        <v>35</v>
      </c>
      <c r="D637" t="str">
        <f>VLOOKUP(C637,[1]Saler!B:D,2,FALSE)</f>
        <v>Trần Kim  Như</v>
      </c>
      <c r="E637" t="str">
        <f>VLOOKUP(C637,[1]Saler!B:D,3,FALSE)</f>
        <v>HCM</v>
      </c>
      <c r="F637" t="str">
        <f>VLOOKUP(E637,[1]Saler!$F$1:$G$6,2,FALSE)</f>
        <v>Hồ Chí Minh</v>
      </c>
      <c r="G637" t="s">
        <v>19</v>
      </c>
      <c r="H637" t="str">
        <f>VLOOKUP(G637,[1]Product!$B:$G,2,FALSE)</f>
        <v>Gaming81LK01J3VN</v>
      </c>
      <c r="I637">
        <f>VLOOKUP(G637,[1]Product!$B:$G,6,FALSE)</f>
        <v>18490000</v>
      </c>
      <c r="J637" t="str">
        <f>VLOOKUP(G637,[1]Product!$B:$G,3,FALSE)</f>
        <v>Lenovo</v>
      </c>
      <c r="K637" t="str">
        <f>VLOOKUP(G637,[1]Product!$B:$G,4,FALSE)</f>
        <v>Laptop</v>
      </c>
      <c r="L637">
        <v>3</v>
      </c>
      <c r="M637">
        <v>0.05</v>
      </c>
      <c r="N637">
        <f t="shared" si="9"/>
        <v>52696500</v>
      </c>
    </row>
    <row r="638" spans="1:14" x14ac:dyDescent="0.3">
      <c r="A638">
        <v>637</v>
      </c>
      <c r="B638">
        <v>10</v>
      </c>
      <c r="C638" t="s">
        <v>75</v>
      </c>
      <c r="D638" t="str">
        <f>VLOOKUP(C638,[1]Saler!B:D,2,FALSE)</f>
        <v>Trần Thị Kim  Ngân</v>
      </c>
      <c r="E638" t="str">
        <f>VLOOKUP(C638,[1]Saler!B:D,3,FALSE)</f>
        <v>HCM</v>
      </c>
      <c r="F638" t="str">
        <f>VLOOKUP(E638,[1]Saler!$F$1:$G$6,2,FALSE)</f>
        <v>Hồ Chí Minh</v>
      </c>
      <c r="G638" t="s">
        <v>23</v>
      </c>
      <c r="H638" t="str">
        <f>VLOOKUP(G638,[1]Product!$B:$G,2,FALSE)</f>
        <v>Latitude3510</v>
      </c>
      <c r="I638">
        <f>VLOOKUP(G638,[1]Product!$B:$G,6,FALSE)</f>
        <v>11490000</v>
      </c>
      <c r="J638" t="str">
        <f>VLOOKUP(G638,[1]Product!$B:$G,3,FALSE)</f>
        <v>Dell</v>
      </c>
      <c r="K638" t="str">
        <f>VLOOKUP(G638,[1]Product!$B:$G,4,FALSE)</f>
        <v>Laptop</v>
      </c>
      <c r="L638">
        <v>2</v>
      </c>
      <c r="M638">
        <v>0</v>
      </c>
      <c r="N638">
        <f t="shared" si="9"/>
        <v>22980000</v>
      </c>
    </row>
    <row r="639" spans="1:14" x14ac:dyDescent="0.3">
      <c r="A639">
        <v>638</v>
      </c>
      <c r="B639">
        <v>10</v>
      </c>
      <c r="C639" t="s">
        <v>57</v>
      </c>
      <c r="D639" t="str">
        <f>VLOOKUP(C639,[1]Saler!B:D,2,FALSE)</f>
        <v>Nguyễn Thị Tú  Anh</v>
      </c>
      <c r="E639" t="str">
        <f>VLOOKUP(C639,[1]Saler!B:D,3,FALSE)</f>
        <v>HN</v>
      </c>
      <c r="F639" t="str">
        <f>VLOOKUP(E639,[1]Saler!$F$1:$G$6,2,FALSE)</f>
        <v>Hà Nội</v>
      </c>
      <c r="G639" t="s">
        <v>56</v>
      </c>
      <c r="H639" t="str">
        <f>VLOOKUP(G639,[1]Product!$B:$G,2,FALSE)</f>
        <v>Legion82B500GUVN</v>
      </c>
      <c r="I639">
        <f>VLOOKUP(G639,[1]Product!$B:$G,6,FALSE)</f>
        <v>24790000</v>
      </c>
      <c r="J639" t="str">
        <f>VLOOKUP(G639,[1]Product!$B:$G,3,FALSE)</f>
        <v>Lenovo</v>
      </c>
      <c r="K639" t="str">
        <f>VLOOKUP(G639,[1]Product!$B:$G,4,FALSE)</f>
        <v>Laptop</v>
      </c>
      <c r="L639">
        <v>1</v>
      </c>
      <c r="M639">
        <v>0.15</v>
      </c>
      <c r="N639">
        <f t="shared" si="9"/>
        <v>21071500</v>
      </c>
    </row>
    <row r="640" spans="1:14" x14ac:dyDescent="0.3">
      <c r="A640">
        <v>639</v>
      </c>
      <c r="B640">
        <v>10</v>
      </c>
      <c r="C640" t="s">
        <v>43</v>
      </c>
      <c r="D640" t="str">
        <f>VLOOKUP(C640,[1]Saler!B:D,2,FALSE)</f>
        <v>Lương Thị  Thanh</v>
      </c>
      <c r="E640" t="str">
        <f>VLOOKUP(C640,[1]Saler!B:D,3,FALSE)</f>
        <v>CT</v>
      </c>
      <c r="F640" t="str">
        <f>VLOOKUP(E640,[1]Saler!$F$1:$G$6,2,FALSE)</f>
        <v>Cần Thơ</v>
      </c>
      <c r="G640" t="s">
        <v>42</v>
      </c>
      <c r="H640" t="str">
        <f>VLOOKUP(G640,[1]Product!$B:$G,2,FALSE)</f>
        <v>PavilionEG0072TU</v>
      </c>
      <c r="I640">
        <f>VLOOKUP(G640,[1]Product!$B:$G,6,FALSE)</f>
        <v>21900000</v>
      </c>
      <c r="J640" t="str">
        <f>VLOOKUP(G640,[1]Product!$B:$G,3,FALSE)</f>
        <v>HP</v>
      </c>
      <c r="K640" t="str">
        <f>VLOOKUP(G640,[1]Product!$B:$G,4,FALSE)</f>
        <v>Laptop</v>
      </c>
      <c r="L640">
        <v>3</v>
      </c>
      <c r="M640">
        <v>0.05</v>
      </c>
      <c r="N640">
        <f t="shared" si="9"/>
        <v>62415000</v>
      </c>
    </row>
    <row r="641" spans="1:14" x14ac:dyDescent="0.3">
      <c r="A641">
        <v>640</v>
      </c>
      <c r="B641">
        <v>10</v>
      </c>
      <c r="C641" t="s">
        <v>63</v>
      </c>
      <c r="D641" t="str">
        <f>VLOOKUP(C641,[1]Saler!B:D,2,FALSE)</f>
        <v>Phạm Thị Giáng  My</v>
      </c>
      <c r="E641" t="str">
        <f>VLOOKUP(C641,[1]Saler!B:D,3,FALSE)</f>
        <v>DN</v>
      </c>
      <c r="F641" t="str">
        <f>VLOOKUP(E641,[1]Saler!$F$1:$G$6,2,FALSE)</f>
        <v>Đà Nẵng</v>
      </c>
      <c r="G641" t="s">
        <v>44</v>
      </c>
      <c r="H641" t="str">
        <f>VLOOKUP(G641,[1]Product!$B:$G,2,FALSE)</f>
        <v>Lenovo11ED002TVA</v>
      </c>
      <c r="I641">
        <f>VLOOKUP(G641,[1]Product!$B:$G,6,FALSE)</f>
        <v>9890000</v>
      </c>
      <c r="J641" t="str">
        <f>VLOOKUP(G641,[1]Product!$B:$G,3,FALSE)</f>
        <v>Lenovo</v>
      </c>
      <c r="K641" t="str">
        <f>VLOOKUP(G641,[1]Product!$B:$G,4,FALSE)</f>
        <v>Desktop</v>
      </c>
      <c r="L641">
        <v>3</v>
      </c>
      <c r="M641">
        <v>0.1</v>
      </c>
      <c r="N641">
        <f t="shared" si="9"/>
        <v>26703000</v>
      </c>
    </row>
    <row r="642" spans="1:14" x14ac:dyDescent="0.3">
      <c r="A642">
        <v>641</v>
      </c>
      <c r="B642">
        <v>10</v>
      </c>
      <c r="C642" t="s">
        <v>67</v>
      </c>
      <c r="D642" t="str">
        <f>VLOOKUP(C642,[1]Saler!B:D,2,FALSE)</f>
        <v>Phan Thị Thu  Nguyệt</v>
      </c>
      <c r="E642" t="str">
        <f>VLOOKUP(C642,[1]Saler!B:D,3,FALSE)</f>
        <v>HCM</v>
      </c>
      <c r="F642" t="str">
        <f>VLOOKUP(E642,[1]Saler!$F$1:$G$6,2,FALSE)</f>
        <v>Hồ Chí Minh</v>
      </c>
      <c r="G642" t="s">
        <v>25</v>
      </c>
      <c r="H642" t="str">
        <f>VLOOKUP(G642,[1]Product!$B:$G,2,FALSE)</f>
        <v>Lenovo11BHS07200</v>
      </c>
      <c r="I642">
        <f>VLOOKUP(G642,[1]Product!$B:$G,6,FALSE)</f>
        <v>11490000</v>
      </c>
      <c r="J642" t="str">
        <f>VLOOKUP(G642,[1]Product!$B:$G,3,FALSE)</f>
        <v>Lenovo</v>
      </c>
      <c r="K642" t="str">
        <f>VLOOKUP(G642,[1]Product!$B:$G,4,FALSE)</f>
        <v>Desktop</v>
      </c>
      <c r="L642">
        <v>2</v>
      </c>
      <c r="M642">
        <v>0.15</v>
      </c>
      <c r="N642">
        <f t="shared" ref="N642:N705" si="10">I642*L642*(1-M642)</f>
        <v>19533000</v>
      </c>
    </row>
    <row r="643" spans="1:14" x14ac:dyDescent="0.3">
      <c r="A643">
        <v>642</v>
      </c>
      <c r="B643">
        <v>10</v>
      </c>
      <c r="C643" t="s">
        <v>70</v>
      </c>
      <c r="D643" t="str">
        <f>VLOOKUP(C643,[1]Saler!B:D,2,FALSE)</f>
        <v>Trần Thị Hồng Nhung</v>
      </c>
      <c r="E643" t="str">
        <f>VLOOKUP(C643,[1]Saler!B:D,3,FALSE)</f>
        <v>HCM</v>
      </c>
      <c r="F643" t="str">
        <f>VLOOKUP(E643,[1]Saler!$F$1:$G$6,2,FALSE)</f>
        <v>Hồ Chí Minh</v>
      </c>
      <c r="G643" t="s">
        <v>49</v>
      </c>
      <c r="H643" t="str">
        <f>VLOOKUP(G643,[1]Product!$B:$G,2,FALSE)</f>
        <v>Inspiron145402</v>
      </c>
      <c r="I643">
        <f>VLOOKUP(G643,[1]Product!$B:$G,6,FALSE)</f>
        <v>25790000</v>
      </c>
      <c r="J643" t="str">
        <f>VLOOKUP(G643,[1]Product!$B:$G,3,FALSE)</f>
        <v>Dell</v>
      </c>
      <c r="K643" t="str">
        <f>VLOOKUP(G643,[1]Product!$B:$G,4,FALSE)</f>
        <v>Laptop</v>
      </c>
      <c r="L643">
        <v>2</v>
      </c>
      <c r="M643">
        <v>0.05</v>
      </c>
      <c r="N643">
        <f t="shared" si="10"/>
        <v>49001000</v>
      </c>
    </row>
    <row r="644" spans="1:14" x14ac:dyDescent="0.3">
      <c r="A644">
        <v>643</v>
      </c>
      <c r="B644">
        <v>10</v>
      </c>
      <c r="C644" t="s">
        <v>53</v>
      </c>
      <c r="D644" t="str">
        <f>VLOOKUP(C644,[1]Saler!B:D,2,FALSE)</f>
        <v>Đoàn Minh  Anh</v>
      </c>
      <c r="E644" t="str">
        <f>VLOOKUP(C644,[1]Saler!B:D,3,FALSE)</f>
        <v>HN</v>
      </c>
      <c r="F644" t="str">
        <f>VLOOKUP(E644,[1]Saler!$F$1:$G$6,2,FALSE)</f>
        <v>Hà Nội</v>
      </c>
      <c r="G644" t="s">
        <v>45</v>
      </c>
      <c r="H644" t="str">
        <f>VLOOKUP(G644,[1]Product!$B:$G,2,FALSE)</f>
        <v>OMEN8ZR42PA</v>
      </c>
      <c r="I644">
        <f>VLOOKUP(G644,[1]Product!$B:$G,6,FALSE)</f>
        <v>54000000</v>
      </c>
      <c r="J644" t="str">
        <f>VLOOKUP(G644,[1]Product!$B:$G,3,FALSE)</f>
        <v>HP</v>
      </c>
      <c r="K644" t="str">
        <f>VLOOKUP(G644,[1]Product!$B:$G,4,FALSE)</f>
        <v>Laptop</v>
      </c>
      <c r="L644">
        <v>3</v>
      </c>
      <c r="M644">
        <v>0</v>
      </c>
      <c r="N644">
        <f t="shared" si="10"/>
        <v>162000000</v>
      </c>
    </row>
    <row r="645" spans="1:14" x14ac:dyDescent="0.3">
      <c r="A645">
        <v>644</v>
      </c>
      <c r="B645">
        <v>10</v>
      </c>
      <c r="C645" t="s">
        <v>81</v>
      </c>
      <c r="D645" t="str">
        <f>VLOOKUP(C645,[1]Saler!B:D,2,FALSE)</f>
        <v>Huỳnh Lê Minh  Nhựt</v>
      </c>
      <c r="E645" t="str">
        <f>VLOOKUP(C645,[1]Saler!B:D,3,FALSE)</f>
        <v>HCM</v>
      </c>
      <c r="F645" t="str">
        <f>VLOOKUP(E645,[1]Saler!$F$1:$G$6,2,FALSE)</f>
        <v>Hồ Chí Minh</v>
      </c>
      <c r="G645" t="s">
        <v>56</v>
      </c>
      <c r="H645" t="str">
        <f>VLOOKUP(G645,[1]Product!$B:$G,2,FALSE)</f>
        <v>Legion82B500GUVN</v>
      </c>
      <c r="I645">
        <f>VLOOKUP(G645,[1]Product!$B:$G,6,FALSE)</f>
        <v>24790000</v>
      </c>
      <c r="J645" t="str">
        <f>VLOOKUP(G645,[1]Product!$B:$G,3,FALSE)</f>
        <v>Lenovo</v>
      </c>
      <c r="K645" t="str">
        <f>VLOOKUP(G645,[1]Product!$B:$G,4,FALSE)</f>
        <v>Laptop</v>
      </c>
      <c r="L645">
        <v>2</v>
      </c>
      <c r="M645">
        <v>0.15</v>
      </c>
      <c r="N645">
        <f t="shared" si="10"/>
        <v>42143000</v>
      </c>
    </row>
    <row r="646" spans="1:14" x14ac:dyDescent="0.3">
      <c r="A646">
        <v>645</v>
      </c>
      <c r="B646">
        <v>10</v>
      </c>
      <c r="C646" t="s">
        <v>64</v>
      </c>
      <c r="D646" t="str">
        <f>VLOOKUP(C646,[1]Saler!B:D,2,FALSE)</f>
        <v>Trần Chí Thông</v>
      </c>
      <c r="E646" t="str">
        <f>VLOOKUP(C646,[1]Saler!B:D,3,FALSE)</f>
        <v>CT</v>
      </c>
      <c r="F646" t="str">
        <f>VLOOKUP(E646,[1]Saler!$F$1:$G$6,2,FALSE)</f>
        <v>Cần Thơ</v>
      </c>
      <c r="G646" t="s">
        <v>49</v>
      </c>
      <c r="H646" t="str">
        <f>VLOOKUP(G646,[1]Product!$B:$G,2,FALSE)</f>
        <v>Inspiron145402</v>
      </c>
      <c r="I646">
        <f>VLOOKUP(G646,[1]Product!$B:$G,6,FALSE)</f>
        <v>25790000</v>
      </c>
      <c r="J646" t="str">
        <f>VLOOKUP(G646,[1]Product!$B:$G,3,FALSE)</f>
        <v>Dell</v>
      </c>
      <c r="K646" t="str">
        <f>VLOOKUP(G646,[1]Product!$B:$G,4,FALSE)</f>
        <v>Laptop</v>
      </c>
      <c r="L646">
        <v>2</v>
      </c>
      <c r="M646">
        <v>0.05</v>
      </c>
      <c r="N646">
        <f t="shared" si="10"/>
        <v>49001000</v>
      </c>
    </row>
    <row r="647" spans="1:14" x14ac:dyDescent="0.3">
      <c r="A647">
        <v>646</v>
      </c>
      <c r="B647">
        <v>10</v>
      </c>
      <c r="C647" t="s">
        <v>40</v>
      </c>
      <c r="D647" t="str">
        <f>VLOOKUP(C647,[1]Saler!B:D,2,FALSE)</f>
        <v>Triệu Thị Thanh  Chung</v>
      </c>
      <c r="E647" t="str">
        <f>VLOOKUP(C647,[1]Saler!B:D,3,FALSE)</f>
        <v>HN</v>
      </c>
      <c r="F647" t="str">
        <f>VLOOKUP(E647,[1]Saler!$F$1:$G$6,2,FALSE)</f>
        <v>Hà Nội</v>
      </c>
      <c r="G647" t="s">
        <v>45</v>
      </c>
      <c r="H647" t="str">
        <f>VLOOKUP(G647,[1]Product!$B:$G,2,FALSE)</f>
        <v>OMEN8ZR42PA</v>
      </c>
      <c r="I647">
        <f>VLOOKUP(G647,[1]Product!$B:$G,6,FALSE)</f>
        <v>54000000</v>
      </c>
      <c r="J647" t="str">
        <f>VLOOKUP(G647,[1]Product!$B:$G,3,FALSE)</f>
        <v>HP</v>
      </c>
      <c r="K647" t="str">
        <f>VLOOKUP(G647,[1]Product!$B:$G,4,FALSE)</f>
        <v>Laptop</v>
      </c>
      <c r="L647">
        <v>2</v>
      </c>
      <c r="M647">
        <v>0</v>
      </c>
      <c r="N647">
        <f t="shared" si="10"/>
        <v>108000000</v>
      </c>
    </row>
    <row r="648" spans="1:14" x14ac:dyDescent="0.3">
      <c r="A648">
        <v>647</v>
      </c>
      <c r="B648">
        <v>10</v>
      </c>
      <c r="C648" t="s">
        <v>68</v>
      </c>
      <c r="D648" t="str">
        <f>VLOOKUP(C648,[1]Saler!B:D,2,FALSE)</f>
        <v>Đào Thị Tiểu  Băng</v>
      </c>
      <c r="E648" t="str">
        <f>VLOOKUP(C648,[1]Saler!B:D,3,FALSE)</f>
        <v>CT</v>
      </c>
      <c r="F648" t="str">
        <f>VLOOKUP(E648,[1]Saler!$F$1:$G$6,2,FALSE)</f>
        <v>Cần Thơ</v>
      </c>
      <c r="G648" t="s">
        <v>50</v>
      </c>
      <c r="H648" t="str">
        <f>VLOOKUP(G648,[1]Product!$B:$G,2,FALSE)</f>
        <v>ProBook22X45AA</v>
      </c>
      <c r="I648">
        <f>VLOOKUP(G648,[1]Product!$B:$G,6,FALSE)</f>
        <v>11900000</v>
      </c>
      <c r="J648" t="str">
        <f>VLOOKUP(G648,[1]Product!$B:$G,3,FALSE)</f>
        <v>HP</v>
      </c>
      <c r="K648" t="str">
        <f>VLOOKUP(G648,[1]Product!$B:$G,4,FALSE)</f>
        <v>Desktop</v>
      </c>
      <c r="L648">
        <v>1</v>
      </c>
      <c r="M648">
        <v>0.05</v>
      </c>
      <c r="N648">
        <f t="shared" si="10"/>
        <v>11305000</v>
      </c>
    </row>
    <row r="649" spans="1:14" x14ac:dyDescent="0.3">
      <c r="A649">
        <v>648</v>
      </c>
      <c r="B649">
        <v>10</v>
      </c>
      <c r="C649" t="s">
        <v>80</v>
      </c>
      <c r="D649" t="str">
        <f>VLOOKUP(C649,[1]Saler!B:D,2,FALSE)</f>
        <v>Trịnh Thị Thu  Hằng</v>
      </c>
      <c r="E649" t="str">
        <f>VLOOKUP(C649,[1]Saler!B:D,3,FALSE)</f>
        <v>HP</v>
      </c>
      <c r="F649" t="str">
        <f>VLOOKUP(E649,[1]Saler!$F$1:$G$6,2,FALSE)</f>
        <v>Hải Phòng</v>
      </c>
      <c r="G649" t="s">
        <v>45</v>
      </c>
      <c r="H649" t="str">
        <f>VLOOKUP(G649,[1]Product!$B:$G,2,FALSE)</f>
        <v>OMEN8ZR42PA</v>
      </c>
      <c r="I649">
        <f>VLOOKUP(G649,[1]Product!$B:$G,6,FALSE)</f>
        <v>54000000</v>
      </c>
      <c r="J649" t="str">
        <f>VLOOKUP(G649,[1]Product!$B:$G,3,FALSE)</f>
        <v>HP</v>
      </c>
      <c r="K649" t="str">
        <f>VLOOKUP(G649,[1]Product!$B:$G,4,FALSE)</f>
        <v>Laptop</v>
      </c>
      <c r="L649">
        <v>3</v>
      </c>
      <c r="M649">
        <v>0.05</v>
      </c>
      <c r="N649">
        <f t="shared" si="10"/>
        <v>153900000</v>
      </c>
    </row>
    <row r="650" spans="1:14" x14ac:dyDescent="0.3">
      <c r="A650">
        <v>649</v>
      </c>
      <c r="B650">
        <v>10</v>
      </c>
      <c r="C650" t="s">
        <v>53</v>
      </c>
      <c r="D650" t="str">
        <f>VLOOKUP(C650,[1]Saler!B:D,2,FALSE)</f>
        <v>Đoàn Minh  Anh</v>
      </c>
      <c r="E650" t="str">
        <f>VLOOKUP(C650,[1]Saler!B:D,3,FALSE)</f>
        <v>HN</v>
      </c>
      <c r="F650" t="str">
        <f>VLOOKUP(E650,[1]Saler!$F$1:$G$6,2,FALSE)</f>
        <v>Hà Nội</v>
      </c>
      <c r="G650" t="s">
        <v>47</v>
      </c>
      <c r="H650" t="str">
        <f>VLOOKUP(G650,[1]Product!$B:$G,2,FALSE)</f>
        <v>OptiPlex3080 MT</v>
      </c>
      <c r="I650">
        <f>VLOOKUP(G650,[1]Product!$B:$G,6,FALSE)</f>
        <v>13890000</v>
      </c>
      <c r="J650" t="str">
        <f>VLOOKUP(G650,[1]Product!$B:$G,3,FALSE)</f>
        <v>Dell</v>
      </c>
      <c r="K650" t="str">
        <f>VLOOKUP(G650,[1]Product!$B:$G,4,FALSE)</f>
        <v>Desktop</v>
      </c>
      <c r="L650">
        <v>1</v>
      </c>
      <c r="M650">
        <v>0.1</v>
      </c>
      <c r="N650">
        <f t="shared" si="10"/>
        <v>12501000</v>
      </c>
    </row>
    <row r="651" spans="1:14" x14ac:dyDescent="0.3">
      <c r="A651">
        <v>650</v>
      </c>
      <c r="B651">
        <v>10</v>
      </c>
      <c r="C651" t="s">
        <v>51</v>
      </c>
      <c r="D651" t="str">
        <f>VLOOKUP(C651,[1]Saler!B:D,2,FALSE)</f>
        <v>Trần Nguyễn Thúy  Quỳnh</v>
      </c>
      <c r="E651" t="str">
        <f>VLOOKUP(C651,[1]Saler!B:D,3,FALSE)</f>
        <v>CT</v>
      </c>
      <c r="F651" t="str">
        <f>VLOOKUP(E651,[1]Saler!$F$1:$G$6,2,FALSE)</f>
        <v>Cần Thơ</v>
      </c>
      <c r="G651" t="s">
        <v>17</v>
      </c>
      <c r="H651" t="str">
        <f>VLOOKUP(G651,[1]Product!$B:$G,2,FALSE)</f>
        <v>Inspiron135301</v>
      </c>
      <c r="I651">
        <f>VLOOKUP(G651,[1]Product!$B:$G,6,FALSE)</f>
        <v>20900000</v>
      </c>
      <c r="J651" t="str">
        <f>VLOOKUP(G651,[1]Product!$B:$G,3,FALSE)</f>
        <v>Dell</v>
      </c>
      <c r="K651" t="str">
        <f>VLOOKUP(G651,[1]Product!$B:$G,4,FALSE)</f>
        <v>Laptop</v>
      </c>
      <c r="L651">
        <v>2</v>
      </c>
      <c r="M651">
        <v>0.05</v>
      </c>
      <c r="N651">
        <f t="shared" si="10"/>
        <v>39710000</v>
      </c>
    </row>
    <row r="652" spans="1:14" x14ac:dyDescent="0.3">
      <c r="A652">
        <v>651</v>
      </c>
      <c r="B652">
        <v>10</v>
      </c>
      <c r="C652" t="s">
        <v>22</v>
      </c>
      <c r="D652" t="str">
        <f>VLOOKUP(C652,[1]Saler!B:D,2,FALSE)</f>
        <v>Nguyễn Thành Tâm</v>
      </c>
      <c r="E652" t="str">
        <f>VLOOKUP(C652,[1]Saler!B:D,3,FALSE)</f>
        <v>CT</v>
      </c>
      <c r="F652" t="str">
        <f>VLOOKUP(E652,[1]Saler!$F$1:$G$6,2,FALSE)</f>
        <v>Cần Thơ</v>
      </c>
      <c r="G652" t="s">
        <v>17</v>
      </c>
      <c r="H652" t="str">
        <f>VLOOKUP(G652,[1]Product!$B:$G,2,FALSE)</f>
        <v>Inspiron135301</v>
      </c>
      <c r="I652">
        <f>VLOOKUP(G652,[1]Product!$B:$G,6,FALSE)</f>
        <v>20900000</v>
      </c>
      <c r="J652" t="str">
        <f>VLOOKUP(G652,[1]Product!$B:$G,3,FALSE)</f>
        <v>Dell</v>
      </c>
      <c r="K652" t="str">
        <f>VLOOKUP(G652,[1]Product!$B:$G,4,FALSE)</f>
        <v>Laptop</v>
      </c>
      <c r="L652">
        <v>3</v>
      </c>
      <c r="M652">
        <v>0.15</v>
      </c>
      <c r="N652">
        <f t="shared" si="10"/>
        <v>53295000</v>
      </c>
    </row>
    <row r="653" spans="1:14" x14ac:dyDescent="0.3">
      <c r="A653">
        <v>652</v>
      </c>
      <c r="B653">
        <v>10</v>
      </c>
      <c r="C653" t="s">
        <v>63</v>
      </c>
      <c r="D653" t="str">
        <f>VLOOKUP(C653,[1]Saler!B:D,2,FALSE)</f>
        <v>Phạm Thị Giáng  My</v>
      </c>
      <c r="E653" t="str">
        <f>VLOOKUP(C653,[1]Saler!B:D,3,FALSE)</f>
        <v>DN</v>
      </c>
      <c r="F653" t="str">
        <f>VLOOKUP(E653,[1]Saler!$F$1:$G$6,2,FALSE)</f>
        <v>Đà Nẵng</v>
      </c>
      <c r="G653" t="s">
        <v>54</v>
      </c>
      <c r="H653" t="str">
        <f>VLOOKUP(G653,[1]Product!$B:$G,2,FALSE)</f>
        <v>ThinkBook20VA001KVN</v>
      </c>
      <c r="I653">
        <f>VLOOKUP(G653,[1]Product!$B:$G,6,FALSE)</f>
        <v>19190000</v>
      </c>
      <c r="J653" t="str">
        <f>VLOOKUP(G653,[1]Product!$B:$G,3,FALSE)</f>
        <v>Lenovo</v>
      </c>
      <c r="K653" t="str">
        <f>VLOOKUP(G653,[1]Product!$B:$G,4,FALSE)</f>
        <v>Laptop</v>
      </c>
      <c r="L653">
        <v>1</v>
      </c>
      <c r="M653">
        <v>0</v>
      </c>
      <c r="N653">
        <f t="shared" si="10"/>
        <v>19190000</v>
      </c>
    </row>
    <row r="654" spans="1:14" x14ac:dyDescent="0.3">
      <c r="A654">
        <v>653</v>
      </c>
      <c r="B654">
        <v>10</v>
      </c>
      <c r="C654" t="s">
        <v>22</v>
      </c>
      <c r="D654" t="str">
        <f>VLOOKUP(C654,[1]Saler!B:D,2,FALSE)</f>
        <v>Nguyễn Thành Tâm</v>
      </c>
      <c r="E654" t="str">
        <f>VLOOKUP(C654,[1]Saler!B:D,3,FALSE)</f>
        <v>CT</v>
      </c>
      <c r="F654" t="str">
        <f>VLOOKUP(E654,[1]Saler!$F$1:$G$6,2,FALSE)</f>
        <v>Cần Thơ</v>
      </c>
      <c r="G654" t="s">
        <v>34</v>
      </c>
      <c r="H654" t="str">
        <f>VLOOKUP(G654,[1]Product!$B:$G,2,FALSE)</f>
        <v>Inspiron135201</v>
      </c>
      <c r="I654">
        <f>VLOOKUP(G654,[1]Product!$B:$G,6,FALSE)</f>
        <v>16990000</v>
      </c>
      <c r="J654" t="str">
        <f>VLOOKUP(G654,[1]Product!$B:$G,3,FALSE)</f>
        <v>Dell</v>
      </c>
      <c r="K654" t="str">
        <f>VLOOKUP(G654,[1]Product!$B:$G,4,FALSE)</f>
        <v>Laptop</v>
      </c>
      <c r="L654">
        <v>3</v>
      </c>
      <c r="M654">
        <v>0.1</v>
      </c>
      <c r="N654">
        <f t="shared" si="10"/>
        <v>45873000</v>
      </c>
    </row>
    <row r="655" spans="1:14" x14ac:dyDescent="0.3">
      <c r="A655">
        <v>654</v>
      </c>
      <c r="B655">
        <v>10</v>
      </c>
      <c r="C655" t="s">
        <v>18</v>
      </c>
      <c r="D655" t="str">
        <f>VLOOKUP(C655,[1]Saler!B:D,2,FALSE)</f>
        <v>Lê Thị Thùy  Linh</v>
      </c>
      <c r="E655" t="str">
        <f>VLOOKUP(C655,[1]Saler!B:D,3,FALSE)</f>
        <v>DN</v>
      </c>
      <c r="F655" t="str">
        <f>VLOOKUP(E655,[1]Saler!$F$1:$G$6,2,FALSE)</f>
        <v>Đà Nẵng</v>
      </c>
      <c r="G655" t="s">
        <v>56</v>
      </c>
      <c r="H655" t="str">
        <f>VLOOKUP(G655,[1]Product!$B:$G,2,FALSE)</f>
        <v>Legion82B500GUVN</v>
      </c>
      <c r="I655">
        <f>VLOOKUP(G655,[1]Product!$B:$G,6,FALSE)</f>
        <v>24790000</v>
      </c>
      <c r="J655" t="str">
        <f>VLOOKUP(G655,[1]Product!$B:$G,3,FALSE)</f>
        <v>Lenovo</v>
      </c>
      <c r="K655" t="str">
        <f>VLOOKUP(G655,[1]Product!$B:$G,4,FALSE)</f>
        <v>Laptop</v>
      </c>
      <c r="L655">
        <v>3</v>
      </c>
      <c r="M655">
        <v>0.1</v>
      </c>
      <c r="N655">
        <f t="shared" si="10"/>
        <v>66933000</v>
      </c>
    </row>
    <row r="656" spans="1:14" x14ac:dyDescent="0.3">
      <c r="A656">
        <v>655</v>
      </c>
      <c r="B656">
        <v>10</v>
      </c>
      <c r="C656" t="s">
        <v>63</v>
      </c>
      <c r="D656" t="str">
        <f>VLOOKUP(C656,[1]Saler!B:D,2,FALSE)</f>
        <v>Phạm Thị Giáng  My</v>
      </c>
      <c r="E656" t="str">
        <f>VLOOKUP(C656,[1]Saler!B:D,3,FALSE)</f>
        <v>DN</v>
      </c>
      <c r="F656" t="str">
        <f>VLOOKUP(E656,[1]Saler!$F$1:$G$6,2,FALSE)</f>
        <v>Đà Nẵng</v>
      </c>
      <c r="G656" t="s">
        <v>19</v>
      </c>
      <c r="H656" t="str">
        <f>VLOOKUP(G656,[1]Product!$B:$G,2,FALSE)</f>
        <v>Gaming81LK01J3VN</v>
      </c>
      <c r="I656">
        <f>VLOOKUP(G656,[1]Product!$B:$G,6,FALSE)</f>
        <v>18490000</v>
      </c>
      <c r="J656" t="str">
        <f>VLOOKUP(G656,[1]Product!$B:$G,3,FALSE)</f>
        <v>Lenovo</v>
      </c>
      <c r="K656" t="str">
        <f>VLOOKUP(G656,[1]Product!$B:$G,4,FALSE)</f>
        <v>Laptop</v>
      </c>
      <c r="L656">
        <v>3</v>
      </c>
      <c r="M656">
        <v>0.05</v>
      </c>
      <c r="N656">
        <f t="shared" si="10"/>
        <v>52696500</v>
      </c>
    </row>
    <row r="657" spans="1:14" x14ac:dyDescent="0.3">
      <c r="A657">
        <v>656</v>
      </c>
      <c r="B657">
        <v>10</v>
      </c>
      <c r="C657" t="s">
        <v>57</v>
      </c>
      <c r="D657" t="str">
        <f>VLOOKUP(C657,[1]Saler!B:D,2,FALSE)</f>
        <v>Nguyễn Thị Tú  Anh</v>
      </c>
      <c r="E657" t="str">
        <f>VLOOKUP(C657,[1]Saler!B:D,3,FALSE)</f>
        <v>HN</v>
      </c>
      <c r="F657" t="str">
        <f>VLOOKUP(E657,[1]Saler!$F$1:$G$6,2,FALSE)</f>
        <v>Hà Nội</v>
      </c>
      <c r="G657" t="s">
        <v>21</v>
      </c>
      <c r="H657" t="str">
        <f>VLOOKUP(G657,[1]Product!$B:$G,2,FALSE)</f>
        <v>EliteBook5ZU71PA</v>
      </c>
      <c r="I657">
        <f>VLOOKUP(G657,[1]Product!$B:$G,6,FALSE)</f>
        <v>34790000</v>
      </c>
      <c r="J657" t="str">
        <f>VLOOKUP(G657,[1]Product!$B:$G,3,FALSE)</f>
        <v>HP</v>
      </c>
      <c r="K657" t="str">
        <f>VLOOKUP(G657,[1]Product!$B:$G,4,FALSE)</f>
        <v>Laptop</v>
      </c>
      <c r="L657">
        <v>3</v>
      </c>
      <c r="M657">
        <v>0.15</v>
      </c>
      <c r="N657">
        <f t="shared" si="10"/>
        <v>88714500</v>
      </c>
    </row>
    <row r="658" spans="1:14" x14ac:dyDescent="0.3">
      <c r="A658">
        <v>657</v>
      </c>
      <c r="B658">
        <v>10</v>
      </c>
      <c r="C658" t="s">
        <v>18</v>
      </c>
      <c r="D658" t="str">
        <f>VLOOKUP(C658,[1]Saler!B:D,2,FALSE)</f>
        <v>Lê Thị Thùy  Linh</v>
      </c>
      <c r="E658" t="str">
        <f>VLOOKUP(C658,[1]Saler!B:D,3,FALSE)</f>
        <v>DN</v>
      </c>
      <c r="F658" t="str">
        <f>VLOOKUP(E658,[1]Saler!$F$1:$G$6,2,FALSE)</f>
        <v>Đà Nẵng</v>
      </c>
      <c r="G658" t="s">
        <v>47</v>
      </c>
      <c r="H658" t="str">
        <f>VLOOKUP(G658,[1]Product!$B:$G,2,FALSE)</f>
        <v>OptiPlex3080 MT</v>
      </c>
      <c r="I658">
        <f>VLOOKUP(G658,[1]Product!$B:$G,6,FALSE)</f>
        <v>13890000</v>
      </c>
      <c r="J658" t="str">
        <f>VLOOKUP(G658,[1]Product!$B:$G,3,FALSE)</f>
        <v>Dell</v>
      </c>
      <c r="K658" t="str">
        <f>VLOOKUP(G658,[1]Product!$B:$G,4,FALSE)</f>
        <v>Desktop</v>
      </c>
      <c r="L658">
        <v>3</v>
      </c>
      <c r="M658">
        <v>0.15</v>
      </c>
      <c r="N658">
        <f t="shared" si="10"/>
        <v>35419500</v>
      </c>
    </row>
    <row r="659" spans="1:14" x14ac:dyDescent="0.3">
      <c r="A659">
        <v>658</v>
      </c>
      <c r="B659">
        <v>10</v>
      </c>
      <c r="C659" t="s">
        <v>80</v>
      </c>
      <c r="D659" t="str">
        <f>VLOOKUP(C659,[1]Saler!B:D,2,FALSE)</f>
        <v>Trịnh Thị Thu  Hằng</v>
      </c>
      <c r="E659" t="str">
        <f>VLOOKUP(C659,[1]Saler!B:D,3,FALSE)</f>
        <v>HP</v>
      </c>
      <c r="F659" t="str">
        <f>VLOOKUP(E659,[1]Saler!$F$1:$G$6,2,FALSE)</f>
        <v>Hải Phòng</v>
      </c>
      <c r="G659" t="s">
        <v>52</v>
      </c>
      <c r="H659" t="str">
        <f>VLOOKUP(G659,[1]Product!$B:$G,2,FALSE)</f>
        <v>Inspiron42IN380002</v>
      </c>
      <c r="I659">
        <f>VLOOKUP(G659,[1]Product!$B:$G,6,FALSE)</f>
        <v>12290000</v>
      </c>
      <c r="J659" t="str">
        <f>VLOOKUP(G659,[1]Product!$B:$G,3,FALSE)</f>
        <v>Dell</v>
      </c>
      <c r="K659" t="str">
        <f>VLOOKUP(G659,[1]Product!$B:$G,4,FALSE)</f>
        <v>Desktop</v>
      </c>
      <c r="L659">
        <v>3</v>
      </c>
      <c r="M659">
        <v>0.05</v>
      </c>
      <c r="N659">
        <f t="shared" si="10"/>
        <v>35026500</v>
      </c>
    </row>
    <row r="660" spans="1:14" x14ac:dyDescent="0.3">
      <c r="A660">
        <v>659</v>
      </c>
      <c r="B660">
        <v>10</v>
      </c>
      <c r="C660" t="s">
        <v>79</v>
      </c>
      <c r="D660" t="str">
        <f>VLOOKUP(C660,[1]Saler!B:D,2,FALSE)</f>
        <v>Nguyễn Thị Thanh  Ngân</v>
      </c>
      <c r="E660" t="str">
        <f>VLOOKUP(C660,[1]Saler!B:D,3,FALSE)</f>
        <v>HCM</v>
      </c>
      <c r="F660" t="str">
        <f>VLOOKUP(E660,[1]Saler!$F$1:$G$6,2,FALSE)</f>
        <v>Hồ Chí Minh</v>
      </c>
      <c r="G660" t="s">
        <v>47</v>
      </c>
      <c r="H660" t="str">
        <f>VLOOKUP(G660,[1]Product!$B:$G,2,FALSE)</f>
        <v>OptiPlex3080 MT</v>
      </c>
      <c r="I660">
        <f>VLOOKUP(G660,[1]Product!$B:$G,6,FALSE)</f>
        <v>13890000</v>
      </c>
      <c r="J660" t="str">
        <f>VLOOKUP(G660,[1]Product!$B:$G,3,FALSE)</f>
        <v>Dell</v>
      </c>
      <c r="K660" t="str">
        <f>VLOOKUP(G660,[1]Product!$B:$G,4,FALSE)</f>
        <v>Desktop</v>
      </c>
      <c r="L660">
        <v>2</v>
      </c>
      <c r="M660">
        <v>0</v>
      </c>
      <c r="N660">
        <f t="shared" si="10"/>
        <v>27780000</v>
      </c>
    </row>
    <row r="661" spans="1:14" x14ac:dyDescent="0.3">
      <c r="A661">
        <v>660</v>
      </c>
      <c r="B661">
        <v>10</v>
      </c>
      <c r="C661" t="s">
        <v>75</v>
      </c>
      <c r="D661" t="str">
        <f>VLOOKUP(C661,[1]Saler!B:D,2,FALSE)</f>
        <v>Trần Thị Kim  Ngân</v>
      </c>
      <c r="E661" t="str">
        <f>VLOOKUP(C661,[1]Saler!B:D,3,FALSE)</f>
        <v>HCM</v>
      </c>
      <c r="F661" t="str">
        <f>VLOOKUP(E661,[1]Saler!$F$1:$G$6,2,FALSE)</f>
        <v>Hồ Chí Minh</v>
      </c>
      <c r="G661" t="s">
        <v>28</v>
      </c>
      <c r="H661" t="str">
        <f>VLOOKUP(G661,[1]Product!$B:$G,2,FALSE)</f>
        <v>ProBook1A1B0PA</v>
      </c>
      <c r="I661">
        <f>VLOOKUP(G661,[1]Product!$B:$G,6,FALSE)</f>
        <v>18290000</v>
      </c>
      <c r="J661" t="str">
        <f>VLOOKUP(G661,[1]Product!$B:$G,3,FALSE)</f>
        <v>HP</v>
      </c>
      <c r="K661" t="str">
        <f>VLOOKUP(G661,[1]Product!$B:$G,4,FALSE)</f>
        <v>Laptop</v>
      </c>
      <c r="L661">
        <v>1</v>
      </c>
      <c r="M661">
        <v>0.05</v>
      </c>
      <c r="N661">
        <f t="shared" si="10"/>
        <v>17375500</v>
      </c>
    </row>
    <row r="662" spans="1:14" x14ac:dyDescent="0.3">
      <c r="A662">
        <v>661</v>
      </c>
      <c r="B662">
        <v>10</v>
      </c>
      <c r="C662" t="s">
        <v>80</v>
      </c>
      <c r="D662" t="str">
        <f>VLOOKUP(C662,[1]Saler!B:D,2,FALSE)</f>
        <v>Trịnh Thị Thu  Hằng</v>
      </c>
      <c r="E662" t="str">
        <f>VLOOKUP(C662,[1]Saler!B:D,3,FALSE)</f>
        <v>HP</v>
      </c>
      <c r="F662" t="str">
        <f>VLOOKUP(E662,[1]Saler!$F$1:$G$6,2,FALSE)</f>
        <v>Hải Phòng</v>
      </c>
      <c r="G662" t="s">
        <v>71</v>
      </c>
      <c r="H662" t="str">
        <f>VLOOKUP(G662,[1]Product!$B:$G,2,FALSE)</f>
        <v>Legion82BC005YVN</v>
      </c>
      <c r="I662">
        <f>VLOOKUP(G662,[1]Product!$B:$G,6,FALSE)</f>
        <v>39000000</v>
      </c>
      <c r="J662" t="str">
        <f>VLOOKUP(G662,[1]Product!$B:$G,3,FALSE)</f>
        <v>Lenovo</v>
      </c>
      <c r="K662" t="str">
        <f>VLOOKUP(G662,[1]Product!$B:$G,4,FALSE)</f>
        <v>Laptop</v>
      </c>
      <c r="L662">
        <v>2</v>
      </c>
      <c r="M662">
        <v>0</v>
      </c>
      <c r="N662">
        <f t="shared" si="10"/>
        <v>78000000</v>
      </c>
    </row>
    <row r="663" spans="1:14" x14ac:dyDescent="0.3">
      <c r="A663">
        <v>662</v>
      </c>
      <c r="B663">
        <v>11</v>
      </c>
      <c r="C663" t="s">
        <v>40</v>
      </c>
      <c r="D663" t="str">
        <f>VLOOKUP(C663,[1]Saler!B:D,2,FALSE)</f>
        <v>Triệu Thị Thanh  Chung</v>
      </c>
      <c r="E663" t="str">
        <f>VLOOKUP(C663,[1]Saler!B:D,3,FALSE)</f>
        <v>HN</v>
      </c>
      <c r="F663" t="str">
        <f>VLOOKUP(E663,[1]Saler!$F$1:$G$6,2,FALSE)</f>
        <v>Hà Nội</v>
      </c>
      <c r="G663" t="s">
        <v>58</v>
      </c>
      <c r="H663" t="str">
        <f>VLOOKUP(G663,[1]Product!$B:$G,2,FALSE)</f>
        <v>Envy2K0B2PA</v>
      </c>
      <c r="I663">
        <f>VLOOKUP(G663,[1]Product!$B:$G,6,FALSE)</f>
        <v>23590000</v>
      </c>
      <c r="J663" t="str">
        <f>VLOOKUP(G663,[1]Product!$B:$G,3,FALSE)</f>
        <v>HP</v>
      </c>
      <c r="K663" t="str">
        <f>VLOOKUP(G663,[1]Product!$B:$G,4,FALSE)</f>
        <v>Laptop</v>
      </c>
      <c r="L663">
        <v>3</v>
      </c>
      <c r="M663">
        <v>0.15</v>
      </c>
      <c r="N663">
        <f t="shared" si="10"/>
        <v>60154500</v>
      </c>
    </row>
    <row r="664" spans="1:14" x14ac:dyDescent="0.3">
      <c r="A664">
        <v>663</v>
      </c>
      <c r="B664">
        <v>11</v>
      </c>
      <c r="C664" t="s">
        <v>73</v>
      </c>
      <c r="D664" t="str">
        <f>VLOOKUP(C664,[1]Saler!B:D,2,FALSE)</f>
        <v>Nguyễn Gia  Hân</v>
      </c>
      <c r="E664" t="str">
        <f>VLOOKUP(C664,[1]Saler!B:D,3,FALSE)</f>
        <v>HP</v>
      </c>
      <c r="F664" t="str">
        <f>VLOOKUP(E664,[1]Saler!$F$1:$G$6,2,FALSE)</f>
        <v>Hải Phòng</v>
      </c>
      <c r="G664" t="s">
        <v>56</v>
      </c>
      <c r="H664" t="str">
        <f>VLOOKUP(G664,[1]Product!$B:$G,2,FALSE)</f>
        <v>Legion82B500GUVN</v>
      </c>
      <c r="I664">
        <f>VLOOKUP(G664,[1]Product!$B:$G,6,FALSE)</f>
        <v>24790000</v>
      </c>
      <c r="J664" t="str">
        <f>VLOOKUP(G664,[1]Product!$B:$G,3,FALSE)</f>
        <v>Lenovo</v>
      </c>
      <c r="K664" t="str">
        <f>VLOOKUP(G664,[1]Product!$B:$G,4,FALSE)</f>
        <v>Laptop</v>
      </c>
      <c r="L664">
        <v>3</v>
      </c>
      <c r="M664">
        <v>0.15</v>
      </c>
      <c r="N664">
        <f t="shared" si="10"/>
        <v>63214500</v>
      </c>
    </row>
    <row r="665" spans="1:14" x14ac:dyDescent="0.3">
      <c r="A665">
        <v>664</v>
      </c>
      <c r="B665">
        <v>11</v>
      </c>
      <c r="C665" t="s">
        <v>66</v>
      </c>
      <c r="D665" t="str">
        <f>VLOOKUP(C665,[1]Saler!B:D,2,FALSE)</f>
        <v>Nguyễn Nhật  Hạ</v>
      </c>
      <c r="E665" t="str">
        <f>VLOOKUP(C665,[1]Saler!B:D,3,FALSE)</f>
        <v>HP</v>
      </c>
      <c r="F665" t="str">
        <f>VLOOKUP(E665,[1]Saler!$F$1:$G$6,2,FALSE)</f>
        <v>Hải Phòng</v>
      </c>
      <c r="G665" t="s">
        <v>33</v>
      </c>
      <c r="H665" t="str">
        <f>VLOOKUP(G665,[1]Product!$B:$G,2,FALSE)</f>
        <v>XPS139310</v>
      </c>
      <c r="I665">
        <f>VLOOKUP(G665,[1]Product!$B:$G,6,FALSE)</f>
        <v>39900000</v>
      </c>
      <c r="J665" t="str">
        <f>VLOOKUP(G665,[1]Product!$B:$G,3,FALSE)</f>
        <v>Dell</v>
      </c>
      <c r="K665" t="str">
        <f>VLOOKUP(G665,[1]Product!$B:$G,4,FALSE)</f>
        <v>Laptop</v>
      </c>
      <c r="L665">
        <v>3</v>
      </c>
      <c r="M665">
        <v>0.15</v>
      </c>
      <c r="N665">
        <f t="shared" si="10"/>
        <v>101745000</v>
      </c>
    </row>
    <row r="666" spans="1:14" x14ac:dyDescent="0.3">
      <c r="A666">
        <v>665</v>
      </c>
      <c r="B666">
        <v>11</v>
      </c>
      <c r="C666" t="s">
        <v>77</v>
      </c>
      <c r="D666" t="str">
        <f>VLOOKUP(C666,[1]Saler!B:D,2,FALSE)</f>
        <v>Trần Huy  Hiếu</v>
      </c>
      <c r="E666" t="str">
        <f>VLOOKUP(C666,[1]Saler!B:D,3,FALSE)</f>
        <v>HP</v>
      </c>
      <c r="F666" t="str">
        <f>VLOOKUP(E666,[1]Saler!$F$1:$G$6,2,FALSE)</f>
        <v>Hải Phòng</v>
      </c>
      <c r="G666" t="s">
        <v>28</v>
      </c>
      <c r="H666" t="str">
        <f>VLOOKUP(G666,[1]Product!$B:$G,2,FALSE)</f>
        <v>ProBook1A1B0PA</v>
      </c>
      <c r="I666">
        <f>VLOOKUP(G666,[1]Product!$B:$G,6,FALSE)</f>
        <v>18290000</v>
      </c>
      <c r="J666" t="str">
        <f>VLOOKUP(G666,[1]Product!$B:$G,3,FALSE)</f>
        <v>HP</v>
      </c>
      <c r="K666" t="str">
        <f>VLOOKUP(G666,[1]Product!$B:$G,4,FALSE)</f>
        <v>Laptop</v>
      </c>
      <c r="L666">
        <v>3</v>
      </c>
      <c r="M666">
        <v>0.15</v>
      </c>
      <c r="N666">
        <f t="shared" si="10"/>
        <v>46639500</v>
      </c>
    </row>
    <row r="667" spans="1:14" x14ac:dyDescent="0.3">
      <c r="A667">
        <v>666</v>
      </c>
      <c r="B667">
        <v>11</v>
      </c>
      <c r="C667" t="s">
        <v>57</v>
      </c>
      <c r="D667" t="str">
        <f>VLOOKUP(C667,[1]Saler!B:D,2,FALSE)</f>
        <v>Nguyễn Thị Tú  Anh</v>
      </c>
      <c r="E667" t="str">
        <f>VLOOKUP(C667,[1]Saler!B:D,3,FALSE)</f>
        <v>HN</v>
      </c>
      <c r="F667" t="str">
        <f>VLOOKUP(E667,[1]Saler!$F$1:$G$6,2,FALSE)</f>
        <v>Hà Nội</v>
      </c>
      <c r="G667" t="s">
        <v>58</v>
      </c>
      <c r="H667" t="str">
        <f>VLOOKUP(G667,[1]Product!$B:$G,2,FALSE)</f>
        <v>Envy2K0B2PA</v>
      </c>
      <c r="I667">
        <f>VLOOKUP(G667,[1]Product!$B:$G,6,FALSE)</f>
        <v>23590000</v>
      </c>
      <c r="J667" t="str">
        <f>VLOOKUP(G667,[1]Product!$B:$G,3,FALSE)</f>
        <v>HP</v>
      </c>
      <c r="K667" t="str">
        <f>VLOOKUP(G667,[1]Product!$B:$G,4,FALSE)</f>
        <v>Laptop</v>
      </c>
      <c r="L667">
        <v>1</v>
      </c>
      <c r="M667">
        <v>0.1</v>
      </c>
      <c r="N667">
        <f t="shared" si="10"/>
        <v>21231000</v>
      </c>
    </row>
    <row r="668" spans="1:14" x14ac:dyDescent="0.3">
      <c r="A668">
        <v>667</v>
      </c>
      <c r="B668">
        <v>11</v>
      </c>
      <c r="C668" t="s">
        <v>65</v>
      </c>
      <c r="D668" t="str">
        <f>VLOOKUP(C668,[1]Saler!B:D,2,FALSE)</f>
        <v>Vưu Quan  Khải</v>
      </c>
      <c r="E668" t="str">
        <f>VLOOKUP(C668,[1]Saler!B:D,3,FALSE)</f>
        <v>DN</v>
      </c>
      <c r="F668" t="str">
        <f>VLOOKUP(E668,[1]Saler!$F$1:$G$6,2,FALSE)</f>
        <v>Đà Nẵng</v>
      </c>
      <c r="G668" t="s">
        <v>21</v>
      </c>
      <c r="H668" t="str">
        <f>VLOOKUP(G668,[1]Product!$B:$G,2,FALSE)</f>
        <v>EliteBook5ZU71PA</v>
      </c>
      <c r="I668">
        <f>VLOOKUP(G668,[1]Product!$B:$G,6,FALSE)</f>
        <v>34790000</v>
      </c>
      <c r="J668" t="str">
        <f>VLOOKUP(G668,[1]Product!$B:$G,3,FALSE)</f>
        <v>HP</v>
      </c>
      <c r="K668" t="str">
        <f>VLOOKUP(G668,[1]Product!$B:$G,4,FALSE)</f>
        <v>Laptop</v>
      </c>
      <c r="L668">
        <v>3</v>
      </c>
      <c r="M668">
        <v>0.15</v>
      </c>
      <c r="N668">
        <f t="shared" si="10"/>
        <v>88714500</v>
      </c>
    </row>
    <row r="669" spans="1:14" x14ac:dyDescent="0.3">
      <c r="A669">
        <v>668</v>
      </c>
      <c r="B669">
        <v>11</v>
      </c>
      <c r="C669" t="s">
        <v>60</v>
      </c>
      <c r="D669" t="str">
        <f>VLOOKUP(C669,[1]Saler!B:D,2,FALSE)</f>
        <v>Nguyễn Thị Hoài  Ly</v>
      </c>
      <c r="E669" t="str">
        <f>VLOOKUP(C669,[1]Saler!B:D,3,FALSE)</f>
        <v>DN</v>
      </c>
      <c r="F669" t="str">
        <f>VLOOKUP(E669,[1]Saler!$F$1:$G$6,2,FALSE)</f>
        <v>Đà Nẵng</v>
      </c>
      <c r="G669" t="s">
        <v>47</v>
      </c>
      <c r="H669" t="str">
        <f>VLOOKUP(G669,[1]Product!$B:$G,2,FALSE)</f>
        <v>OptiPlex3080 MT</v>
      </c>
      <c r="I669">
        <f>VLOOKUP(G669,[1]Product!$B:$G,6,FALSE)</f>
        <v>13890000</v>
      </c>
      <c r="J669" t="str">
        <f>VLOOKUP(G669,[1]Product!$B:$G,3,FALSE)</f>
        <v>Dell</v>
      </c>
      <c r="K669" t="str">
        <f>VLOOKUP(G669,[1]Product!$B:$G,4,FALSE)</f>
        <v>Desktop</v>
      </c>
      <c r="L669">
        <v>3</v>
      </c>
      <c r="M669">
        <v>0.05</v>
      </c>
      <c r="N669">
        <f t="shared" si="10"/>
        <v>39586500</v>
      </c>
    </row>
    <row r="670" spans="1:14" x14ac:dyDescent="0.3">
      <c r="A670">
        <v>669</v>
      </c>
      <c r="B670">
        <v>11</v>
      </c>
      <c r="C670" t="s">
        <v>40</v>
      </c>
      <c r="D670" t="str">
        <f>VLOOKUP(C670,[1]Saler!B:D,2,FALSE)</f>
        <v>Triệu Thị Thanh  Chung</v>
      </c>
      <c r="E670" t="str">
        <f>VLOOKUP(C670,[1]Saler!B:D,3,FALSE)</f>
        <v>HN</v>
      </c>
      <c r="F670" t="str">
        <f>VLOOKUP(E670,[1]Saler!$F$1:$G$6,2,FALSE)</f>
        <v>Hà Nội</v>
      </c>
      <c r="G670" t="s">
        <v>15</v>
      </c>
      <c r="H670" t="str">
        <f>VLOOKUP(G670,[1]Product!$B:$G,2,FALSE)</f>
        <v>EliteBook1C2M0PA</v>
      </c>
      <c r="I670">
        <f>VLOOKUP(G670,[1]Product!$B:$G,6,FALSE)</f>
        <v>14890000</v>
      </c>
      <c r="J670" t="str">
        <f>VLOOKUP(G670,[1]Product!$B:$G,3,FALSE)</f>
        <v>HP</v>
      </c>
      <c r="K670" t="str">
        <f>VLOOKUP(G670,[1]Product!$B:$G,4,FALSE)</f>
        <v>Desktop</v>
      </c>
      <c r="L670">
        <v>1</v>
      </c>
      <c r="M670">
        <v>0.1</v>
      </c>
      <c r="N670">
        <f t="shared" si="10"/>
        <v>13401000</v>
      </c>
    </row>
    <row r="671" spans="1:14" x14ac:dyDescent="0.3">
      <c r="A671">
        <v>670</v>
      </c>
      <c r="B671">
        <v>11</v>
      </c>
      <c r="C671" t="s">
        <v>53</v>
      </c>
      <c r="D671" t="str">
        <f>VLOOKUP(C671,[1]Saler!B:D,2,FALSE)</f>
        <v>Đoàn Minh  Anh</v>
      </c>
      <c r="E671" t="str">
        <f>VLOOKUP(C671,[1]Saler!B:D,3,FALSE)</f>
        <v>HN</v>
      </c>
      <c r="F671" t="str">
        <f>VLOOKUP(E671,[1]Saler!$F$1:$G$6,2,FALSE)</f>
        <v>Hà Nội</v>
      </c>
      <c r="G671" t="s">
        <v>69</v>
      </c>
      <c r="H671" t="str">
        <f>VLOOKUP(G671,[1]Product!$B:$G,2,FALSE)</f>
        <v>Pavilion180S1AA</v>
      </c>
      <c r="I671">
        <f>VLOOKUP(G671,[1]Product!$B:$G,6,FALSE)</f>
        <v>9790000</v>
      </c>
      <c r="J671" t="str">
        <f>VLOOKUP(G671,[1]Product!$B:$G,3,FALSE)</f>
        <v>HP</v>
      </c>
      <c r="K671" t="str">
        <f>VLOOKUP(G671,[1]Product!$B:$G,4,FALSE)</f>
        <v>Desktop</v>
      </c>
      <c r="L671">
        <v>1</v>
      </c>
      <c r="M671">
        <v>0.05</v>
      </c>
      <c r="N671">
        <f t="shared" si="10"/>
        <v>9300500</v>
      </c>
    </row>
    <row r="672" spans="1:14" x14ac:dyDescent="0.3">
      <c r="A672">
        <v>671</v>
      </c>
      <c r="B672">
        <v>11</v>
      </c>
      <c r="C672" t="s">
        <v>40</v>
      </c>
      <c r="D672" t="str">
        <f>VLOOKUP(C672,[1]Saler!B:D,2,FALSE)</f>
        <v>Triệu Thị Thanh  Chung</v>
      </c>
      <c r="E672" t="str">
        <f>VLOOKUP(C672,[1]Saler!B:D,3,FALSE)</f>
        <v>HN</v>
      </c>
      <c r="F672" t="str">
        <f>VLOOKUP(E672,[1]Saler!$F$1:$G$6,2,FALSE)</f>
        <v>Hà Nội</v>
      </c>
      <c r="G672" t="s">
        <v>52</v>
      </c>
      <c r="H672" t="str">
        <f>VLOOKUP(G672,[1]Product!$B:$G,2,FALSE)</f>
        <v>Inspiron42IN380002</v>
      </c>
      <c r="I672">
        <f>VLOOKUP(G672,[1]Product!$B:$G,6,FALSE)</f>
        <v>12290000</v>
      </c>
      <c r="J672" t="str">
        <f>VLOOKUP(G672,[1]Product!$B:$G,3,FALSE)</f>
        <v>Dell</v>
      </c>
      <c r="K672" t="str">
        <f>VLOOKUP(G672,[1]Product!$B:$G,4,FALSE)</f>
        <v>Desktop</v>
      </c>
      <c r="L672">
        <v>2</v>
      </c>
      <c r="M672">
        <v>0.05</v>
      </c>
      <c r="N672">
        <f t="shared" si="10"/>
        <v>23351000</v>
      </c>
    </row>
    <row r="673" spans="1:14" x14ac:dyDescent="0.3">
      <c r="A673">
        <v>672</v>
      </c>
      <c r="B673">
        <v>11</v>
      </c>
      <c r="C673" t="s">
        <v>81</v>
      </c>
      <c r="D673" t="str">
        <f>VLOOKUP(C673,[1]Saler!B:D,2,FALSE)</f>
        <v>Huỳnh Lê Minh  Nhựt</v>
      </c>
      <c r="E673" t="str">
        <f>VLOOKUP(C673,[1]Saler!B:D,3,FALSE)</f>
        <v>HCM</v>
      </c>
      <c r="F673" t="str">
        <f>VLOOKUP(E673,[1]Saler!$F$1:$G$6,2,FALSE)</f>
        <v>Hồ Chí Minh</v>
      </c>
      <c r="G673" t="s">
        <v>54</v>
      </c>
      <c r="H673" t="str">
        <f>VLOOKUP(G673,[1]Product!$B:$G,2,FALSE)</f>
        <v>ThinkBook20VA001KVN</v>
      </c>
      <c r="I673">
        <f>VLOOKUP(G673,[1]Product!$B:$G,6,FALSE)</f>
        <v>19190000</v>
      </c>
      <c r="J673" t="str">
        <f>VLOOKUP(G673,[1]Product!$B:$G,3,FALSE)</f>
        <v>Lenovo</v>
      </c>
      <c r="K673" t="str">
        <f>VLOOKUP(G673,[1]Product!$B:$G,4,FALSE)</f>
        <v>Laptop</v>
      </c>
      <c r="L673">
        <v>2</v>
      </c>
      <c r="M673">
        <v>0</v>
      </c>
      <c r="N673">
        <f t="shared" si="10"/>
        <v>38380000</v>
      </c>
    </row>
    <row r="674" spans="1:14" x14ac:dyDescent="0.3">
      <c r="A674">
        <v>673</v>
      </c>
      <c r="B674">
        <v>11</v>
      </c>
      <c r="C674" t="s">
        <v>73</v>
      </c>
      <c r="D674" t="str">
        <f>VLOOKUP(C674,[1]Saler!B:D,2,FALSE)</f>
        <v>Nguyễn Gia  Hân</v>
      </c>
      <c r="E674" t="str">
        <f>VLOOKUP(C674,[1]Saler!B:D,3,FALSE)</f>
        <v>HP</v>
      </c>
      <c r="F674" t="str">
        <f>VLOOKUP(E674,[1]Saler!$F$1:$G$6,2,FALSE)</f>
        <v>Hải Phòng</v>
      </c>
      <c r="G674" t="s">
        <v>17</v>
      </c>
      <c r="H674" t="str">
        <f>VLOOKUP(G674,[1]Product!$B:$G,2,FALSE)</f>
        <v>Inspiron135301</v>
      </c>
      <c r="I674">
        <f>VLOOKUP(G674,[1]Product!$B:$G,6,FALSE)</f>
        <v>20900000</v>
      </c>
      <c r="J674" t="str">
        <f>VLOOKUP(G674,[1]Product!$B:$G,3,FALSE)</f>
        <v>Dell</v>
      </c>
      <c r="K674" t="str">
        <f>VLOOKUP(G674,[1]Product!$B:$G,4,FALSE)</f>
        <v>Laptop</v>
      </c>
      <c r="L674">
        <v>2</v>
      </c>
      <c r="M674">
        <v>0</v>
      </c>
      <c r="N674">
        <f t="shared" si="10"/>
        <v>41800000</v>
      </c>
    </row>
    <row r="675" spans="1:14" x14ac:dyDescent="0.3">
      <c r="A675">
        <v>674</v>
      </c>
      <c r="B675">
        <v>11</v>
      </c>
      <c r="C675" t="s">
        <v>22</v>
      </c>
      <c r="D675" t="str">
        <f>VLOOKUP(C675,[1]Saler!B:D,2,FALSE)</f>
        <v>Nguyễn Thành Tâm</v>
      </c>
      <c r="E675" t="str">
        <f>VLOOKUP(C675,[1]Saler!B:D,3,FALSE)</f>
        <v>CT</v>
      </c>
      <c r="F675" t="str">
        <f>VLOOKUP(E675,[1]Saler!$F$1:$G$6,2,FALSE)</f>
        <v>Cần Thơ</v>
      </c>
      <c r="G675" t="s">
        <v>71</v>
      </c>
      <c r="H675" t="str">
        <f>VLOOKUP(G675,[1]Product!$B:$G,2,FALSE)</f>
        <v>Legion82BC005YVN</v>
      </c>
      <c r="I675">
        <f>VLOOKUP(G675,[1]Product!$B:$G,6,FALSE)</f>
        <v>39000000</v>
      </c>
      <c r="J675" t="str">
        <f>VLOOKUP(G675,[1]Product!$B:$G,3,FALSE)</f>
        <v>Lenovo</v>
      </c>
      <c r="K675" t="str">
        <f>VLOOKUP(G675,[1]Product!$B:$G,4,FALSE)</f>
        <v>Laptop</v>
      </c>
      <c r="L675">
        <v>1</v>
      </c>
      <c r="M675">
        <v>0.05</v>
      </c>
      <c r="N675">
        <f t="shared" si="10"/>
        <v>37050000</v>
      </c>
    </row>
    <row r="676" spans="1:14" x14ac:dyDescent="0.3">
      <c r="A676">
        <v>675</v>
      </c>
      <c r="B676">
        <v>11</v>
      </c>
      <c r="C676" t="s">
        <v>29</v>
      </c>
      <c r="D676" t="str">
        <f>VLOOKUP(C676,[1]Saler!B:D,2,FALSE)</f>
        <v>Hoàng Thị Thu  Hà</v>
      </c>
      <c r="E676" t="str">
        <f>VLOOKUP(C676,[1]Saler!B:D,3,FALSE)</f>
        <v>HN</v>
      </c>
      <c r="F676" t="str">
        <f>VLOOKUP(E676,[1]Saler!$F$1:$G$6,2,FALSE)</f>
        <v>Hà Nội</v>
      </c>
      <c r="G676" t="s">
        <v>52</v>
      </c>
      <c r="H676" t="str">
        <f>VLOOKUP(G676,[1]Product!$B:$G,2,FALSE)</f>
        <v>Inspiron42IN380002</v>
      </c>
      <c r="I676">
        <f>VLOOKUP(G676,[1]Product!$B:$G,6,FALSE)</f>
        <v>12290000</v>
      </c>
      <c r="J676" t="str">
        <f>VLOOKUP(G676,[1]Product!$B:$G,3,FALSE)</f>
        <v>Dell</v>
      </c>
      <c r="K676" t="str">
        <f>VLOOKUP(G676,[1]Product!$B:$G,4,FALSE)</f>
        <v>Desktop</v>
      </c>
      <c r="L676">
        <v>2</v>
      </c>
      <c r="M676">
        <v>0.05</v>
      </c>
      <c r="N676">
        <f t="shared" si="10"/>
        <v>23351000</v>
      </c>
    </row>
    <row r="677" spans="1:14" x14ac:dyDescent="0.3">
      <c r="A677">
        <v>676</v>
      </c>
      <c r="B677">
        <v>11</v>
      </c>
      <c r="C677" t="s">
        <v>63</v>
      </c>
      <c r="D677" t="str">
        <f>VLOOKUP(C677,[1]Saler!B:D,2,FALSE)</f>
        <v>Phạm Thị Giáng  My</v>
      </c>
      <c r="E677" t="str">
        <f>VLOOKUP(C677,[1]Saler!B:D,3,FALSE)</f>
        <v>DN</v>
      </c>
      <c r="F677" t="str">
        <f>VLOOKUP(E677,[1]Saler!$F$1:$G$6,2,FALSE)</f>
        <v>Đà Nẵng</v>
      </c>
      <c r="G677" t="s">
        <v>69</v>
      </c>
      <c r="H677" t="str">
        <f>VLOOKUP(G677,[1]Product!$B:$G,2,FALSE)</f>
        <v>Pavilion180S1AA</v>
      </c>
      <c r="I677">
        <f>VLOOKUP(G677,[1]Product!$B:$G,6,FALSE)</f>
        <v>9790000</v>
      </c>
      <c r="J677" t="str">
        <f>VLOOKUP(G677,[1]Product!$B:$G,3,FALSE)</f>
        <v>HP</v>
      </c>
      <c r="K677" t="str">
        <f>VLOOKUP(G677,[1]Product!$B:$G,4,FALSE)</f>
        <v>Desktop</v>
      </c>
      <c r="L677">
        <v>1</v>
      </c>
      <c r="M677">
        <v>0.05</v>
      </c>
      <c r="N677">
        <f t="shared" si="10"/>
        <v>9300500</v>
      </c>
    </row>
    <row r="678" spans="1:14" x14ac:dyDescent="0.3">
      <c r="A678">
        <v>677</v>
      </c>
      <c r="B678">
        <v>11</v>
      </c>
      <c r="C678" t="s">
        <v>67</v>
      </c>
      <c r="D678" t="str">
        <f>VLOOKUP(C678,[1]Saler!B:D,2,FALSE)</f>
        <v>Phan Thị Thu  Nguyệt</v>
      </c>
      <c r="E678" t="str">
        <f>VLOOKUP(C678,[1]Saler!B:D,3,FALSE)</f>
        <v>HCM</v>
      </c>
      <c r="F678" t="str">
        <f>VLOOKUP(E678,[1]Saler!$F$1:$G$6,2,FALSE)</f>
        <v>Hồ Chí Minh</v>
      </c>
      <c r="G678" t="s">
        <v>56</v>
      </c>
      <c r="H678" t="str">
        <f>VLOOKUP(G678,[1]Product!$B:$G,2,FALSE)</f>
        <v>Legion82B500GUVN</v>
      </c>
      <c r="I678">
        <f>VLOOKUP(G678,[1]Product!$B:$G,6,FALSE)</f>
        <v>24790000</v>
      </c>
      <c r="J678" t="str">
        <f>VLOOKUP(G678,[1]Product!$B:$G,3,FALSE)</f>
        <v>Lenovo</v>
      </c>
      <c r="K678" t="str">
        <f>VLOOKUP(G678,[1]Product!$B:$G,4,FALSE)</f>
        <v>Laptop</v>
      </c>
      <c r="L678">
        <v>2</v>
      </c>
      <c r="M678">
        <v>0</v>
      </c>
      <c r="N678">
        <f t="shared" si="10"/>
        <v>49580000</v>
      </c>
    </row>
    <row r="679" spans="1:14" x14ac:dyDescent="0.3">
      <c r="A679">
        <v>678</v>
      </c>
      <c r="B679">
        <v>11</v>
      </c>
      <c r="C679" t="s">
        <v>74</v>
      </c>
      <c r="D679" t="str">
        <f>VLOOKUP(C679,[1]Saler!B:D,2,FALSE)</f>
        <v>Nguyễn Thị  Hằng</v>
      </c>
      <c r="E679" t="str">
        <f>VLOOKUP(C679,[1]Saler!B:D,3,FALSE)</f>
        <v>HP</v>
      </c>
      <c r="F679" t="str">
        <f>VLOOKUP(E679,[1]Saler!$F$1:$G$6,2,FALSE)</f>
        <v>Hải Phòng</v>
      </c>
      <c r="G679" t="s">
        <v>56</v>
      </c>
      <c r="H679" t="str">
        <f>VLOOKUP(G679,[1]Product!$B:$G,2,FALSE)</f>
        <v>Legion82B500GUVN</v>
      </c>
      <c r="I679">
        <f>VLOOKUP(G679,[1]Product!$B:$G,6,FALSE)</f>
        <v>24790000</v>
      </c>
      <c r="J679" t="str">
        <f>VLOOKUP(G679,[1]Product!$B:$G,3,FALSE)</f>
        <v>Lenovo</v>
      </c>
      <c r="K679" t="str">
        <f>VLOOKUP(G679,[1]Product!$B:$G,4,FALSE)</f>
        <v>Laptop</v>
      </c>
      <c r="L679">
        <v>1</v>
      </c>
      <c r="M679">
        <v>0</v>
      </c>
      <c r="N679">
        <f t="shared" si="10"/>
        <v>24790000</v>
      </c>
    </row>
    <row r="680" spans="1:14" x14ac:dyDescent="0.3">
      <c r="A680">
        <v>679</v>
      </c>
      <c r="B680">
        <v>11</v>
      </c>
      <c r="C680" t="s">
        <v>79</v>
      </c>
      <c r="D680" t="str">
        <f>VLOOKUP(C680,[1]Saler!B:D,2,FALSE)</f>
        <v>Nguyễn Thị Thanh  Ngân</v>
      </c>
      <c r="E680" t="str">
        <f>VLOOKUP(C680,[1]Saler!B:D,3,FALSE)</f>
        <v>HCM</v>
      </c>
      <c r="F680" t="str">
        <f>VLOOKUP(E680,[1]Saler!$F$1:$G$6,2,FALSE)</f>
        <v>Hồ Chí Minh</v>
      </c>
      <c r="G680" t="s">
        <v>44</v>
      </c>
      <c r="H680" t="str">
        <f>VLOOKUP(G680,[1]Product!$B:$G,2,FALSE)</f>
        <v>Lenovo11ED002TVA</v>
      </c>
      <c r="I680">
        <f>VLOOKUP(G680,[1]Product!$B:$G,6,FALSE)</f>
        <v>9890000</v>
      </c>
      <c r="J680" t="str">
        <f>VLOOKUP(G680,[1]Product!$B:$G,3,FALSE)</f>
        <v>Lenovo</v>
      </c>
      <c r="K680" t="str">
        <f>VLOOKUP(G680,[1]Product!$B:$G,4,FALSE)</f>
        <v>Desktop</v>
      </c>
      <c r="L680">
        <v>1</v>
      </c>
      <c r="M680">
        <v>0.05</v>
      </c>
      <c r="N680">
        <f t="shared" si="10"/>
        <v>9395500</v>
      </c>
    </row>
    <row r="681" spans="1:14" x14ac:dyDescent="0.3">
      <c r="A681">
        <v>680</v>
      </c>
      <c r="B681">
        <v>11</v>
      </c>
      <c r="C681" t="s">
        <v>76</v>
      </c>
      <c r="D681" t="str">
        <f>VLOOKUP(C681,[1]Saler!B:D,2,FALSE)</f>
        <v>Nguyễn Yến  Nhi</v>
      </c>
      <c r="E681" t="str">
        <f>VLOOKUP(C681,[1]Saler!B:D,3,FALSE)</f>
        <v>HCM</v>
      </c>
      <c r="F681" t="str">
        <f>VLOOKUP(E681,[1]Saler!$F$1:$G$6,2,FALSE)</f>
        <v>Hồ Chí Minh</v>
      </c>
      <c r="G681" t="s">
        <v>42</v>
      </c>
      <c r="H681" t="str">
        <f>VLOOKUP(G681,[1]Product!$B:$G,2,FALSE)</f>
        <v>PavilionEG0072TU</v>
      </c>
      <c r="I681">
        <f>VLOOKUP(G681,[1]Product!$B:$G,6,FALSE)</f>
        <v>21900000</v>
      </c>
      <c r="J681" t="str">
        <f>VLOOKUP(G681,[1]Product!$B:$G,3,FALSE)</f>
        <v>HP</v>
      </c>
      <c r="K681" t="str">
        <f>VLOOKUP(G681,[1]Product!$B:$G,4,FALSE)</f>
        <v>Laptop</v>
      </c>
      <c r="L681">
        <v>1</v>
      </c>
      <c r="M681">
        <v>0.15</v>
      </c>
      <c r="N681">
        <f t="shared" si="10"/>
        <v>18615000</v>
      </c>
    </row>
    <row r="682" spans="1:14" x14ac:dyDescent="0.3">
      <c r="A682">
        <v>681</v>
      </c>
      <c r="B682">
        <v>11</v>
      </c>
      <c r="C682" t="s">
        <v>70</v>
      </c>
      <c r="D682" t="str">
        <f>VLOOKUP(C682,[1]Saler!B:D,2,FALSE)</f>
        <v>Trần Thị Hồng Nhung</v>
      </c>
      <c r="E682" t="str">
        <f>VLOOKUP(C682,[1]Saler!B:D,3,FALSE)</f>
        <v>HCM</v>
      </c>
      <c r="F682" t="str">
        <f>VLOOKUP(E682,[1]Saler!$F$1:$G$6,2,FALSE)</f>
        <v>Hồ Chí Minh</v>
      </c>
      <c r="G682" t="s">
        <v>36</v>
      </c>
      <c r="H682" t="str">
        <f>VLOOKUP(G682,[1]Product!$B:$G,2,FALSE)</f>
        <v>Lenovo10TVA00EVA</v>
      </c>
      <c r="I682">
        <f>VLOOKUP(G682,[1]Product!$B:$G,6,FALSE)</f>
        <v>12590000</v>
      </c>
      <c r="J682" t="str">
        <f>VLOOKUP(G682,[1]Product!$B:$G,3,FALSE)</f>
        <v>Lenovo</v>
      </c>
      <c r="K682" t="str">
        <f>VLOOKUP(G682,[1]Product!$B:$G,4,FALSE)</f>
        <v>Desktop</v>
      </c>
      <c r="L682">
        <v>1</v>
      </c>
      <c r="M682">
        <v>0.15</v>
      </c>
      <c r="N682">
        <f t="shared" si="10"/>
        <v>10701500</v>
      </c>
    </row>
    <row r="683" spans="1:14" x14ac:dyDescent="0.3">
      <c r="A683">
        <v>682</v>
      </c>
      <c r="B683">
        <v>11</v>
      </c>
      <c r="C683" t="s">
        <v>37</v>
      </c>
      <c r="D683" t="str">
        <f>VLOOKUP(C683,[1]Saler!B:D,2,FALSE)</f>
        <v>Nguyễn Phan Thanh Ngân</v>
      </c>
      <c r="E683" t="str">
        <f>VLOOKUP(C683,[1]Saler!B:D,3,FALSE)</f>
        <v>HCM</v>
      </c>
      <c r="F683" t="str">
        <f>VLOOKUP(E683,[1]Saler!$F$1:$G$6,2,FALSE)</f>
        <v>Hồ Chí Minh</v>
      </c>
      <c r="G683" t="s">
        <v>23</v>
      </c>
      <c r="H683" t="str">
        <f>VLOOKUP(G683,[1]Product!$B:$G,2,FALSE)</f>
        <v>Latitude3510</v>
      </c>
      <c r="I683">
        <f>VLOOKUP(G683,[1]Product!$B:$G,6,FALSE)</f>
        <v>11490000</v>
      </c>
      <c r="J683" t="str">
        <f>VLOOKUP(G683,[1]Product!$B:$G,3,FALSE)</f>
        <v>Dell</v>
      </c>
      <c r="K683" t="str">
        <f>VLOOKUP(G683,[1]Product!$B:$G,4,FALSE)</f>
        <v>Laptop</v>
      </c>
      <c r="L683">
        <v>3</v>
      </c>
      <c r="M683">
        <v>0.05</v>
      </c>
      <c r="N683">
        <f t="shared" si="10"/>
        <v>32746500</v>
      </c>
    </row>
    <row r="684" spans="1:14" x14ac:dyDescent="0.3">
      <c r="A684">
        <v>683</v>
      </c>
      <c r="B684">
        <v>11</v>
      </c>
      <c r="C684" t="s">
        <v>27</v>
      </c>
      <c r="D684" t="str">
        <f>VLOOKUP(C684,[1]Saler!B:D,2,FALSE)</f>
        <v>Lê Thị Bình</v>
      </c>
      <c r="E684" t="str">
        <f>VLOOKUP(C684,[1]Saler!B:D,3,FALSE)</f>
        <v>HN</v>
      </c>
      <c r="F684" t="str">
        <f>VLOOKUP(E684,[1]Saler!$F$1:$G$6,2,FALSE)</f>
        <v>Hà Nội</v>
      </c>
      <c r="G684" t="s">
        <v>56</v>
      </c>
      <c r="H684" t="str">
        <f>VLOOKUP(G684,[1]Product!$B:$G,2,FALSE)</f>
        <v>Legion82B500GUVN</v>
      </c>
      <c r="I684">
        <f>VLOOKUP(G684,[1]Product!$B:$G,6,FALSE)</f>
        <v>24790000</v>
      </c>
      <c r="J684" t="str">
        <f>VLOOKUP(G684,[1]Product!$B:$G,3,FALSE)</f>
        <v>Lenovo</v>
      </c>
      <c r="K684" t="str">
        <f>VLOOKUP(G684,[1]Product!$B:$G,4,FALSE)</f>
        <v>Laptop</v>
      </c>
      <c r="L684">
        <v>3</v>
      </c>
      <c r="M684">
        <v>0</v>
      </c>
      <c r="N684">
        <f t="shared" si="10"/>
        <v>74370000</v>
      </c>
    </row>
    <row r="685" spans="1:14" x14ac:dyDescent="0.3">
      <c r="A685">
        <v>684</v>
      </c>
      <c r="B685">
        <v>11</v>
      </c>
      <c r="C685" t="s">
        <v>14</v>
      </c>
      <c r="D685" t="str">
        <f>VLOOKUP(C685,[1]Saler!B:D,2,FALSE)</f>
        <v>Hồ Thị Khánh  Huyền</v>
      </c>
      <c r="E685" t="str">
        <f>VLOOKUP(C685,[1]Saler!B:D,3,FALSE)</f>
        <v>DN</v>
      </c>
      <c r="F685" t="str">
        <f>VLOOKUP(E685,[1]Saler!$F$1:$G$6,2,FALSE)</f>
        <v>Đà Nẵng</v>
      </c>
      <c r="G685" t="s">
        <v>56</v>
      </c>
      <c r="H685" t="str">
        <f>VLOOKUP(G685,[1]Product!$B:$G,2,FALSE)</f>
        <v>Legion82B500GUVN</v>
      </c>
      <c r="I685">
        <f>VLOOKUP(G685,[1]Product!$B:$G,6,FALSE)</f>
        <v>24790000</v>
      </c>
      <c r="J685" t="str">
        <f>VLOOKUP(G685,[1]Product!$B:$G,3,FALSE)</f>
        <v>Lenovo</v>
      </c>
      <c r="K685" t="str">
        <f>VLOOKUP(G685,[1]Product!$B:$G,4,FALSE)</f>
        <v>Laptop</v>
      </c>
      <c r="L685">
        <v>3</v>
      </c>
      <c r="M685">
        <v>0.1</v>
      </c>
      <c r="N685">
        <f t="shared" si="10"/>
        <v>66933000</v>
      </c>
    </row>
    <row r="686" spans="1:14" x14ac:dyDescent="0.3">
      <c r="A686">
        <v>685</v>
      </c>
      <c r="B686">
        <v>11</v>
      </c>
      <c r="C686" t="s">
        <v>76</v>
      </c>
      <c r="D686" t="str">
        <f>VLOOKUP(C686,[1]Saler!B:D,2,FALSE)</f>
        <v>Nguyễn Yến  Nhi</v>
      </c>
      <c r="E686" t="str">
        <f>VLOOKUP(C686,[1]Saler!B:D,3,FALSE)</f>
        <v>HCM</v>
      </c>
      <c r="F686" t="str">
        <f>VLOOKUP(E686,[1]Saler!$F$1:$G$6,2,FALSE)</f>
        <v>Hồ Chí Minh</v>
      </c>
      <c r="G686" t="s">
        <v>49</v>
      </c>
      <c r="H686" t="str">
        <f>VLOOKUP(G686,[1]Product!$B:$G,2,FALSE)</f>
        <v>Inspiron145402</v>
      </c>
      <c r="I686">
        <f>VLOOKUP(G686,[1]Product!$B:$G,6,FALSE)</f>
        <v>25790000</v>
      </c>
      <c r="J686" t="str">
        <f>VLOOKUP(G686,[1]Product!$B:$G,3,FALSE)</f>
        <v>Dell</v>
      </c>
      <c r="K686" t="str">
        <f>VLOOKUP(G686,[1]Product!$B:$G,4,FALSE)</f>
        <v>Laptop</v>
      </c>
      <c r="L686">
        <v>1</v>
      </c>
      <c r="M686">
        <v>0</v>
      </c>
      <c r="N686">
        <f t="shared" si="10"/>
        <v>25790000</v>
      </c>
    </row>
    <row r="687" spans="1:14" x14ac:dyDescent="0.3">
      <c r="A687">
        <v>686</v>
      </c>
      <c r="B687">
        <v>11</v>
      </c>
      <c r="C687" t="s">
        <v>27</v>
      </c>
      <c r="D687" t="str">
        <f>VLOOKUP(C687,[1]Saler!B:D,2,FALSE)</f>
        <v>Lê Thị Bình</v>
      </c>
      <c r="E687" t="str">
        <f>VLOOKUP(C687,[1]Saler!B:D,3,FALSE)</f>
        <v>HN</v>
      </c>
      <c r="F687" t="str">
        <f>VLOOKUP(E687,[1]Saler!$F$1:$G$6,2,FALSE)</f>
        <v>Hà Nội</v>
      </c>
      <c r="G687" t="s">
        <v>31</v>
      </c>
      <c r="H687" t="str">
        <f>VLOOKUP(G687,[1]Product!$B:$G,2,FALSE)</f>
        <v>Ideapad82H700DNVN</v>
      </c>
      <c r="I687">
        <f>VLOOKUP(G687,[1]Product!$B:$G,6,FALSE)</f>
        <v>13490000</v>
      </c>
      <c r="J687" t="str">
        <f>VLOOKUP(G687,[1]Product!$B:$G,3,FALSE)</f>
        <v>Lenovo</v>
      </c>
      <c r="K687" t="str">
        <f>VLOOKUP(G687,[1]Product!$B:$G,4,FALSE)</f>
        <v>Laptop</v>
      </c>
      <c r="L687">
        <v>1</v>
      </c>
      <c r="M687">
        <v>0</v>
      </c>
      <c r="N687">
        <f t="shared" si="10"/>
        <v>13490000</v>
      </c>
    </row>
    <row r="688" spans="1:14" x14ac:dyDescent="0.3">
      <c r="A688">
        <v>687</v>
      </c>
      <c r="B688">
        <v>11</v>
      </c>
      <c r="C688" t="s">
        <v>72</v>
      </c>
      <c r="D688" t="str">
        <f>VLOOKUP(C688,[1]Saler!B:D,2,FALSE)</f>
        <v>Ngô Ngọc Tường  An</v>
      </c>
      <c r="E688" t="str">
        <f>VLOOKUP(C688,[1]Saler!B:D,3,FALSE)</f>
        <v>HN</v>
      </c>
      <c r="F688" t="str">
        <f>VLOOKUP(E688,[1]Saler!$F$1:$G$6,2,FALSE)</f>
        <v>Hà Nội</v>
      </c>
      <c r="G688" t="s">
        <v>69</v>
      </c>
      <c r="H688" t="str">
        <f>VLOOKUP(G688,[1]Product!$B:$G,2,FALSE)</f>
        <v>Pavilion180S1AA</v>
      </c>
      <c r="I688">
        <f>VLOOKUP(G688,[1]Product!$B:$G,6,FALSE)</f>
        <v>9790000</v>
      </c>
      <c r="J688" t="str">
        <f>VLOOKUP(G688,[1]Product!$B:$G,3,FALSE)</f>
        <v>HP</v>
      </c>
      <c r="K688" t="str">
        <f>VLOOKUP(G688,[1]Product!$B:$G,4,FALSE)</f>
        <v>Desktop</v>
      </c>
      <c r="L688">
        <v>2</v>
      </c>
      <c r="M688">
        <v>0.05</v>
      </c>
      <c r="N688">
        <f t="shared" si="10"/>
        <v>18601000</v>
      </c>
    </row>
    <row r="689" spans="1:14" x14ac:dyDescent="0.3">
      <c r="A689">
        <v>688</v>
      </c>
      <c r="B689">
        <v>11</v>
      </c>
      <c r="C689" t="s">
        <v>72</v>
      </c>
      <c r="D689" t="str">
        <f>VLOOKUP(C689,[1]Saler!B:D,2,FALSE)</f>
        <v>Ngô Ngọc Tường  An</v>
      </c>
      <c r="E689" t="str">
        <f>VLOOKUP(C689,[1]Saler!B:D,3,FALSE)</f>
        <v>HN</v>
      </c>
      <c r="F689" t="str">
        <f>VLOOKUP(E689,[1]Saler!$F$1:$G$6,2,FALSE)</f>
        <v>Hà Nội</v>
      </c>
      <c r="G689" t="s">
        <v>25</v>
      </c>
      <c r="H689" t="str">
        <f>VLOOKUP(G689,[1]Product!$B:$G,2,FALSE)</f>
        <v>Lenovo11BHS07200</v>
      </c>
      <c r="I689">
        <f>VLOOKUP(G689,[1]Product!$B:$G,6,FALSE)</f>
        <v>11490000</v>
      </c>
      <c r="J689" t="str">
        <f>VLOOKUP(G689,[1]Product!$B:$G,3,FALSE)</f>
        <v>Lenovo</v>
      </c>
      <c r="K689" t="str">
        <f>VLOOKUP(G689,[1]Product!$B:$G,4,FALSE)</f>
        <v>Desktop</v>
      </c>
      <c r="L689">
        <v>2</v>
      </c>
      <c r="M689">
        <v>0</v>
      </c>
      <c r="N689">
        <f t="shared" si="10"/>
        <v>22980000</v>
      </c>
    </row>
    <row r="690" spans="1:14" x14ac:dyDescent="0.3">
      <c r="A690">
        <v>689</v>
      </c>
      <c r="B690">
        <v>11</v>
      </c>
      <c r="C690" t="s">
        <v>81</v>
      </c>
      <c r="D690" t="str">
        <f>VLOOKUP(C690,[1]Saler!B:D,2,FALSE)</f>
        <v>Huỳnh Lê Minh  Nhựt</v>
      </c>
      <c r="E690" t="str">
        <f>VLOOKUP(C690,[1]Saler!B:D,3,FALSE)</f>
        <v>HCM</v>
      </c>
      <c r="F690" t="str">
        <f>VLOOKUP(E690,[1]Saler!$F$1:$G$6,2,FALSE)</f>
        <v>Hồ Chí Minh</v>
      </c>
      <c r="G690" t="s">
        <v>58</v>
      </c>
      <c r="H690" t="str">
        <f>VLOOKUP(G690,[1]Product!$B:$G,2,FALSE)</f>
        <v>Envy2K0B2PA</v>
      </c>
      <c r="I690">
        <f>VLOOKUP(G690,[1]Product!$B:$G,6,FALSE)</f>
        <v>23590000</v>
      </c>
      <c r="J690" t="str">
        <f>VLOOKUP(G690,[1]Product!$B:$G,3,FALSE)</f>
        <v>HP</v>
      </c>
      <c r="K690" t="str">
        <f>VLOOKUP(G690,[1]Product!$B:$G,4,FALSE)</f>
        <v>Laptop</v>
      </c>
      <c r="L690">
        <v>3</v>
      </c>
      <c r="M690">
        <v>0.15</v>
      </c>
      <c r="N690">
        <f t="shared" si="10"/>
        <v>60154500</v>
      </c>
    </row>
    <row r="691" spans="1:14" x14ac:dyDescent="0.3">
      <c r="A691">
        <v>690</v>
      </c>
      <c r="B691">
        <v>11</v>
      </c>
      <c r="C691" t="s">
        <v>51</v>
      </c>
      <c r="D691" t="str">
        <f>VLOOKUP(C691,[1]Saler!B:D,2,FALSE)</f>
        <v>Trần Nguyễn Thúy  Quỳnh</v>
      </c>
      <c r="E691" t="str">
        <f>VLOOKUP(C691,[1]Saler!B:D,3,FALSE)</f>
        <v>CT</v>
      </c>
      <c r="F691" t="str">
        <f>VLOOKUP(E691,[1]Saler!$F$1:$G$6,2,FALSE)</f>
        <v>Cần Thơ</v>
      </c>
      <c r="G691" t="s">
        <v>42</v>
      </c>
      <c r="H691" t="str">
        <f>VLOOKUP(G691,[1]Product!$B:$G,2,FALSE)</f>
        <v>PavilionEG0072TU</v>
      </c>
      <c r="I691">
        <f>VLOOKUP(G691,[1]Product!$B:$G,6,FALSE)</f>
        <v>21900000</v>
      </c>
      <c r="J691" t="str">
        <f>VLOOKUP(G691,[1]Product!$B:$G,3,FALSE)</f>
        <v>HP</v>
      </c>
      <c r="K691" t="str">
        <f>VLOOKUP(G691,[1]Product!$B:$G,4,FALSE)</f>
        <v>Laptop</v>
      </c>
      <c r="L691">
        <v>3</v>
      </c>
      <c r="M691">
        <v>0.05</v>
      </c>
      <c r="N691">
        <f t="shared" si="10"/>
        <v>62415000</v>
      </c>
    </row>
    <row r="692" spans="1:14" x14ac:dyDescent="0.3">
      <c r="A692">
        <v>691</v>
      </c>
      <c r="B692">
        <v>11</v>
      </c>
      <c r="C692" t="s">
        <v>27</v>
      </c>
      <c r="D692" t="str">
        <f>VLOOKUP(C692,[1]Saler!B:D,2,FALSE)</f>
        <v>Lê Thị Bình</v>
      </c>
      <c r="E692" t="str">
        <f>VLOOKUP(C692,[1]Saler!B:D,3,FALSE)</f>
        <v>HN</v>
      </c>
      <c r="F692" t="str">
        <f>VLOOKUP(E692,[1]Saler!$F$1:$G$6,2,FALSE)</f>
        <v>Hà Nội</v>
      </c>
      <c r="G692" t="s">
        <v>41</v>
      </c>
      <c r="H692" t="str">
        <f>VLOOKUP(G692,[1]Product!$B:$G,2,FALSE)</f>
        <v>Vostro70226499</v>
      </c>
      <c r="I692">
        <f>VLOOKUP(G692,[1]Product!$B:$G,6,FALSE)</f>
        <v>8900000</v>
      </c>
      <c r="J692" t="str">
        <f>VLOOKUP(G692,[1]Product!$B:$G,3,FALSE)</f>
        <v>Dell</v>
      </c>
      <c r="K692" t="str">
        <f>VLOOKUP(G692,[1]Product!$B:$G,4,FALSE)</f>
        <v>Desktop</v>
      </c>
      <c r="L692">
        <v>2</v>
      </c>
      <c r="M692">
        <v>0.05</v>
      </c>
      <c r="N692">
        <f t="shared" si="10"/>
        <v>16910000</v>
      </c>
    </row>
    <row r="693" spans="1:14" x14ac:dyDescent="0.3">
      <c r="A693">
        <v>692</v>
      </c>
      <c r="B693">
        <v>11</v>
      </c>
      <c r="C693" t="s">
        <v>38</v>
      </c>
      <c r="D693" t="str">
        <f>VLOOKUP(C693,[1]Saler!B:D,2,FALSE)</f>
        <v>Nguyễn Thị Kim  Nga</v>
      </c>
      <c r="E693" t="str">
        <f>VLOOKUP(C693,[1]Saler!B:D,3,FALSE)</f>
        <v>HCM</v>
      </c>
      <c r="F693" t="str">
        <f>VLOOKUP(E693,[1]Saler!$F$1:$G$6,2,FALSE)</f>
        <v>Hồ Chí Minh</v>
      </c>
      <c r="G693" t="s">
        <v>45</v>
      </c>
      <c r="H693" t="str">
        <f>VLOOKUP(G693,[1]Product!$B:$G,2,FALSE)</f>
        <v>OMEN8ZR42PA</v>
      </c>
      <c r="I693">
        <f>VLOOKUP(G693,[1]Product!$B:$G,6,FALSE)</f>
        <v>54000000</v>
      </c>
      <c r="J693" t="str">
        <f>VLOOKUP(G693,[1]Product!$B:$G,3,FALSE)</f>
        <v>HP</v>
      </c>
      <c r="K693" t="str">
        <f>VLOOKUP(G693,[1]Product!$B:$G,4,FALSE)</f>
        <v>Laptop</v>
      </c>
      <c r="L693">
        <v>3</v>
      </c>
      <c r="M693">
        <v>0.05</v>
      </c>
      <c r="N693">
        <f t="shared" si="10"/>
        <v>153900000</v>
      </c>
    </row>
    <row r="694" spans="1:14" x14ac:dyDescent="0.3">
      <c r="A694">
        <v>693</v>
      </c>
      <c r="B694">
        <v>11</v>
      </c>
      <c r="C694" t="s">
        <v>27</v>
      </c>
      <c r="D694" t="str">
        <f>VLOOKUP(C694,[1]Saler!B:D,2,FALSE)</f>
        <v>Lê Thị Bình</v>
      </c>
      <c r="E694" t="str">
        <f>VLOOKUP(C694,[1]Saler!B:D,3,FALSE)</f>
        <v>HN</v>
      </c>
      <c r="F694" t="str">
        <f>VLOOKUP(E694,[1]Saler!$F$1:$G$6,2,FALSE)</f>
        <v>Hà Nội</v>
      </c>
      <c r="G694" t="s">
        <v>52</v>
      </c>
      <c r="H694" t="str">
        <f>VLOOKUP(G694,[1]Product!$B:$G,2,FALSE)</f>
        <v>Inspiron42IN380002</v>
      </c>
      <c r="I694">
        <f>VLOOKUP(G694,[1]Product!$B:$G,6,FALSE)</f>
        <v>12290000</v>
      </c>
      <c r="J694" t="str">
        <f>VLOOKUP(G694,[1]Product!$B:$G,3,FALSE)</f>
        <v>Dell</v>
      </c>
      <c r="K694" t="str">
        <f>VLOOKUP(G694,[1]Product!$B:$G,4,FALSE)</f>
        <v>Desktop</v>
      </c>
      <c r="L694">
        <v>2</v>
      </c>
      <c r="M694">
        <v>0</v>
      </c>
      <c r="N694">
        <f t="shared" si="10"/>
        <v>24580000</v>
      </c>
    </row>
    <row r="695" spans="1:14" x14ac:dyDescent="0.3">
      <c r="A695">
        <v>694</v>
      </c>
      <c r="B695">
        <v>11</v>
      </c>
      <c r="C695" t="s">
        <v>78</v>
      </c>
      <c r="D695" t="str">
        <f>VLOOKUP(C695,[1]Saler!B:D,2,FALSE)</f>
        <v>Vũ Nguyên  Hà</v>
      </c>
      <c r="E695" t="str">
        <f>VLOOKUP(C695,[1]Saler!B:D,3,FALSE)</f>
        <v>HN</v>
      </c>
      <c r="F695" t="str">
        <f>VLOOKUP(E695,[1]Saler!$F$1:$G$6,2,FALSE)</f>
        <v>Hà Nội</v>
      </c>
      <c r="G695" t="s">
        <v>15</v>
      </c>
      <c r="H695" t="str">
        <f>VLOOKUP(G695,[1]Product!$B:$G,2,FALSE)</f>
        <v>EliteBook1C2M0PA</v>
      </c>
      <c r="I695">
        <f>VLOOKUP(G695,[1]Product!$B:$G,6,FALSE)</f>
        <v>14890000</v>
      </c>
      <c r="J695" t="str">
        <f>VLOOKUP(G695,[1]Product!$B:$G,3,FALSE)</f>
        <v>HP</v>
      </c>
      <c r="K695" t="str">
        <f>VLOOKUP(G695,[1]Product!$B:$G,4,FALSE)</f>
        <v>Desktop</v>
      </c>
      <c r="L695">
        <v>3</v>
      </c>
      <c r="M695">
        <v>0</v>
      </c>
      <c r="N695">
        <f t="shared" si="10"/>
        <v>44670000</v>
      </c>
    </row>
    <row r="696" spans="1:14" x14ac:dyDescent="0.3">
      <c r="A696">
        <v>695</v>
      </c>
      <c r="B696">
        <v>11</v>
      </c>
      <c r="C696" t="s">
        <v>16</v>
      </c>
      <c r="D696" t="str">
        <f>VLOOKUP(C696,[1]Saler!B:D,2,FALSE)</f>
        <v>Võ Thị Uyển  Nhi</v>
      </c>
      <c r="E696" t="str">
        <f>VLOOKUP(C696,[1]Saler!B:D,3,FALSE)</f>
        <v>HCM</v>
      </c>
      <c r="F696" t="str">
        <f>VLOOKUP(E696,[1]Saler!$F$1:$G$6,2,FALSE)</f>
        <v>Hồ Chí Minh</v>
      </c>
      <c r="G696" t="s">
        <v>33</v>
      </c>
      <c r="H696" t="str">
        <f>VLOOKUP(G696,[1]Product!$B:$G,2,FALSE)</f>
        <v>XPS139310</v>
      </c>
      <c r="I696">
        <f>VLOOKUP(G696,[1]Product!$B:$G,6,FALSE)</f>
        <v>39900000</v>
      </c>
      <c r="J696" t="str">
        <f>VLOOKUP(G696,[1]Product!$B:$G,3,FALSE)</f>
        <v>Dell</v>
      </c>
      <c r="K696" t="str">
        <f>VLOOKUP(G696,[1]Product!$B:$G,4,FALSE)</f>
        <v>Laptop</v>
      </c>
      <c r="L696">
        <v>1</v>
      </c>
      <c r="M696">
        <v>0</v>
      </c>
      <c r="N696">
        <f t="shared" si="10"/>
        <v>39900000</v>
      </c>
    </row>
    <row r="697" spans="1:14" x14ac:dyDescent="0.3">
      <c r="A697">
        <v>696</v>
      </c>
      <c r="B697">
        <v>12</v>
      </c>
      <c r="C697" t="s">
        <v>39</v>
      </c>
      <c r="D697" t="str">
        <f>VLOOKUP(C697,[1]Saler!B:D,2,FALSE)</f>
        <v>Trần Lê Phương  Dung</v>
      </c>
      <c r="E697" t="str">
        <f>VLOOKUP(C697,[1]Saler!B:D,3,FALSE)</f>
        <v>HN</v>
      </c>
      <c r="F697" t="str">
        <f>VLOOKUP(E697,[1]Saler!$F$1:$G$6,2,FALSE)</f>
        <v>Hà Nội</v>
      </c>
      <c r="G697" t="s">
        <v>21</v>
      </c>
      <c r="H697" t="str">
        <f>VLOOKUP(G697,[1]Product!$B:$G,2,FALSE)</f>
        <v>EliteBook5ZU71PA</v>
      </c>
      <c r="I697">
        <f>VLOOKUP(G697,[1]Product!$B:$G,6,FALSE)</f>
        <v>34790000</v>
      </c>
      <c r="J697" t="str">
        <f>VLOOKUP(G697,[1]Product!$B:$G,3,FALSE)</f>
        <v>HP</v>
      </c>
      <c r="K697" t="str">
        <f>VLOOKUP(G697,[1]Product!$B:$G,4,FALSE)</f>
        <v>Laptop</v>
      </c>
      <c r="L697">
        <v>1</v>
      </c>
      <c r="M697">
        <v>0.1</v>
      </c>
      <c r="N697">
        <f t="shared" si="10"/>
        <v>31311000</v>
      </c>
    </row>
    <row r="698" spans="1:14" x14ac:dyDescent="0.3">
      <c r="A698">
        <v>697</v>
      </c>
      <c r="B698">
        <v>12</v>
      </c>
      <c r="C698" t="s">
        <v>70</v>
      </c>
      <c r="D698" t="str">
        <f>VLOOKUP(C698,[1]Saler!B:D,2,FALSE)</f>
        <v>Trần Thị Hồng Nhung</v>
      </c>
      <c r="E698" t="str">
        <f>VLOOKUP(C698,[1]Saler!B:D,3,FALSE)</f>
        <v>HCM</v>
      </c>
      <c r="F698" t="str">
        <f>VLOOKUP(E698,[1]Saler!$F$1:$G$6,2,FALSE)</f>
        <v>Hồ Chí Minh</v>
      </c>
      <c r="G698" t="s">
        <v>69</v>
      </c>
      <c r="H698" t="str">
        <f>VLOOKUP(G698,[1]Product!$B:$G,2,FALSE)</f>
        <v>Pavilion180S1AA</v>
      </c>
      <c r="I698">
        <f>VLOOKUP(G698,[1]Product!$B:$G,6,FALSE)</f>
        <v>9790000</v>
      </c>
      <c r="J698" t="str">
        <f>VLOOKUP(G698,[1]Product!$B:$G,3,FALSE)</f>
        <v>HP</v>
      </c>
      <c r="K698" t="str">
        <f>VLOOKUP(G698,[1]Product!$B:$G,4,FALSE)</f>
        <v>Desktop</v>
      </c>
      <c r="L698">
        <v>3</v>
      </c>
      <c r="M698">
        <v>0.05</v>
      </c>
      <c r="N698">
        <f t="shared" si="10"/>
        <v>27901500</v>
      </c>
    </row>
    <row r="699" spans="1:14" x14ac:dyDescent="0.3">
      <c r="A699">
        <v>698</v>
      </c>
      <c r="B699">
        <v>12</v>
      </c>
      <c r="C699" t="s">
        <v>16</v>
      </c>
      <c r="D699" t="str">
        <f>VLOOKUP(C699,[1]Saler!B:D,2,FALSE)</f>
        <v>Võ Thị Uyển  Nhi</v>
      </c>
      <c r="E699" t="str">
        <f>VLOOKUP(C699,[1]Saler!B:D,3,FALSE)</f>
        <v>HCM</v>
      </c>
      <c r="F699" t="str">
        <f>VLOOKUP(E699,[1]Saler!$F$1:$G$6,2,FALSE)</f>
        <v>Hồ Chí Minh</v>
      </c>
      <c r="G699" t="s">
        <v>31</v>
      </c>
      <c r="H699" t="str">
        <f>VLOOKUP(G699,[1]Product!$B:$G,2,FALSE)</f>
        <v>Ideapad82H700DNVN</v>
      </c>
      <c r="I699">
        <f>VLOOKUP(G699,[1]Product!$B:$G,6,FALSE)</f>
        <v>13490000</v>
      </c>
      <c r="J699" t="str">
        <f>VLOOKUP(G699,[1]Product!$B:$G,3,FALSE)</f>
        <v>Lenovo</v>
      </c>
      <c r="K699" t="str">
        <f>VLOOKUP(G699,[1]Product!$B:$G,4,FALSE)</f>
        <v>Laptop</v>
      </c>
      <c r="L699">
        <v>2</v>
      </c>
      <c r="M699">
        <v>0</v>
      </c>
      <c r="N699">
        <f t="shared" si="10"/>
        <v>26980000</v>
      </c>
    </row>
    <row r="700" spans="1:14" x14ac:dyDescent="0.3">
      <c r="A700">
        <v>699</v>
      </c>
      <c r="B700">
        <v>12</v>
      </c>
      <c r="C700" t="s">
        <v>70</v>
      </c>
      <c r="D700" t="str">
        <f>VLOOKUP(C700,[1]Saler!B:D,2,FALSE)</f>
        <v>Trần Thị Hồng Nhung</v>
      </c>
      <c r="E700" t="str">
        <f>VLOOKUP(C700,[1]Saler!B:D,3,FALSE)</f>
        <v>HCM</v>
      </c>
      <c r="F700" t="str">
        <f>VLOOKUP(E700,[1]Saler!$F$1:$G$6,2,FALSE)</f>
        <v>Hồ Chí Minh</v>
      </c>
      <c r="G700" t="s">
        <v>47</v>
      </c>
      <c r="H700" t="str">
        <f>VLOOKUP(G700,[1]Product!$B:$G,2,FALSE)</f>
        <v>OptiPlex3080 MT</v>
      </c>
      <c r="I700">
        <f>VLOOKUP(G700,[1]Product!$B:$G,6,FALSE)</f>
        <v>13890000</v>
      </c>
      <c r="J700" t="str">
        <f>VLOOKUP(G700,[1]Product!$B:$G,3,FALSE)</f>
        <v>Dell</v>
      </c>
      <c r="K700" t="str">
        <f>VLOOKUP(G700,[1]Product!$B:$G,4,FALSE)</f>
        <v>Desktop</v>
      </c>
      <c r="L700">
        <v>2</v>
      </c>
      <c r="M700">
        <v>0.05</v>
      </c>
      <c r="N700">
        <f t="shared" si="10"/>
        <v>26391000</v>
      </c>
    </row>
    <row r="701" spans="1:14" x14ac:dyDescent="0.3">
      <c r="A701">
        <v>700</v>
      </c>
      <c r="B701">
        <v>12</v>
      </c>
      <c r="C701" t="s">
        <v>57</v>
      </c>
      <c r="D701" t="str">
        <f>VLOOKUP(C701,[1]Saler!B:D,2,FALSE)</f>
        <v>Nguyễn Thị Tú  Anh</v>
      </c>
      <c r="E701" t="str">
        <f>VLOOKUP(C701,[1]Saler!B:D,3,FALSE)</f>
        <v>HN</v>
      </c>
      <c r="F701" t="str">
        <f>VLOOKUP(E701,[1]Saler!$F$1:$G$6,2,FALSE)</f>
        <v>Hà Nội</v>
      </c>
      <c r="G701" t="s">
        <v>47</v>
      </c>
      <c r="H701" t="str">
        <f>VLOOKUP(G701,[1]Product!$B:$G,2,FALSE)</f>
        <v>OptiPlex3080 MT</v>
      </c>
      <c r="I701">
        <f>VLOOKUP(G701,[1]Product!$B:$G,6,FALSE)</f>
        <v>13890000</v>
      </c>
      <c r="J701" t="str">
        <f>VLOOKUP(G701,[1]Product!$B:$G,3,FALSE)</f>
        <v>Dell</v>
      </c>
      <c r="K701" t="str">
        <f>VLOOKUP(G701,[1]Product!$B:$G,4,FALSE)</f>
        <v>Desktop</v>
      </c>
      <c r="L701">
        <v>3</v>
      </c>
      <c r="M701">
        <v>0</v>
      </c>
      <c r="N701">
        <f t="shared" si="10"/>
        <v>41670000</v>
      </c>
    </row>
    <row r="702" spans="1:14" x14ac:dyDescent="0.3">
      <c r="A702">
        <v>701</v>
      </c>
      <c r="B702">
        <v>12</v>
      </c>
      <c r="C702" t="s">
        <v>70</v>
      </c>
      <c r="D702" t="str">
        <f>VLOOKUP(C702,[1]Saler!B:D,2,FALSE)</f>
        <v>Trần Thị Hồng Nhung</v>
      </c>
      <c r="E702" t="str">
        <f>VLOOKUP(C702,[1]Saler!B:D,3,FALSE)</f>
        <v>HCM</v>
      </c>
      <c r="F702" t="str">
        <f>VLOOKUP(E702,[1]Saler!$F$1:$G$6,2,FALSE)</f>
        <v>Hồ Chí Minh</v>
      </c>
      <c r="G702" t="s">
        <v>15</v>
      </c>
      <c r="H702" t="str">
        <f>VLOOKUP(G702,[1]Product!$B:$G,2,FALSE)</f>
        <v>EliteBook1C2M0PA</v>
      </c>
      <c r="I702">
        <f>VLOOKUP(G702,[1]Product!$B:$G,6,FALSE)</f>
        <v>14890000</v>
      </c>
      <c r="J702" t="str">
        <f>VLOOKUP(G702,[1]Product!$B:$G,3,FALSE)</f>
        <v>HP</v>
      </c>
      <c r="K702" t="str">
        <f>VLOOKUP(G702,[1]Product!$B:$G,4,FALSE)</f>
        <v>Desktop</v>
      </c>
      <c r="L702">
        <v>1</v>
      </c>
      <c r="M702">
        <v>0.05</v>
      </c>
      <c r="N702">
        <f t="shared" si="10"/>
        <v>14145500</v>
      </c>
    </row>
    <row r="703" spans="1:14" x14ac:dyDescent="0.3">
      <c r="A703">
        <v>702</v>
      </c>
      <c r="B703">
        <v>12</v>
      </c>
      <c r="C703" t="s">
        <v>35</v>
      </c>
      <c r="D703" t="str">
        <f>VLOOKUP(C703,[1]Saler!B:D,2,FALSE)</f>
        <v>Trần Kim  Như</v>
      </c>
      <c r="E703" t="str">
        <f>VLOOKUP(C703,[1]Saler!B:D,3,FALSE)</f>
        <v>HCM</v>
      </c>
      <c r="F703" t="str">
        <f>VLOOKUP(E703,[1]Saler!$F$1:$G$6,2,FALSE)</f>
        <v>Hồ Chí Minh</v>
      </c>
      <c r="G703" t="s">
        <v>71</v>
      </c>
      <c r="H703" t="str">
        <f>VLOOKUP(G703,[1]Product!$B:$G,2,FALSE)</f>
        <v>Legion82BC005YVN</v>
      </c>
      <c r="I703">
        <f>VLOOKUP(G703,[1]Product!$B:$G,6,FALSE)</f>
        <v>39000000</v>
      </c>
      <c r="J703" t="str">
        <f>VLOOKUP(G703,[1]Product!$B:$G,3,FALSE)</f>
        <v>Lenovo</v>
      </c>
      <c r="K703" t="str">
        <f>VLOOKUP(G703,[1]Product!$B:$G,4,FALSE)</f>
        <v>Laptop</v>
      </c>
      <c r="L703">
        <v>1</v>
      </c>
      <c r="M703">
        <v>0.15</v>
      </c>
      <c r="N703">
        <f t="shared" si="10"/>
        <v>33150000</v>
      </c>
    </row>
    <row r="704" spans="1:14" x14ac:dyDescent="0.3">
      <c r="A704">
        <v>703</v>
      </c>
      <c r="B704">
        <v>12</v>
      </c>
      <c r="C704" t="s">
        <v>80</v>
      </c>
      <c r="D704" t="str">
        <f>VLOOKUP(C704,[1]Saler!B:D,2,FALSE)</f>
        <v>Trịnh Thị Thu  Hằng</v>
      </c>
      <c r="E704" t="str">
        <f>VLOOKUP(C704,[1]Saler!B:D,3,FALSE)</f>
        <v>HP</v>
      </c>
      <c r="F704" t="str">
        <f>VLOOKUP(E704,[1]Saler!$F$1:$G$6,2,FALSE)</f>
        <v>Hải Phòng</v>
      </c>
      <c r="G704" t="s">
        <v>47</v>
      </c>
      <c r="H704" t="str">
        <f>VLOOKUP(G704,[1]Product!$B:$G,2,FALSE)</f>
        <v>OptiPlex3080 MT</v>
      </c>
      <c r="I704">
        <f>VLOOKUP(G704,[1]Product!$B:$G,6,FALSE)</f>
        <v>13890000</v>
      </c>
      <c r="J704" t="str">
        <f>VLOOKUP(G704,[1]Product!$B:$G,3,FALSE)</f>
        <v>Dell</v>
      </c>
      <c r="K704" t="str">
        <f>VLOOKUP(G704,[1]Product!$B:$G,4,FALSE)</f>
        <v>Desktop</v>
      </c>
      <c r="L704">
        <v>1</v>
      </c>
      <c r="M704">
        <v>0.1</v>
      </c>
      <c r="N704">
        <f t="shared" si="10"/>
        <v>12501000</v>
      </c>
    </row>
    <row r="705" spans="1:14" x14ac:dyDescent="0.3">
      <c r="A705">
        <v>704</v>
      </c>
      <c r="B705">
        <v>12</v>
      </c>
      <c r="C705" t="s">
        <v>74</v>
      </c>
      <c r="D705" t="str">
        <f>VLOOKUP(C705,[1]Saler!B:D,2,FALSE)</f>
        <v>Nguyễn Thị  Hằng</v>
      </c>
      <c r="E705" t="str">
        <f>VLOOKUP(C705,[1]Saler!B:D,3,FALSE)</f>
        <v>HP</v>
      </c>
      <c r="F705" t="str">
        <f>VLOOKUP(E705,[1]Saler!$F$1:$G$6,2,FALSE)</f>
        <v>Hải Phòng</v>
      </c>
      <c r="G705" t="s">
        <v>28</v>
      </c>
      <c r="H705" t="str">
        <f>VLOOKUP(G705,[1]Product!$B:$G,2,FALSE)</f>
        <v>ProBook1A1B0PA</v>
      </c>
      <c r="I705">
        <f>VLOOKUP(G705,[1]Product!$B:$G,6,FALSE)</f>
        <v>18290000</v>
      </c>
      <c r="J705" t="str">
        <f>VLOOKUP(G705,[1]Product!$B:$G,3,FALSE)</f>
        <v>HP</v>
      </c>
      <c r="K705" t="str">
        <f>VLOOKUP(G705,[1]Product!$B:$G,4,FALSE)</f>
        <v>Laptop</v>
      </c>
      <c r="L705">
        <v>3</v>
      </c>
      <c r="M705">
        <v>0.15</v>
      </c>
      <c r="N705">
        <f t="shared" si="10"/>
        <v>46639500</v>
      </c>
    </row>
    <row r="706" spans="1:14" x14ac:dyDescent="0.3">
      <c r="A706">
        <v>705</v>
      </c>
      <c r="B706">
        <v>12</v>
      </c>
      <c r="C706" t="s">
        <v>61</v>
      </c>
      <c r="D706" t="str">
        <f>VLOOKUP(C706,[1]Saler!B:D,2,FALSE)</f>
        <v>Nguyễn Tố  Linh</v>
      </c>
      <c r="E706" t="str">
        <f>VLOOKUP(C706,[1]Saler!B:D,3,FALSE)</f>
        <v>DN</v>
      </c>
      <c r="F706" t="str">
        <f>VLOOKUP(E706,[1]Saler!$F$1:$G$6,2,FALSE)</f>
        <v>Đà Nẵng</v>
      </c>
      <c r="G706" t="s">
        <v>52</v>
      </c>
      <c r="H706" t="str">
        <f>VLOOKUP(G706,[1]Product!$B:$G,2,FALSE)</f>
        <v>Inspiron42IN380002</v>
      </c>
      <c r="I706">
        <f>VLOOKUP(G706,[1]Product!$B:$G,6,FALSE)</f>
        <v>12290000</v>
      </c>
      <c r="J706" t="str">
        <f>VLOOKUP(G706,[1]Product!$B:$G,3,FALSE)</f>
        <v>Dell</v>
      </c>
      <c r="K706" t="str">
        <f>VLOOKUP(G706,[1]Product!$B:$G,4,FALSE)</f>
        <v>Desktop</v>
      </c>
      <c r="L706">
        <v>3</v>
      </c>
      <c r="M706">
        <v>0.1</v>
      </c>
      <c r="N706">
        <f t="shared" ref="N706:N769" si="11">I706*L706*(1-M706)</f>
        <v>33183000</v>
      </c>
    </row>
    <row r="707" spans="1:14" x14ac:dyDescent="0.3">
      <c r="A707">
        <v>706</v>
      </c>
      <c r="B707">
        <v>12</v>
      </c>
      <c r="C707" t="s">
        <v>60</v>
      </c>
      <c r="D707" t="str">
        <f>VLOOKUP(C707,[1]Saler!B:D,2,FALSE)</f>
        <v>Nguyễn Thị Hoài  Ly</v>
      </c>
      <c r="E707" t="str">
        <f>VLOOKUP(C707,[1]Saler!B:D,3,FALSE)</f>
        <v>DN</v>
      </c>
      <c r="F707" t="str">
        <f>VLOOKUP(E707,[1]Saler!$F$1:$G$6,2,FALSE)</f>
        <v>Đà Nẵng</v>
      </c>
      <c r="G707" t="s">
        <v>28</v>
      </c>
      <c r="H707" t="str">
        <f>VLOOKUP(G707,[1]Product!$B:$G,2,FALSE)</f>
        <v>ProBook1A1B0PA</v>
      </c>
      <c r="I707">
        <f>VLOOKUP(G707,[1]Product!$B:$G,6,FALSE)</f>
        <v>18290000</v>
      </c>
      <c r="J707" t="str">
        <f>VLOOKUP(G707,[1]Product!$B:$G,3,FALSE)</f>
        <v>HP</v>
      </c>
      <c r="K707" t="str">
        <f>VLOOKUP(G707,[1]Product!$B:$G,4,FALSE)</f>
        <v>Laptop</v>
      </c>
      <c r="L707">
        <v>3</v>
      </c>
      <c r="M707">
        <v>0.05</v>
      </c>
      <c r="N707">
        <f t="shared" si="11"/>
        <v>52126500</v>
      </c>
    </row>
    <row r="708" spans="1:14" x14ac:dyDescent="0.3">
      <c r="A708">
        <v>707</v>
      </c>
      <c r="B708">
        <v>12</v>
      </c>
      <c r="C708" t="s">
        <v>63</v>
      </c>
      <c r="D708" t="str">
        <f>VLOOKUP(C708,[1]Saler!B:D,2,FALSE)</f>
        <v>Phạm Thị Giáng  My</v>
      </c>
      <c r="E708" t="str">
        <f>VLOOKUP(C708,[1]Saler!B:D,3,FALSE)</f>
        <v>DN</v>
      </c>
      <c r="F708" t="str">
        <f>VLOOKUP(E708,[1]Saler!$F$1:$G$6,2,FALSE)</f>
        <v>Đà Nẵng</v>
      </c>
      <c r="G708" t="s">
        <v>15</v>
      </c>
      <c r="H708" t="str">
        <f>VLOOKUP(G708,[1]Product!$B:$G,2,FALSE)</f>
        <v>EliteBook1C2M0PA</v>
      </c>
      <c r="I708">
        <f>VLOOKUP(G708,[1]Product!$B:$G,6,FALSE)</f>
        <v>14890000</v>
      </c>
      <c r="J708" t="str">
        <f>VLOOKUP(G708,[1]Product!$B:$G,3,FALSE)</f>
        <v>HP</v>
      </c>
      <c r="K708" t="str">
        <f>VLOOKUP(G708,[1]Product!$B:$G,4,FALSE)</f>
        <v>Desktop</v>
      </c>
      <c r="L708">
        <v>3</v>
      </c>
      <c r="M708">
        <v>0.1</v>
      </c>
      <c r="N708">
        <f t="shared" si="11"/>
        <v>40203000</v>
      </c>
    </row>
    <row r="709" spans="1:14" x14ac:dyDescent="0.3">
      <c r="A709">
        <v>708</v>
      </c>
      <c r="B709">
        <v>12</v>
      </c>
      <c r="C709" t="s">
        <v>73</v>
      </c>
      <c r="D709" t="str">
        <f>VLOOKUP(C709,[1]Saler!B:D,2,FALSE)</f>
        <v>Nguyễn Gia  Hân</v>
      </c>
      <c r="E709" t="str">
        <f>VLOOKUP(C709,[1]Saler!B:D,3,FALSE)</f>
        <v>HP</v>
      </c>
      <c r="F709" t="str">
        <f>VLOOKUP(E709,[1]Saler!$F$1:$G$6,2,FALSE)</f>
        <v>Hải Phòng</v>
      </c>
      <c r="G709" t="s">
        <v>41</v>
      </c>
      <c r="H709" t="str">
        <f>VLOOKUP(G709,[1]Product!$B:$G,2,FALSE)</f>
        <v>Vostro70226499</v>
      </c>
      <c r="I709">
        <f>VLOOKUP(G709,[1]Product!$B:$G,6,FALSE)</f>
        <v>8900000</v>
      </c>
      <c r="J709" t="str">
        <f>VLOOKUP(G709,[1]Product!$B:$G,3,FALSE)</f>
        <v>Dell</v>
      </c>
      <c r="K709" t="str">
        <f>VLOOKUP(G709,[1]Product!$B:$G,4,FALSE)</f>
        <v>Desktop</v>
      </c>
      <c r="L709">
        <v>3</v>
      </c>
      <c r="M709">
        <v>0</v>
      </c>
      <c r="N709">
        <f t="shared" si="11"/>
        <v>26700000</v>
      </c>
    </row>
    <row r="710" spans="1:14" x14ac:dyDescent="0.3">
      <c r="A710">
        <v>709</v>
      </c>
      <c r="B710">
        <v>12</v>
      </c>
      <c r="C710" t="s">
        <v>57</v>
      </c>
      <c r="D710" t="str">
        <f>VLOOKUP(C710,[1]Saler!B:D,2,FALSE)</f>
        <v>Nguyễn Thị Tú  Anh</v>
      </c>
      <c r="E710" t="str">
        <f>VLOOKUP(C710,[1]Saler!B:D,3,FALSE)</f>
        <v>HN</v>
      </c>
      <c r="F710" t="str">
        <f>VLOOKUP(E710,[1]Saler!$F$1:$G$6,2,FALSE)</f>
        <v>Hà Nội</v>
      </c>
      <c r="G710" t="s">
        <v>23</v>
      </c>
      <c r="H710" t="str">
        <f>VLOOKUP(G710,[1]Product!$B:$G,2,FALSE)</f>
        <v>Latitude3510</v>
      </c>
      <c r="I710">
        <f>VLOOKUP(G710,[1]Product!$B:$G,6,FALSE)</f>
        <v>11490000</v>
      </c>
      <c r="J710" t="str">
        <f>VLOOKUP(G710,[1]Product!$B:$G,3,FALSE)</f>
        <v>Dell</v>
      </c>
      <c r="K710" t="str">
        <f>VLOOKUP(G710,[1]Product!$B:$G,4,FALSE)</f>
        <v>Laptop</v>
      </c>
      <c r="L710">
        <v>1</v>
      </c>
      <c r="M710">
        <v>0.05</v>
      </c>
      <c r="N710">
        <f t="shared" si="11"/>
        <v>10915500</v>
      </c>
    </row>
    <row r="711" spans="1:14" x14ac:dyDescent="0.3">
      <c r="A711">
        <v>710</v>
      </c>
      <c r="B711">
        <v>12</v>
      </c>
      <c r="C711" t="s">
        <v>80</v>
      </c>
      <c r="D711" t="str">
        <f>VLOOKUP(C711,[1]Saler!B:D,2,FALSE)</f>
        <v>Trịnh Thị Thu  Hằng</v>
      </c>
      <c r="E711" t="str">
        <f>VLOOKUP(C711,[1]Saler!B:D,3,FALSE)</f>
        <v>HP</v>
      </c>
      <c r="F711" t="str">
        <f>VLOOKUP(E711,[1]Saler!$F$1:$G$6,2,FALSE)</f>
        <v>Hải Phòng</v>
      </c>
      <c r="G711" t="s">
        <v>49</v>
      </c>
      <c r="H711" t="str">
        <f>VLOOKUP(G711,[1]Product!$B:$G,2,FALSE)</f>
        <v>Inspiron145402</v>
      </c>
      <c r="I711">
        <f>VLOOKUP(G711,[1]Product!$B:$G,6,FALSE)</f>
        <v>25790000</v>
      </c>
      <c r="J711" t="str">
        <f>VLOOKUP(G711,[1]Product!$B:$G,3,FALSE)</f>
        <v>Dell</v>
      </c>
      <c r="K711" t="str">
        <f>VLOOKUP(G711,[1]Product!$B:$G,4,FALSE)</f>
        <v>Laptop</v>
      </c>
      <c r="L711">
        <v>3</v>
      </c>
      <c r="M711">
        <v>0.15</v>
      </c>
      <c r="N711">
        <f t="shared" si="11"/>
        <v>65764500</v>
      </c>
    </row>
    <row r="712" spans="1:14" x14ac:dyDescent="0.3">
      <c r="A712">
        <v>711</v>
      </c>
      <c r="B712">
        <v>12</v>
      </c>
      <c r="C712" t="s">
        <v>35</v>
      </c>
      <c r="D712" t="str">
        <f>VLOOKUP(C712,[1]Saler!B:D,2,FALSE)</f>
        <v>Trần Kim  Như</v>
      </c>
      <c r="E712" t="str">
        <f>VLOOKUP(C712,[1]Saler!B:D,3,FALSE)</f>
        <v>HCM</v>
      </c>
      <c r="F712" t="str">
        <f>VLOOKUP(E712,[1]Saler!$F$1:$G$6,2,FALSE)</f>
        <v>Hồ Chí Minh</v>
      </c>
      <c r="G712" t="s">
        <v>71</v>
      </c>
      <c r="H712" t="str">
        <f>VLOOKUP(G712,[1]Product!$B:$G,2,FALSE)</f>
        <v>Legion82BC005YVN</v>
      </c>
      <c r="I712">
        <f>VLOOKUP(G712,[1]Product!$B:$G,6,FALSE)</f>
        <v>39000000</v>
      </c>
      <c r="J712" t="str">
        <f>VLOOKUP(G712,[1]Product!$B:$G,3,FALSE)</f>
        <v>Lenovo</v>
      </c>
      <c r="K712" t="str">
        <f>VLOOKUP(G712,[1]Product!$B:$G,4,FALSE)</f>
        <v>Laptop</v>
      </c>
      <c r="L712">
        <v>1</v>
      </c>
      <c r="M712">
        <v>0</v>
      </c>
      <c r="N712">
        <f t="shared" si="11"/>
        <v>39000000</v>
      </c>
    </row>
    <row r="713" spans="1:14" x14ac:dyDescent="0.3">
      <c r="A713">
        <v>712</v>
      </c>
      <c r="B713">
        <v>12</v>
      </c>
      <c r="C713" t="s">
        <v>78</v>
      </c>
      <c r="D713" t="str">
        <f>VLOOKUP(C713,[1]Saler!B:D,2,FALSE)</f>
        <v>Vũ Nguyên  Hà</v>
      </c>
      <c r="E713" t="str">
        <f>VLOOKUP(C713,[1]Saler!B:D,3,FALSE)</f>
        <v>HN</v>
      </c>
      <c r="F713" t="str">
        <f>VLOOKUP(E713,[1]Saler!$F$1:$G$6,2,FALSE)</f>
        <v>Hà Nội</v>
      </c>
      <c r="G713" t="s">
        <v>49</v>
      </c>
      <c r="H713" t="str">
        <f>VLOOKUP(G713,[1]Product!$B:$G,2,FALSE)</f>
        <v>Inspiron145402</v>
      </c>
      <c r="I713">
        <f>VLOOKUP(G713,[1]Product!$B:$G,6,FALSE)</f>
        <v>25790000</v>
      </c>
      <c r="J713" t="str">
        <f>VLOOKUP(G713,[1]Product!$B:$G,3,FALSE)</f>
        <v>Dell</v>
      </c>
      <c r="K713" t="str">
        <f>VLOOKUP(G713,[1]Product!$B:$G,4,FALSE)</f>
        <v>Laptop</v>
      </c>
      <c r="L713">
        <v>3</v>
      </c>
      <c r="M713">
        <v>0.1</v>
      </c>
      <c r="N713">
        <f t="shared" si="11"/>
        <v>69633000</v>
      </c>
    </row>
    <row r="714" spans="1:14" x14ac:dyDescent="0.3">
      <c r="A714">
        <v>713</v>
      </c>
      <c r="B714">
        <v>12</v>
      </c>
      <c r="C714" t="s">
        <v>80</v>
      </c>
      <c r="D714" t="str">
        <f>VLOOKUP(C714,[1]Saler!B:D,2,FALSE)</f>
        <v>Trịnh Thị Thu  Hằng</v>
      </c>
      <c r="E714" t="str">
        <f>VLOOKUP(C714,[1]Saler!B:D,3,FALSE)</f>
        <v>HP</v>
      </c>
      <c r="F714" t="str">
        <f>VLOOKUP(E714,[1]Saler!$F$1:$G$6,2,FALSE)</f>
        <v>Hải Phòng</v>
      </c>
      <c r="G714" t="s">
        <v>19</v>
      </c>
      <c r="H714" t="str">
        <f>VLOOKUP(G714,[1]Product!$B:$G,2,FALSE)</f>
        <v>Gaming81LK01J3VN</v>
      </c>
      <c r="I714">
        <f>VLOOKUP(G714,[1]Product!$B:$G,6,FALSE)</f>
        <v>18490000</v>
      </c>
      <c r="J714" t="str">
        <f>VLOOKUP(G714,[1]Product!$B:$G,3,FALSE)</f>
        <v>Lenovo</v>
      </c>
      <c r="K714" t="str">
        <f>VLOOKUP(G714,[1]Product!$B:$G,4,FALSE)</f>
        <v>Laptop</v>
      </c>
      <c r="L714">
        <v>3</v>
      </c>
      <c r="M714">
        <v>0.05</v>
      </c>
      <c r="N714">
        <f t="shared" si="11"/>
        <v>52696500</v>
      </c>
    </row>
    <row r="715" spans="1:14" x14ac:dyDescent="0.3">
      <c r="A715">
        <v>714</v>
      </c>
      <c r="B715">
        <v>12</v>
      </c>
      <c r="C715" t="s">
        <v>51</v>
      </c>
      <c r="D715" t="str">
        <f>VLOOKUP(C715,[1]Saler!B:D,2,FALSE)</f>
        <v>Trần Nguyễn Thúy  Quỳnh</v>
      </c>
      <c r="E715" t="str">
        <f>VLOOKUP(C715,[1]Saler!B:D,3,FALSE)</f>
        <v>CT</v>
      </c>
      <c r="F715" t="str">
        <f>VLOOKUP(E715,[1]Saler!$F$1:$G$6,2,FALSE)</f>
        <v>Cần Thơ</v>
      </c>
      <c r="G715" t="s">
        <v>36</v>
      </c>
      <c r="H715" t="str">
        <f>VLOOKUP(G715,[1]Product!$B:$G,2,FALSE)</f>
        <v>Lenovo10TVA00EVA</v>
      </c>
      <c r="I715">
        <f>VLOOKUP(G715,[1]Product!$B:$G,6,FALSE)</f>
        <v>12590000</v>
      </c>
      <c r="J715" t="str">
        <f>VLOOKUP(G715,[1]Product!$B:$G,3,FALSE)</f>
        <v>Lenovo</v>
      </c>
      <c r="K715" t="str">
        <f>VLOOKUP(G715,[1]Product!$B:$G,4,FALSE)</f>
        <v>Desktop</v>
      </c>
      <c r="L715">
        <v>3</v>
      </c>
      <c r="M715">
        <v>0.05</v>
      </c>
      <c r="N715">
        <f t="shared" si="11"/>
        <v>35881500</v>
      </c>
    </row>
    <row r="716" spans="1:14" x14ac:dyDescent="0.3">
      <c r="A716">
        <v>715</v>
      </c>
      <c r="B716">
        <v>12</v>
      </c>
      <c r="C716" t="s">
        <v>81</v>
      </c>
      <c r="D716" t="str">
        <f>VLOOKUP(C716,[1]Saler!B:D,2,FALSE)</f>
        <v>Huỳnh Lê Minh  Nhựt</v>
      </c>
      <c r="E716" t="str">
        <f>VLOOKUP(C716,[1]Saler!B:D,3,FALSE)</f>
        <v>HCM</v>
      </c>
      <c r="F716" t="str">
        <f>VLOOKUP(E716,[1]Saler!$F$1:$G$6,2,FALSE)</f>
        <v>Hồ Chí Minh</v>
      </c>
      <c r="G716" t="s">
        <v>56</v>
      </c>
      <c r="H716" t="str">
        <f>VLOOKUP(G716,[1]Product!$B:$G,2,FALSE)</f>
        <v>Legion82B500GUVN</v>
      </c>
      <c r="I716">
        <f>VLOOKUP(G716,[1]Product!$B:$G,6,FALSE)</f>
        <v>24790000</v>
      </c>
      <c r="J716" t="str">
        <f>VLOOKUP(G716,[1]Product!$B:$G,3,FALSE)</f>
        <v>Lenovo</v>
      </c>
      <c r="K716" t="str">
        <f>VLOOKUP(G716,[1]Product!$B:$G,4,FALSE)</f>
        <v>Laptop</v>
      </c>
      <c r="L716">
        <v>2</v>
      </c>
      <c r="M716">
        <v>0</v>
      </c>
      <c r="N716">
        <f t="shared" si="11"/>
        <v>49580000</v>
      </c>
    </row>
    <row r="717" spans="1:14" x14ac:dyDescent="0.3">
      <c r="A717">
        <v>716</v>
      </c>
      <c r="B717">
        <v>12</v>
      </c>
      <c r="C717" t="s">
        <v>18</v>
      </c>
      <c r="D717" t="str">
        <f>VLOOKUP(C717,[1]Saler!B:D,2,FALSE)</f>
        <v>Lê Thị Thùy  Linh</v>
      </c>
      <c r="E717" t="str">
        <f>VLOOKUP(C717,[1]Saler!B:D,3,FALSE)</f>
        <v>DN</v>
      </c>
      <c r="F717" t="str">
        <f>VLOOKUP(E717,[1]Saler!$F$1:$G$6,2,FALSE)</f>
        <v>Đà Nẵng</v>
      </c>
      <c r="G717" t="s">
        <v>42</v>
      </c>
      <c r="H717" t="str">
        <f>VLOOKUP(G717,[1]Product!$B:$G,2,FALSE)</f>
        <v>PavilionEG0072TU</v>
      </c>
      <c r="I717">
        <f>VLOOKUP(G717,[1]Product!$B:$G,6,FALSE)</f>
        <v>21900000</v>
      </c>
      <c r="J717" t="str">
        <f>VLOOKUP(G717,[1]Product!$B:$G,3,FALSE)</f>
        <v>HP</v>
      </c>
      <c r="K717" t="str">
        <f>VLOOKUP(G717,[1]Product!$B:$G,4,FALSE)</f>
        <v>Laptop</v>
      </c>
      <c r="L717">
        <v>3</v>
      </c>
      <c r="M717">
        <v>0.15</v>
      </c>
      <c r="N717">
        <f t="shared" si="11"/>
        <v>55845000</v>
      </c>
    </row>
    <row r="718" spans="1:14" x14ac:dyDescent="0.3">
      <c r="A718">
        <v>717</v>
      </c>
      <c r="B718">
        <v>12</v>
      </c>
      <c r="C718" t="s">
        <v>72</v>
      </c>
      <c r="D718" t="str">
        <f>VLOOKUP(C718,[1]Saler!B:D,2,FALSE)</f>
        <v>Ngô Ngọc Tường  An</v>
      </c>
      <c r="E718" t="str">
        <f>VLOOKUP(C718,[1]Saler!B:D,3,FALSE)</f>
        <v>HN</v>
      </c>
      <c r="F718" t="str">
        <f>VLOOKUP(E718,[1]Saler!$F$1:$G$6,2,FALSE)</f>
        <v>Hà Nội</v>
      </c>
      <c r="G718" t="s">
        <v>50</v>
      </c>
      <c r="H718" t="str">
        <f>VLOOKUP(G718,[1]Product!$B:$G,2,FALSE)</f>
        <v>ProBook22X45AA</v>
      </c>
      <c r="I718">
        <f>VLOOKUP(G718,[1]Product!$B:$G,6,FALSE)</f>
        <v>11900000</v>
      </c>
      <c r="J718" t="str">
        <f>VLOOKUP(G718,[1]Product!$B:$G,3,FALSE)</f>
        <v>HP</v>
      </c>
      <c r="K718" t="str">
        <f>VLOOKUP(G718,[1]Product!$B:$G,4,FALSE)</f>
        <v>Desktop</v>
      </c>
      <c r="L718">
        <v>1</v>
      </c>
      <c r="M718">
        <v>0.15</v>
      </c>
      <c r="N718">
        <f t="shared" si="11"/>
        <v>10115000</v>
      </c>
    </row>
    <row r="719" spans="1:14" x14ac:dyDescent="0.3">
      <c r="A719">
        <v>718</v>
      </c>
      <c r="B719">
        <v>12</v>
      </c>
      <c r="C719" t="s">
        <v>79</v>
      </c>
      <c r="D719" t="str">
        <f>VLOOKUP(C719,[1]Saler!B:D,2,FALSE)</f>
        <v>Nguyễn Thị Thanh  Ngân</v>
      </c>
      <c r="E719" t="str">
        <f>VLOOKUP(C719,[1]Saler!B:D,3,FALSE)</f>
        <v>HCM</v>
      </c>
      <c r="F719" t="str">
        <f>VLOOKUP(E719,[1]Saler!$F$1:$G$6,2,FALSE)</f>
        <v>Hồ Chí Minh</v>
      </c>
      <c r="G719" t="s">
        <v>31</v>
      </c>
      <c r="H719" t="str">
        <f>VLOOKUP(G719,[1]Product!$B:$G,2,FALSE)</f>
        <v>Ideapad82H700DNVN</v>
      </c>
      <c r="I719">
        <f>VLOOKUP(G719,[1]Product!$B:$G,6,FALSE)</f>
        <v>13490000</v>
      </c>
      <c r="J719" t="str">
        <f>VLOOKUP(G719,[1]Product!$B:$G,3,FALSE)</f>
        <v>Lenovo</v>
      </c>
      <c r="K719" t="str">
        <f>VLOOKUP(G719,[1]Product!$B:$G,4,FALSE)</f>
        <v>Laptop</v>
      </c>
      <c r="L719">
        <v>1</v>
      </c>
      <c r="M719">
        <v>0.15</v>
      </c>
      <c r="N719">
        <f t="shared" si="11"/>
        <v>11466500</v>
      </c>
    </row>
    <row r="720" spans="1:14" x14ac:dyDescent="0.3">
      <c r="A720">
        <v>719</v>
      </c>
      <c r="B720">
        <v>12</v>
      </c>
      <c r="C720" t="s">
        <v>77</v>
      </c>
      <c r="D720" t="str">
        <f>VLOOKUP(C720,[1]Saler!B:D,2,FALSE)</f>
        <v>Trần Huy  Hiếu</v>
      </c>
      <c r="E720" t="str">
        <f>VLOOKUP(C720,[1]Saler!B:D,3,FALSE)</f>
        <v>HP</v>
      </c>
      <c r="F720" t="str">
        <f>VLOOKUP(E720,[1]Saler!$F$1:$G$6,2,FALSE)</f>
        <v>Hải Phòng</v>
      </c>
      <c r="G720" t="s">
        <v>31</v>
      </c>
      <c r="H720" t="str">
        <f>VLOOKUP(G720,[1]Product!$B:$G,2,FALSE)</f>
        <v>Ideapad82H700DNVN</v>
      </c>
      <c r="I720">
        <f>VLOOKUP(G720,[1]Product!$B:$G,6,FALSE)</f>
        <v>13490000</v>
      </c>
      <c r="J720" t="str">
        <f>VLOOKUP(G720,[1]Product!$B:$G,3,FALSE)</f>
        <v>Lenovo</v>
      </c>
      <c r="K720" t="str">
        <f>VLOOKUP(G720,[1]Product!$B:$G,4,FALSE)</f>
        <v>Laptop</v>
      </c>
      <c r="L720">
        <v>3</v>
      </c>
      <c r="M720">
        <v>0</v>
      </c>
      <c r="N720">
        <f t="shared" si="11"/>
        <v>40470000</v>
      </c>
    </row>
    <row r="721" spans="1:14" x14ac:dyDescent="0.3">
      <c r="A721">
        <v>720</v>
      </c>
      <c r="B721">
        <v>12</v>
      </c>
      <c r="C721" t="s">
        <v>40</v>
      </c>
      <c r="D721" t="str">
        <f>VLOOKUP(C721,[1]Saler!B:D,2,FALSE)</f>
        <v>Triệu Thị Thanh  Chung</v>
      </c>
      <c r="E721" t="str">
        <f>VLOOKUP(C721,[1]Saler!B:D,3,FALSE)</f>
        <v>HN</v>
      </c>
      <c r="F721" t="str">
        <f>VLOOKUP(E721,[1]Saler!$F$1:$G$6,2,FALSE)</f>
        <v>Hà Nội</v>
      </c>
      <c r="G721" t="s">
        <v>19</v>
      </c>
      <c r="H721" t="str">
        <f>VLOOKUP(G721,[1]Product!$B:$G,2,FALSE)</f>
        <v>Gaming81LK01J3VN</v>
      </c>
      <c r="I721">
        <f>VLOOKUP(G721,[1]Product!$B:$G,6,FALSE)</f>
        <v>18490000</v>
      </c>
      <c r="J721" t="str">
        <f>VLOOKUP(G721,[1]Product!$B:$G,3,FALSE)</f>
        <v>Lenovo</v>
      </c>
      <c r="K721" t="str">
        <f>VLOOKUP(G721,[1]Product!$B:$G,4,FALSE)</f>
        <v>Laptop</v>
      </c>
      <c r="L721">
        <v>3</v>
      </c>
      <c r="M721">
        <v>0</v>
      </c>
      <c r="N721">
        <f t="shared" si="11"/>
        <v>55470000</v>
      </c>
    </row>
    <row r="722" spans="1:14" x14ac:dyDescent="0.3">
      <c r="A722">
        <v>721</v>
      </c>
      <c r="B722">
        <v>12</v>
      </c>
      <c r="C722" t="s">
        <v>60</v>
      </c>
      <c r="D722" t="str">
        <f>VLOOKUP(C722,[1]Saler!B:D,2,FALSE)</f>
        <v>Nguyễn Thị Hoài  Ly</v>
      </c>
      <c r="E722" t="str">
        <f>VLOOKUP(C722,[1]Saler!B:D,3,FALSE)</f>
        <v>DN</v>
      </c>
      <c r="F722" t="str">
        <f>VLOOKUP(E722,[1]Saler!$F$1:$G$6,2,FALSE)</f>
        <v>Đà Nẵng</v>
      </c>
      <c r="G722" t="s">
        <v>58</v>
      </c>
      <c r="H722" t="str">
        <f>VLOOKUP(G722,[1]Product!$B:$G,2,FALSE)</f>
        <v>Envy2K0B2PA</v>
      </c>
      <c r="I722">
        <f>VLOOKUP(G722,[1]Product!$B:$G,6,FALSE)</f>
        <v>23590000</v>
      </c>
      <c r="J722" t="str">
        <f>VLOOKUP(G722,[1]Product!$B:$G,3,FALSE)</f>
        <v>HP</v>
      </c>
      <c r="K722" t="str">
        <f>VLOOKUP(G722,[1]Product!$B:$G,4,FALSE)</f>
        <v>Laptop</v>
      </c>
      <c r="L722">
        <v>2</v>
      </c>
      <c r="M722">
        <v>0.15</v>
      </c>
      <c r="N722">
        <f t="shared" si="11"/>
        <v>40103000</v>
      </c>
    </row>
    <row r="723" spans="1:14" x14ac:dyDescent="0.3">
      <c r="A723">
        <v>722</v>
      </c>
      <c r="B723">
        <v>12</v>
      </c>
      <c r="C723" t="s">
        <v>59</v>
      </c>
      <c r="D723" t="str">
        <f>VLOOKUP(C723,[1]Saler!B:D,2,FALSE)</f>
        <v>Hồ Lê Lệ  Nguyên</v>
      </c>
      <c r="E723" t="str">
        <f>VLOOKUP(C723,[1]Saler!B:D,3,FALSE)</f>
        <v>HCM</v>
      </c>
      <c r="F723" t="str">
        <f>VLOOKUP(E723,[1]Saler!$F$1:$G$6,2,FALSE)</f>
        <v>Hồ Chí Minh</v>
      </c>
      <c r="G723" t="s">
        <v>42</v>
      </c>
      <c r="H723" t="str">
        <f>VLOOKUP(G723,[1]Product!$B:$G,2,FALSE)</f>
        <v>PavilionEG0072TU</v>
      </c>
      <c r="I723">
        <f>VLOOKUP(G723,[1]Product!$B:$G,6,FALSE)</f>
        <v>21900000</v>
      </c>
      <c r="J723" t="str">
        <f>VLOOKUP(G723,[1]Product!$B:$G,3,FALSE)</f>
        <v>HP</v>
      </c>
      <c r="K723" t="str">
        <f>VLOOKUP(G723,[1]Product!$B:$G,4,FALSE)</f>
        <v>Laptop</v>
      </c>
      <c r="L723">
        <v>3</v>
      </c>
      <c r="M723">
        <v>0</v>
      </c>
      <c r="N723">
        <f t="shared" si="11"/>
        <v>65700000</v>
      </c>
    </row>
    <row r="724" spans="1:14" x14ac:dyDescent="0.3">
      <c r="A724">
        <v>723</v>
      </c>
      <c r="B724">
        <v>12</v>
      </c>
      <c r="C724" t="s">
        <v>51</v>
      </c>
      <c r="D724" t="str">
        <f>VLOOKUP(C724,[1]Saler!B:D,2,FALSE)</f>
        <v>Trần Nguyễn Thúy  Quỳnh</v>
      </c>
      <c r="E724" t="str">
        <f>VLOOKUP(C724,[1]Saler!B:D,3,FALSE)</f>
        <v>CT</v>
      </c>
      <c r="F724" t="str">
        <f>VLOOKUP(E724,[1]Saler!$F$1:$G$6,2,FALSE)</f>
        <v>Cần Thơ</v>
      </c>
      <c r="G724" t="s">
        <v>71</v>
      </c>
      <c r="H724" t="str">
        <f>VLOOKUP(G724,[1]Product!$B:$G,2,FALSE)</f>
        <v>Legion82BC005YVN</v>
      </c>
      <c r="I724">
        <f>VLOOKUP(G724,[1]Product!$B:$G,6,FALSE)</f>
        <v>39000000</v>
      </c>
      <c r="J724" t="str">
        <f>VLOOKUP(G724,[1]Product!$B:$G,3,FALSE)</f>
        <v>Lenovo</v>
      </c>
      <c r="K724" t="str">
        <f>VLOOKUP(G724,[1]Product!$B:$G,4,FALSE)</f>
        <v>Laptop</v>
      </c>
      <c r="L724">
        <v>1</v>
      </c>
      <c r="M724">
        <v>0.1</v>
      </c>
      <c r="N724">
        <f t="shared" si="11"/>
        <v>35100000</v>
      </c>
    </row>
    <row r="725" spans="1:14" x14ac:dyDescent="0.3">
      <c r="A725">
        <v>724</v>
      </c>
      <c r="B725">
        <v>12</v>
      </c>
      <c r="C725" t="s">
        <v>68</v>
      </c>
      <c r="D725" t="str">
        <f>VLOOKUP(C725,[1]Saler!B:D,2,FALSE)</f>
        <v>Đào Thị Tiểu  Băng</v>
      </c>
      <c r="E725" t="str">
        <f>VLOOKUP(C725,[1]Saler!B:D,3,FALSE)</f>
        <v>CT</v>
      </c>
      <c r="F725" t="str">
        <f>VLOOKUP(E725,[1]Saler!$F$1:$G$6,2,FALSE)</f>
        <v>Cần Thơ</v>
      </c>
      <c r="G725" t="s">
        <v>47</v>
      </c>
      <c r="H725" t="str">
        <f>VLOOKUP(G725,[1]Product!$B:$G,2,FALSE)</f>
        <v>OptiPlex3080 MT</v>
      </c>
      <c r="I725">
        <f>VLOOKUP(G725,[1]Product!$B:$G,6,FALSE)</f>
        <v>13890000</v>
      </c>
      <c r="J725" t="str">
        <f>VLOOKUP(G725,[1]Product!$B:$G,3,FALSE)</f>
        <v>Dell</v>
      </c>
      <c r="K725" t="str">
        <f>VLOOKUP(G725,[1]Product!$B:$G,4,FALSE)</f>
        <v>Desktop</v>
      </c>
      <c r="L725">
        <v>1</v>
      </c>
      <c r="M725">
        <v>0.1</v>
      </c>
      <c r="N725">
        <f t="shared" si="11"/>
        <v>12501000</v>
      </c>
    </row>
    <row r="726" spans="1:14" x14ac:dyDescent="0.3">
      <c r="A726">
        <v>725</v>
      </c>
      <c r="B726">
        <v>1</v>
      </c>
      <c r="C726" t="s">
        <v>30</v>
      </c>
      <c r="D726" t="str">
        <f>VLOOKUP(C726,[1]Saler!B:D,2,FALSE)</f>
        <v>Lê Thị Phương  Thanh</v>
      </c>
      <c r="E726" t="str">
        <f>VLOOKUP(C726,[1]Saler!B:D,3,FALSE)</f>
        <v>CT</v>
      </c>
      <c r="F726" t="str">
        <f>VLOOKUP(E726,[1]Saler!$F$1:$G$6,2,FALSE)</f>
        <v>Cần Thơ</v>
      </c>
      <c r="G726" t="s">
        <v>31</v>
      </c>
      <c r="H726" t="str">
        <f>VLOOKUP(G726,[1]Product!$B:$G,2,FALSE)</f>
        <v>Ideapad82H700DNVN</v>
      </c>
      <c r="I726">
        <f>VLOOKUP(G726,[1]Product!$B:$G,6,FALSE)</f>
        <v>13490000</v>
      </c>
      <c r="J726" t="str">
        <f>VLOOKUP(G726,[1]Product!$B:$G,3,FALSE)</f>
        <v>Lenovo</v>
      </c>
      <c r="K726" t="str">
        <f>VLOOKUP(G726,[1]Product!$B:$G,4,FALSE)</f>
        <v>Laptop</v>
      </c>
      <c r="L726">
        <v>3</v>
      </c>
      <c r="M726">
        <v>0.1</v>
      </c>
      <c r="N726">
        <f t="shared" si="11"/>
        <v>36423000</v>
      </c>
    </row>
    <row r="727" spans="1:14" x14ac:dyDescent="0.3">
      <c r="A727">
        <v>726</v>
      </c>
      <c r="B727">
        <v>1</v>
      </c>
      <c r="C727" t="s">
        <v>81</v>
      </c>
      <c r="D727" t="str">
        <f>VLOOKUP(C727,[1]Saler!B:D,2,FALSE)</f>
        <v>Huỳnh Lê Minh  Nhựt</v>
      </c>
      <c r="E727" t="str">
        <f>VLOOKUP(C727,[1]Saler!B:D,3,FALSE)</f>
        <v>HCM</v>
      </c>
      <c r="F727" t="str">
        <f>VLOOKUP(E727,[1]Saler!$F$1:$G$6,2,FALSE)</f>
        <v>Hồ Chí Minh</v>
      </c>
      <c r="G727" t="s">
        <v>15</v>
      </c>
      <c r="H727" t="str">
        <f>VLOOKUP(G727,[1]Product!$B:$G,2,FALSE)</f>
        <v>EliteBook1C2M0PA</v>
      </c>
      <c r="I727">
        <f>VLOOKUP(G727,[1]Product!$B:$G,6,FALSE)</f>
        <v>14890000</v>
      </c>
      <c r="J727" t="str">
        <f>VLOOKUP(G727,[1]Product!$B:$G,3,FALSE)</f>
        <v>HP</v>
      </c>
      <c r="K727" t="str">
        <f>VLOOKUP(G727,[1]Product!$B:$G,4,FALSE)</f>
        <v>Desktop</v>
      </c>
      <c r="L727">
        <v>3</v>
      </c>
      <c r="M727">
        <v>0.15</v>
      </c>
      <c r="N727">
        <f t="shared" si="11"/>
        <v>37969500</v>
      </c>
    </row>
    <row r="728" spans="1:14" x14ac:dyDescent="0.3">
      <c r="A728">
        <v>727</v>
      </c>
      <c r="B728">
        <v>1</v>
      </c>
      <c r="C728" t="s">
        <v>38</v>
      </c>
      <c r="D728" t="str">
        <f>VLOOKUP(C728,[1]Saler!B:D,2,FALSE)</f>
        <v>Nguyễn Thị Kim  Nga</v>
      </c>
      <c r="E728" t="str">
        <f>VLOOKUP(C728,[1]Saler!B:D,3,FALSE)</f>
        <v>HCM</v>
      </c>
      <c r="F728" t="str">
        <f>VLOOKUP(E728,[1]Saler!$F$1:$G$6,2,FALSE)</f>
        <v>Hồ Chí Minh</v>
      </c>
      <c r="G728" t="s">
        <v>71</v>
      </c>
      <c r="H728" t="str">
        <f>VLOOKUP(G728,[1]Product!$B:$G,2,FALSE)</f>
        <v>Legion82BC005YVN</v>
      </c>
      <c r="I728">
        <f>VLOOKUP(G728,[1]Product!$B:$G,6,FALSE)</f>
        <v>39000000</v>
      </c>
      <c r="J728" t="str">
        <f>VLOOKUP(G728,[1]Product!$B:$G,3,FALSE)</f>
        <v>Lenovo</v>
      </c>
      <c r="K728" t="str">
        <f>VLOOKUP(G728,[1]Product!$B:$G,4,FALSE)</f>
        <v>Laptop</v>
      </c>
      <c r="L728">
        <v>1</v>
      </c>
      <c r="M728">
        <v>0</v>
      </c>
      <c r="N728">
        <f t="shared" si="11"/>
        <v>39000000</v>
      </c>
    </row>
    <row r="729" spans="1:14" x14ac:dyDescent="0.3">
      <c r="A729">
        <v>728</v>
      </c>
      <c r="B729">
        <v>1</v>
      </c>
      <c r="C729" t="s">
        <v>29</v>
      </c>
      <c r="D729" t="str">
        <f>VLOOKUP(C729,[1]Saler!B:D,2,FALSE)</f>
        <v>Hoàng Thị Thu  Hà</v>
      </c>
      <c r="E729" t="str">
        <f>VLOOKUP(C729,[1]Saler!B:D,3,FALSE)</f>
        <v>HN</v>
      </c>
      <c r="F729" t="str">
        <f>VLOOKUP(E729,[1]Saler!$F$1:$G$6,2,FALSE)</f>
        <v>Hà Nội</v>
      </c>
      <c r="G729" t="s">
        <v>21</v>
      </c>
      <c r="H729" t="str">
        <f>VLOOKUP(G729,[1]Product!$B:$G,2,FALSE)</f>
        <v>EliteBook5ZU71PA</v>
      </c>
      <c r="I729">
        <f>VLOOKUP(G729,[1]Product!$B:$G,6,FALSE)</f>
        <v>34790000</v>
      </c>
      <c r="J729" t="str">
        <f>VLOOKUP(G729,[1]Product!$B:$G,3,FALSE)</f>
        <v>HP</v>
      </c>
      <c r="K729" t="str">
        <f>VLOOKUP(G729,[1]Product!$B:$G,4,FALSE)</f>
        <v>Laptop</v>
      </c>
      <c r="L729">
        <v>2</v>
      </c>
      <c r="M729">
        <v>0</v>
      </c>
      <c r="N729">
        <f t="shared" si="11"/>
        <v>69580000</v>
      </c>
    </row>
    <row r="730" spans="1:14" x14ac:dyDescent="0.3">
      <c r="A730">
        <v>729</v>
      </c>
      <c r="B730">
        <v>1</v>
      </c>
      <c r="C730" t="s">
        <v>65</v>
      </c>
      <c r="D730" t="str">
        <f>VLOOKUP(C730,[1]Saler!B:D,2,FALSE)</f>
        <v>Vưu Quan  Khải</v>
      </c>
      <c r="E730" t="str">
        <f>VLOOKUP(C730,[1]Saler!B:D,3,FALSE)</f>
        <v>DN</v>
      </c>
      <c r="F730" t="str">
        <f>VLOOKUP(E730,[1]Saler!$F$1:$G$6,2,FALSE)</f>
        <v>Đà Nẵng</v>
      </c>
      <c r="G730" t="s">
        <v>17</v>
      </c>
      <c r="H730" t="str">
        <f>VLOOKUP(G730,[1]Product!$B:$G,2,FALSE)</f>
        <v>Inspiron135301</v>
      </c>
      <c r="I730">
        <f>VLOOKUP(G730,[1]Product!$B:$G,6,FALSE)</f>
        <v>20900000</v>
      </c>
      <c r="J730" t="str">
        <f>VLOOKUP(G730,[1]Product!$B:$G,3,FALSE)</f>
        <v>Dell</v>
      </c>
      <c r="K730" t="str">
        <f>VLOOKUP(G730,[1]Product!$B:$G,4,FALSE)</f>
        <v>Laptop</v>
      </c>
      <c r="L730">
        <v>1</v>
      </c>
      <c r="M730">
        <v>0.05</v>
      </c>
      <c r="N730">
        <f t="shared" si="11"/>
        <v>19855000</v>
      </c>
    </row>
    <row r="731" spans="1:14" x14ac:dyDescent="0.3">
      <c r="A731">
        <v>730</v>
      </c>
      <c r="B731">
        <v>1</v>
      </c>
      <c r="C731" t="s">
        <v>20</v>
      </c>
      <c r="D731" t="str">
        <f>VLOOKUP(C731,[1]Saler!B:D,2,FALSE)</f>
        <v>NGUYỄN THỊ THANH  HUYỀN</v>
      </c>
      <c r="E731" t="str">
        <f>VLOOKUP(C731,[1]Saler!B:D,3,FALSE)</f>
        <v>DN</v>
      </c>
      <c r="F731" t="str">
        <f>VLOOKUP(E731,[1]Saler!$F$1:$G$6,2,FALSE)</f>
        <v>Đà Nẵng</v>
      </c>
      <c r="G731" t="s">
        <v>44</v>
      </c>
      <c r="H731" t="str">
        <f>VLOOKUP(G731,[1]Product!$B:$G,2,FALSE)</f>
        <v>Lenovo11ED002TVA</v>
      </c>
      <c r="I731">
        <f>VLOOKUP(G731,[1]Product!$B:$G,6,FALSE)</f>
        <v>9890000</v>
      </c>
      <c r="J731" t="str">
        <f>VLOOKUP(G731,[1]Product!$B:$G,3,FALSE)</f>
        <v>Lenovo</v>
      </c>
      <c r="K731" t="str">
        <f>VLOOKUP(G731,[1]Product!$B:$G,4,FALSE)</f>
        <v>Desktop</v>
      </c>
      <c r="L731">
        <v>1</v>
      </c>
      <c r="M731">
        <v>0</v>
      </c>
      <c r="N731">
        <f t="shared" si="11"/>
        <v>9890000</v>
      </c>
    </row>
    <row r="732" spans="1:14" x14ac:dyDescent="0.3">
      <c r="A732">
        <v>731</v>
      </c>
      <c r="B732">
        <v>1</v>
      </c>
      <c r="C732" t="s">
        <v>65</v>
      </c>
      <c r="D732" t="str">
        <f>VLOOKUP(C732,[1]Saler!B:D,2,FALSE)</f>
        <v>Vưu Quan  Khải</v>
      </c>
      <c r="E732" t="str">
        <f>VLOOKUP(C732,[1]Saler!B:D,3,FALSE)</f>
        <v>DN</v>
      </c>
      <c r="F732" t="str">
        <f>VLOOKUP(E732,[1]Saler!$F$1:$G$6,2,FALSE)</f>
        <v>Đà Nẵng</v>
      </c>
      <c r="G732" t="s">
        <v>23</v>
      </c>
      <c r="H732" t="str">
        <f>VLOOKUP(G732,[1]Product!$B:$G,2,FALSE)</f>
        <v>Latitude3510</v>
      </c>
      <c r="I732">
        <f>VLOOKUP(G732,[1]Product!$B:$G,6,FALSE)</f>
        <v>11490000</v>
      </c>
      <c r="J732" t="str">
        <f>VLOOKUP(G732,[1]Product!$B:$G,3,FALSE)</f>
        <v>Dell</v>
      </c>
      <c r="K732" t="str">
        <f>VLOOKUP(G732,[1]Product!$B:$G,4,FALSE)</f>
        <v>Laptop</v>
      </c>
      <c r="L732">
        <v>2</v>
      </c>
      <c r="M732">
        <v>0</v>
      </c>
      <c r="N732">
        <f t="shared" si="11"/>
        <v>22980000</v>
      </c>
    </row>
    <row r="733" spans="1:14" x14ac:dyDescent="0.3">
      <c r="A733">
        <v>732</v>
      </c>
      <c r="B733">
        <v>1</v>
      </c>
      <c r="C733" t="s">
        <v>74</v>
      </c>
      <c r="D733" t="str">
        <f>VLOOKUP(C733,[1]Saler!B:D,2,FALSE)</f>
        <v>Nguyễn Thị  Hằng</v>
      </c>
      <c r="E733" t="str">
        <f>VLOOKUP(C733,[1]Saler!B:D,3,FALSE)</f>
        <v>HP</v>
      </c>
      <c r="F733" t="str">
        <f>VLOOKUP(E733,[1]Saler!$F$1:$G$6,2,FALSE)</f>
        <v>Hải Phòng</v>
      </c>
      <c r="G733" t="s">
        <v>41</v>
      </c>
      <c r="H733" t="str">
        <f>VLOOKUP(G733,[1]Product!$B:$G,2,FALSE)</f>
        <v>Vostro70226499</v>
      </c>
      <c r="I733">
        <f>VLOOKUP(G733,[1]Product!$B:$G,6,FALSE)</f>
        <v>8900000</v>
      </c>
      <c r="J733" t="str">
        <f>VLOOKUP(G733,[1]Product!$B:$G,3,FALSE)</f>
        <v>Dell</v>
      </c>
      <c r="K733" t="str">
        <f>VLOOKUP(G733,[1]Product!$B:$G,4,FALSE)</f>
        <v>Desktop</v>
      </c>
      <c r="L733">
        <v>3</v>
      </c>
      <c r="M733">
        <v>0.15</v>
      </c>
      <c r="N733">
        <f t="shared" si="11"/>
        <v>22695000</v>
      </c>
    </row>
    <row r="734" spans="1:14" x14ac:dyDescent="0.3">
      <c r="A734">
        <v>733</v>
      </c>
      <c r="B734">
        <v>1</v>
      </c>
      <c r="C734" t="s">
        <v>75</v>
      </c>
      <c r="D734" t="str">
        <f>VLOOKUP(C734,[1]Saler!B:D,2,FALSE)</f>
        <v>Trần Thị Kim  Ngân</v>
      </c>
      <c r="E734" t="str">
        <f>VLOOKUP(C734,[1]Saler!B:D,3,FALSE)</f>
        <v>HCM</v>
      </c>
      <c r="F734" t="str">
        <f>VLOOKUP(E734,[1]Saler!$F$1:$G$6,2,FALSE)</f>
        <v>Hồ Chí Minh</v>
      </c>
      <c r="G734" t="s">
        <v>17</v>
      </c>
      <c r="H734" t="str">
        <f>VLOOKUP(G734,[1]Product!$B:$G,2,FALSE)</f>
        <v>Inspiron135301</v>
      </c>
      <c r="I734">
        <f>VLOOKUP(G734,[1]Product!$B:$G,6,FALSE)</f>
        <v>20900000</v>
      </c>
      <c r="J734" t="str">
        <f>VLOOKUP(G734,[1]Product!$B:$G,3,FALSE)</f>
        <v>Dell</v>
      </c>
      <c r="K734" t="str">
        <f>VLOOKUP(G734,[1]Product!$B:$G,4,FALSE)</f>
        <v>Laptop</v>
      </c>
      <c r="L734">
        <v>1</v>
      </c>
      <c r="M734">
        <v>0.15</v>
      </c>
      <c r="N734">
        <f t="shared" si="11"/>
        <v>17765000</v>
      </c>
    </row>
    <row r="735" spans="1:14" x14ac:dyDescent="0.3">
      <c r="A735">
        <v>734</v>
      </c>
      <c r="B735">
        <v>1</v>
      </c>
      <c r="C735" t="s">
        <v>38</v>
      </c>
      <c r="D735" t="str">
        <f>VLOOKUP(C735,[1]Saler!B:D,2,FALSE)</f>
        <v>Nguyễn Thị Kim  Nga</v>
      </c>
      <c r="E735" t="str">
        <f>VLOOKUP(C735,[1]Saler!B:D,3,FALSE)</f>
        <v>HCM</v>
      </c>
      <c r="F735" t="str">
        <f>VLOOKUP(E735,[1]Saler!$F$1:$G$6,2,FALSE)</f>
        <v>Hồ Chí Minh</v>
      </c>
      <c r="G735" t="s">
        <v>25</v>
      </c>
      <c r="H735" t="str">
        <f>VLOOKUP(G735,[1]Product!$B:$G,2,FALSE)</f>
        <v>Lenovo11BHS07200</v>
      </c>
      <c r="I735">
        <f>VLOOKUP(G735,[1]Product!$B:$G,6,FALSE)</f>
        <v>11490000</v>
      </c>
      <c r="J735" t="str">
        <f>VLOOKUP(G735,[1]Product!$B:$G,3,FALSE)</f>
        <v>Lenovo</v>
      </c>
      <c r="K735" t="str">
        <f>VLOOKUP(G735,[1]Product!$B:$G,4,FALSE)</f>
        <v>Desktop</v>
      </c>
      <c r="L735">
        <v>2</v>
      </c>
      <c r="M735">
        <v>0.05</v>
      </c>
      <c r="N735">
        <f t="shared" si="11"/>
        <v>21831000</v>
      </c>
    </row>
    <row r="736" spans="1:14" x14ac:dyDescent="0.3">
      <c r="A736">
        <v>735</v>
      </c>
      <c r="B736">
        <v>1</v>
      </c>
      <c r="C736" t="s">
        <v>18</v>
      </c>
      <c r="D736" t="str">
        <f>VLOOKUP(C736,[1]Saler!B:D,2,FALSE)</f>
        <v>Lê Thị Thùy  Linh</v>
      </c>
      <c r="E736" t="str">
        <f>VLOOKUP(C736,[1]Saler!B:D,3,FALSE)</f>
        <v>DN</v>
      </c>
      <c r="F736" t="str">
        <f>VLOOKUP(E736,[1]Saler!$F$1:$G$6,2,FALSE)</f>
        <v>Đà Nẵng</v>
      </c>
      <c r="G736" t="s">
        <v>52</v>
      </c>
      <c r="H736" t="str">
        <f>VLOOKUP(G736,[1]Product!$B:$G,2,FALSE)</f>
        <v>Inspiron42IN380002</v>
      </c>
      <c r="I736">
        <f>VLOOKUP(G736,[1]Product!$B:$G,6,FALSE)</f>
        <v>12290000</v>
      </c>
      <c r="J736" t="str">
        <f>VLOOKUP(G736,[1]Product!$B:$G,3,FALSE)</f>
        <v>Dell</v>
      </c>
      <c r="K736" t="str">
        <f>VLOOKUP(G736,[1]Product!$B:$G,4,FALSE)</f>
        <v>Desktop</v>
      </c>
      <c r="L736">
        <v>3</v>
      </c>
      <c r="M736">
        <v>0.15</v>
      </c>
      <c r="N736">
        <f t="shared" si="11"/>
        <v>31339500</v>
      </c>
    </row>
    <row r="737" spans="1:14" x14ac:dyDescent="0.3">
      <c r="A737">
        <v>736</v>
      </c>
      <c r="B737">
        <v>1</v>
      </c>
      <c r="C737" t="s">
        <v>61</v>
      </c>
      <c r="D737" t="str">
        <f>VLOOKUP(C737,[1]Saler!B:D,2,FALSE)</f>
        <v>Nguyễn Tố  Linh</v>
      </c>
      <c r="E737" t="str">
        <f>VLOOKUP(C737,[1]Saler!B:D,3,FALSE)</f>
        <v>DN</v>
      </c>
      <c r="F737" t="str">
        <f>VLOOKUP(E737,[1]Saler!$F$1:$G$6,2,FALSE)</f>
        <v>Đà Nẵng</v>
      </c>
      <c r="G737" t="s">
        <v>47</v>
      </c>
      <c r="H737" t="str">
        <f>VLOOKUP(G737,[1]Product!$B:$G,2,FALSE)</f>
        <v>OptiPlex3080 MT</v>
      </c>
      <c r="I737">
        <f>VLOOKUP(G737,[1]Product!$B:$G,6,FALSE)</f>
        <v>13890000</v>
      </c>
      <c r="J737" t="str">
        <f>VLOOKUP(G737,[1]Product!$B:$G,3,FALSE)</f>
        <v>Dell</v>
      </c>
      <c r="K737" t="str">
        <f>VLOOKUP(G737,[1]Product!$B:$G,4,FALSE)</f>
        <v>Desktop</v>
      </c>
      <c r="L737">
        <v>3</v>
      </c>
      <c r="M737">
        <v>0.15</v>
      </c>
      <c r="N737">
        <f t="shared" si="11"/>
        <v>35419500</v>
      </c>
    </row>
    <row r="738" spans="1:14" x14ac:dyDescent="0.3">
      <c r="A738">
        <v>737</v>
      </c>
      <c r="B738">
        <v>1</v>
      </c>
      <c r="C738" t="s">
        <v>63</v>
      </c>
      <c r="D738" t="str">
        <f>VLOOKUP(C738,[1]Saler!B:D,2,FALSE)</f>
        <v>Phạm Thị Giáng  My</v>
      </c>
      <c r="E738" t="str">
        <f>VLOOKUP(C738,[1]Saler!B:D,3,FALSE)</f>
        <v>DN</v>
      </c>
      <c r="F738" t="str">
        <f>VLOOKUP(E738,[1]Saler!$F$1:$G$6,2,FALSE)</f>
        <v>Đà Nẵng</v>
      </c>
      <c r="G738" t="s">
        <v>19</v>
      </c>
      <c r="H738" t="str">
        <f>VLOOKUP(G738,[1]Product!$B:$G,2,FALSE)</f>
        <v>Gaming81LK01J3VN</v>
      </c>
      <c r="I738">
        <f>VLOOKUP(G738,[1]Product!$B:$G,6,FALSE)</f>
        <v>18490000</v>
      </c>
      <c r="J738" t="str">
        <f>VLOOKUP(G738,[1]Product!$B:$G,3,FALSE)</f>
        <v>Lenovo</v>
      </c>
      <c r="K738" t="str">
        <f>VLOOKUP(G738,[1]Product!$B:$G,4,FALSE)</f>
        <v>Laptop</v>
      </c>
      <c r="L738">
        <v>1</v>
      </c>
      <c r="M738">
        <v>0.05</v>
      </c>
      <c r="N738">
        <f t="shared" si="11"/>
        <v>17565500</v>
      </c>
    </row>
    <row r="739" spans="1:14" x14ac:dyDescent="0.3">
      <c r="A739">
        <v>738</v>
      </c>
      <c r="B739">
        <v>1</v>
      </c>
      <c r="C739" t="s">
        <v>51</v>
      </c>
      <c r="D739" t="str">
        <f>VLOOKUP(C739,[1]Saler!B:D,2,FALSE)</f>
        <v>Trần Nguyễn Thúy  Quỳnh</v>
      </c>
      <c r="E739" t="str">
        <f>VLOOKUP(C739,[1]Saler!B:D,3,FALSE)</f>
        <v>CT</v>
      </c>
      <c r="F739" t="str">
        <f>VLOOKUP(E739,[1]Saler!$F$1:$G$6,2,FALSE)</f>
        <v>Cần Thơ</v>
      </c>
      <c r="G739" t="s">
        <v>47</v>
      </c>
      <c r="H739" t="str">
        <f>VLOOKUP(G739,[1]Product!$B:$G,2,FALSE)</f>
        <v>OptiPlex3080 MT</v>
      </c>
      <c r="I739">
        <f>VLOOKUP(G739,[1]Product!$B:$G,6,FALSE)</f>
        <v>13890000</v>
      </c>
      <c r="J739" t="str">
        <f>VLOOKUP(G739,[1]Product!$B:$G,3,FALSE)</f>
        <v>Dell</v>
      </c>
      <c r="K739" t="str">
        <f>VLOOKUP(G739,[1]Product!$B:$G,4,FALSE)</f>
        <v>Desktop</v>
      </c>
      <c r="L739">
        <v>2</v>
      </c>
      <c r="M739">
        <v>0.15</v>
      </c>
      <c r="N739">
        <f t="shared" si="11"/>
        <v>23613000</v>
      </c>
    </row>
    <row r="740" spans="1:14" x14ac:dyDescent="0.3">
      <c r="A740">
        <v>739</v>
      </c>
      <c r="B740">
        <v>1</v>
      </c>
      <c r="C740" t="s">
        <v>73</v>
      </c>
      <c r="D740" t="str">
        <f>VLOOKUP(C740,[1]Saler!B:D,2,FALSE)</f>
        <v>Nguyễn Gia  Hân</v>
      </c>
      <c r="E740" t="str">
        <f>VLOOKUP(C740,[1]Saler!B:D,3,FALSE)</f>
        <v>HP</v>
      </c>
      <c r="F740" t="str">
        <f>VLOOKUP(E740,[1]Saler!$F$1:$G$6,2,FALSE)</f>
        <v>Hải Phòng</v>
      </c>
      <c r="G740" t="s">
        <v>23</v>
      </c>
      <c r="H740" t="str">
        <f>VLOOKUP(G740,[1]Product!$B:$G,2,FALSE)</f>
        <v>Latitude3510</v>
      </c>
      <c r="I740">
        <f>VLOOKUP(G740,[1]Product!$B:$G,6,FALSE)</f>
        <v>11490000</v>
      </c>
      <c r="J740" t="str">
        <f>VLOOKUP(G740,[1]Product!$B:$G,3,FALSE)</f>
        <v>Dell</v>
      </c>
      <c r="K740" t="str">
        <f>VLOOKUP(G740,[1]Product!$B:$G,4,FALSE)</f>
        <v>Laptop</v>
      </c>
      <c r="L740">
        <v>1</v>
      </c>
      <c r="M740">
        <v>0.05</v>
      </c>
      <c r="N740">
        <f t="shared" si="11"/>
        <v>10915500</v>
      </c>
    </row>
    <row r="741" spans="1:14" x14ac:dyDescent="0.3">
      <c r="A741">
        <v>740</v>
      </c>
      <c r="B741">
        <v>1</v>
      </c>
      <c r="C741" t="s">
        <v>59</v>
      </c>
      <c r="D741" t="str">
        <f>VLOOKUP(C741,[1]Saler!B:D,2,FALSE)</f>
        <v>Hồ Lê Lệ  Nguyên</v>
      </c>
      <c r="E741" t="str">
        <f>VLOOKUP(C741,[1]Saler!B:D,3,FALSE)</f>
        <v>HCM</v>
      </c>
      <c r="F741" t="str">
        <f>VLOOKUP(E741,[1]Saler!$F$1:$G$6,2,FALSE)</f>
        <v>Hồ Chí Minh</v>
      </c>
      <c r="G741" t="s">
        <v>47</v>
      </c>
      <c r="H741" t="str">
        <f>VLOOKUP(G741,[1]Product!$B:$G,2,FALSE)</f>
        <v>OptiPlex3080 MT</v>
      </c>
      <c r="I741">
        <f>VLOOKUP(G741,[1]Product!$B:$G,6,FALSE)</f>
        <v>13890000</v>
      </c>
      <c r="J741" t="str">
        <f>VLOOKUP(G741,[1]Product!$B:$G,3,FALSE)</f>
        <v>Dell</v>
      </c>
      <c r="K741" t="str">
        <f>VLOOKUP(G741,[1]Product!$B:$G,4,FALSE)</f>
        <v>Desktop</v>
      </c>
      <c r="L741">
        <v>1</v>
      </c>
      <c r="M741">
        <v>0.1</v>
      </c>
      <c r="N741">
        <f t="shared" si="11"/>
        <v>12501000</v>
      </c>
    </row>
    <row r="742" spans="1:14" x14ac:dyDescent="0.3">
      <c r="A742">
        <v>741</v>
      </c>
      <c r="B742">
        <v>1</v>
      </c>
      <c r="C742" t="s">
        <v>70</v>
      </c>
      <c r="D742" t="str">
        <f>VLOOKUP(C742,[1]Saler!B:D,2,FALSE)</f>
        <v>Trần Thị Hồng Nhung</v>
      </c>
      <c r="E742" t="str">
        <f>VLOOKUP(C742,[1]Saler!B:D,3,FALSE)</f>
        <v>HCM</v>
      </c>
      <c r="F742" t="str">
        <f>VLOOKUP(E742,[1]Saler!$F$1:$G$6,2,FALSE)</f>
        <v>Hồ Chí Minh</v>
      </c>
      <c r="G742" t="s">
        <v>52</v>
      </c>
      <c r="H742" t="str">
        <f>VLOOKUP(G742,[1]Product!$B:$G,2,FALSE)</f>
        <v>Inspiron42IN380002</v>
      </c>
      <c r="I742">
        <f>VLOOKUP(G742,[1]Product!$B:$G,6,FALSE)</f>
        <v>12290000</v>
      </c>
      <c r="J742" t="str">
        <f>VLOOKUP(G742,[1]Product!$B:$G,3,FALSE)</f>
        <v>Dell</v>
      </c>
      <c r="K742" t="str">
        <f>VLOOKUP(G742,[1]Product!$B:$G,4,FALSE)</f>
        <v>Desktop</v>
      </c>
      <c r="L742">
        <v>1</v>
      </c>
      <c r="M742">
        <v>0.15</v>
      </c>
      <c r="N742">
        <f t="shared" si="11"/>
        <v>10446500</v>
      </c>
    </row>
    <row r="743" spans="1:14" x14ac:dyDescent="0.3">
      <c r="A743">
        <v>742</v>
      </c>
      <c r="B743">
        <v>1</v>
      </c>
      <c r="C743" t="s">
        <v>65</v>
      </c>
      <c r="D743" t="str">
        <f>VLOOKUP(C743,[1]Saler!B:D,2,FALSE)</f>
        <v>Vưu Quan  Khải</v>
      </c>
      <c r="E743" t="str">
        <f>VLOOKUP(C743,[1]Saler!B:D,3,FALSE)</f>
        <v>DN</v>
      </c>
      <c r="F743" t="str">
        <f>VLOOKUP(E743,[1]Saler!$F$1:$G$6,2,FALSE)</f>
        <v>Đà Nẵng</v>
      </c>
      <c r="G743" t="s">
        <v>71</v>
      </c>
      <c r="H743" t="str">
        <f>VLOOKUP(G743,[1]Product!$B:$G,2,FALSE)</f>
        <v>Legion82BC005YVN</v>
      </c>
      <c r="I743">
        <f>VLOOKUP(G743,[1]Product!$B:$G,6,FALSE)</f>
        <v>39000000</v>
      </c>
      <c r="J743" t="str">
        <f>VLOOKUP(G743,[1]Product!$B:$G,3,FALSE)</f>
        <v>Lenovo</v>
      </c>
      <c r="K743" t="str">
        <f>VLOOKUP(G743,[1]Product!$B:$G,4,FALSE)</f>
        <v>Laptop</v>
      </c>
      <c r="L743">
        <v>3</v>
      </c>
      <c r="M743">
        <v>0.1</v>
      </c>
      <c r="N743">
        <f t="shared" si="11"/>
        <v>105300000</v>
      </c>
    </row>
    <row r="744" spans="1:14" x14ac:dyDescent="0.3">
      <c r="A744">
        <v>743</v>
      </c>
      <c r="B744">
        <v>1</v>
      </c>
      <c r="C744" t="s">
        <v>29</v>
      </c>
      <c r="D744" t="str">
        <f>VLOOKUP(C744,[1]Saler!B:D,2,FALSE)</f>
        <v>Hoàng Thị Thu  Hà</v>
      </c>
      <c r="E744" t="str">
        <f>VLOOKUP(C744,[1]Saler!B:D,3,FALSE)</f>
        <v>HN</v>
      </c>
      <c r="F744" t="str">
        <f>VLOOKUP(E744,[1]Saler!$F$1:$G$6,2,FALSE)</f>
        <v>Hà Nội</v>
      </c>
      <c r="G744" t="s">
        <v>52</v>
      </c>
      <c r="H744" t="str">
        <f>VLOOKUP(G744,[1]Product!$B:$G,2,FALSE)</f>
        <v>Inspiron42IN380002</v>
      </c>
      <c r="I744">
        <f>VLOOKUP(G744,[1]Product!$B:$G,6,FALSE)</f>
        <v>12290000</v>
      </c>
      <c r="J744" t="str">
        <f>VLOOKUP(G744,[1]Product!$B:$G,3,FALSE)</f>
        <v>Dell</v>
      </c>
      <c r="K744" t="str">
        <f>VLOOKUP(G744,[1]Product!$B:$G,4,FALSE)</f>
        <v>Desktop</v>
      </c>
      <c r="L744">
        <v>1</v>
      </c>
      <c r="M744">
        <v>0.15</v>
      </c>
      <c r="N744">
        <f t="shared" si="11"/>
        <v>10446500</v>
      </c>
    </row>
    <row r="745" spans="1:14" x14ac:dyDescent="0.3">
      <c r="A745">
        <v>744</v>
      </c>
      <c r="B745">
        <v>1</v>
      </c>
      <c r="C745" t="s">
        <v>16</v>
      </c>
      <c r="D745" t="str">
        <f>VLOOKUP(C745,[1]Saler!B:D,2,FALSE)</f>
        <v>Võ Thị Uyển  Nhi</v>
      </c>
      <c r="E745" t="str">
        <f>VLOOKUP(C745,[1]Saler!B:D,3,FALSE)</f>
        <v>HCM</v>
      </c>
      <c r="F745" t="str">
        <f>VLOOKUP(E745,[1]Saler!$F$1:$G$6,2,FALSE)</f>
        <v>Hồ Chí Minh</v>
      </c>
      <c r="G745" t="s">
        <v>21</v>
      </c>
      <c r="H745" t="str">
        <f>VLOOKUP(G745,[1]Product!$B:$G,2,FALSE)</f>
        <v>EliteBook5ZU71PA</v>
      </c>
      <c r="I745">
        <f>VLOOKUP(G745,[1]Product!$B:$G,6,FALSE)</f>
        <v>34790000</v>
      </c>
      <c r="J745" t="str">
        <f>VLOOKUP(G745,[1]Product!$B:$G,3,FALSE)</f>
        <v>HP</v>
      </c>
      <c r="K745" t="str">
        <f>VLOOKUP(G745,[1]Product!$B:$G,4,FALSE)</f>
        <v>Laptop</v>
      </c>
      <c r="L745">
        <v>3</v>
      </c>
      <c r="M745">
        <v>0</v>
      </c>
      <c r="N745">
        <f t="shared" si="11"/>
        <v>104370000</v>
      </c>
    </row>
    <row r="746" spans="1:14" x14ac:dyDescent="0.3">
      <c r="A746">
        <v>745</v>
      </c>
      <c r="B746">
        <v>1</v>
      </c>
      <c r="C746" t="s">
        <v>55</v>
      </c>
      <c r="D746" t="str">
        <f>VLOOKUP(C746,[1]Saler!B:D,2,FALSE)</f>
        <v>Nguyễn Thị  Hương</v>
      </c>
      <c r="E746" t="str">
        <f>VLOOKUP(C746,[1]Saler!B:D,3,FALSE)</f>
        <v>DN</v>
      </c>
      <c r="F746" t="str">
        <f>VLOOKUP(E746,[1]Saler!$F$1:$G$6,2,FALSE)</f>
        <v>Đà Nẵng</v>
      </c>
      <c r="G746" t="s">
        <v>45</v>
      </c>
      <c r="H746" t="str">
        <f>VLOOKUP(G746,[1]Product!$B:$G,2,FALSE)</f>
        <v>OMEN8ZR42PA</v>
      </c>
      <c r="I746">
        <f>VLOOKUP(G746,[1]Product!$B:$G,6,FALSE)</f>
        <v>54000000</v>
      </c>
      <c r="J746" t="str">
        <f>VLOOKUP(G746,[1]Product!$B:$G,3,FALSE)</f>
        <v>HP</v>
      </c>
      <c r="K746" t="str">
        <f>VLOOKUP(G746,[1]Product!$B:$G,4,FALSE)</f>
        <v>Laptop</v>
      </c>
      <c r="L746">
        <v>3</v>
      </c>
      <c r="M746">
        <v>0.1</v>
      </c>
      <c r="N746">
        <f t="shared" si="11"/>
        <v>145800000</v>
      </c>
    </row>
    <row r="747" spans="1:14" x14ac:dyDescent="0.3">
      <c r="A747">
        <v>746</v>
      </c>
      <c r="B747">
        <v>1</v>
      </c>
      <c r="C747" t="s">
        <v>38</v>
      </c>
      <c r="D747" t="str">
        <f>VLOOKUP(C747,[1]Saler!B:D,2,FALSE)</f>
        <v>Nguyễn Thị Kim  Nga</v>
      </c>
      <c r="E747" t="str">
        <f>VLOOKUP(C747,[1]Saler!B:D,3,FALSE)</f>
        <v>HCM</v>
      </c>
      <c r="F747" t="str">
        <f>VLOOKUP(E747,[1]Saler!$F$1:$G$6,2,FALSE)</f>
        <v>Hồ Chí Minh</v>
      </c>
      <c r="G747" t="s">
        <v>49</v>
      </c>
      <c r="H747" t="str">
        <f>VLOOKUP(G747,[1]Product!$B:$G,2,FALSE)</f>
        <v>Inspiron145402</v>
      </c>
      <c r="I747">
        <f>VLOOKUP(G747,[1]Product!$B:$G,6,FALSE)</f>
        <v>25790000</v>
      </c>
      <c r="J747" t="str">
        <f>VLOOKUP(G747,[1]Product!$B:$G,3,FALSE)</f>
        <v>Dell</v>
      </c>
      <c r="K747" t="str">
        <f>VLOOKUP(G747,[1]Product!$B:$G,4,FALSE)</f>
        <v>Laptop</v>
      </c>
      <c r="L747">
        <v>1</v>
      </c>
      <c r="M747">
        <v>0</v>
      </c>
      <c r="N747">
        <f t="shared" si="11"/>
        <v>25790000</v>
      </c>
    </row>
    <row r="748" spans="1:14" x14ac:dyDescent="0.3">
      <c r="A748">
        <v>747</v>
      </c>
      <c r="B748">
        <v>1</v>
      </c>
      <c r="C748" t="s">
        <v>61</v>
      </c>
      <c r="D748" t="str">
        <f>VLOOKUP(C748,[1]Saler!B:D,2,FALSE)</f>
        <v>Nguyễn Tố  Linh</v>
      </c>
      <c r="E748" t="str">
        <f>VLOOKUP(C748,[1]Saler!B:D,3,FALSE)</f>
        <v>DN</v>
      </c>
      <c r="F748" t="str">
        <f>VLOOKUP(E748,[1]Saler!$F$1:$G$6,2,FALSE)</f>
        <v>Đà Nẵng</v>
      </c>
      <c r="G748" t="s">
        <v>58</v>
      </c>
      <c r="H748" t="str">
        <f>VLOOKUP(G748,[1]Product!$B:$G,2,FALSE)</f>
        <v>Envy2K0B2PA</v>
      </c>
      <c r="I748">
        <f>VLOOKUP(G748,[1]Product!$B:$G,6,FALSE)</f>
        <v>23590000</v>
      </c>
      <c r="J748" t="str">
        <f>VLOOKUP(G748,[1]Product!$B:$G,3,FALSE)</f>
        <v>HP</v>
      </c>
      <c r="K748" t="str">
        <f>VLOOKUP(G748,[1]Product!$B:$G,4,FALSE)</f>
        <v>Laptop</v>
      </c>
      <c r="L748">
        <v>2</v>
      </c>
      <c r="M748">
        <v>0.15</v>
      </c>
      <c r="N748">
        <f t="shared" si="11"/>
        <v>40103000</v>
      </c>
    </row>
    <row r="749" spans="1:14" x14ac:dyDescent="0.3">
      <c r="A749">
        <v>748</v>
      </c>
      <c r="B749">
        <v>1</v>
      </c>
      <c r="C749" t="s">
        <v>26</v>
      </c>
      <c r="D749" t="str">
        <f>VLOOKUP(C749,[1]Saler!B:D,2,FALSE)</f>
        <v>Nguyễn Thị Y  Bình</v>
      </c>
      <c r="E749" t="str">
        <f>VLOOKUP(C749,[1]Saler!B:D,3,FALSE)</f>
        <v>HN</v>
      </c>
      <c r="F749" t="str">
        <f>VLOOKUP(E749,[1]Saler!$F$1:$G$6,2,FALSE)</f>
        <v>Hà Nội</v>
      </c>
      <c r="G749" t="s">
        <v>19</v>
      </c>
      <c r="H749" t="str">
        <f>VLOOKUP(G749,[1]Product!$B:$G,2,FALSE)</f>
        <v>Gaming81LK01J3VN</v>
      </c>
      <c r="I749">
        <f>VLOOKUP(G749,[1]Product!$B:$G,6,FALSE)</f>
        <v>18490000</v>
      </c>
      <c r="J749" t="str">
        <f>VLOOKUP(G749,[1]Product!$B:$G,3,FALSE)</f>
        <v>Lenovo</v>
      </c>
      <c r="K749" t="str">
        <f>VLOOKUP(G749,[1]Product!$B:$G,4,FALSE)</f>
        <v>Laptop</v>
      </c>
      <c r="L749">
        <v>3</v>
      </c>
      <c r="M749">
        <v>0.1</v>
      </c>
      <c r="N749">
        <f t="shared" si="11"/>
        <v>49923000</v>
      </c>
    </row>
    <row r="750" spans="1:14" x14ac:dyDescent="0.3">
      <c r="A750">
        <v>749</v>
      </c>
      <c r="B750">
        <v>1</v>
      </c>
      <c r="C750" t="s">
        <v>67</v>
      </c>
      <c r="D750" t="str">
        <f>VLOOKUP(C750,[1]Saler!B:D,2,FALSE)</f>
        <v>Phan Thị Thu  Nguyệt</v>
      </c>
      <c r="E750" t="str">
        <f>VLOOKUP(C750,[1]Saler!B:D,3,FALSE)</f>
        <v>HCM</v>
      </c>
      <c r="F750" t="str">
        <f>VLOOKUP(E750,[1]Saler!$F$1:$G$6,2,FALSE)</f>
        <v>Hồ Chí Minh</v>
      </c>
      <c r="G750" t="s">
        <v>58</v>
      </c>
      <c r="H750" t="str">
        <f>VLOOKUP(G750,[1]Product!$B:$G,2,FALSE)</f>
        <v>Envy2K0B2PA</v>
      </c>
      <c r="I750">
        <f>VLOOKUP(G750,[1]Product!$B:$G,6,FALSE)</f>
        <v>23590000</v>
      </c>
      <c r="J750" t="str">
        <f>VLOOKUP(G750,[1]Product!$B:$G,3,FALSE)</f>
        <v>HP</v>
      </c>
      <c r="K750" t="str">
        <f>VLOOKUP(G750,[1]Product!$B:$G,4,FALSE)</f>
        <v>Laptop</v>
      </c>
      <c r="L750">
        <v>1</v>
      </c>
      <c r="M750">
        <v>0.15</v>
      </c>
      <c r="N750">
        <f t="shared" si="11"/>
        <v>20051500</v>
      </c>
    </row>
    <row r="751" spans="1:14" x14ac:dyDescent="0.3">
      <c r="A751">
        <v>750</v>
      </c>
      <c r="B751">
        <v>1</v>
      </c>
      <c r="C751" t="s">
        <v>60</v>
      </c>
      <c r="D751" t="str">
        <f>VLOOKUP(C751,[1]Saler!B:D,2,FALSE)</f>
        <v>Nguyễn Thị Hoài  Ly</v>
      </c>
      <c r="E751" t="str">
        <f>VLOOKUP(C751,[1]Saler!B:D,3,FALSE)</f>
        <v>DN</v>
      </c>
      <c r="F751" t="str">
        <f>VLOOKUP(E751,[1]Saler!$F$1:$G$6,2,FALSE)</f>
        <v>Đà Nẵng</v>
      </c>
      <c r="G751" t="s">
        <v>34</v>
      </c>
      <c r="H751" t="str">
        <f>VLOOKUP(G751,[1]Product!$B:$G,2,FALSE)</f>
        <v>Inspiron135201</v>
      </c>
      <c r="I751">
        <f>VLOOKUP(G751,[1]Product!$B:$G,6,FALSE)</f>
        <v>16990000</v>
      </c>
      <c r="J751" t="str">
        <f>VLOOKUP(G751,[1]Product!$B:$G,3,FALSE)</f>
        <v>Dell</v>
      </c>
      <c r="K751" t="str">
        <f>VLOOKUP(G751,[1]Product!$B:$G,4,FALSE)</f>
        <v>Laptop</v>
      </c>
      <c r="L751">
        <v>2</v>
      </c>
      <c r="M751">
        <v>0.15</v>
      </c>
      <c r="N751">
        <f t="shared" si="11"/>
        <v>28883000</v>
      </c>
    </row>
    <row r="752" spans="1:14" x14ac:dyDescent="0.3">
      <c r="A752">
        <v>751</v>
      </c>
      <c r="B752">
        <v>1</v>
      </c>
      <c r="C752" t="s">
        <v>32</v>
      </c>
      <c r="D752" t="str">
        <f>VLOOKUP(C752,[1]Saler!B:D,2,FALSE)</f>
        <v>Võ Thị Phương  Thảo</v>
      </c>
      <c r="E752" t="str">
        <f>VLOOKUP(C752,[1]Saler!B:D,3,FALSE)</f>
        <v>CT</v>
      </c>
      <c r="F752" t="str">
        <f>VLOOKUP(E752,[1]Saler!$F$1:$G$6,2,FALSE)</f>
        <v>Cần Thơ</v>
      </c>
      <c r="G752" t="s">
        <v>44</v>
      </c>
      <c r="H752" t="str">
        <f>VLOOKUP(G752,[1]Product!$B:$G,2,FALSE)</f>
        <v>Lenovo11ED002TVA</v>
      </c>
      <c r="I752">
        <f>VLOOKUP(G752,[1]Product!$B:$G,6,FALSE)</f>
        <v>9890000</v>
      </c>
      <c r="J752" t="str">
        <f>VLOOKUP(G752,[1]Product!$B:$G,3,FALSE)</f>
        <v>Lenovo</v>
      </c>
      <c r="K752" t="str">
        <f>VLOOKUP(G752,[1]Product!$B:$G,4,FALSE)</f>
        <v>Desktop</v>
      </c>
      <c r="L752">
        <v>2</v>
      </c>
      <c r="M752">
        <v>0</v>
      </c>
      <c r="N752">
        <f t="shared" si="11"/>
        <v>19780000</v>
      </c>
    </row>
    <row r="753" spans="1:14" x14ac:dyDescent="0.3">
      <c r="A753">
        <v>752</v>
      </c>
      <c r="B753">
        <v>1</v>
      </c>
      <c r="C753" t="s">
        <v>75</v>
      </c>
      <c r="D753" t="str">
        <f>VLOOKUP(C753,[1]Saler!B:D,2,FALSE)</f>
        <v>Trần Thị Kim  Ngân</v>
      </c>
      <c r="E753" t="str">
        <f>VLOOKUP(C753,[1]Saler!B:D,3,FALSE)</f>
        <v>HCM</v>
      </c>
      <c r="F753" t="str">
        <f>VLOOKUP(E753,[1]Saler!$F$1:$G$6,2,FALSE)</f>
        <v>Hồ Chí Minh</v>
      </c>
      <c r="G753" t="s">
        <v>54</v>
      </c>
      <c r="H753" t="str">
        <f>VLOOKUP(G753,[1]Product!$B:$G,2,FALSE)</f>
        <v>ThinkBook20VA001KVN</v>
      </c>
      <c r="I753">
        <f>VLOOKUP(G753,[1]Product!$B:$G,6,FALSE)</f>
        <v>19190000</v>
      </c>
      <c r="J753" t="str">
        <f>VLOOKUP(G753,[1]Product!$B:$G,3,FALSE)</f>
        <v>Lenovo</v>
      </c>
      <c r="K753" t="str">
        <f>VLOOKUP(G753,[1]Product!$B:$G,4,FALSE)</f>
        <v>Laptop</v>
      </c>
      <c r="L753">
        <v>1</v>
      </c>
      <c r="M753">
        <v>0.05</v>
      </c>
      <c r="N753">
        <f t="shared" si="11"/>
        <v>18230500</v>
      </c>
    </row>
    <row r="754" spans="1:14" x14ac:dyDescent="0.3">
      <c r="A754">
        <v>753</v>
      </c>
      <c r="B754">
        <v>1</v>
      </c>
      <c r="C754" t="s">
        <v>55</v>
      </c>
      <c r="D754" t="str">
        <f>VLOOKUP(C754,[1]Saler!B:D,2,FALSE)</f>
        <v>Nguyễn Thị  Hương</v>
      </c>
      <c r="E754" t="str">
        <f>VLOOKUP(C754,[1]Saler!B:D,3,FALSE)</f>
        <v>DN</v>
      </c>
      <c r="F754" t="str">
        <f>VLOOKUP(E754,[1]Saler!$F$1:$G$6,2,FALSE)</f>
        <v>Đà Nẵng</v>
      </c>
      <c r="G754" t="s">
        <v>44</v>
      </c>
      <c r="H754" t="str">
        <f>VLOOKUP(G754,[1]Product!$B:$G,2,FALSE)</f>
        <v>Lenovo11ED002TVA</v>
      </c>
      <c r="I754">
        <f>VLOOKUP(G754,[1]Product!$B:$G,6,FALSE)</f>
        <v>9890000</v>
      </c>
      <c r="J754" t="str">
        <f>VLOOKUP(G754,[1]Product!$B:$G,3,FALSE)</f>
        <v>Lenovo</v>
      </c>
      <c r="K754" t="str">
        <f>VLOOKUP(G754,[1]Product!$B:$G,4,FALSE)</f>
        <v>Desktop</v>
      </c>
      <c r="L754">
        <v>1</v>
      </c>
      <c r="M754">
        <v>0.05</v>
      </c>
      <c r="N754">
        <f t="shared" si="11"/>
        <v>9395500</v>
      </c>
    </row>
    <row r="755" spans="1:14" x14ac:dyDescent="0.3">
      <c r="A755">
        <v>754</v>
      </c>
      <c r="B755">
        <v>1</v>
      </c>
      <c r="C755" t="s">
        <v>66</v>
      </c>
      <c r="D755" t="str">
        <f>VLOOKUP(C755,[1]Saler!B:D,2,FALSE)</f>
        <v>Nguyễn Nhật  Hạ</v>
      </c>
      <c r="E755" t="str">
        <f>VLOOKUP(C755,[1]Saler!B:D,3,FALSE)</f>
        <v>HP</v>
      </c>
      <c r="F755" t="str">
        <f>VLOOKUP(E755,[1]Saler!$F$1:$G$6,2,FALSE)</f>
        <v>Hải Phòng</v>
      </c>
      <c r="G755" t="s">
        <v>36</v>
      </c>
      <c r="H755" t="str">
        <f>VLOOKUP(G755,[1]Product!$B:$G,2,FALSE)</f>
        <v>Lenovo10TVA00EVA</v>
      </c>
      <c r="I755">
        <f>VLOOKUP(G755,[1]Product!$B:$G,6,FALSE)</f>
        <v>12590000</v>
      </c>
      <c r="J755" t="str">
        <f>VLOOKUP(G755,[1]Product!$B:$G,3,FALSE)</f>
        <v>Lenovo</v>
      </c>
      <c r="K755" t="str">
        <f>VLOOKUP(G755,[1]Product!$B:$G,4,FALSE)</f>
        <v>Desktop</v>
      </c>
      <c r="L755">
        <v>2</v>
      </c>
      <c r="M755">
        <v>0.15</v>
      </c>
      <c r="N755">
        <f t="shared" si="11"/>
        <v>21403000</v>
      </c>
    </row>
    <row r="756" spans="1:14" x14ac:dyDescent="0.3">
      <c r="A756">
        <v>755</v>
      </c>
      <c r="B756">
        <v>1</v>
      </c>
      <c r="C756" t="s">
        <v>30</v>
      </c>
      <c r="D756" t="str">
        <f>VLOOKUP(C756,[1]Saler!B:D,2,FALSE)</f>
        <v>Lê Thị Phương  Thanh</v>
      </c>
      <c r="E756" t="str">
        <f>VLOOKUP(C756,[1]Saler!B:D,3,FALSE)</f>
        <v>CT</v>
      </c>
      <c r="F756" t="str">
        <f>VLOOKUP(E756,[1]Saler!$F$1:$G$6,2,FALSE)</f>
        <v>Cần Thơ</v>
      </c>
      <c r="G756" t="s">
        <v>52</v>
      </c>
      <c r="H756" t="str">
        <f>VLOOKUP(G756,[1]Product!$B:$G,2,FALSE)</f>
        <v>Inspiron42IN380002</v>
      </c>
      <c r="I756">
        <f>VLOOKUP(G756,[1]Product!$B:$G,6,FALSE)</f>
        <v>12290000</v>
      </c>
      <c r="J756" t="str">
        <f>VLOOKUP(G756,[1]Product!$B:$G,3,FALSE)</f>
        <v>Dell</v>
      </c>
      <c r="K756" t="str">
        <f>VLOOKUP(G756,[1]Product!$B:$G,4,FALSE)</f>
        <v>Desktop</v>
      </c>
      <c r="L756">
        <v>2</v>
      </c>
      <c r="M756">
        <v>0</v>
      </c>
      <c r="N756">
        <f t="shared" si="11"/>
        <v>24580000</v>
      </c>
    </row>
    <row r="757" spans="1:14" x14ac:dyDescent="0.3">
      <c r="A757">
        <v>756</v>
      </c>
      <c r="B757">
        <v>1</v>
      </c>
      <c r="C757" t="s">
        <v>40</v>
      </c>
      <c r="D757" t="str">
        <f>VLOOKUP(C757,[1]Saler!B:D,2,FALSE)</f>
        <v>Triệu Thị Thanh  Chung</v>
      </c>
      <c r="E757" t="str">
        <f>VLOOKUP(C757,[1]Saler!B:D,3,FALSE)</f>
        <v>HN</v>
      </c>
      <c r="F757" t="str">
        <f>VLOOKUP(E757,[1]Saler!$F$1:$G$6,2,FALSE)</f>
        <v>Hà Nội</v>
      </c>
      <c r="G757" t="s">
        <v>25</v>
      </c>
      <c r="H757" t="str">
        <f>VLOOKUP(G757,[1]Product!$B:$G,2,FALSE)</f>
        <v>Lenovo11BHS07200</v>
      </c>
      <c r="I757">
        <f>VLOOKUP(G757,[1]Product!$B:$G,6,FALSE)</f>
        <v>11490000</v>
      </c>
      <c r="J757" t="str">
        <f>VLOOKUP(G757,[1]Product!$B:$G,3,FALSE)</f>
        <v>Lenovo</v>
      </c>
      <c r="K757" t="str">
        <f>VLOOKUP(G757,[1]Product!$B:$G,4,FALSE)</f>
        <v>Desktop</v>
      </c>
      <c r="L757">
        <v>2</v>
      </c>
      <c r="M757">
        <v>0.05</v>
      </c>
      <c r="N757">
        <f t="shared" si="11"/>
        <v>21831000</v>
      </c>
    </row>
    <row r="758" spans="1:14" x14ac:dyDescent="0.3">
      <c r="A758">
        <v>757</v>
      </c>
      <c r="B758">
        <v>1</v>
      </c>
      <c r="C758" t="s">
        <v>61</v>
      </c>
      <c r="D758" t="str">
        <f>VLOOKUP(C758,[1]Saler!B:D,2,FALSE)</f>
        <v>Nguyễn Tố  Linh</v>
      </c>
      <c r="E758" t="str">
        <f>VLOOKUP(C758,[1]Saler!B:D,3,FALSE)</f>
        <v>DN</v>
      </c>
      <c r="F758" t="str">
        <f>VLOOKUP(E758,[1]Saler!$F$1:$G$6,2,FALSE)</f>
        <v>Đà Nẵng</v>
      </c>
      <c r="G758" t="s">
        <v>49</v>
      </c>
      <c r="H758" t="str">
        <f>VLOOKUP(G758,[1]Product!$B:$G,2,FALSE)</f>
        <v>Inspiron145402</v>
      </c>
      <c r="I758">
        <f>VLOOKUP(G758,[1]Product!$B:$G,6,FALSE)</f>
        <v>25790000</v>
      </c>
      <c r="J758" t="str">
        <f>VLOOKUP(G758,[1]Product!$B:$G,3,FALSE)</f>
        <v>Dell</v>
      </c>
      <c r="K758" t="str">
        <f>VLOOKUP(G758,[1]Product!$B:$G,4,FALSE)</f>
        <v>Laptop</v>
      </c>
      <c r="L758">
        <v>1</v>
      </c>
      <c r="M758">
        <v>0.1</v>
      </c>
      <c r="N758">
        <f t="shared" si="11"/>
        <v>23211000</v>
      </c>
    </row>
    <row r="759" spans="1:14" x14ac:dyDescent="0.3">
      <c r="A759">
        <v>758</v>
      </c>
      <c r="B759">
        <v>1</v>
      </c>
      <c r="C759" t="s">
        <v>38</v>
      </c>
      <c r="D759" t="str">
        <f>VLOOKUP(C759,[1]Saler!B:D,2,FALSE)</f>
        <v>Nguyễn Thị Kim  Nga</v>
      </c>
      <c r="E759" t="str">
        <f>VLOOKUP(C759,[1]Saler!B:D,3,FALSE)</f>
        <v>HCM</v>
      </c>
      <c r="F759" t="str">
        <f>VLOOKUP(E759,[1]Saler!$F$1:$G$6,2,FALSE)</f>
        <v>Hồ Chí Minh</v>
      </c>
      <c r="G759" t="s">
        <v>25</v>
      </c>
      <c r="H759" t="str">
        <f>VLOOKUP(G759,[1]Product!$B:$G,2,FALSE)</f>
        <v>Lenovo11BHS07200</v>
      </c>
      <c r="I759">
        <f>VLOOKUP(G759,[1]Product!$B:$G,6,FALSE)</f>
        <v>11490000</v>
      </c>
      <c r="J759" t="str">
        <f>VLOOKUP(G759,[1]Product!$B:$G,3,FALSE)</f>
        <v>Lenovo</v>
      </c>
      <c r="K759" t="str">
        <f>VLOOKUP(G759,[1]Product!$B:$G,4,FALSE)</f>
        <v>Desktop</v>
      </c>
      <c r="L759">
        <v>2</v>
      </c>
      <c r="M759">
        <v>0</v>
      </c>
      <c r="N759">
        <f t="shared" si="11"/>
        <v>22980000</v>
      </c>
    </row>
    <row r="760" spans="1:14" x14ac:dyDescent="0.3">
      <c r="A760">
        <v>759</v>
      </c>
      <c r="B760">
        <v>1</v>
      </c>
      <c r="C760" t="s">
        <v>59</v>
      </c>
      <c r="D760" t="str">
        <f>VLOOKUP(C760,[1]Saler!B:D,2,FALSE)</f>
        <v>Hồ Lê Lệ  Nguyên</v>
      </c>
      <c r="E760" t="str">
        <f>VLOOKUP(C760,[1]Saler!B:D,3,FALSE)</f>
        <v>HCM</v>
      </c>
      <c r="F760" t="str">
        <f>VLOOKUP(E760,[1]Saler!$F$1:$G$6,2,FALSE)</f>
        <v>Hồ Chí Minh</v>
      </c>
      <c r="G760" t="s">
        <v>34</v>
      </c>
      <c r="H760" t="str">
        <f>VLOOKUP(G760,[1]Product!$B:$G,2,FALSE)</f>
        <v>Inspiron135201</v>
      </c>
      <c r="I760">
        <f>VLOOKUP(G760,[1]Product!$B:$G,6,FALSE)</f>
        <v>16990000</v>
      </c>
      <c r="J760" t="str">
        <f>VLOOKUP(G760,[1]Product!$B:$G,3,FALSE)</f>
        <v>Dell</v>
      </c>
      <c r="K760" t="str">
        <f>VLOOKUP(G760,[1]Product!$B:$G,4,FALSE)</f>
        <v>Laptop</v>
      </c>
      <c r="L760">
        <v>1</v>
      </c>
      <c r="M760">
        <v>0.1</v>
      </c>
      <c r="N760">
        <f t="shared" si="11"/>
        <v>15291000</v>
      </c>
    </row>
    <row r="761" spans="1:14" x14ac:dyDescent="0.3">
      <c r="A761">
        <v>760</v>
      </c>
      <c r="B761">
        <v>1</v>
      </c>
      <c r="C761" t="s">
        <v>29</v>
      </c>
      <c r="D761" t="str">
        <f>VLOOKUP(C761,[1]Saler!B:D,2,FALSE)</f>
        <v>Hoàng Thị Thu  Hà</v>
      </c>
      <c r="E761" t="str">
        <f>VLOOKUP(C761,[1]Saler!B:D,3,FALSE)</f>
        <v>HN</v>
      </c>
      <c r="F761" t="str">
        <f>VLOOKUP(E761,[1]Saler!$F$1:$G$6,2,FALSE)</f>
        <v>Hà Nội</v>
      </c>
      <c r="G761" t="s">
        <v>69</v>
      </c>
      <c r="H761" t="str">
        <f>VLOOKUP(G761,[1]Product!$B:$G,2,FALSE)</f>
        <v>Pavilion180S1AA</v>
      </c>
      <c r="I761">
        <f>VLOOKUP(G761,[1]Product!$B:$G,6,FALSE)</f>
        <v>9790000</v>
      </c>
      <c r="J761" t="str">
        <f>VLOOKUP(G761,[1]Product!$B:$G,3,FALSE)</f>
        <v>HP</v>
      </c>
      <c r="K761" t="str">
        <f>VLOOKUP(G761,[1]Product!$B:$G,4,FALSE)</f>
        <v>Desktop</v>
      </c>
      <c r="L761">
        <v>2</v>
      </c>
      <c r="M761">
        <v>0</v>
      </c>
      <c r="N761">
        <f t="shared" si="11"/>
        <v>19580000</v>
      </c>
    </row>
    <row r="762" spans="1:14" x14ac:dyDescent="0.3">
      <c r="A762">
        <v>761</v>
      </c>
      <c r="B762">
        <v>1</v>
      </c>
      <c r="C762" t="s">
        <v>80</v>
      </c>
      <c r="D762" t="str">
        <f>VLOOKUP(C762,[1]Saler!B:D,2,FALSE)</f>
        <v>Trịnh Thị Thu  Hằng</v>
      </c>
      <c r="E762" t="str">
        <f>VLOOKUP(C762,[1]Saler!B:D,3,FALSE)</f>
        <v>HP</v>
      </c>
      <c r="F762" t="str">
        <f>VLOOKUP(E762,[1]Saler!$F$1:$G$6,2,FALSE)</f>
        <v>Hải Phòng</v>
      </c>
      <c r="G762" t="s">
        <v>33</v>
      </c>
      <c r="H762" t="str">
        <f>VLOOKUP(G762,[1]Product!$B:$G,2,FALSE)</f>
        <v>XPS139310</v>
      </c>
      <c r="I762">
        <f>VLOOKUP(G762,[1]Product!$B:$G,6,FALSE)</f>
        <v>39900000</v>
      </c>
      <c r="J762" t="str">
        <f>VLOOKUP(G762,[1]Product!$B:$G,3,FALSE)</f>
        <v>Dell</v>
      </c>
      <c r="K762" t="str">
        <f>VLOOKUP(G762,[1]Product!$B:$G,4,FALSE)</f>
        <v>Laptop</v>
      </c>
      <c r="L762">
        <v>1</v>
      </c>
      <c r="M762">
        <v>0.05</v>
      </c>
      <c r="N762">
        <f t="shared" si="11"/>
        <v>37905000</v>
      </c>
    </row>
    <row r="763" spans="1:14" x14ac:dyDescent="0.3">
      <c r="A763">
        <v>762</v>
      </c>
      <c r="B763">
        <v>1</v>
      </c>
      <c r="C763" t="s">
        <v>53</v>
      </c>
      <c r="D763" t="str">
        <f>VLOOKUP(C763,[1]Saler!B:D,2,FALSE)</f>
        <v>Đoàn Minh  Anh</v>
      </c>
      <c r="E763" t="str">
        <f>VLOOKUP(C763,[1]Saler!B:D,3,FALSE)</f>
        <v>HN</v>
      </c>
      <c r="F763" t="str">
        <f>VLOOKUP(E763,[1]Saler!$F$1:$G$6,2,FALSE)</f>
        <v>Hà Nội</v>
      </c>
      <c r="G763" t="s">
        <v>23</v>
      </c>
      <c r="H763" t="str">
        <f>VLOOKUP(G763,[1]Product!$B:$G,2,FALSE)</f>
        <v>Latitude3510</v>
      </c>
      <c r="I763">
        <f>VLOOKUP(G763,[1]Product!$B:$G,6,FALSE)</f>
        <v>11490000</v>
      </c>
      <c r="J763" t="str">
        <f>VLOOKUP(G763,[1]Product!$B:$G,3,FALSE)</f>
        <v>Dell</v>
      </c>
      <c r="K763" t="str">
        <f>VLOOKUP(G763,[1]Product!$B:$G,4,FALSE)</f>
        <v>Laptop</v>
      </c>
      <c r="L763">
        <v>3</v>
      </c>
      <c r="M763">
        <v>0</v>
      </c>
      <c r="N763">
        <f t="shared" si="11"/>
        <v>34470000</v>
      </c>
    </row>
    <row r="764" spans="1:14" x14ac:dyDescent="0.3">
      <c r="A764">
        <v>763</v>
      </c>
      <c r="B764">
        <v>1</v>
      </c>
      <c r="C764" t="s">
        <v>22</v>
      </c>
      <c r="D764" t="str">
        <f>VLOOKUP(C764,[1]Saler!B:D,2,FALSE)</f>
        <v>Nguyễn Thành Tâm</v>
      </c>
      <c r="E764" t="str">
        <f>VLOOKUP(C764,[1]Saler!B:D,3,FALSE)</f>
        <v>CT</v>
      </c>
      <c r="F764" t="str">
        <f>VLOOKUP(E764,[1]Saler!$F$1:$G$6,2,FALSE)</f>
        <v>Cần Thơ</v>
      </c>
      <c r="G764" t="s">
        <v>42</v>
      </c>
      <c r="H764" t="str">
        <f>VLOOKUP(G764,[1]Product!$B:$G,2,FALSE)</f>
        <v>PavilionEG0072TU</v>
      </c>
      <c r="I764">
        <f>VLOOKUP(G764,[1]Product!$B:$G,6,FALSE)</f>
        <v>21900000</v>
      </c>
      <c r="J764" t="str">
        <f>VLOOKUP(G764,[1]Product!$B:$G,3,FALSE)</f>
        <v>HP</v>
      </c>
      <c r="K764" t="str">
        <f>VLOOKUP(G764,[1]Product!$B:$G,4,FALSE)</f>
        <v>Laptop</v>
      </c>
      <c r="L764">
        <v>3</v>
      </c>
      <c r="M764">
        <v>0</v>
      </c>
      <c r="N764">
        <f t="shared" si="11"/>
        <v>65700000</v>
      </c>
    </row>
    <row r="765" spans="1:14" x14ac:dyDescent="0.3">
      <c r="A765">
        <v>764</v>
      </c>
      <c r="B765">
        <v>1</v>
      </c>
      <c r="C765" t="s">
        <v>55</v>
      </c>
      <c r="D765" t="str">
        <f>VLOOKUP(C765,[1]Saler!B:D,2,FALSE)</f>
        <v>Nguyễn Thị  Hương</v>
      </c>
      <c r="E765" t="str">
        <f>VLOOKUP(C765,[1]Saler!B:D,3,FALSE)</f>
        <v>DN</v>
      </c>
      <c r="F765" t="str">
        <f>VLOOKUP(E765,[1]Saler!$F$1:$G$6,2,FALSE)</f>
        <v>Đà Nẵng</v>
      </c>
      <c r="G765" t="s">
        <v>41</v>
      </c>
      <c r="H765" t="str">
        <f>VLOOKUP(G765,[1]Product!$B:$G,2,FALSE)</f>
        <v>Vostro70226499</v>
      </c>
      <c r="I765">
        <f>VLOOKUP(G765,[1]Product!$B:$G,6,FALSE)</f>
        <v>8900000</v>
      </c>
      <c r="J765" t="str">
        <f>VLOOKUP(G765,[1]Product!$B:$G,3,FALSE)</f>
        <v>Dell</v>
      </c>
      <c r="K765" t="str">
        <f>VLOOKUP(G765,[1]Product!$B:$G,4,FALSE)</f>
        <v>Desktop</v>
      </c>
      <c r="L765">
        <v>2</v>
      </c>
      <c r="M765">
        <v>0.1</v>
      </c>
      <c r="N765">
        <f t="shared" si="11"/>
        <v>16020000</v>
      </c>
    </row>
    <row r="766" spans="1:14" x14ac:dyDescent="0.3">
      <c r="A766">
        <v>765</v>
      </c>
      <c r="B766">
        <v>1</v>
      </c>
      <c r="C766" t="s">
        <v>48</v>
      </c>
      <c r="D766" t="str">
        <f>VLOOKUP(C766,[1]Saler!B:D,2,FALSE)</f>
        <v>Võ Huỳnh Duy  Nhân</v>
      </c>
      <c r="E766" t="str">
        <f>VLOOKUP(C766,[1]Saler!B:D,3,FALSE)</f>
        <v>HCM</v>
      </c>
      <c r="F766" t="str">
        <f>VLOOKUP(E766,[1]Saler!$F$1:$G$6,2,FALSE)</f>
        <v>Hồ Chí Minh</v>
      </c>
      <c r="G766" t="s">
        <v>50</v>
      </c>
      <c r="H766" t="str">
        <f>VLOOKUP(G766,[1]Product!$B:$G,2,FALSE)</f>
        <v>ProBook22X45AA</v>
      </c>
      <c r="I766">
        <f>VLOOKUP(G766,[1]Product!$B:$G,6,FALSE)</f>
        <v>11900000</v>
      </c>
      <c r="J766" t="str">
        <f>VLOOKUP(G766,[1]Product!$B:$G,3,FALSE)</f>
        <v>HP</v>
      </c>
      <c r="K766" t="str">
        <f>VLOOKUP(G766,[1]Product!$B:$G,4,FALSE)</f>
        <v>Desktop</v>
      </c>
      <c r="L766">
        <v>1</v>
      </c>
      <c r="M766">
        <v>0.1</v>
      </c>
      <c r="N766">
        <f t="shared" si="11"/>
        <v>10710000</v>
      </c>
    </row>
    <row r="767" spans="1:14" x14ac:dyDescent="0.3">
      <c r="A767">
        <v>766</v>
      </c>
      <c r="B767">
        <v>1</v>
      </c>
      <c r="C767" t="s">
        <v>53</v>
      </c>
      <c r="D767" t="str">
        <f>VLOOKUP(C767,[1]Saler!B:D,2,FALSE)</f>
        <v>Đoàn Minh  Anh</v>
      </c>
      <c r="E767" t="str">
        <f>VLOOKUP(C767,[1]Saler!B:D,3,FALSE)</f>
        <v>HN</v>
      </c>
      <c r="F767" t="str">
        <f>VLOOKUP(E767,[1]Saler!$F$1:$G$6,2,FALSE)</f>
        <v>Hà Nội</v>
      </c>
      <c r="G767" t="s">
        <v>45</v>
      </c>
      <c r="H767" t="str">
        <f>VLOOKUP(G767,[1]Product!$B:$G,2,FALSE)</f>
        <v>OMEN8ZR42PA</v>
      </c>
      <c r="I767">
        <f>VLOOKUP(G767,[1]Product!$B:$G,6,FALSE)</f>
        <v>54000000</v>
      </c>
      <c r="J767" t="str">
        <f>VLOOKUP(G767,[1]Product!$B:$G,3,FALSE)</f>
        <v>HP</v>
      </c>
      <c r="K767" t="str">
        <f>VLOOKUP(G767,[1]Product!$B:$G,4,FALSE)</f>
        <v>Laptop</v>
      </c>
      <c r="L767">
        <v>3</v>
      </c>
      <c r="M767">
        <v>0.1</v>
      </c>
      <c r="N767">
        <f t="shared" si="11"/>
        <v>145800000</v>
      </c>
    </row>
    <row r="768" spans="1:14" x14ac:dyDescent="0.3">
      <c r="A768">
        <v>767</v>
      </c>
      <c r="B768">
        <v>1</v>
      </c>
      <c r="C768" t="s">
        <v>16</v>
      </c>
      <c r="D768" t="str">
        <f>VLOOKUP(C768,[1]Saler!B:D,2,FALSE)</f>
        <v>Võ Thị Uyển  Nhi</v>
      </c>
      <c r="E768" t="str">
        <f>VLOOKUP(C768,[1]Saler!B:D,3,FALSE)</f>
        <v>HCM</v>
      </c>
      <c r="F768" t="str">
        <f>VLOOKUP(E768,[1]Saler!$F$1:$G$6,2,FALSE)</f>
        <v>Hồ Chí Minh</v>
      </c>
      <c r="G768" t="s">
        <v>47</v>
      </c>
      <c r="H768" t="str">
        <f>VLOOKUP(G768,[1]Product!$B:$G,2,FALSE)</f>
        <v>OptiPlex3080 MT</v>
      </c>
      <c r="I768">
        <f>VLOOKUP(G768,[1]Product!$B:$G,6,FALSE)</f>
        <v>13890000</v>
      </c>
      <c r="J768" t="str">
        <f>VLOOKUP(G768,[1]Product!$B:$G,3,FALSE)</f>
        <v>Dell</v>
      </c>
      <c r="K768" t="str">
        <f>VLOOKUP(G768,[1]Product!$B:$G,4,FALSE)</f>
        <v>Desktop</v>
      </c>
      <c r="L768">
        <v>2</v>
      </c>
      <c r="M768">
        <v>0.1</v>
      </c>
      <c r="N768">
        <f t="shared" si="11"/>
        <v>25002000</v>
      </c>
    </row>
    <row r="769" spans="1:14" x14ac:dyDescent="0.3">
      <c r="A769">
        <v>768</v>
      </c>
      <c r="B769">
        <v>1</v>
      </c>
      <c r="C769" t="s">
        <v>62</v>
      </c>
      <c r="D769" t="str">
        <f>VLOOKUP(C769,[1]Saler!B:D,2,FALSE)</f>
        <v>Kiều Ngọc Các</v>
      </c>
      <c r="E769" t="str">
        <f>VLOOKUP(C769,[1]Saler!B:D,3,FALSE)</f>
        <v>HN</v>
      </c>
      <c r="F769" t="str">
        <f>VLOOKUP(E769,[1]Saler!$F$1:$G$6,2,FALSE)</f>
        <v>Hà Nội</v>
      </c>
      <c r="G769" t="s">
        <v>54</v>
      </c>
      <c r="H769" t="str">
        <f>VLOOKUP(G769,[1]Product!$B:$G,2,FALSE)</f>
        <v>ThinkBook20VA001KVN</v>
      </c>
      <c r="I769">
        <f>VLOOKUP(G769,[1]Product!$B:$G,6,FALSE)</f>
        <v>19190000</v>
      </c>
      <c r="J769" t="str">
        <f>VLOOKUP(G769,[1]Product!$B:$G,3,FALSE)</f>
        <v>Lenovo</v>
      </c>
      <c r="K769" t="str">
        <f>VLOOKUP(G769,[1]Product!$B:$G,4,FALSE)</f>
        <v>Laptop</v>
      </c>
      <c r="L769">
        <v>1</v>
      </c>
      <c r="M769">
        <v>0</v>
      </c>
      <c r="N769">
        <f t="shared" si="11"/>
        <v>19190000</v>
      </c>
    </row>
    <row r="770" spans="1:14" x14ac:dyDescent="0.3">
      <c r="A770">
        <v>769</v>
      </c>
      <c r="B770">
        <v>1</v>
      </c>
      <c r="C770" t="s">
        <v>77</v>
      </c>
      <c r="D770" t="str">
        <f>VLOOKUP(C770,[1]Saler!B:D,2,FALSE)</f>
        <v>Trần Huy  Hiếu</v>
      </c>
      <c r="E770" t="str">
        <f>VLOOKUP(C770,[1]Saler!B:D,3,FALSE)</f>
        <v>HP</v>
      </c>
      <c r="F770" t="str">
        <f>VLOOKUP(E770,[1]Saler!$F$1:$G$6,2,FALSE)</f>
        <v>Hải Phòng</v>
      </c>
      <c r="G770" t="s">
        <v>69</v>
      </c>
      <c r="H770" t="str">
        <f>VLOOKUP(G770,[1]Product!$B:$G,2,FALSE)</f>
        <v>Pavilion180S1AA</v>
      </c>
      <c r="I770">
        <f>VLOOKUP(G770,[1]Product!$B:$G,6,FALSE)</f>
        <v>9790000</v>
      </c>
      <c r="J770" t="str">
        <f>VLOOKUP(G770,[1]Product!$B:$G,3,FALSE)</f>
        <v>HP</v>
      </c>
      <c r="K770" t="str">
        <f>VLOOKUP(G770,[1]Product!$B:$G,4,FALSE)</f>
        <v>Desktop</v>
      </c>
      <c r="L770">
        <v>3</v>
      </c>
      <c r="M770">
        <v>0.05</v>
      </c>
      <c r="N770">
        <f t="shared" ref="N770:N833" si="12">I770*L770*(1-M770)</f>
        <v>27901500</v>
      </c>
    </row>
    <row r="771" spans="1:14" x14ac:dyDescent="0.3">
      <c r="A771">
        <v>770</v>
      </c>
      <c r="B771">
        <v>1</v>
      </c>
      <c r="C771" t="s">
        <v>75</v>
      </c>
      <c r="D771" t="str">
        <f>VLOOKUP(C771,[1]Saler!B:D,2,FALSE)</f>
        <v>Trần Thị Kim  Ngân</v>
      </c>
      <c r="E771" t="str">
        <f>VLOOKUP(C771,[1]Saler!B:D,3,FALSE)</f>
        <v>HCM</v>
      </c>
      <c r="F771" t="str">
        <f>VLOOKUP(E771,[1]Saler!$F$1:$G$6,2,FALSE)</f>
        <v>Hồ Chí Minh</v>
      </c>
      <c r="G771" t="s">
        <v>54</v>
      </c>
      <c r="H771" t="str">
        <f>VLOOKUP(G771,[1]Product!$B:$G,2,FALSE)</f>
        <v>ThinkBook20VA001KVN</v>
      </c>
      <c r="I771">
        <f>VLOOKUP(G771,[1]Product!$B:$G,6,FALSE)</f>
        <v>19190000</v>
      </c>
      <c r="J771" t="str">
        <f>VLOOKUP(G771,[1]Product!$B:$G,3,FALSE)</f>
        <v>Lenovo</v>
      </c>
      <c r="K771" t="str">
        <f>VLOOKUP(G771,[1]Product!$B:$G,4,FALSE)</f>
        <v>Laptop</v>
      </c>
      <c r="L771">
        <v>2</v>
      </c>
      <c r="M771">
        <v>0.15</v>
      </c>
      <c r="N771">
        <f t="shared" si="12"/>
        <v>32623000</v>
      </c>
    </row>
    <row r="772" spans="1:14" x14ac:dyDescent="0.3">
      <c r="A772">
        <v>771</v>
      </c>
      <c r="B772">
        <v>1</v>
      </c>
      <c r="C772" t="s">
        <v>72</v>
      </c>
      <c r="D772" t="str">
        <f>VLOOKUP(C772,[1]Saler!B:D,2,FALSE)</f>
        <v>Ngô Ngọc Tường  An</v>
      </c>
      <c r="E772" t="str">
        <f>VLOOKUP(C772,[1]Saler!B:D,3,FALSE)</f>
        <v>HN</v>
      </c>
      <c r="F772" t="str">
        <f>VLOOKUP(E772,[1]Saler!$F$1:$G$6,2,FALSE)</f>
        <v>Hà Nội</v>
      </c>
      <c r="G772" t="s">
        <v>28</v>
      </c>
      <c r="H772" t="str">
        <f>VLOOKUP(G772,[1]Product!$B:$G,2,FALSE)</f>
        <v>ProBook1A1B0PA</v>
      </c>
      <c r="I772">
        <f>VLOOKUP(G772,[1]Product!$B:$G,6,FALSE)</f>
        <v>18290000</v>
      </c>
      <c r="J772" t="str">
        <f>VLOOKUP(G772,[1]Product!$B:$G,3,FALSE)</f>
        <v>HP</v>
      </c>
      <c r="K772" t="str">
        <f>VLOOKUP(G772,[1]Product!$B:$G,4,FALSE)</f>
        <v>Laptop</v>
      </c>
      <c r="L772">
        <v>2</v>
      </c>
      <c r="M772">
        <v>0.15</v>
      </c>
      <c r="N772">
        <f t="shared" si="12"/>
        <v>31093000</v>
      </c>
    </row>
    <row r="773" spans="1:14" x14ac:dyDescent="0.3">
      <c r="A773">
        <v>772</v>
      </c>
      <c r="B773">
        <v>1</v>
      </c>
      <c r="C773" t="s">
        <v>53</v>
      </c>
      <c r="D773" t="str">
        <f>VLOOKUP(C773,[1]Saler!B:D,2,FALSE)</f>
        <v>Đoàn Minh  Anh</v>
      </c>
      <c r="E773" t="str">
        <f>VLOOKUP(C773,[1]Saler!B:D,3,FALSE)</f>
        <v>HN</v>
      </c>
      <c r="F773" t="str">
        <f>VLOOKUP(E773,[1]Saler!$F$1:$G$6,2,FALSE)</f>
        <v>Hà Nội</v>
      </c>
      <c r="G773" t="s">
        <v>56</v>
      </c>
      <c r="H773" t="str">
        <f>VLOOKUP(G773,[1]Product!$B:$G,2,FALSE)</f>
        <v>Legion82B500GUVN</v>
      </c>
      <c r="I773">
        <f>VLOOKUP(G773,[1]Product!$B:$G,6,FALSE)</f>
        <v>24790000</v>
      </c>
      <c r="J773" t="str">
        <f>VLOOKUP(G773,[1]Product!$B:$G,3,FALSE)</f>
        <v>Lenovo</v>
      </c>
      <c r="K773" t="str">
        <f>VLOOKUP(G773,[1]Product!$B:$G,4,FALSE)</f>
        <v>Laptop</v>
      </c>
      <c r="L773">
        <v>3</v>
      </c>
      <c r="M773">
        <v>0</v>
      </c>
      <c r="N773">
        <f t="shared" si="12"/>
        <v>74370000</v>
      </c>
    </row>
    <row r="774" spans="1:14" x14ac:dyDescent="0.3">
      <c r="A774">
        <v>773</v>
      </c>
      <c r="B774">
        <v>1</v>
      </c>
      <c r="C774" t="s">
        <v>61</v>
      </c>
      <c r="D774" t="str">
        <f>VLOOKUP(C774,[1]Saler!B:D,2,FALSE)</f>
        <v>Nguyễn Tố  Linh</v>
      </c>
      <c r="E774" t="str">
        <f>VLOOKUP(C774,[1]Saler!B:D,3,FALSE)</f>
        <v>DN</v>
      </c>
      <c r="F774" t="str">
        <f>VLOOKUP(E774,[1]Saler!$F$1:$G$6,2,FALSE)</f>
        <v>Đà Nẵng</v>
      </c>
      <c r="G774" t="s">
        <v>56</v>
      </c>
      <c r="H774" t="str">
        <f>VLOOKUP(G774,[1]Product!$B:$G,2,FALSE)</f>
        <v>Legion82B500GUVN</v>
      </c>
      <c r="I774">
        <f>VLOOKUP(G774,[1]Product!$B:$G,6,FALSE)</f>
        <v>24790000</v>
      </c>
      <c r="J774" t="str">
        <f>VLOOKUP(G774,[1]Product!$B:$G,3,FALSE)</f>
        <v>Lenovo</v>
      </c>
      <c r="K774" t="str">
        <f>VLOOKUP(G774,[1]Product!$B:$G,4,FALSE)</f>
        <v>Laptop</v>
      </c>
      <c r="L774">
        <v>2</v>
      </c>
      <c r="M774">
        <v>0</v>
      </c>
      <c r="N774">
        <f t="shared" si="12"/>
        <v>49580000</v>
      </c>
    </row>
    <row r="775" spans="1:14" x14ac:dyDescent="0.3">
      <c r="A775">
        <v>774</v>
      </c>
      <c r="B775">
        <v>1</v>
      </c>
      <c r="C775" t="s">
        <v>46</v>
      </c>
      <c r="D775" t="str">
        <f>VLOOKUP(C775,[1]Saler!B:D,2,FALSE)</f>
        <v>Nguyễn Thị Hoài  Nam</v>
      </c>
      <c r="E775" t="str">
        <f>VLOOKUP(C775,[1]Saler!B:D,3,FALSE)</f>
        <v>HCM</v>
      </c>
      <c r="F775" t="str">
        <f>VLOOKUP(E775,[1]Saler!$F$1:$G$6,2,FALSE)</f>
        <v>Hồ Chí Minh</v>
      </c>
      <c r="G775" t="s">
        <v>54</v>
      </c>
      <c r="H775" t="str">
        <f>VLOOKUP(G775,[1]Product!$B:$G,2,FALSE)</f>
        <v>ThinkBook20VA001KVN</v>
      </c>
      <c r="I775">
        <f>VLOOKUP(G775,[1]Product!$B:$G,6,FALSE)</f>
        <v>19190000</v>
      </c>
      <c r="J775" t="str">
        <f>VLOOKUP(G775,[1]Product!$B:$G,3,FALSE)</f>
        <v>Lenovo</v>
      </c>
      <c r="K775" t="str">
        <f>VLOOKUP(G775,[1]Product!$B:$G,4,FALSE)</f>
        <v>Laptop</v>
      </c>
      <c r="L775">
        <v>3</v>
      </c>
      <c r="M775">
        <v>0.1</v>
      </c>
      <c r="N775">
        <f t="shared" si="12"/>
        <v>51813000</v>
      </c>
    </row>
    <row r="776" spans="1:14" x14ac:dyDescent="0.3">
      <c r="A776">
        <v>775</v>
      </c>
      <c r="B776">
        <v>1</v>
      </c>
      <c r="C776" t="s">
        <v>32</v>
      </c>
      <c r="D776" t="str">
        <f>VLOOKUP(C776,[1]Saler!B:D,2,FALSE)</f>
        <v>Võ Thị Phương  Thảo</v>
      </c>
      <c r="E776" t="str">
        <f>VLOOKUP(C776,[1]Saler!B:D,3,FALSE)</f>
        <v>CT</v>
      </c>
      <c r="F776" t="str">
        <f>VLOOKUP(E776,[1]Saler!$F$1:$G$6,2,FALSE)</f>
        <v>Cần Thơ</v>
      </c>
      <c r="G776" t="s">
        <v>25</v>
      </c>
      <c r="H776" t="str">
        <f>VLOOKUP(G776,[1]Product!$B:$G,2,FALSE)</f>
        <v>Lenovo11BHS07200</v>
      </c>
      <c r="I776">
        <f>VLOOKUP(G776,[1]Product!$B:$G,6,FALSE)</f>
        <v>11490000</v>
      </c>
      <c r="J776" t="str">
        <f>VLOOKUP(G776,[1]Product!$B:$G,3,FALSE)</f>
        <v>Lenovo</v>
      </c>
      <c r="K776" t="str">
        <f>VLOOKUP(G776,[1]Product!$B:$G,4,FALSE)</f>
        <v>Desktop</v>
      </c>
      <c r="L776">
        <v>2</v>
      </c>
      <c r="M776">
        <v>0.15</v>
      </c>
      <c r="N776">
        <f t="shared" si="12"/>
        <v>19533000</v>
      </c>
    </row>
    <row r="777" spans="1:14" x14ac:dyDescent="0.3">
      <c r="A777">
        <v>776</v>
      </c>
      <c r="B777">
        <v>1</v>
      </c>
      <c r="C777" t="s">
        <v>64</v>
      </c>
      <c r="D777" t="str">
        <f>VLOOKUP(C777,[1]Saler!B:D,2,FALSE)</f>
        <v>Trần Chí Thông</v>
      </c>
      <c r="E777" t="str">
        <f>VLOOKUP(C777,[1]Saler!B:D,3,FALSE)</f>
        <v>CT</v>
      </c>
      <c r="F777" t="str">
        <f>VLOOKUP(E777,[1]Saler!$F$1:$G$6,2,FALSE)</f>
        <v>Cần Thơ</v>
      </c>
      <c r="G777" t="s">
        <v>21</v>
      </c>
      <c r="H777" t="str">
        <f>VLOOKUP(G777,[1]Product!$B:$G,2,FALSE)</f>
        <v>EliteBook5ZU71PA</v>
      </c>
      <c r="I777">
        <f>VLOOKUP(G777,[1]Product!$B:$G,6,FALSE)</f>
        <v>34790000</v>
      </c>
      <c r="J777" t="str">
        <f>VLOOKUP(G777,[1]Product!$B:$G,3,FALSE)</f>
        <v>HP</v>
      </c>
      <c r="K777" t="str">
        <f>VLOOKUP(G777,[1]Product!$B:$G,4,FALSE)</f>
        <v>Laptop</v>
      </c>
      <c r="L777">
        <v>2</v>
      </c>
      <c r="M777">
        <v>0.1</v>
      </c>
      <c r="N777">
        <f t="shared" si="12"/>
        <v>62622000</v>
      </c>
    </row>
    <row r="778" spans="1:14" x14ac:dyDescent="0.3">
      <c r="A778">
        <v>777</v>
      </c>
      <c r="B778">
        <v>1</v>
      </c>
      <c r="C778" t="s">
        <v>70</v>
      </c>
      <c r="D778" t="str">
        <f>VLOOKUP(C778,[1]Saler!B:D,2,FALSE)</f>
        <v>Trần Thị Hồng Nhung</v>
      </c>
      <c r="E778" t="str">
        <f>VLOOKUP(C778,[1]Saler!B:D,3,FALSE)</f>
        <v>HCM</v>
      </c>
      <c r="F778" t="str">
        <f>VLOOKUP(E778,[1]Saler!$F$1:$G$6,2,FALSE)</f>
        <v>Hồ Chí Minh</v>
      </c>
      <c r="G778" t="s">
        <v>54</v>
      </c>
      <c r="H778" t="str">
        <f>VLOOKUP(G778,[1]Product!$B:$G,2,FALSE)</f>
        <v>ThinkBook20VA001KVN</v>
      </c>
      <c r="I778">
        <f>VLOOKUP(G778,[1]Product!$B:$G,6,FALSE)</f>
        <v>19190000</v>
      </c>
      <c r="J778" t="str">
        <f>VLOOKUP(G778,[1]Product!$B:$G,3,FALSE)</f>
        <v>Lenovo</v>
      </c>
      <c r="K778" t="str">
        <f>VLOOKUP(G778,[1]Product!$B:$G,4,FALSE)</f>
        <v>Laptop</v>
      </c>
      <c r="L778">
        <v>3</v>
      </c>
      <c r="M778">
        <v>0.15</v>
      </c>
      <c r="N778">
        <f t="shared" si="12"/>
        <v>48934500</v>
      </c>
    </row>
    <row r="779" spans="1:14" x14ac:dyDescent="0.3">
      <c r="A779">
        <v>778</v>
      </c>
      <c r="B779">
        <v>1</v>
      </c>
      <c r="C779" t="s">
        <v>81</v>
      </c>
      <c r="D779" t="str">
        <f>VLOOKUP(C779,[1]Saler!B:D,2,FALSE)</f>
        <v>Huỳnh Lê Minh  Nhựt</v>
      </c>
      <c r="E779" t="str">
        <f>VLOOKUP(C779,[1]Saler!B:D,3,FALSE)</f>
        <v>HCM</v>
      </c>
      <c r="F779" t="str">
        <f>VLOOKUP(E779,[1]Saler!$F$1:$G$6,2,FALSE)</f>
        <v>Hồ Chí Minh</v>
      </c>
      <c r="G779" t="s">
        <v>44</v>
      </c>
      <c r="H779" t="str">
        <f>VLOOKUP(G779,[1]Product!$B:$G,2,FALSE)</f>
        <v>Lenovo11ED002TVA</v>
      </c>
      <c r="I779">
        <f>VLOOKUP(G779,[1]Product!$B:$G,6,FALSE)</f>
        <v>9890000</v>
      </c>
      <c r="J779" t="str">
        <f>VLOOKUP(G779,[1]Product!$B:$G,3,FALSE)</f>
        <v>Lenovo</v>
      </c>
      <c r="K779" t="str">
        <f>VLOOKUP(G779,[1]Product!$B:$G,4,FALSE)</f>
        <v>Desktop</v>
      </c>
      <c r="L779">
        <v>2</v>
      </c>
      <c r="M779">
        <v>0.15</v>
      </c>
      <c r="N779">
        <f t="shared" si="12"/>
        <v>16813000</v>
      </c>
    </row>
    <row r="780" spans="1:14" x14ac:dyDescent="0.3">
      <c r="A780">
        <v>779</v>
      </c>
      <c r="B780">
        <v>1</v>
      </c>
      <c r="C780" t="s">
        <v>22</v>
      </c>
      <c r="D780" t="str">
        <f>VLOOKUP(C780,[1]Saler!B:D,2,FALSE)</f>
        <v>Nguyễn Thành Tâm</v>
      </c>
      <c r="E780" t="str">
        <f>VLOOKUP(C780,[1]Saler!B:D,3,FALSE)</f>
        <v>CT</v>
      </c>
      <c r="F780" t="str">
        <f>VLOOKUP(E780,[1]Saler!$F$1:$G$6,2,FALSE)</f>
        <v>Cần Thơ</v>
      </c>
      <c r="G780" t="s">
        <v>31</v>
      </c>
      <c r="H780" t="str">
        <f>VLOOKUP(G780,[1]Product!$B:$G,2,FALSE)</f>
        <v>Ideapad82H700DNVN</v>
      </c>
      <c r="I780">
        <f>VLOOKUP(G780,[1]Product!$B:$G,6,FALSE)</f>
        <v>13490000</v>
      </c>
      <c r="J780" t="str">
        <f>VLOOKUP(G780,[1]Product!$B:$G,3,FALSE)</f>
        <v>Lenovo</v>
      </c>
      <c r="K780" t="str">
        <f>VLOOKUP(G780,[1]Product!$B:$G,4,FALSE)</f>
        <v>Laptop</v>
      </c>
      <c r="L780">
        <v>2</v>
      </c>
      <c r="M780">
        <v>0</v>
      </c>
      <c r="N780">
        <f t="shared" si="12"/>
        <v>26980000</v>
      </c>
    </row>
    <row r="781" spans="1:14" x14ac:dyDescent="0.3">
      <c r="A781">
        <v>780</v>
      </c>
      <c r="B781">
        <v>1</v>
      </c>
      <c r="C781" t="s">
        <v>18</v>
      </c>
      <c r="D781" t="str">
        <f>VLOOKUP(C781,[1]Saler!B:D,2,FALSE)</f>
        <v>Lê Thị Thùy  Linh</v>
      </c>
      <c r="E781" t="str">
        <f>VLOOKUP(C781,[1]Saler!B:D,3,FALSE)</f>
        <v>DN</v>
      </c>
      <c r="F781" t="str">
        <f>VLOOKUP(E781,[1]Saler!$F$1:$G$6,2,FALSE)</f>
        <v>Đà Nẵng</v>
      </c>
      <c r="G781" t="s">
        <v>34</v>
      </c>
      <c r="H781" t="str">
        <f>VLOOKUP(G781,[1]Product!$B:$G,2,FALSE)</f>
        <v>Inspiron135201</v>
      </c>
      <c r="I781">
        <f>VLOOKUP(G781,[1]Product!$B:$G,6,FALSE)</f>
        <v>16990000</v>
      </c>
      <c r="J781" t="str">
        <f>VLOOKUP(G781,[1]Product!$B:$G,3,FALSE)</f>
        <v>Dell</v>
      </c>
      <c r="K781" t="str">
        <f>VLOOKUP(G781,[1]Product!$B:$G,4,FALSE)</f>
        <v>Laptop</v>
      </c>
      <c r="L781">
        <v>3</v>
      </c>
      <c r="M781">
        <v>0.1</v>
      </c>
      <c r="N781">
        <f t="shared" si="12"/>
        <v>45873000</v>
      </c>
    </row>
    <row r="782" spans="1:14" x14ac:dyDescent="0.3">
      <c r="A782">
        <v>781</v>
      </c>
      <c r="B782">
        <v>1</v>
      </c>
      <c r="C782" t="s">
        <v>67</v>
      </c>
      <c r="D782" t="str">
        <f>VLOOKUP(C782,[1]Saler!B:D,2,FALSE)</f>
        <v>Phan Thị Thu  Nguyệt</v>
      </c>
      <c r="E782" t="str">
        <f>VLOOKUP(C782,[1]Saler!B:D,3,FALSE)</f>
        <v>HCM</v>
      </c>
      <c r="F782" t="str">
        <f>VLOOKUP(E782,[1]Saler!$F$1:$G$6,2,FALSE)</f>
        <v>Hồ Chí Minh</v>
      </c>
      <c r="G782" t="s">
        <v>69</v>
      </c>
      <c r="H782" t="str">
        <f>VLOOKUP(G782,[1]Product!$B:$G,2,FALSE)</f>
        <v>Pavilion180S1AA</v>
      </c>
      <c r="I782">
        <f>VLOOKUP(G782,[1]Product!$B:$G,6,FALSE)</f>
        <v>9790000</v>
      </c>
      <c r="J782" t="str">
        <f>VLOOKUP(G782,[1]Product!$B:$G,3,FALSE)</f>
        <v>HP</v>
      </c>
      <c r="K782" t="str">
        <f>VLOOKUP(G782,[1]Product!$B:$G,4,FALSE)</f>
        <v>Desktop</v>
      </c>
      <c r="L782">
        <v>3</v>
      </c>
      <c r="M782">
        <v>0.05</v>
      </c>
      <c r="N782">
        <f t="shared" si="12"/>
        <v>27901500</v>
      </c>
    </row>
    <row r="783" spans="1:14" x14ac:dyDescent="0.3">
      <c r="A783">
        <v>782</v>
      </c>
      <c r="B783">
        <v>1</v>
      </c>
      <c r="C783" t="s">
        <v>77</v>
      </c>
      <c r="D783" t="str">
        <f>VLOOKUP(C783,[1]Saler!B:D,2,FALSE)</f>
        <v>Trần Huy  Hiếu</v>
      </c>
      <c r="E783" t="str">
        <f>VLOOKUP(C783,[1]Saler!B:D,3,FALSE)</f>
        <v>HP</v>
      </c>
      <c r="F783" t="str">
        <f>VLOOKUP(E783,[1]Saler!$F$1:$G$6,2,FALSE)</f>
        <v>Hải Phòng</v>
      </c>
      <c r="G783" t="s">
        <v>50</v>
      </c>
      <c r="H783" t="str">
        <f>VLOOKUP(G783,[1]Product!$B:$G,2,FALSE)</f>
        <v>ProBook22X45AA</v>
      </c>
      <c r="I783">
        <f>VLOOKUP(G783,[1]Product!$B:$G,6,FALSE)</f>
        <v>11900000</v>
      </c>
      <c r="J783" t="str">
        <f>VLOOKUP(G783,[1]Product!$B:$G,3,FALSE)</f>
        <v>HP</v>
      </c>
      <c r="K783" t="str">
        <f>VLOOKUP(G783,[1]Product!$B:$G,4,FALSE)</f>
        <v>Desktop</v>
      </c>
      <c r="L783">
        <v>1</v>
      </c>
      <c r="M783">
        <v>0.1</v>
      </c>
      <c r="N783">
        <f t="shared" si="12"/>
        <v>10710000</v>
      </c>
    </row>
    <row r="784" spans="1:14" x14ac:dyDescent="0.3">
      <c r="A784">
        <v>783</v>
      </c>
      <c r="B784">
        <v>1</v>
      </c>
      <c r="C784" t="s">
        <v>68</v>
      </c>
      <c r="D784" t="str">
        <f>VLOOKUP(C784,[1]Saler!B:D,2,FALSE)</f>
        <v>Đào Thị Tiểu  Băng</v>
      </c>
      <c r="E784" t="str">
        <f>VLOOKUP(C784,[1]Saler!B:D,3,FALSE)</f>
        <v>CT</v>
      </c>
      <c r="F784" t="str">
        <f>VLOOKUP(E784,[1]Saler!$F$1:$G$6,2,FALSE)</f>
        <v>Cần Thơ</v>
      </c>
      <c r="G784" t="s">
        <v>17</v>
      </c>
      <c r="H784" t="str">
        <f>VLOOKUP(G784,[1]Product!$B:$G,2,FALSE)</f>
        <v>Inspiron135301</v>
      </c>
      <c r="I784">
        <f>VLOOKUP(G784,[1]Product!$B:$G,6,FALSE)</f>
        <v>20900000</v>
      </c>
      <c r="J784" t="str">
        <f>VLOOKUP(G784,[1]Product!$B:$G,3,FALSE)</f>
        <v>Dell</v>
      </c>
      <c r="K784" t="str">
        <f>VLOOKUP(G784,[1]Product!$B:$G,4,FALSE)</f>
        <v>Laptop</v>
      </c>
      <c r="L784">
        <v>1</v>
      </c>
      <c r="M784">
        <v>0.15</v>
      </c>
      <c r="N784">
        <f t="shared" si="12"/>
        <v>17765000</v>
      </c>
    </row>
    <row r="785" spans="1:14" x14ac:dyDescent="0.3">
      <c r="A785">
        <v>784</v>
      </c>
      <c r="B785">
        <v>1</v>
      </c>
      <c r="C785" t="s">
        <v>43</v>
      </c>
      <c r="D785" t="str">
        <f>VLOOKUP(C785,[1]Saler!B:D,2,FALSE)</f>
        <v>Lương Thị  Thanh</v>
      </c>
      <c r="E785" t="str">
        <f>VLOOKUP(C785,[1]Saler!B:D,3,FALSE)</f>
        <v>CT</v>
      </c>
      <c r="F785" t="str">
        <f>VLOOKUP(E785,[1]Saler!$F$1:$G$6,2,FALSE)</f>
        <v>Cần Thơ</v>
      </c>
      <c r="G785" t="s">
        <v>23</v>
      </c>
      <c r="H785" t="str">
        <f>VLOOKUP(G785,[1]Product!$B:$G,2,FALSE)</f>
        <v>Latitude3510</v>
      </c>
      <c r="I785">
        <f>VLOOKUP(G785,[1]Product!$B:$G,6,FALSE)</f>
        <v>11490000</v>
      </c>
      <c r="J785" t="str">
        <f>VLOOKUP(G785,[1]Product!$B:$G,3,FALSE)</f>
        <v>Dell</v>
      </c>
      <c r="K785" t="str">
        <f>VLOOKUP(G785,[1]Product!$B:$G,4,FALSE)</f>
        <v>Laptop</v>
      </c>
      <c r="L785">
        <v>1</v>
      </c>
      <c r="M785">
        <v>0.15</v>
      </c>
      <c r="N785">
        <f t="shared" si="12"/>
        <v>9766500</v>
      </c>
    </row>
    <row r="786" spans="1:14" x14ac:dyDescent="0.3">
      <c r="A786">
        <v>785</v>
      </c>
      <c r="B786">
        <v>1</v>
      </c>
      <c r="C786" t="s">
        <v>74</v>
      </c>
      <c r="D786" t="str">
        <f>VLOOKUP(C786,[1]Saler!B:D,2,FALSE)</f>
        <v>Nguyễn Thị  Hằng</v>
      </c>
      <c r="E786" t="str">
        <f>VLOOKUP(C786,[1]Saler!B:D,3,FALSE)</f>
        <v>HP</v>
      </c>
      <c r="F786" t="str">
        <f>VLOOKUP(E786,[1]Saler!$F$1:$G$6,2,FALSE)</f>
        <v>Hải Phòng</v>
      </c>
      <c r="G786" t="s">
        <v>31</v>
      </c>
      <c r="H786" t="str">
        <f>VLOOKUP(G786,[1]Product!$B:$G,2,FALSE)</f>
        <v>Ideapad82H700DNVN</v>
      </c>
      <c r="I786">
        <f>VLOOKUP(G786,[1]Product!$B:$G,6,FALSE)</f>
        <v>13490000</v>
      </c>
      <c r="J786" t="str">
        <f>VLOOKUP(G786,[1]Product!$B:$G,3,FALSE)</f>
        <v>Lenovo</v>
      </c>
      <c r="K786" t="str">
        <f>VLOOKUP(G786,[1]Product!$B:$G,4,FALSE)</f>
        <v>Laptop</v>
      </c>
      <c r="L786">
        <v>2</v>
      </c>
      <c r="M786">
        <v>0.15</v>
      </c>
      <c r="N786">
        <f t="shared" si="12"/>
        <v>22933000</v>
      </c>
    </row>
    <row r="787" spans="1:14" x14ac:dyDescent="0.3">
      <c r="A787">
        <v>786</v>
      </c>
      <c r="B787">
        <v>1</v>
      </c>
      <c r="C787" t="s">
        <v>80</v>
      </c>
      <c r="D787" t="str">
        <f>VLOOKUP(C787,[1]Saler!B:D,2,FALSE)</f>
        <v>Trịnh Thị Thu  Hằng</v>
      </c>
      <c r="E787" t="str">
        <f>VLOOKUP(C787,[1]Saler!B:D,3,FALSE)</f>
        <v>HP</v>
      </c>
      <c r="F787" t="str">
        <f>VLOOKUP(E787,[1]Saler!$F$1:$G$6,2,FALSE)</f>
        <v>Hải Phòng</v>
      </c>
      <c r="G787" t="s">
        <v>15</v>
      </c>
      <c r="H787" t="str">
        <f>VLOOKUP(G787,[1]Product!$B:$G,2,FALSE)</f>
        <v>EliteBook1C2M0PA</v>
      </c>
      <c r="I787">
        <f>VLOOKUP(G787,[1]Product!$B:$G,6,FALSE)</f>
        <v>14890000</v>
      </c>
      <c r="J787" t="str">
        <f>VLOOKUP(G787,[1]Product!$B:$G,3,FALSE)</f>
        <v>HP</v>
      </c>
      <c r="K787" t="str">
        <f>VLOOKUP(G787,[1]Product!$B:$G,4,FALSE)</f>
        <v>Desktop</v>
      </c>
      <c r="L787">
        <v>3</v>
      </c>
      <c r="M787">
        <v>0</v>
      </c>
      <c r="N787">
        <f t="shared" si="12"/>
        <v>44670000</v>
      </c>
    </row>
    <row r="788" spans="1:14" x14ac:dyDescent="0.3">
      <c r="A788">
        <v>787</v>
      </c>
      <c r="B788">
        <v>2</v>
      </c>
      <c r="C788" t="s">
        <v>80</v>
      </c>
      <c r="D788" t="str">
        <f>VLOOKUP(C788,[1]Saler!B:D,2,FALSE)</f>
        <v>Trịnh Thị Thu  Hằng</v>
      </c>
      <c r="E788" t="str">
        <f>VLOOKUP(C788,[1]Saler!B:D,3,FALSE)</f>
        <v>HP</v>
      </c>
      <c r="F788" t="str">
        <f>VLOOKUP(E788,[1]Saler!$F$1:$G$6,2,FALSE)</f>
        <v>Hải Phòng</v>
      </c>
      <c r="G788" t="s">
        <v>52</v>
      </c>
      <c r="H788" t="str">
        <f>VLOOKUP(G788,[1]Product!$B:$G,2,FALSE)</f>
        <v>Inspiron42IN380002</v>
      </c>
      <c r="I788">
        <f>VLOOKUP(G788,[1]Product!$B:$G,6,FALSE)</f>
        <v>12290000</v>
      </c>
      <c r="J788" t="str">
        <f>VLOOKUP(G788,[1]Product!$B:$G,3,FALSE)</f>
        <v>Dell</v>
      </c>
      <c r="K788" t="str">
        <f>VLOOKUP(G788,[1]Product!$B:$G,4,FALSE)</f>
        <v>Desktop</v>
      </c>
      <c r="L788">
        <v>2</v>
      </c>
      <c r="M788">
        <v>0</v>
      </c>
      <c r="N788">
        <f t="shared" si="12"/>
        <v>24580000</v>
      </c>
    </row>
    <row r="789" spans="1:14" x14ac:dyDescent="0.3">
      <c r="A789">
        <v>788</v>
      </c>
      <c r="B789">
        <v>2</v>
      </c>
      <c r="C789" t="s">
        <v>70</v>
      </c>
      <c r="D789" t="str">
        <f>VLOOKUP(C789,[1]Saler!B:D,2,FALSE)</f>
        <v>Trần Thị Hồng Nhung</v>
      </c>
      <c r="E789" t="str">
        <f>VLOOKUP(C789,[1]Saler!B:D,3,FALSE)</f>
        <v>HCM</v>
      </c>
      <c r="F789" t="str">
        <f>VLOOKUP(E789,[1]Saler!$F$1:$G$6,2,FALSE)</f>
        <v>Hồ Chí Minh</v>
      </c>
      <c r="G789" t="s">
        <v>25</v>
      </c>
      <c r="H789" t="str">
        <f>VLOOKUP(G789,[1]Product!$B:$G,2,FALSE)</f>
        <v>Lenovo11BHS07200</v>
      </c>
      <c r="I789">
        <f>VLOOKUP(G789,[1]Product!$B:$G,6,FALSE)</f>
        <v>11490000</v>
      </c>
      <c r="J789" t="str">
        <f>VLOOKUP(G789,[1]Product!$B:$G,3,FALSE)</f>
        <v>Lenovo</v>
      </c>
      <c r="K789" t="str">
        <f>VLOOKUP(G789,[1]Product!$B:$G,4,FALSE)</f>
        <v>Desktop</v>
      </c>
      <c r="L789">
        <v>3</v>
      </c>
      <c r="M789">
        <v>0</v>
      </c>
      <c r="N789">
        <f t="shared" si="12"/>
        <v>34470000</v>
      </c>
    </row>
    <row r="790" spans="1:14" x14ac:dyDescent="0.3">
      <c r="A790">
        <v>789</v>
      </c>
      <c r="B790">
        <v>2</v>
      </c>
      <c r="C790" t="s">
        <v>55</v>
      </c>
      <c r="D790" t="str">
        <f>VLOOKUP(C790,[1]Saler!B:D,2,FALSE)</f>
        <v>Nguyễn Thị  Hương</v>
      </c>
      <c r="E790" t="str">
        <f>VLOOKUP(C790,[1]Saler!B:D,3,FALSE)</f>
        <v>DN</v>
      </c>
      <c r="F790" t="str">
        <f>VLOOKUP(E790,[1]Saler!$F$1:$G$6,2,FALSE)</f>
        <v>Đà Nẵng</v>
      </c>
      <c r="G790" t="s">
        <v>17</v>
      </c>
      <c r="H790" t="str">
        <f>VLOOKUP(G790,[1]Product!$B:$G,2,FALSE)</f>
        <v>Inspiron135301</v>
      </c>
      <c r="I790">
        <f>VLOOKUP(G790,[1]Product!$B:$G,6,FALSE)</f>
        <v>20900000</v>
      </c>
      <c r="J790" t="str">
        <f>VLOOKUP(G790,[1]Product!$B:$G,3,FALSE)</f>
        <v>Dell</v>
      </c>
      <c r="K790" t="str">
        <f>VLOOKUP(G790,[1]Product!$B:$G,4,FALSE)</f>
        <v>Laptop</v>
      </c>
      <c r="L790">
        <v>3</v>
      </c>
      <c r="M790">
        <v>0.15</v>
      </c>
      <c r="N790">
        <f t="shared" si="12"/>
        <v>53295000</v>
      </c>
    </row>
    <row r="791" spans="1:14" x14ac:dyDescent="0.3">
      <c r="A791">
        <v>790</v>
      </c>
      <c r="B791">
        <v>2</v>
      </c>
      <c r="C791" t="s">
        <v>59</v>
      </c>
      <c r="D791" t="str">
        <f>VLOOKUP(C791,[1]Saler!B:D,2,FALSE)</f>
        <v>Hồ Lê Lệ  Nguyên</v>
      </c>
      <c r="E791" t="str">
        <f>VLOOKUP(C791,[1]Saler!B:D,3,FALSE)</f>
        <v>HCM</v>
      </c>
      <c r="F791" t="str">
        <f>VLOOKUP(E791,[1]Saler!$F$1:$G$6,2,FALSE)</f>
        <v>Hồ Chí Minh</v>
      </c>
      <c r="G791" t="s">
        <v>33</v>
      </c>
      <c r="H791" t="str">
        <f>VLOOKUP(G791,[1]Product!$B:$G,2,FALSE)</f>
        <v>XPS139310</v>
      </c>
      <c r="I791">
        <f>VLOOKUP(G791,[1]Product!$B:$G,6,FALSE)</f>
        <v>39900000</v>
      </c>
      <c r="J791" t="str">
        <f>VLOOKUP(G791,[1]Product!$B:$G,3,FALSE)</f>
        <v>Dell</v>
      </c>
      <c r="K791" t="str">
        <f>VLOOKUP(G791,[1]Product!$B:$G,4,FALSE)</f>
        <v>Laptop</v>
      </c>
      <c r="L791">
        <v>2</v>
      </c>
      <c r="M791">
        <v>0.1</v>
      </c>
      <c r="N791">
        <f t="shared" si="12"/>
        <v>71820000</v>
      </c>
    </row>
    <row r="792" spans="1:14" x14ac:dyDescent="0.3">
      <c r="A792">
        <v>791</v>
      </c>
      <c r="B792">
        <v>2</v>
      </c>
      <c r="C792" t="s">
        <v>26</v>
      </c>
      <c r="D792" t="str">
        <f>VLOOKUP(C792,[1]Saler!B:D,2,FALSE)</f>
        <v>Nguyễn Thị Y  Bình</v>
      </c>
      <c r="E792" t="str">
        <f>VLOOKUP(C792,[1]Saler!B:D,3,FALSE)</f>
        <v>HN</v>
      </c>
      <c r="F792" t="str">
        <f>VLOOKUP(E792,[1]Saler!$F$1:$G$6,2,FALSE)</f>
        <v>Hà Nội</v>
      </c>
      <c r="G792" t="s">
        <v>54</v>
      </c>
      <c r="H792" t="str">
        <f>VLOOKUP(G792,[1]Product!$B:$G,2,FALSE)</f>
        <v>ThinkBook20VA001KVN</v>
      </c>
      <c r="I792">
        <f>VLOOKUP(G792,[1]Product!$B:$G,6,FALSE)</f>
        <v>19190000</v>
      </c>
      <c r="J792" t="str">
        <f>VLOOKUP(G792,[1]Product!$B:$G,3,FALSE)</f>
        <v>Lenovo</v>
      </c>
      <c r="K792" t="str">
        <f>VLOOKUP(G792,[1]Product!$B:$G,4,FALSE)</f>
        <v>Laptop</v>
      </c>
      <c r="L792">
        <v>2</v>
      </c>
      <c r="M792">
        <v>0.15</v>
      </c>
      <c r="N792">
        <f t="shared" si="12"/>
        <v>32623000</v>
      </c>
    </row>
    <row r="793" spans="1:14" x14ac:dyDescent="0.3">
      <c r="A793">
        <v>792</v>
      </c>
      <c r="B793">
        <v>2</v>
      </c>
      <c r="C793" t="s">
        <v>38</v>
      </c>
      <c r="D793" t="str">
        <f>VLOOKUP(C793,[1]Saler!B:D,2,FALSE)</f>
        <v>Nguyễn Thị Kim  Nga</v>
      </c>
      <c r="E793" t="str">
        <f>VLOOKUP(C793,[1]Saler!B:D,3,FALSE)</f>
        <v>HCM</v>
      </c>
      <c r="F793" t="str">
        <f>VLOOKUP(E793,[1]Saler!$F$1:$G$6,2,FALSE)</f>
        <v>Hồ Chí Minh</v>
      </c>
      <c r="G793" t="s">
        <v>58</v>
      </c>
      <c r="H793" t="str">
        <f>VLOOKUP(G793,[1]Product!$B:$G,2,FALSE)</f>
        <v>Envy2K0B2PA</v>
      </c>
      <c r="I793">
        <f>VLOOKUP(G793,[1]Product!$B:$G,6,FALSE)</f>
        <v>23590000</v>
      </c>
      <c r="J793" t="str">
        <f>VLOOKUP(G793,[1]Product!$B:$G,3,FALSE)</f>
        <v>HP</v>
      </c>
      <c r="K793" t="str">
        <f>VLOOKUP(G793,[1]Product!$B:$G,4,FALSE)</f>
        <v>Laptop</v>
      </c>
      <c r="L793">
        <v>1</v>
      </c>
      <c r="M793">
        <v>0.1</v>
      </c>
      <c r="N793">
        <f t="shared" si="12"/>
        <v>21231000</v>
      </c>
    </row>
    <row r="794" spans="1:14" x14ac:dyDescent="0.3">
      <c r="A794">
        <v>793</v>
      </c>
      <c r="B794">
        <v>2</v>
      </c>
      <c r="C794" t="s">
        <v>80</v>
      </c>
      <c r="D794" t="str">
        <f>VLOOKUP(C794,[1]Saler!B:D,2,FALSE)</f>
        <v>Trịnh Thị Thu  Hằng</v>
      </c>
      <c r="E794" t="str">
        <f>VLOOKUP(C794,[1]Saler!B:D,3,FALSE)</f>
        <v>HP</v>
      </c>
      <c r="F794" t="str">
        <f>VLOOKUP(E794,[1]Saler!$F$1:$G$6,2,FALSE)</f>
        <v>Hải Phòng</v>
      </c>
      <c r="G794" t="s">
        <v>28</v>
      </c>
      <c r="H794" t="str">
        <f>VLOOKUP(G794,[1]Product!$B:$G,2,FALSE)</f>
        <v>ProBook1A1B0PA</v>
      </c>
      <c r="I794">
        <f>VLOOKUP(G794,[1]Product!$B:$G,6,FALSE)</f>
        <v>18290000</v>
      </c>
      <c r="J794" t="str">
        <f>VLOOKUP(G794,[1]Product!$B:$G,3,FALSE)</f>
        <v>HP</v>
      </c>
      <c r="K794" t="str">
        <f>VLOOKUP(G794,[1]Product!$B:$G,4,FALSE)</f>
        <v>Laptop</v>
      </c>
      <c r="L794">
        <v>3</v>
      </c>
      <c r="M794">
        <v>0</v>
      </c>
      <c r="N794">
        <f t="shared" si="12"/>
        <v>54870000</v>
      </c>
    </row>
    <row r="795" spans="1:14" x14ac:dyDescent="0.3">
      <c r="A795">
        <v>794</v>
      </c>
      <c r="B795">
        <v>2</v>
      </c>
      <c r="C795" t="s">
        <v>29</v>
      </c>
      <c r="D795" t="str">
        <f>VLOOKUP(C795,[1]Saler!B:D,2,FALSE)</f>
        <v>Hoàng Thị Thu  Hà</v>
      </c>
      <c r="E795" t="str">
        <f>VLOOKUP(C795,[1]Saler!B:D,3,FALSE)</f>
        <v>HN</v>
      </c>
      <c r="F795" t="str">
        <f>VLOOKUP(E795,[1]Saler!$F$1:$G$6,2,FALSE)</f>
        <v>Hà Nội</v>
      </c>
      <c r="G795" t="s">
        <v>54</v>
      </c>
      <c r="H795" t="str">
        <f>VLOOKUP(G795,[1]Product!$B:$G,2,FALSE)</f>
        <v>ThinkBook20VA001KVN</v>
      </c>
      <c r="I795">
        <f>VLOOKUP(G795,[1]Product!$B:$G,6,FALSE)</f>
        <v>19190000</v>
      </c>
      <c r="J795" t="str">
        <f>VLOOKUP(G795,[1]Product!$B:$G,3,FALSE)</f>
        <v>Lenovo</v>
      </c>
      <c r="K795" t="str">
        <f>VLOOKUP(G795,[1]Product!$B:$G,4,FALSE)</f>
        <v>Laptop</v>
      </c>
      <c r="L795">
        <v>3</v>
      </c>
      <c r="M795">
        <v>0.15</v>
      </c>
      <c r="N795">
        <f t="shared" si="12"/>
        <v>48934500</v>
      </c>
    </row>
    <row r="796" spans="1:14" x14ac:dyDescent="0.3">
      <c r="A796">
        <v>795</v>
      </c>
      <c r="B796">
        <v>2</v>
      </c>
      <c r="C796" t="s">
        <v>78</v>
      </c>
      <c r="D796" t="str">
        <f>VLOOKUP(C796,[1]Saler!B:D,2,FALSE)</f>
        <v>Vũ Nguyên  Hà</v>
      </c>
      <c r="E796" t="str">
        <f>VLOOKUP(C796,[1]Saler!B:D,3,FALSE)</f>
        <v>HN</v>
      </c>
      <c r="F796" t="str">
        <f>VLOOKUP(E796,[1]Saler!$F$1:$G$6,2,FALSE)</f>
        <v>Hà Nội</v>
      </c>
      <c r="G796" t="s">
        <v>28</v>
      </c>
      <c r="H796" t="str">
        <f>VLOOKUP(G796,[1]Product!$B:$G,2,FALSE)</f>
        <v>ProBook1A1B0PA</v>
      </c>
      <c r="I796">
        <f>VLOOKUP(G796,[1]Product!$B:$G,6,FALSE)</f>
        <v>18290000</v>
      </c>
      <c r="J796" t="str">
        <f>VLOOKUP(G796,[1]Product!$B:$G,3,FALSE)</f>
        <v>HP</v>
      </c>
      <c r="K796" t="str">
        <f>VLOOKUP(G796,[1]Product!$B:$G,4,FALSE)</f>
        <v>Laptop</v>
      </c>
      <c r="L796">
        <v>3</v>
      </c>
      <c r="M796">
        <v>0.15</v>
      </c>
      <c r="N796">
        <f t="shared" si="12"/>
        <v>46639500</v>
      </c>
    </row>
    <row r="797" spans="1:14" x14ac:dyDescent="0.3">
      <c r="A797">
        <v>796</v>
      </c>
      <c r="B797">
        <v>2</v>
      </c>
      <c r="C797" t="s">
        <v>81</v>
      </c>
      <c r="D797" t="str">
        <f>VLOOKUP(C797,[1]Saler!B:D,2,FALSE)</f>
        <v>Huỳnh Lê Minh  Nhựt</v>
      </c>
      <c r="E797" t="str">
        <f>VLOOKUP(C797,[1]Saler!B:D,3,FALSE)</f>
        <v>HCM</v>
      </c>
      <c r="F797" t="str">
        <f>VLOOKUP(E797,[1]Saler!$F$1:$G$6,2,FALSE)</f>
        <v>Hồ Chí Minh</v>
      </c>
      <c r="G797" t="s">
        <v>47</v>
      </c>
      <c r="H797" t="str">
        <f>VLOOKUP(G797,[1]Product!$B:$G,2,FALSE)</f>
        <v>OptiPlex3080 MT</v>
      </c>
      <c r="I797">
        <f>VLOOKUP(G797,[1]Product!$B:$G,6,FALSE)</f>
        <v>13890000</v>
      </c>
      <c r="J797" t="str">
        <f>VLOOKUP(G797,[1]Product!$B:$G,3,FALSE)</f>
        <v>Dell</v>
      </c>
      <c r="K797" t="str">
        <f>VLOOKUP(G797,[1]Product!$B:$G,4,FALSE)</f>
        <v>Desktop</v>
      </c>
      <c r="L797">
        <v>1</v>
      </c>
      <c r="M797">
        <v>0</v>
      </c>
      <c r="N797">
        <f t="shared" si="12"/>
        <v>13890000</v>
      </c>
    </row>
    <row r="798" spans="1:14" x14ac:dyDescent="0.3">
      <c r="A798">
        <v>797</v>
      </c>
      <c r="B798">
        <v>2</v>
      </c>
      <c r="C798" t="s">
        <v>70</v>
      </c>
      <c r="D798" t="str">
        <f>VLOOKUP(C798,[1]Saler!B:D,2,FALSE)</f>
        <v>Trần Thị Hồng Nhung</v>
      </c>
      <c r="E798" t="str">
        <f>VLOOKUP(C798,[1]Saler!B:D,3,FALSE)</f>
        <v>HCM</v>
      </c>
      <c r="F798" t="str">
        <f>VLOOKUP(E798,[1]Saler!$F$1:$G$6,2,FALSE)</f>
        <v>Hồ Chí Minh</v>
      </c>
      <c r="G798" t="s">
        <v>28</v>
      </c>
      <c r="H798" t="str">
        <f>VLOOKUP(G798,[1]Product!$B:$G,2,FALSE)</f>
        <v>ProBook1A1B0PA</v>
      </c>
      <c r="I798">
        <f>VLOOKUP(G798,[1]Product!$B:$G,6,FALSE)</f>
        <v>18290000</v>
      </c>
      <c r="J798" t="str">
        <f>VLOOKUP(G798,[1]Product!$B:$G,3,FALSE)</f>
        <v>HP</v>
      </c>
      <c r="K798" t="str">
        <f>VLOOKUP(G798,[1]Product!$B:$G,4,FALSE)</f>
        <v>Laptop</v>
      </c>
      <c r="L798">
        <v>1</v>
      </c>
      <c r="M798">
        <v>0</v>
      </c>
      <c r="N798">
        <f t="shared" si="12"/>
        <v>18290000</v>
      </c>
    </row>
    <row r="799" spans="1:14" x14ac:dyDescent="0.3">
      <c r="A799">
        <v>798</v>
      </c>
      <c r="B799">
        <v>2</v>
      </c>
      <c r="C799" t="s">
        <v>62</v>
      </c>
      <c r="D799" t="str">
        <f>VLOOKUP(C799,[1]Saler!B:D,2,FALSE)</f>
        <v>Kiều Ngọc Các</v>
      </c>
      <c r="E799" t="str">
        <f>VLOOKUP(C799,[1]Saler!B:D,3,FALSE)</f>
        <v>HN</v>
      </c>
      <c r="F799" t="str">
        <f>VLOOKUP(E799,[1]Saler!$F$1:$G$6,2,FALSE)</f>
        <v>Hà Nội</v>
      </c>
      <c r="G799" t="s">
        <v>54</v>
      </c>
      <c r="H799" t="str">
        <f>VLOOKUP(G799,[1]Product!$B:$G,2,FALSE)</f>
        <v>ThinkBook20VA001KVN</v>
      </c>
      <c r="I799">
        <f>VLOOKUP(G799,[1]Product!$B:$G,6,FALSE)</f>
        <v>19190000</v>
      </c>
      <c r="J799" t="str">
        <f>VLOOKUP(G799,[1]Product!$B:$G,3,FALSE)</f>
        <v>Lenovo</v>
      </c>
      <c r="K799" t="str">
        <f>VLOOKUP(G799,[1]Product!$B:$G,4,FALSE)</f>
        <v>Laptop</v>
      </c>
      <c r="L799">
        <v>3</v>
      </c>
      <c r="M799">
        <v>0.15</v>
      </c>
      <c r="N799">
        <f t="shared" si="12"/>
        <v>48934500</v>
      </c>
    </row>
    <row r="800" spans="1:14" x14ac:dyDescent="0.3">
      <c r="A800">
        <v>799</v>
      </c>
      <c r="B800">
        <v>2</v>
      </c>
      <c r="C800" t="s">
        <v>72</v>
      </c>
      <c r="D800" t="str">
        <f>VLOOKUP(C800,[1]Saler!B:D,2,FALSE)</f>
        <v>Ngô Ngọc Tường  An</v>
      </c>
      <c r="E800" t="str">
        <f>VLOOKUP(C800,[1]Saler!B:D,3,FALSE)</f>
        <v>HN</v>
      </c>
      <c r="F800" t="str">
        <f>VLOOKUP(E800,[1]Saler!$F$1:$G$6,2,FALSE)</f>
        <v>Hà Nội</v>
      </c>
      <c r="G800" t="s">
        <v>15</v>
      </c>
      <c r="H800" t="str">
        <f>VLOOKUP(G800,[1]Product!$B:$G,2,FALSE)</f>
        <v>EliteBook1C2M0PA</v>
      </c>
      <c r="I800">
        <f>VLOOKUP(G800,[1]Product!$B:$G,6,FALSE)</f>
        <v>14890000</v>
      </c>
      <c r="J800" t="str">
        <f>VLOOKUP(G800,[1]Product!$B:$G,3,FALSE)</f>
        <v>HP</v>
      </c>
      <c r="K800" t="str">
        <f>VLOOKUP(G800,[1]Product!$B:$G,4,FALSE)</f>
        <v>Desktop</v>
      </c>
      <c r="L800">
        <v>1</v>
      </c>
      <c r="M800">
        <v>0.05</v>
      </c>
      <c r="N800">
        <f t="shared" si="12"/>
        <v>14145500</v>
      </c>
    </row>
    <row r="801" spans="1:14" x14ac:dyDescent="0.3">
      <c r="A801">
        <v>800</v>
      </c>
      <c r="B801">
        <v>2</v>
      </c>
      <c r="C801" t="s">
        <v>27</v>
      </c>
      <c r="D801" t="str">
        <f>VLOOKUP(C801,[1]Saler!B:D,2,FALSE)</f>
        <v>Lê Thị Bình</v>
      </c>
      <c r="E801" t="str">
        <f>VLOOKUP(C801,[1]Saler!B:D,3,FALSE)</f>
        <v>HN</v>
      </c>
      <c r="F801" t="str">
        <f>VLOOKUP(E801,[1]Saler!$F$1:$G$6,2,FALSE)</f>
        <v>Hà Nội</v>
      </c>
      <c r="G801" t="s">
        <v>23</v>
      </c>
      <c r="H801" t="str">
        <f>VLOOKUP(G801,[1]Product!$B:$G,2,FALSE)</f>
        <v>Latitude3510</v>
      </c>
      <c r="I801">
        <f>VLOOKUP(G801,[1]Product!$B:$G,6,FALSE)</f>
        <v>11490000</v>
      </c>
      <c r="J801" t="str">
        <f>VLOOKUP(G801,[1]Product!$B:$G,3,FALSE)</f>
        <v>Dell</v>
      </c>
      <c r="K801" t="str">
        <f>VLOOKUP(G801,[1]Product!$B:$G,4,FALSE)</f>
        <v>Laptop</v>
      </c>
      <c r="L801">
        <v>1</v>
      </c>
      <c r="M801">
        <v>0</v>
      </c>
      <c r="N801">
        <f t="shared" si="12"/>
        <v>11490000</v>
      </c>
    </row>
    <row r="802" spans="1:14" x14ac:dyDescent="0.3">
      <c r="A802">
        <v>801</v>
      </c>
      <c r="B802">
        <v>2</v>
      </c>
      <c r="C802" t="s">
        <v>46</v>
      </c>
      <c r="D802" t="str">
        <f>VLOOKUP(C802,[1]Saler!B:D,2,FALSE)</f>
        <v>Nguyễn Thị Hoài  Nam</v>
      </c>
      <c r="E802" t="str">
        <f>VLOOKUP(C802,[1]Saler!B:D,3,FALSE)</f>
        <v>HCM</v>
      </c>
      <c r="F802" t="str">
        <f>VLOOKUP(E802,[1]Saler!$F$1:$G$6,2,FALSE)</f>
        <v>Hồ Chí Minh</v>
      </c>
      <c r="G802" t="s">
        <v>71</v>
      </c>
      <c r="H802" t="str">
        <f>VLOOKUP(G802,[1]Product!$B:$G,2,FALSE)</f>
        <v>Legion82BC005YVN</v>
      </c>
      <c r="I802">
        <f>VLOOKUP(G802,[1]Product!$B:$G,6,FALSE)</f>
        <v>39000000</v>
      </c>
      <c r="J802" t="str">
        <f>VLOOKUP(G802,[1]Product!$B:$G,3,FALSE)</f>
        <v>Lenovo</v>
      </c>
      <c r="K802" t="str">
        <f>VLOOKUP(G802,[1]Product!$B:$G,4,FALSE)</f>
        <v>Laptop</v>
      </c>
      <c r="L802">
        <v>3</v>
      </c>
      <c r="M802">
        <v>0.15</v>
      </c>
      <c r="N802">
        <f t="shared" si="12"/>
        <v>99450000</v>
      </c>
    </row>
    <row r="803" spans="1:14" x14ac:dyDescent="0.3">
      <c r="A803">
        <v>802</v>
      </c>
      <c r="B803">
        <v>2</v>
      </c>
      <c r="C803" t="s">
        <v>78</v>
      </c>
      <c r="D803" t="str">
        <f>VLOOKUP(C803,[1]Saler!B:D,2,FALSE)</f>
        <v>Vũ Nguyên  Hà</v>
      </c>
      <c r="E803" t="str">
        <f>VLOOKUP(C803,[1]Saler!B:D,3,FALSE)</f>
        <v>HN</v>
      </c>
      <c r="F803" t="str">
        <f>VLOOKUP(E803,[1]Saler!$F$1:$G$6,2,FALSE)</f>
        <v>Hà Nội</v>
      </c>
      <c r="G803" t="s">
        <v>71</v>
      </c>
      <c r="H803" t="str">
        <f>VLOOKUP(G803,[1]Product!$B:$G,2,FALSE)</f>
        <v>Legion82BC005YVN</v>
      </c>
      <c r="I803">
        <f>VLOOKUP(G803,[1]Product!$B:$G,6,FALSE)</f>
        <v>39000000</v>
      </c>
      <c r="J803" t="str">
        <f>VLOOKUP(G803,[1]Product!$B:$G,3,FALSE)</f>
        <v>Lenovo</v>
      </c>
      <c r="K803" t="str">
        <f>VLOOKUP(G803,[1]Product!$B:$G,4,FALSE)</f>
        <v>Laptop</v>
      </c>
      <c r="L803">
        <v>3</v>
      </c>
      <c r="M803">
        <v>0.05</v>
      </c>
      <c r="N803">
        <f t="shared" si="12"/>
        <v>111150000</v>
      </c>
    </row>
    <row r="804" spans="1:14" x14ac:dyDescent="0.3">
      <c r="A804">
        <v>803</v>
      </c>
      <c r="B804">
        <v>2</v>
      </c>
      <c r="C804" t="s">
        <v>68</v>
      </c>
      <c r="D804" t="str">
        <f>VLOOKUP(C804,[1]Saler!B:D,2,FALSE)</f>
        <v>Đào Thị Tiểu  Băng</v>
      </c>
      <c r="E804" t="str">
        <f>VLOOKUP(C804,[1]Saler!B:D,3,FALSE)</f>
        <v>CT</v>
      </c>
      <c r="F804" t="str">
        <f>VLOOKUP(E804,[1]Saler!$F$1:$G$6,2,FALSE)</f>
        <v>Cần Thơ</v>
      </c>
      <c r="G804" t="s">
        <v>58</v>
      </c>
      <c r="H804" t="str">
        <f>VLOOKUP(G804,[1]Product!$B:$G,2,FALSE)</f>
        <v>Envy2K0B2PA</v>
      </c>
      <c r="I804">
        <f>VLOOKUP(G804,[1]Product!$B:$G,6,FALSE)</f>
        <v>23590000</v>
      </c>
      <c r="J804" t="str">
        <f>VLOOKUP(G804,[1]Product!$B:$G,3,FALSE)</f>
        <v>HP</v>
      </c>
      <c r="K804" t="str">
        <f>VLOOKUP(G804,[1]Product!$B:$G,4,FALSE)</f>
        <v>Laptop</v>
      </c>
      <c r="L804">
        <v>3</v>
      </c>
      <c r="M804">
        <v>0</v>
      </c>
      <c r="N804">
        <f t="shared" si="12"/>
        <v>70770000</v>
      </c>
    </row>
    <row r="805" spans="1:14" x14ac:dyDescent="0.3">
      <c r="A805">
        <v>804</v>
      </c>
      <c r="B805">
        <v>2</v>
      </c>
      <c r="C805" t="s">
        <v>55</v>
      </c>
      <c r="D805" t="str">
        <f>VLOOKUP(C805,[1]Saler!B:D,2,FALSE)</f>
        <v>Nguyễn Thị  Hương</v>
      </c>
      <c r="E805" t="str">
        <f>VLOOKUP(C805,[1]Saler!B:D,3,FALSE)</f>
        <v>DN</v>
      </c>
      <c r="F805" t="str">
        <f>VLOOKUP(E805,[1]Saler!$F$1:$G$6,2,FALSE)</f>
        <v>Đà Nẵng</v>
      </c>
      <c r="G805" t="s">
        <v>52</v>
      </c>
      <c r="H805" t="str">
        <f>VLOOKUP(G805,[1]Product!$B:$G,2,FALSE)</f>
        <v>Inspiron42IN380002</v>
      </c>
      <c r="I805">
        <f>VLOOKUP(G805,[1]Product!$B:$G,6,FALSE)</f>
        <v>12290000</v>
      </c>
      <c r="J805" t="str">
        <f>VLOOKUP(G805,[1]Product!$B:$G,3,FALSE)</f>
        <v>Dell</v>
      </c>
      <c r="K805" t="str">
        <f>VLOOKUP(G805,[1]Product!$B:$G,4,FALSE)</f>
        <v>Desktop</v>
      </c>
      <c r="L805">
        <v>1</v>
      </c>
      <c r="M805">
        <v>0</v>
      </c>
      <c r="N805">
        <f t="shared" si="12"/>
        <v>12290000</v>
      </c>
    </row>
    <row r="806" spans="1:14" x14ac:dyDescent="0.3">
      <c r="A806">
        <v>805</v>
      </c>
      <c r="B806">
        <v>2</v>
      </c>
      <c r="C806" t="s">
        <v>59</v>
      </c>
      <c r="D806" t="str">
        <f>VLOOKUP(C806,[1]Saler!B:D,2,FALSE)</f>
        <v>Hồ Lê Lệ  Nguyên</v>
      </c>
      <c r="E806" t="str">
        <f>VLOOKUP(C806,[1]Saler!B:D,3,FALSE)</f>
        <v>HCM</v>
      </c>
      <c r="F806" t="str">
        <f>VLOOKUP(E806,[1]Saler!$F$1:$G$6,2,FALSE)</f>
        <v>Hồ Chí Minh</v>
      </c>
      <c r="G806" t="s">
        <v>17</v>
      </c>
      <c r="H806" t="str">
        <f>VLOOKUP(G806,[1]Product!$B:$G,2,FALSE)</f>
        <v>Inspiron135301</v>
      </c>
      <c r="I806">
        <f>VLOOKUP(G806,[1]Product!$B:$G,6,FALSE)</f>
        <v>20900000</v>
      </c>
      <c r="J806" t="str">
        <f>VLOOKUP(G806,[1]Product!$B:$G,3,FALSE)</f>
        <v>Dell</v>
      </c>
      <c r="K806" t="str">
        <f>VLOOKUP(G806,[1]Product!$B:$G,4,FALSE)</f>
        <v>Laptop</v>
      </c>
      <c r="L806">
        <v>3</v>
      </c>
      <c r="M806">
        <v>0</v>
      </c>
      <c r="N806">
        <f t="shared" si="12"/>
        <v>62700000</v>
      </c>
    </row>
    <row r="807" spans="1:14" x14ac:dyDescent="0.3">
      <c r="A807">
        <v>806</v>
      </c>
      <c r="B807">
        <v>2</v>
      </c>
      <c r="C807" t="s">
        <v>65</v>
      </c>
      <c r="D807" t="str">
        <f>VLOOKUP(C807,[1]Saler!B:D,2,FALSE)</f>
        <v>Vưu Quan  Khải</v>
      </c>
      <c r="E807" t="str">
        <f>VLOOKUP(C807,[1]Saler!B:D,3,FALSE)</f>
        <v>DN</v>
      </c>
      <c r="F807" t="str">
        <f>VLOOKUP(E807,[1]Saler!$F$1:$G$6,2,FALSE)</f>
        <v>Đà Nẵng</v>
      </c>
      <c r="G807" t="s">
        <v>15</v>
      </c>
      <c r="H807" t="str">
        <f>VLOOKUP(G807,[1]Product!$B:$G,2,FALSE)</f>
        <v>EliteBook1C2M0PA</v>
      </c>
      <c r="I807">
        <f>VLOOKUP(G807,[1]Product!$B:$G,6,FALSE)</f>
        <v>14890000</v>
      </c>
      <c r="J807" t="str">
        <f>VLOOKUP(G807,[1]Product!$B:$G,3,FALSE)</f>
        <v>HP</v>
      </c>
      <c r="K807" t="str">
        <f>VLOOKUP(G807,[1]Product!$B:$G,4,FALSE)</f>
        <v>Desktop</v>
      </c>
      <c r="L807">
        <v>1</v>
      </c>
      <c r="M807">
        <v>0</v>
      </c>
      <c r="N807">
        <f t="shared" si="12"/>
        <v>14890000</v>
      </c>
    </row>
    <row r="808" spans="1:14" x14ac:dyDescent="0.3">
      <c r="A808">
        <v>807</v>
      </c>
      <c r="B808">
        <v>2</v>
      </c>
      <c r="C808" t="s">
        <v>79</v>
      </c>
      <c r="D808" t="str">
        <f>VLOOKUP(C808,[1]Saler!B:D,2,FALSE)</f>
        <v>Nguyễn Thị Thanh  Ngân</v>
      </c>
      <c r="E808" t="str">
        <f>VLOOKUP(C808,[1]Saler!B:D,3,FALSE)</f>
        <v>HCM</v>
      </c>
      <c r="F808" t="str">
        <f>VLOOKUP(E808,[1]Saler!$F$1:$G$6,2,FALSE)</f>
        <v>Hồ Chí Minh</v>
      </c>
      <c r="G808" t="s">
        <v>25</v>
      </c>
      <c r="H808" t="str">
        <f>VLOOKUP(G808,[1]Product!$B:$G,2,FALSE)</f>
        <v>Lenovo11BHS07200</v>
      </c>
      <c r="I808">
        <f>VLOOKUP(G808,[1]Product!$B:$G,6,FALSE)</f>
        <v>11490000</v>
      </c>
      <c r="J808" t="str">
        <f>VLOOKUP(G808,[1]Product!$B:$G,3,FALSE)</f>
        <v>Lenovo</v>
      </c>
      <c r="K808" t="str">
        <f>VLOOKUP(G808,[1]Product!$B:$G,4,FALSE)</f>
        <v>Desktop</v>
      </c>
      <c r="L808">
        <v>2</v>
      </c>
      <c r="M808">
        <v>0</v>
      </c>
      <c r="N808">
        <f t="shared" si="12"/>
        <v>22980000</v>
      </c>
    </row>
    <row r="809" spans="1:14" x14ac:dyDescent="0.3">
      <c r="A809">
        <v>808</v>
      </c>
      <c r="B809">
        <v>2</v>
      </c>
      <c r="C809" t="s">
        <v>38</v>
      </c>
      <c r="D809" t="str">
        <f>VLOOKUP(C809,[1]Saler!B:D,2,FALSE)</f>
        <v>Nguyễn Thị Kim  Nga</v>
      </c>
      <c r="E809" t="str">
        <f>VLOOKUP(C809,[1]Saler!B:D,3,FALSE)</f>
        <v>HCM</v>
      </c>
      <c r="F809" t="str">
        <f>VLOOKUP(E809,[1]Saler!$F$1:$G$6,2,FALSE)</f>
        <v>Hồ Chí Minh</v>
      </c>
      <c r="G809" t="s">
        <v>15</v>
      </c>
      <c r="H809" t="str">
        <f>VLOOKUP(G809,[1]Product!$B:$G,2,FALSE)</f>
        <v>EliteBook1C2M0PA</v>
      </c>
      <c r="I809">
        <f>VLOOKUP(G809,[1]Product!$B:$G,6,FALSE)</f>
        <v>14890000</v>
      </c>
      <c r="J809" t="str">
        <f>VLOOKUP(G809,[1]Product!$B:$G,3,FALSE)</f>
        <v>HP</v>
      </c>
      <c r="K809" t="str">
        <f>VLOOKUP(G809,[1]Product!$B:$G,4,FALSE)</f>
        <v>Desktop</v>
      </c>
      <c r="L809">
        <v>3</v>
      </c>
      <c r="M809">
        <v>0.05</v>
      </c>
      <c r="N809">
        <f t="shared" si="12"/>
        <v>42436500</v>
      </c>
    </row>
    <row r="810" spans="1:14" x14ac:dyDescent="0.3">
      <c r="A810">
        <v>809</v>
      </c>
      <c r="B810">
        <v>2</v>
      </c>
      <c r="C810" t="s">
        <v>57</v>
      </c>
      <c r="D810" t="str">
        <f>VLOOKUP(C810,[1]Saler!B:D,2,FALSE)</f>
        <v>Nguyễn Thị Tú  Anh</v>
      </c>
      <c r="E810" t="str">
        <f>VLOOKUP(C810,[1]Saler!B:D,3,FALSE)</f>
        <v>HN</v>
      </c>
      <c r="F810" t="str">
        <f>VLOOKUP(E810,[1]Saler!$F$1:$G$6,2,FALSE)</f>
        <v>Hà Nội</v>
      </c>
      <c r="G810" t="s">
        <v>54</v>
      </c>
      <c r="H810" t="str">
        <f>VLOOKUP(G810,[1]Product!$B:$G,2,FALSE)</f>
        <v>ThinkBook20VA001KVN</v>
      </c>
      <c r="I810">
        <f>VLOOKUP(G810,[1]Product!$B:$G,6,FALSE)</f>
        <v>19190000</v>
      </c>
      <c r="J810" t="str">
        <f>VLOOKUP(G810,[1]Product!$B:$G,3,FALSE)</f>
        <v>Lenovo</v>
      </c>
      <c r="K810" t="str">
        <f>VLOOKUP(G810,[1]Product!$B:$G,4,FALSE)</f>
        <v>Laptop</v>
      </c>
      <c r="L810">
        <v>1</v>
      </c>
      <c r="M810">
        <v>0</v>
      </c>
      <c r="N810">
        <f t="shared" si="12"/>
        <v>19190000</v>
      </c>
    </row>
    <row r="811" spans="1:14" x14ac:dyDescent="0.3">
      <c r="A811">
        <v>810</v>
      </c>
      <c r="B811">
        <v>2</v>
      </c>
      <c r="C811" t="s">
        <v>20</v>
      </c>
      <c r="D811" t="str">
        <f>VLOOKUP(C811,[1]Saler!B:D,2,FALSE)</f>
        <v>NGUYỄN THỊ THANH  HUYỀN</v>
      </c>
      <c r="E811" t="str">
        <f>VLOOKUP(C811,[1]Saler!B:D,3,FALSE)</f>
        <v>DN</v>
      </c>
      <c r="F811" t="str">
        <f>VLOOKUP(E811,[1]Saler!$F$1:$G$6,2,FALSE)</f>
        <v>Đà Nẵng</v>
      </c>
      <c r="G811" t="s">
        <v>23</v>
      </c>
      <c r="H811" t="str">
        <f>VLOOKUP(G811,[1]Product!$B:$G,2,FALSE)</f>
        <v>Latitude3510</v>
      </c>
      <c r="I811">
        <f>VLOOKUP(G811,[1]Product!$B:$G,6,FALSE)</f>
        <v>11490000</v>
      </c>
      <c r="J811" t="str">
        <f>VLOOKUP(G811,[1]Product!$B:$G,3,FALSE)</f>
        <v>Dell</v>
      </c>
      <c r="K811" t="str">
        <f>VLOOKUP(G811,[1]Product!$B:$G,4,FALSE)</f>
        <v>Laptop</v>
      </c>
      <c r="L811">
        <v>1</v>
      </c>
      <c r="M811">
        <v>0.1</v>
      </c>
      <c r="N811">
        <f t="shared" si="12"/>
        <v>10341000</v>
      </c>
    </row>
    <row r="812" spans="1:14" x14ac:dyDescent="0.3">
      <c r="A812">
        <v>811</v>
      </c>
      <c r="B812">
        <v>2</v>
      </c>
      <c r="C812" t="s">
        <v>74</v>
      </c>
      <c r="D812" t="str">
        <f>VLOOKUP(C812,[1]Saler!B:D,2,FALSE)</f>
        <v>Nguyễn Thị  Hằng</v>
      </c>
      <c r="E812" t="str">
        <f>VLOOKUP(C812,[1]Saler!B:D,3,FALSE)</f>
        <v>HP</v>
      </c>
      <c r="F812" t="str">
        <f>VLOOKUP(E812,[1]Saler!$F$1:$G$6,2,FALSE)</f>
        <v>Hải Phòng</v>
      </c>
      <c r="G812" t="s">
        <v>23</v>
      </c>
      <c r="H812" t="str">
        <f>VLOOKUP(G812,[1]Product!$B:$G,2,FALSE)</f>
        <v>Latitude3510</v>
      </c>
      <c r="I812">
        <f>VLOOKUP(G812,[1]Product!$B:$G,6,FALSE)</f>
        <v>11490000</v>
      </c>
      <c r="J812" t="str">
        <f>VLOOKUP(G812,[1]Product!$B:$G,3,FALSE)</f>
        <v>Dell</v>
      </c>
      <c r="K812" t="str">
        <f>VLOOKUP(G812,[1]Product!$B:$G,4,FALSE)</f>
        <v>Laptop</v>
      </c>
      <c r="L812">
        <v>3</v>
      </c>
      <c r="M812">
        <v>0</v>
      </c>
      <c r="N812">
        <f t="shared" si="12"/>
        <v>34470000</v>
      </c>
    </row>
    <row r="813" spans="1:14" x14ac:dyDescent="0.3">
      <c r="A813">
        <v>812</v>
      </c>
      <c r="B813">
        <v>2</v>
      </c>
      <c r="C813" t="s">
        <v>62</v>
      </c>
      <c r="D813" t="str">
        <f>VLOOKUP(C813,[1]Saler!B:D,2,FALSE)</f>
        <v>Kiều Ngọc Các</v>
      </c>
      <c r="E813" t="str">
        <f>VLOOKUP(C813,[1]Saler!B:D,3,FALSE)</f>
        <v>HN</v>
      </c>
      <c r="F813" t="str">
        <f>VLOOKUP(E813,[1]Saler!$F$1:$G$6,2,FALSE)</f>
        <v>Hà Nội</v>
      </c>
      <c r="G813" t="s">
        <v>19</v>
      </c>
      <c r="H813" t="str">
        <f>VLOOKUP(G813,[1]Product!$B:$G,2,FALSE)</f>
        <v>Gaming81LK01J3VN</v>
      </c>
      <c r="I813">
        <f>VLOOKUP(G813,[1]Product!$B:$G,6,FALSE)</f>
        <v>18490000</v>
      </c>
      <c r="J813" t="str">
        <f>VLOOKUP(G813,[1]Product!$B:$G,3,FALSE)</f>
        <v>Lenovo</v>
      </c>
      <c r="K813" t="str">
        <f>VLOOKUP(G813,[1]Product!$B:$G,4,FALSE)</f>
        <v>Laptop</v>
      </c>
      <c r="L813">
        <v>1</v>
      </c>
      <c r="M813">
        <v>0.15</v>
      </c>
      <c r="N813">
        <f t="shared" si="12"/>
        <v>15716500</v>
      </c>
    </row>
    <row r="814" spans="1:14" x14ac:dyDescent="0.3">
      <c r="A814">
        <v>813</v>
      </c>
      <c r="B814">
        <v>3</v>
      </c>
      <c r="C814" t="s">
        <v>66</v>
      </c>
      <c r="D814" t="str">
        <f>VLOOKUP(C814,[1]Saler!B:D,2,FALSE)</f>
        <v>Nguyễn Nhật  Hạ</v>
      </c>
      <c r="E814" t="str">
        <f>VLOOKUP(C814,[1]Saler!B:D,3,FALSE)</f>
        <v>HP</v>
      </c>
      <c r="F814" t="str">
        <f>VLOOKUP(E814,[1]Saler!$F$1:$G$6,2,FALSE)</f>
        <v>Hải Phòng</v>
      </c>
      <c r="G814" t="s">
        <v>52</v>
      </c>
      <c r="H814" t="str">
        <f>VLOOKUP(G814,[1]Product!$B:$G,2,FALSE)</f>
        <v>Inspiron42IN380002</v>
      </c>
      <c r="I814">
        <f>VLOOKUP(G814,[1]Product!$B:$G,6,FALSE)</f>
        <v>12290000</v>
      </c>
      <c r="J814" t="str">
        <f>VLOOKUP(G814,[1]Product!$B:$G,3,FALSE)</f>
        <v>Dell</v>
      </c>
      <c r="K814" t="str">
        <f>VLOOKUP(G814,[1]Product!$B:$G,4,FALSE)</f>
        <v>Desktop</v>
      </c>
      <c r="L814">
        <v>3</v>
      </c>
      <c r="M814">
        <v>0.15</v>
      </c>
      <c r="N814">
        <f t="shared" si="12"/>
        <v>31339500</v>
      </c>
    </row>
    <row r="815" spans="1:14" x14ac:dyDescent="0.3">
      <c r="A815">
        <v>814</v>
      </c>
      <c r="B815">
        <v>3</v>
      </c>
      <c r="C815" t="s">
        <v>63</v>
      </c>
      <c r="D815" t="str">
        <f>VLOOKUP(C815,[1]Saler!B:D,2,FALSE)</f>
        <v>Phạm Thị Giáng  My</v>
      </c>
      <c r="E815" t="str">
        <f>VLOOKUP(C815,[1]Saler!B:D,3,FALSE)</f>
        <v>DN</v>
      </c>
      <c r="F815" t="str">
        <f>VLOOKUP(E815,[1]Saler!$F$1:$G$6,2,FALSE)</f>
        <v>Đà Nẵng</v>
      </c>
      <c r="G815" t="s">
        <v>25</v>
      </c>
      <c r="H815" t="str">
        <f>VLOOKUP(G815,[1]Product!$B:$G,2,FALSE)</f>
        <v>Lenovo11BHS07200</v>
      </c>
      <c r="I815">
        <f>VLOOKUP(G815,[1]Product!$B:$G,6,FALSE)</f>
        <v>11490000</v>
      </c>
      <c r="J815" t="str">
        <f>VLOOKUP(G815,[1]Product!$B:$G,3,FALSE)</f>
        <v>Lenovo</v>
      </c>
      <c r="K815" t="str">
        <f>VLOOKUP(G815,[1]Product!$B:$G,4,FALSE)</f>
        <v>Desktop</v>
      </c>
      <c r="L815">
        <v>1</v>
      </c>
      <c r="M815">
        <v>0</v>
      </c>
      <c r="N815">
        <f t="shared" si="12"/>
        <v>11490000</v>
      </c>
    </row>
    <row r="816" spans="1:14" x14ac:dyDescent="0.3">
      <c r="A816">
        <v>815</v>
      </c>
      <c r="B816">
        <v>3</v>
      </c>
      <c r="C816" t="s">
        <v>67</v>
      </c>
      <c r="D816" t="str">
        <f>VLOOKUP(C816,[1]Saler!B:D,2,FALSE)</f>
        <v>Phan Thị Thu  Nguyệt</v>
      </c>
      <c r="E816" t="str">
        <f>VLOOKUP(C816,[1]Saler!B:D,3,FALSE)</f>
        <v>HCM</v>
      </c>
      <c r="F816" t="str">
        <f>VLOOKUP(E816,[1]Saler!$F$1:$G$6,2,FALSE)</f>
        <v>Hồ Chí Minh</v>
      </c>
      <c r="G816" t="s">
        <v>56</v>
      </c>
      <c r="H816" t="str">
        <f>VLOOKUP(G816,[1]Product!$B:$G,2,FALSE)</f>
        <v>Legion82B500GUVN</v>
      </c>
      <c r="I816">
        <f>VLOOKUP(G816,[1]Product!$B:$G,6,FALSE)</f>
        <v>24790000</v>
      </c>
      <c r="J816" t="str">
        <f>VLOOKUP(G816,[1]Product!$B:$G,3,FALSE)</f>
        <v>Lenovo</v>
      </c>
      <c r="K816" t="str">
        <f>VLOOKUP(G816,[1]Product!$B:$G,4,FALSE)</f>
        <v>Laptop</v>
      </c>
      <c r="L816">
        <v>3</v>
      </c>
      <c r="M816">
        <v>0.05</v>
      </c>
      <c r="N816">
        <f t="shared" si="12"/>
        <v>70651500</v>
      </c>
    </row>
    <row r="817" spans="1:14" x14ac:dyDescent="0.3">
      <c r="A817">
        <v>816</v>
      </c>
      <c r="B817">
        <v>3</v>
      </c>
      <c r="C817" t="s">
        <v>14</v>
      </c>
      <c r="D817" t="str">
        <f>VLOOKUP(C817,[1]Saler!B:D,2,FALSE)</f>
        <v>Hồ Thị Khánh  Huyền</v>
      </c>
      <c r="E817" t="str">
        <f>VLOOKUP(C817,[1]Saler!B:D,3,FALSE)</f>
        <v>DN</v>
      </c>
      <c r="F817" t="str">
        <f>VLOOKUP(E817,[1]Saler!$F$1:$G$6,2,FALSE)</f>
        <v>Đà Nẵng</v>
      </c>
      <c r="G817" t="s">
        <v>17</v>
      </c>
      <c r="H817" t="str">
        <f>VLOOKUP(G817,[1]Product!$B:$G,2,FALSE)</f>
        <v>Inspiron135301</v>
      </c>
      <c r="I817">
        <f>VLOOKUP(G817,[1]Product!$B:$G,6,FALSE)</f>
        <v>20900000</v>
      </c>
      <c r="J817" t="str">
        <f>VLOOKUP(G817,[1]Product!$B:$G,3,FALSE)</f>
        <v>Dell</v>
      </c>
      <c r="K817" t="str">
        <f>VLOOKUP(G817,[1]Product!$B:$G,4,FALSE)</f>
        <v>Laptop</v>
      </c>
      <c r="L817">
        <v>2</v>
      </c>
      <c r="M817">
        <v>0.15</v>
      </c>
      <c r="N817">
        <f t="shared" si="12"/>
        <v>35530000</v>
      </c>
    </row>
    <row r="818" spans="1:14" x14ac:dyDescent="0.3">
      <c r="A818">
        <v>817</v>
      </c>
      <c r="B818">
        <v>3</v>
      </c>
      <c r="C818" t="s">
        <v>24</v>
      </c>
      <c r="D818" t="str">
        <f>VLOOKUP(C818,[1]Saler!B:D,2,FALSE)</f>
        <v>Lê Thị Ngọc Bích</v>
      </c>
      <c r="E818" t="str">
        <f>VLOOKUP(C818,[1]Saler!B:D,3,FALSE)</f>
        <v>HN</v>
      </c>
      <c r="F818" t="str">
        <f>VLOOKUP(E818,[1]Saler!$F$1:$G$6,2,FALSE)</f>
        <v>Hà Nội</v>
      </c>
      <c r="G818" t="s">
        <v>49</v>
      </c>
      <c r="H818" t="str">
        <f>VLOOKUP(G818,[1]Product!$B:$G,2,FALSE)</f>
        <v>Inspiron145402</v>
      </c>
      <c r="I818">
        <f>VLOOKUP(G818,[1]Product!$B:$G,6,FALSE)</f>
        <v>25790000</v>
      </c>
      <c r="J818" t="str">
        <f>VLOOKUP(G818,[1]Product!$B:$G,3,FALSE)</f>
        <v>Dell</v>
      </c>
      <c r="K818" t="str">
        <f>VLOOKUP(G818,[1]Product!$B:$G,4,FALSE)</f>
        <v>Laptop</v>
      </c>
      <c r="L818">
        <v>1</v>
      </c>
      <c r="M818">
        <v>0.15</v>
      </c>
      <c r="N818">
        <f t="shared" si="12"/>
        <v>21921500</v>
      </c>
    </row>
    <row r="819" spans="1:14" x14ac:dyDescent="0.3">
      <c r="A819">
        <v>818</v>
      </c>
      <c r="B819">
        <v>3</v>
      </c>
      <c r="C819" t="s">
        <v>35</v>
      </c>
      <c r="D819" t="str">
        <f>VLOOKUP(C819,[1]Saler!B:D,2,FALSE)</f>
        <v>Trần Kim  Như</v>
      </c>
      <c r="E819" t="str">
        <f>VLOOKUP(C819,[1]Saler!B:D,3,FALSE)</f>
        <v>HCM</v>
      </c>
      <c r="F819" t="str">
        <f>VLOOKUP(E819,[1]Saler!$F$1:$G$6,2,FALSE)</f>
        <v>Hồ Chí Minh</v>
      </c>
      <c r="G819" t="s">
        <v>36</v>
      </c>
      <c r="H819" t="str">
        <f>VLOOKUP(G819,[1]Product!$B:$G,2,FALSE)</f>
        <v>Lenovo10TVA00EVA</v>
      </c>
      <c r="I819">
        <f>VLOOKUP(G819,[1]Product!$B:$G,6,FALSE)</f>
        <v>12590000</v>
      </c>
      <c r="J819" t="str">
        <f>VLOOKUP(G819,[1]Product!$B:$G,3,FALSE)</f>
        <v>Lenovo</v>
      </c>
      <c r="K819" t="str">
        <f>VLOOKUP(G819,[1]Product!$B:$G,4,FALSE)</f>
        <v>Desktop</v>
      </c>
      <c r="L819">
        <v>3</v>
      </c>
      <c r="M819">
        <v>0.05</v>
      </c>
      <c r="N819">
        <f t="shared" si="12"/>
        <v>35881500</v>
      </c>
    </row>
    <row r="820" spans="1:14" x14ac:dyDescent="0.3">
      <c r="A820">
        <v>819</v>
      </c>
      <c r="B820">
        <v>3</v>
      </c>
      <c r="C820" t="s">
        <v>26</v>
      </c>
      <c r="D820" t="str">
        <f>VLOOKUP(C820,[1]Saler!B:D,2,FALSE)</f>
        <v>Nguyễn Thị Y  Bình</v>
      </c>
      <c r="E820" t="str">
        <f>VLOOKUP(C820,[1]Saler!B:D,3,FALSE)</f>
        <v>HN</v>
      </c>
      <c r="F820" t="str">
        <f>VLOOKUP(E820,[1]Saler!$F$1:$G$6,2,FALSE)</f>
        <v>Hà Nội</v>
      </c>
      <c r="G820" t="s">
        <v>49</v>
      </c>
      <c r="H820" t="str">
        <f>VLOOKUP(G820,[1]Product!$B:$G,2,FALSE)</f>
        <v>Inspiron145402</v>
      </c>
      <c r="I820">
        <f>VLOOKUP(G820,[1]Product!$B:$G,6,FALSE)</f>
        <v>25790000</v>
      </c>
      <c r="J820" t="str">
        <f>VLOOKUP(G820,[1]Product!$B:$G,3,FALSE)</f>
        <v>Dell</v>
      </c>
      <c r="K820" t="str">
        <f>VLOOKUP(G820,[1]Product!$B:$G,4,FALSE)</f>
        <v>Laptop</v>
      </c>
      <c r="L820">
        <v>1</v>
      </c>
      <c r="M820">
        <v>0</v>
      </c>
      <c r="N820">
        <f t="shared" si="12"/>
        <v>25790000</v>
      </c>
    </row>
    <row r="821" spans="1:14" x14ac:dyDescent="0.3">
      <c r="A821">
        <v>820</v>
      </c>
      <c r="B821">
        <v>3</v>
      </c>
      <c r="C821" t="s">
        <v>65</v>
      </c>
      <c r="D821" t="str">
        <f>VLOOKUP(C821,[1]Saler!B:D,2,FALSE)</f>
        <v>Vưu Quan  Khải</v>
      </c>
      <c r="E821" t="str">
        <f>VLOOKUP(C821,[1]Saler!B:D,3,FALSE)</f>
        <v>DN</v>
      </c>
      <c r="F821" t="str">
        <f>VLOOKUP(E821,[1]Saler!$F$1:$G$6,2,FALSE)</f>
        <v>Đà Nẵng</v>
      </c>
      <c r="G821" t="s">
        <v>15</v>
      </c>
      <c r="H821" t="str">
        <f>VLOOKUP(G821,[1]Product!$B:$G,2,FALSE)</f>
        <v>EliteBook1C2M0PA</v>
      </c>
      <c r="I821">
        <f>VLOOKUP(G821,[1]Product!$B:$G,6,FALSE)</f>
        <v>14890000</v>
      </c>
      <c r="J821" t="str">
        <f>VLOOKUP(G821,[1]Product!$B:$G,3,FALSE)</f>
        <v>HP</v>
      </c>
      <c r="K821" t="str">
        <f>VLOOKUP(G821,[1]Product!$B:$G,4,FALSE)</f>
        <v>Desktop</v>
      </c>
      <c r="L821">
        <v>1</v>
      </c>
      <c r="M821">
        <v>0.05</v>
      </c>
      <c r="N821">
        <f t="shared" si="12"/>
        <v>14145500</v>
      </c>
    </row>
    <row r="822" spans="1:14" x14ac:dyDescent="0.3">
      <c r="A822">
        <v>821</v>
      </c>
      <c r="B822">
        <v>3</v>
      </c>
      <c r="C822" t="s">
        <v>62</v>
      </c>
      <c r="D822" t="str">
        <f>VLOOKUP(C822,[1]Saler!B:D,2,FALSE)</f>
        <v>Kiều Ngọc Các</v>
      </c>
      <c r="E822" t="str">
        <f>VLOOKUP(C822,[1]Saler!B:D,3,FALSE)</f>
        <v>HN</v>
      </c>
      <c r="F822" t="str">
        <f>VLOOKUP(E822,[1]Saler!$F$1:$G$6,2,FALSE)</f>
        <v>Hà Nội</v>
      </c>
      <c r="G822" t="s">
        <v>71</v>
      </c>
      <c r="H822" t="str">
        <f>VLOOKUP(G822,[1]Product!$B:$G,2,FALSE)</f>
        <v>Legion82BC005YVN</v>
      </c>
      <c r="I822">
        <f>VLOOKUP(G822,[1]Product!$B:$G,6,FALSE)</f>
        <v>39000000</v>
      </c>
      <c r="J822" t="str">
        <f>VLOOKUP(G822,[1]Product!$B:$G,3,FALSE)</f>
        <v>Lenovo</v>
      </c>
      <c r="K822" t="str">
        <f>VLOOKUP(G822,[1]Product!$B:$G,4,FALSE)</f>
        <v>Laptop</v>
      </c>
      <c r="L822">
        <v>2</v>
      </c>
      <c r="M822">
        <v>0</v>
      </c>
      <c r="N822">
        <f t="shared" si="12"/>
        <v>78000000</v>
      </c>
    </row>
    <row r="823" spans="1:14" x14ac:dyDescent="0.3">
      <c r="A823">
        <v>822</v>
      </c>
      <c r="B823">
        <v>3</v>
      </c>
      <c r="C823" t="s">
        <v>76</v>
      </c>
      <c r="D823" t="str">
        <f>VLOOKUP(C823,[1]Saler!B:D,2,FALSE)</f>
        <v>Nguyễn Yến  Nhi</v>
      </c>
      <c r="E823" t="str">
        <f>VLOOKUP(C823,[1]Saler!B:D,3,FALSE)</f>
        <v>HCM</v>
      </c>
      <c r="F823" t="str">
        <f>VLOOKUP(E823,[1]Saler!$F$1:$G$6,2,FALSE)</f>
        <v>Hồ Chí Minh</v>
      </c>
      <c r="G823" t="s">
        <v>19</v>
      </c>
      <c r="H823" t="str">
        <f>VLOOKUP(G823,[1]Product!$B:$G,2,FALSE)</f>
        <v>Gaming81LK01J3VN</v>
      </c>
      <c r="I823">
        <f>VLOOKUP(G823,[1]Product!$B:$G,6,FALSE)</f>
        <v>18490000</v>
      </c>
      <c r="J823" t="str">
        <f>VLOOKUP(G823,[1]Product!$B:$G,3,FALSE)</f>
        <v>Lenovo</v>
      </c>
      <c r="K823" t="str">
        <f>VLOOKUP(G823,[1]Product!$B:$G,4,FALSE)</f>
        <v>Laptop</v>
      </c>
      <c r="L823">
        <v>1</v>
      </c>
      <c r="M823">
        <v>0.15</v>
      </c>
      <c r="N823">
        <f t="shared" si="12"/>
        <v>15716500</v>
      </c>
    </row>
    <row r="824" spans="1:14" x14ac:dyDescent="0.3">
      <c r="A824">
        <v>823</v>
      </c>
      <c r="B824">
        <v>3</v>
      </c>
      <c r="C824" t="s">
        <v>40</v>
      </c>
      <c r="D824" t="str">
        <f>VLOOKUP(C824,[1]Saler!B:D,2,FALSE)</f>
        <v>Triệu Thị Thanh  Chung</v>
      </c>
      <c r="E824" t="str">
        <f>VLOOKUP(C824,[1]Saler!B:D,3,FALSE)</f>
        <v>HN</v>
      </c>
      <c r="F824" t="str">
        <f>VLOOKUP(E824,[1]Saler!$F$1:$G$6,2,FALSE)</f>
        <v>Hà Nội</v>
      </c>
      <c r="G824" t="s">
        <v>58</v>
      </c>
      <c r="H824" t="str">
        <f>VLOOKUP(G824,[1]Product!$B:$G,2,FALSE)</f>
        <v>Envy2K0B2PA</v>
      </c>
      <c r="I824">
        <f>VLOOKUP(G824,[1]Product!$B:$G,6,FALSE)</f>
        <v>23590000</v>
      </c>
      <c r="J824" t="str">
        <f>VLOOKUP(G824,[1]Product!$B:$G,3,FALSE)</f>
        <v>HP</v>
      </c>
      <c r="K824" t="str">
        <f>VLOOKUP(G824,[1]Product!$B:$G,4,FALSE)</f>
        <v>Laptop</v>
      </c>
      <c r="L824">
        <v>2</v>
      </c>
      <c r="M824">
        <v>0.15</v>
      </c>
      <c r="N824">
        <f t="shared" si="12"/>
        <v>40103000</v>
      </c>
    </row>
    <row r="825" spans="1:14" x14ac:dyDescent="0.3">
      <c r="A825">
        <v>824</v>
      </c>
      <c r="B825">
        <v>3</v>
      </c>
      <c r="C825" t="s">
        <v>74</v>
      </c>
      <c r="D825" t="str">
        <f>VLOOKUP(C825,[1]Saler!B:D,2,FALSE)</f>
        <v>Nguyễn Thị  Hằng</v>
      </c>
      <c r="E825" t="str">
        <f>VLOOKUP(C825,[1]Saler!B:D,3,FALSE)</f>
        <v>HP</v>
      </c>
      <c r="F825" t="str">
        <f>VLOOKUP(E825,[1]Saler!$F$1:$G$6,2,FALSE)</f>
        <v>Hải Phòng</v>
      </c>
      <c r="G825" t="s">
        <v>44</v>
      </c>
      <c r="H825" t="str">
        <f>VLOOKUP(G825,[1]Product!$B:$G,2,FALSE)</f>
        <v>Lenovo11ED002TVA</v>
      </c>
      <c r="I825">
        <f>VLOOKUP(G825,[1]Product!$B:$G,6,FALSE)</f>
        <v>9890000</v>
      </c>
      <c r="J825" t="str">
        <f>VLOOKUP(G825,[1]Product!$B:$G,3,FALSE)</f>
        <v>Lenovo</v>
      </c>
      <c r="K825" t="str">
        <f>VLOOKUP(G825,[1]Product!$B:$G,4,FALSE)</f>
        <v>Desktop</v>
      </c>
      <c r="L825">
        <v>2</v>
      </c>
      <c r="M825">
        <v>0</v>
      </c>
      <c r="N825">
        <f t="shared" si="12"/>
        <v>19780000</v>
      </c>
    </row>
    <row r="826" spans="1:14" x14ac:dyDescent="0.3">
      <c r="A826">
        <v>825</v>
      </c>
      <c r="B826">
        <v>3</v>
      </c>
      <c r="C826" t="s">
        <v>30</v>
      </c>
      <c r="D826" t="str">
        <f>VLOOKUP(C826,[1]Saler!B:D,2,FALSE)</f>
        <v>Lê Thị Phương  Thanh</v>
      </c>
      <c r="E826" t="str">
        <f>VLOOKUP(C826,[1]Saler!B:D,3,FALSE)</f>
        <v>CT</v>
      </c>
      <c r="F826" t="str">
        <f>VLOOKUP(E826,[1]Saler!$F$1:$G$6,2,FALSE)</f>
        <v>Cần Thơ</v>
      </c>
      <c r="G826" t="s">
        <v>50</v>
      </c>
      <c r="H826" t="str">
        <f>VLOOKUP(G826,[1]Product!$B:$G,2,FALSE)</f>
        <v>ProBook22X45AA</v>
      </c>
      <c r="I826">
        <f>VLOOKUP(G826,[1]Product!$B:$G,6,FALSE)</f>
        <v>11900000</v>
      </c>
      <c r="J826" t="str">
        <f>VLOOKUP(G826,[1]Product!$B:$G,3,FALSE)</f>
        <v>HP</v>
      </c>
      <c r="K826" t="str">
        <f>VLOOKUP(G826,[1]Product!$B:$G,4,FALSE)</f>
        <v>Desktop</v>
      </c>
      <c r="L826">
        <v>1</v>
      </c>
      <c r="M826">
        <v>0.15</v>
      </c>
      <c r="N826">
        <f t="shared" si="12"/>
        <v>10115000</v>
      </c>
    </row>
    <row r="827" spans="1:14" x14ac:dyDescent="0.3">
      <c r="A827">
        <v>826</v>
      </c>
      <c r="B827">
        <v>3</v>
      </c>
      <c r="C827" t="s">
        <v>79</v>
      </c>
      <c r="D827" t="str">
        <f>VLOOKUP(C827,[1]Saler!B:D,2,FALSE)</f>
        <v>Nguyễn Thị Thanh  Ngân</v>
      </c>
      <c r="E827" t="str">
        <f>VLOOKUP(C827,[1]Saler!B:D,3,FALSE)</f>
        <v>HCM</v>
      </c>
      <c r="F827" t="str">
        <f>VLOOKUP(E827,[1]Saler!$F$1:$G$6,2,FALSE)</f>
        <v>Hồ Chí Minh</v>
      </c>
      <c r="G827" t="s">
        <v>49</v>
      </c>
      <c r="H827" t="str">
        <f>VLOOKUP(G827,[1]Product!$B:$G,2,FALSE)</f>
        <v>Inspiron145402</v>
      </c>
      <c r="I827">
        <f>VLOOKUP(G827,[1]Product!$B:$G,6,FALSE)</f>
        <v>25790000</v>
      </c>
      <c r="J827" t="str">
        <f>VLOOKUP(G827,[1]Product!$B:$G,3,FALSE)</f>
        <v>Dell</v>
      </c>
      <c r="K827" t="str">
        <f>VLOOKUP(G827,[1]Product!$B:$G,4,FALSE)</f>
        <v>Laptop</v>
      </c>
      <c r="L827">
        <v>2</v>
      </c>
      <c r="M827">
        <v>0.15</v>
      </c>
      <c r="N827">
        <f t="shared" si="12"/>
        <v>43843000</v>
      </c>
    </row>
    <row r="828" spans="1:14" x14ac:dyDescent="0.3">
      <c r="A828">
        <v>827</v>
      </c>
      <c r="B828">
        <v>3</v>
      </c>
      <c r="C828" t="s">
        <v>46</v>
      </c>
      <c r="D828" t="str">
        <f>VLOOKUP(C828,[1]Saler!B:D,2,FALSE)</f>
        <v>Nguyễn Thị Hoài  Nam</v>
      </c>
      <c r="E828" t="str">
        <f>VLOOKUP(C828,[1]Saler!B:D,3,FALSE)</f>
        <v>HCM</v>
      </c>
      <c r="F828" t="str">
        <f>VLOOKUP(E828,[1]Saler!$F$1:$G$6,2,FALSE)</f>
        <v>Hồ Chí Minh</v>
      </c>
      <c r="G828" t="s">
        <v>23</v>
      </c>
      <c r="H828" t="str">
        <f>VLOOKUP(G828,[1]Product!$B:$G,2,FALSE)</f>
        <v>Latitude3510</v>
      </c>
      <c r="I828">
        <f>VLOOKUP(G828,[1]Product!$B:$G,6,FALSE)</f>
        <v>11490000</v>
      </c>
      <c r="J828" t="str">
        <f>VLOOKUP(G828,[1]Product!$B:$G,3,FALSE)</f>
        <v>Dell</v>
      </c>
      <c r="K828" t="str">
        <f>VLOOKUP(G828,[1]Product!$B:$G,4,FALSE)</f>
        <v>Laptop</v>
      </c>
      <c r="L828">
        <v>2</v>
      </c>
      <c r="M828">
        <v>0.1</v>
      </c>
      <c r="N828">
        <f t="shared" si="12"/>
        <v>20682000</v>
      </c>
    </row>
    <row r="829" spans="1:14" x14ac:dyDescent="0.3">
      <c r="A829">
        <v>828</v>
      </c>
      <c r="B829">
        <v>3</v>
      </c>
      <c r="C829" t="s">
        <v>76</v>
      </c>
      <c r="D829" t="str">
        <f>VLOOKUP(C829,[1]Saler!B:D,2,FALSE)</f>
        <v>Nguyễn Yến  Nhi</v>
      </c>
      <c r="E829" t="str">
        <f>VLOOKUP(C829,[1]Saler!B:D,3,FALSE)</f>
        <v>HCM</v>
      </c>
      <c r="F829" t="str">
        <f>VLOOKUP(E829,[1]Saler!$F$1:$G$6,2,FALSE)</f>
        <v>Hồ Chí Minh</v>
      </c>
      <c r="G829" t="s">
        <v>21</v>
      </c>
      <c r="H829" t="str">
        <f>VLOOKUP(G829,[1]Product!$B:$G,2,FALSE)</f>
        <v>EliteBook5ZU71PA</v>
      </c>
      <c r="I829">
        <f>VLOOKUP(G829,[1]Product!$B:$G,6,FALSE)</f>
        <v>34790000</v>
      </c>
      <c r="J829" t="str">
        <f>VLOOKUP(G829,[1]Product!$B:$G,3,FALSE)</f>
        <v>HP</v>
      </c>
      <c r="K829" t="str">
        <f>VLOOKUP(G829,[1]Product!$B:$G,4,FALSE)</f>
        <v>Laptop</v>
      </c>
      <c r="L829">
        <v>1</v>
      </c>
      <c r="M829">
        <v>0.15</v>
      </c>
      <c r="N829">
        <f t="shared" si="12"/>
        <v>29571500</v>
      </c>
    </row>
    <row r="830" spans="1:14" x14ac:dyDescent="0.3">
      <c r="A830">
        <v>829</v>
      </c>
      <c r="B830">
        <v>3</v>
      </c>
      <c r="C830" t="s">
        <v>24</v>
      </c>
      <c r="D830" t="str">
        <f>VLOOKUP(C830,[1]Saler!B:D,2,FALSE)</f>
        <v>Lê Thị Ngọc Bích</v>
      </c>
      <c r="E830" t="str">
        <f>VLOOKUP(C830,[1]Saler!B:D,3,FALSE)</f>
        <v>HN</v>
      </c>
      <c r="F830" t="str">
        <f>VLOOKUP(E830,[1]Saler!$F$1:$G$6,2,FALSE)</f>
        <v>Hà Nội</v>
      </c>
      <c r="G830" t="s">
        <v>36</v>
      </c>
      <c r="H830" t="str">
        <f>VLOOKUP(G830,[1]Product!$B:$G,2,FALSE)</f>
        <v>Lenovo10TVA00EVA</v>
      </c>
      <c r="I830">
        <f>VLOOKUP(G830,[1]Product!$B:$G,6,FALSE)</f>
        <v>12590000</v>
      </c>
      <c r="J830" t="str">
        <f>VLOOKUP(G830,[1]Product!$B:$G,3,FALSE)</f>
        <v>Lenovo</v>
      </c>
      <c r="K830" t="str">
        <f>VLOOKUP(G830,[1]Product!$B:$G,4,FALSE)</f>
        <v>Desktop</v>
      </c>
      <c r="L830">
        <v>2</v>
      </c>
      <c r="M830">
        <v>0.05</v>
      </c>
      <c r="N830">
        <f t="shared" si="12"/>
        <v>23921000</v>
      </c>
    </row>
    <row r="831" spans="1:14" x14ac:dyDescent="0.3">
      <c r="A831">
        <v>830</v>
      </c>
      <c r="B831">
        <v>3</v>
      </c>
      <c r="C831" t="s">
        <v>65</v>
      </c>
      <c r="D831" t="str">
        <f>VLOOKUP(C831,[1]Saler!B:D,2,FALSE)</f>
        <v>Vưu Quan  Khải</v>
      </c>
      <c r="E831" t="str">
        <f>VLOOKUP(C831,[1]Saler!B:D,3,FALSE)</f>
        <v>DN</v>
      </c>
      <c r="F831" t="str">
        <f>VLOOKUP(E831,[1]Saler!$F$1:$G$6,2,FALSE)</f>
        <v>Đà Nẵng</v>
      </c>
      <c r="G831" t="s">
        <v>44</v>
      </c>
      <c r="H831" t="str">
        <f>VLOOKUP(G831,[1]Product!$B:$G,2,FALSE)</f>
        <v>Lenovo11ED002TVA</v>
      </c>
      <c r="I831">
        <f>VLOOKUP(G831,[1]Product!$B:$G,6,FALSE)</f>
        <v>9890000</v>
      </c>
      <c r="J831" t="str">
        <f>VLOOKUP(G831,[1]Product!$B:$G,3,FALSE)</f>
        <v>Lenovo</v>
      </c>
      <c r="K831" t="str">
        <f>VLOOKUP(G831,[1]Product!$B:$G,4,FALSE)</f>
        <v>Desktop</v>
      </c>
      <c r="L831">
        <v>2</v>
      </c>
      <c r="M831">
        <v>0</v>
      </c>
      <c r="N831">
        <f t="shared" si="12"/>
        <v>19780000</v>
      </c>
    </row>
    <row r="832" spans="1:14" x14ac:dyDescent="0.3">
      <c r="A832">
        <v>831</v>
      </c>
      <c r="B832">
        <v>3</v>
      </c>
      <c r="C832" t="s">
        <v>59</v>
      </c>
      <c r="D832" t="str">
        <f>VLOOKUP(C832,[1]Saler!B:D,2,FALSE)</f>
        <v>Hồ Lê Lệ  Nguyên</v>
      </c>
      <c r="E832" t="str">
        <f>VLOOKUP(C832,[1]Saler!B:D,3,FALSE)</f>
        <v>HCM</v>
      </c>
      <c r="F832" t="str">
        <f>VLOOKUP(E832,[1]Saler!$F$1:$G$6,2,FALSE)</f>
        <v>Hồ Chí Minh</v>
      </c>
      <c r="G832" t="s">
        <v>50</v>
      </c>
      <c r="H832" t="str">
        <f>VLOOKUP(G832,[1]Product!$B:$G,2,FALSE)</f>
        <v>ProBook22X45AA</v>
      </c>
      <c r="I832">
        <f>VLOOKUP(G832,[1]Product!$B:$G,6,FALSE)</f>
        <v>11900000</v>
      </c>
      <c r="J832" t="str">
        <f>VLOOKUP(G832,[1]Product!$B:$G,3,FALSE)</f>
        <v>HP</v>
      </c>
      <c r="K832" t="str">
        <f>VLOOKUP(G832,[1]Product!$B:$G,4,FALSE)</f>
        <v>Desktop</v>
      </c>
      <c r="L832">
        <v>2</v>
      </c>
      <c r="M832">
        <v>0.1</v>
      </c>
      <c r="N832">
        <f t="shared" si="12"/>
        <v>21420000</v>
      </c>
    </row>
    <row r="833" spans="1:14" x14ac:dyDescent="0.3">
      <c r="A833">
        <v>832</v>
      </c>
      <c r="B833">
        <v>3</v>
      </c>
      <c r="C833" t="s">
        <v>27</v>
      </c>
      <c r="D833" t="str">
        <f>VLOOKUP(C833,[1]Saler!B:D,2,FALSE)</f>
        <v>Lê Thị Bình</v>
      </c>
      <c r="E833" t="str">
        <f>VLOOKUP(C833,[1]Saler!B:D,3,FALSE)</f>
        <v>HN</v>
      </c>
      <c r="F833" t="str">
        <f>VLOOKUP(E833,[1]Saler!$F$1:$G$6,2,FALSE)</f>
        <v>Hà Nội</v>
      </c>
      <c r="G833" t="s">
        <v>47</v>
      </c>
      <c r="H833" t="str">
        <f>VLOOKUP(G833,[1]Product!$B:$G,2,FALSE)</f>
        <v>OptiPlex3080 MT</v>
      </c>
      <c r="I833">
        <f>VLOOKUP(G833,[1]Product!$B:$G,6,FALSE)</f>
        <v>13890000</v>
      </c>
      <c r="J833" t="str">
        <f>VLOOKUP(G833,[1]Product!$B:$G,3,FALSE)</f>
        <v>Dell</v>
      </c>
      <c r="K833" t="str">
        <f>VLOOKUP(G833,[1]Product!$B:$G,4,FALSE)</f>
        <v>Desktop</v>
      </c>
      <c r="L833">
        <v>3</v>
      </c>
      <c r="M833">
        <v>0.05</v>
      </c>
      <c r="N833">
        <f t="shared" si="12"/>
        <v>39586500</v>
      </c>
    </row>
    <row r="834" spans="1:14" x14ac:dyDescent="0.3">
      <c r="A834">
        <v>833</v>
      </c>
      <c r="B834">
        <v>3</v>
      </c>
      <c r="C834" t="s">
        <v>65</v>
      </c>
      <c r="D834" t="str">
        <f>VLOOKUP(C834,[1]Saler!B:D,2,FALSE)</f>
        <v>Vưu Quan  Khải</v>
      </c>
      <c r="E834" t="str">
        <f>VLOOKUP(C834,[1]Saler!B:D,3,FALSE)</f>
        <v>DN</v>
      </c>
      <c r="F834" t="str">
        <f>VLOOKUP(E834,[1]Saler!$F$1:$G$6,2,FALSE)</f>
        <v>Đà Nẵng</v>
      </c>
      <c r="G834" t="s">
        <v>17</v>
      </c>
      <c r="H834" t="str">
        <f>VLOOKUP(G834,[1]Product!$B:$G,2,FALSE)</f>
        <v>Inspiron135301</v>
      </c>
      <c r="I834">
        <f>VLOOKUP(G834,[1]Product!$B:$G,6,FALSE)</f>
        <v>20900000</v>
      </c>
      <c r="J834" t="str">
        <f>VLOOKUP(G834,[1]Product!$B:$G,3,FALSE)</f>
        <v>Dell</v>
      </c>
      <c r="K834" t="str">
        <f>VLOOKUP(G834,[1]Product!$B:$G,4,FALSE)</f>
        <v>Laptop</v>
      </c>
      <c r="L834">
        <v>3</v>
      </c>
      <c r="M834">
        <v>0</v>
      </c>
      <c r="N834">
        <f t="shared" ref="N834:N897" si="13">I834*L834*(1-M834)</f>
        <v>62700000</v>
      </c>
    </row>
    <row r="835" spans="1:14" x14ac:dyDescent="0.3">
      <c r="A835">
        <v>834</v>
      </c>
      <c r="B835">
        <v>3</v>
      </c>
      <c r="C835" t="s">
        <v>38</v>
      </c>
      <c r="D835" t="str">
        <f>VLOOKUP(C835,[1]Saler!B:D,2,FALSE)</f>
        <v>Nguyễn Thị Kim  Nga</v>
      </c>
      <c r="E835" t="str">
        <f>VLOOKUP(C835,[1]Saler!B:D,3,FALSE)</f>
        <v>HCM</v>
      </c>
      <c r="F835" t="str">
        <f>VLOOKUP(E835,[1]Saler!$F$1:$G$6,2,FALSE)</f>
        <v>Hồ Chí Minh</v>
      </c>
      <c r="G835" t="s">
        <v>47</v>
      </c>
      <c r="H835" t="str">
        <f>VLOOKUP(G835,[1]Product!$B:$G,2,FALSE)</f>
        <v>OptiPlex3080 MT</v>
      </c>
      <c r="I835">
        <f>VLOOKUP(G835,[1]Product!$B:$G,6,FALSE)</f>
        <v>13890000</v>
      </c>
      <c r="J835" t="str">
        <f>VLOOKUP(G835,[1]Product!$B:$G,3,FALSE)</f>
        <v>Dell</v>
      </c>
      <c r="K835" t="str">
        <f>VLOOKUP(G835,[1]Product!$B:$G,4,FALSE)</f>
        <v>Desktop</v>
      </c>
      <c r="L835">
        <v>2</v>
      </c>
      <c r="M835">
        <v>0.1</v>
      </c>
      <c r="N835">
        <f t="shared" si="13"/>
        <v>25002000</v>
      </c>
    </row>
    <row r="836" spans="1:14" x14ac:dyDescent="0.3">
      <c r="A836">
        <v>835</v>
      </c>
      <c r="B836">
        <v>3</v>
      </c>
      <c r="C836" t="s">
        <v>73</v>
      </c>
      <c r="D836" t="str">
        <f>VLOOKUP(C836,[1]Saler!B:D,2,FALSE)</f>
        <v>Nguyễn Gia  Hân</v>
      </c>
      <c r="E836" t="str">
        <f>VLOOKUP(C836,[1]Saler!B:D,3,FALSE)</f>
        <v>HP</v>
      </c>
      <c r="F836" t="str">
        <f>VLOOKUP(E836,[1]Saler!$F$1:$G$6,2,FALSE)</f>
        <v>Hải Phòng</v>
      </c>
      <c r="G836" t="s">
        <v>34</v>
      </c>
      <c r="H836" t="str">
        <f>VLOOKUP(G836,[1]Product!$B:$G,2,FALSE)</f>
        <v>Inspiron135201</v>
      </c>
      <c r="I836">
        <f>VLOOKUP(G836,[1]Product!$B:$G,6,FALSE)</f>
        <v>16990000</v>
      </c>
      <c r="J836" t="str">
        <f>VLOOKUP(G836,[1]Product!$B:$G,3,FALSE)</f>
        <v>Dell</v>
      </c>
      <c r="K836" t="str">
        <f>VLOOKUP(G836,[1]Product!$B:$G,4,FALSE)</f>
        <v>Laptop</v>
      </c>
      <c r="L836">
        <v>1</v>
      </c>
      <c r="M836">
        <v>0</v>
      </c>
      <c r="N836">
        <f t="shared" si="13"/>
        <v>16990000</v>
      </c>
    </row>
    <row r="837" spans="1:14" x14ac:dyDescent="0.3">
      <c r="A837">
        <v>836</v>
      </c>
      <c r="B837">
        <v>3</v>
      </c>
      <c r="C837" t="s">
        <v>22</v>
      </c>
      <c r="D837" t="str">
        <f>VLOOKUP(C837,[1]Saler!B:D,2,FALSE)</f>
        <v>Nguyễn Thành Tâm</v>
      </c>
      <c r="E837" t="str">
        <f>VLOOKUP(C837,[1]Saler!B:D,3,FALSE)</f>
        <v>CT</v>
      </c>
      <c r="F837" t="str">
        <f>VLOOKUP(E837,[1]Saler!$F$1:$G$6,2,FALSE)</f>
        <v>Cần Thơ</v>
      </c>
      <c r="G837" t="s">
        <v>42</v>
      </c>
      <c r="H837" t="str">
        <f>VLOOKUP(G837,[1]Product!$B:$G,2,FALSE)</f>
        <v>PavilionEG0072TU</v>
      </c>
      <c r="I837">
        <f>VLOOKUP(G837,[1]Product!$B:$G,6,FALSE)</f>
        <v>21900000</v>
      </c>
      <c r="J837" t="str">
        <f>VLOOKUP(G837,[1]Product!$B:$G,3,FALSE)</f>
        <v>HP</v>
      </c>
      <c r="K837" t="str">
        <f>VLOOKUP(G837,[1]Product!$B:$G,4,FALSE)</f>
        <v>Laptop</v>
      </c>
      <c r="L837">
        <v>1</v>
      </c>
      <c r="M837">
        <v>0.05</v>
      </c>
      <c r="N837">
        <f t="shared" si="13"/>
        <v>20805000</v>
      </c>
    </row>
    <row r="838" spans="1:14" x14ac:dyDescent="0.3">
      <c r="A838">
        <v>837</v>
      </c>
      <c r="B838">
        <v>3</v>
      </c>
      <c r="C838" t="s">
        <v>73</v>
      </c>
      <c r="D838" t="str">
        <f>VLOOKUP(C838,[1]Saler!B:D,2,FALSE)</f>
        <v>Nguyễn Gia  Hân</v>
      </c>
      <c r="E838" t="str">
        <f>VLOOKUP(C838,[1]Saler!B:D,3,FALSE)</f>
        <v>HP</v>
      </c>
      <c r="F838" t="str">
        <f>VLOOKUP(E838,[1]Saler!$F$1:$G$6,2,FALSE)</f>
        <v>Hải Phòng</v>
      </c>
      <c r="G838" t="s">
        <v>69</v>
      </c>
      <c r="H838" t="str">
        <f>VLOOKUP(G838,[1]Product!$B:$G,2,FALSE)</f>
        <v>Pavilion180S1AA</v>
      </c>
      <c r="I838">
        <f>VLOOKUP(G838,[1]Product!$B:$G,6,FALSE)</f>
        <v>9790000</v>
      </c>
      <c r="J838" t="str">
        <f>VLOOKUP(G838,[1]Product!$B:$G,3,FALSE)</f>
        <v>HP</v>
      </c>
      <c r="K838" t="str">
        <f>VLOOKUP(G838,[1]Product!$B:$G,4,FALSE)</f>
        <v>Desktop</v>
      </c>
      <c r="L838">
        <v>3</v>
      </c>
      <c r="M838">
        <v>0</v>
      </c>
      <c r="N838">
        <f t="shared" si="13"/>
        <v>29370000</v>
      </c>
    </row>
    <row r="839" spans="1:14" x14ac:dyDescent="0.3">
      <c r="A839">
        <v>838</v>
      </c>
      <c r="B839">
        <v>3</v>
      </c>
      <c r="C839" t="s">
        <v>38</v>
      </c>
      <c r="D839" t="str">
        <f>VLOOKUP(C839,[1]Saler!B:D,2,FALSE)</f>
        <v>Nguyễn Thị Kim  Nga</v>
      </c>
      <c r="E839" t="str">
        <f>VLOOKUP(C839,[1]Saler!B:D,3,FALSE)</f>
        <v>HCM</v>
      </c>
      <c r="F839" t="str">
        <f>VLOOKUP(E839,[1]Saler!$F$1:$G$6,2,FALSE)</f>
        <v>Hồ Chí Minh</v>
      </c>
      <c r="G839" t="s">
        <v>31</v>
      </c>
      <c r="H839" t="str">
        <f>VLOOKUP(G839,[1]Product!$B:$G,2,FALSE)</f>
        <v>Ideapad82H700DNVN</v>
      </c>
      <c r="I839">
        <f>VLOOKUP(G839,[1]Product!$B:$G,6,FALSE)</f>
        <v>13490000</v>
      </c>
      <c r="J839" t="str">
        <f>VLOOKUP(G839,[1]Product!$B:$G,3,FALSE)</f>
        <v>Lenovo</v>
      </c>
      <c r="K839" t="str">
        <f>VLOOKUP(G839,[1]Product!$B:$G,4,FALSE)</f>
        <v>Laptop</v>
      </c>
      <c r="L839">
        <v>1</v>
      </c>
      <c r="M839">
        <v>0</v>
      </c>
      <c r="N839">
        <f t="shared" si="13"/>
        <v>13490000</v>
      </c>
    </row>
    <row r="840" spans="1:14" x14ac:dyDescent="0.3">
      <c r="A840">
        <v>839</v>
      </c>
      <c r="B840">
        <v>3</v>
      </c>
      <c r="C840" t="s">
        <v>55</v>
      </c>
      <c r="D840" t="str">
        <f>VLOOKUP(C840,[1]Saler!B:D,2,FALSE)</f>
        <v>Nguyễn Thị  Hương</v>
      </c>
      <c r="E840" t="str">
        <f>VLOOKUP(C840,[1]Saler!B:D,3,FALSE)</f>
        <v>DN</v>
      </c>
      <c r="F840" t="str">
        <f>VLOOKUP(E840,[1]Saler!$F$1:$G$6,2,FALSE)</f>
        <v>Đà Nẵng</v>
      </c>
      <c r="G840" t="s">
        <v>28</v>
      </c>
      <c r="H840" t="str">
        <f>VLOOKUP(G840,[1]Product!$B:$G,2,FALSE)</f>
        <v>ProBook1A1B0PA</v>
      </c>
      <c r="I840">
        <f>VLOOKUP(G840,[1]Product!$B:$G,6,FALSE)</f>
        <v>18290000</v>
      </c>
      <c r="J840" t="str">
        <f>VLOOKUP(G840,[1]Product!$B:$G,3,FALSE)</f>
        <v>HP</v>
      </c>
      <c r="K840" t="str">
        <f>VLOOKUP(G840,[1]Product!$B:$G,4,FALSE)</f>
        <v>Laptop</v>
      </c>
      <c r="L840">
        <v>1</v>
      </c>
      <c r="M840">
        <v>0</v>
      </c>
      <c r="N840">
        <f t="shared" si="13"/>
        <v>18290000</v>
      </c>
    </row>
    <row r="841" spans="1:14" x14ac:dyDescent="0.3">
      <c r="A841">
        <v>840</v>
      </c>
      <c r="B841">
        <v>3</v>
      </c>
      <c r="C841" t="s">
        <v>46</v>
      </c>
      <c r="D841" t="str">
        <f>VLOOKUP(C841,[1]Saler!B:D,2,FALSE)</f>
        <v>Nguyễn Thị Hoài  Nam</v>
      </c>
      <c r="E841" t="str">
        <f>VLOOKUP(C841,[1]Saler!B:D,3,FALSE)</f>
        <v>HCM</v>
      </c>
      <c r="F841" t="str">
        <f>VLOOKUP(E841,[1]Saler!$F$1:$G$6,2,FALSE)</f>
        <v>Hồ Chí Minh</v>
      </c>
      <c r="G841" t="s">
        <v>47</v>
      </c>
      <c r="H841" t="str">
        <f>VLOOKUP(G841,[1]Product!$B:$G,2,FALSE)</f>
        <v>OptiPlex3080 MT</v>
      </c>
      <c r="I841">
        <f>VLOOKUP(G841,[1]Product!$B:$G,6,FALSE)</f>
        <v>13890000</v>
      </c>
      <c r="J841" t="str">
        <f>VLOOKUP(G841,[1]Product!$B:$G,3,FALSE)</f>
        <v>Dell</v>
      </c>
      <c r="K841" t="str">
        <f>VLOOKUP(G841,[1]Product!$B:$G,4,FALSE)</f>
        <v>Desktop</v>
      </c>
      <c r="L841">
        <v>2</v>
      </c>
      <c r="M841">
        <v>0.05</v>
      </c>
      <c r="N841">
        <f t="shared" si="13"/>
        <v>26391000</v>
      </c>
    </row>
    <row r="842" spans="1:14" x14ac:dyDescent="0.3">
      <c r="A842">
        <v>841</v>
      </c>
      <c r="B842">
        <v>3</v>
      </c>
      <c r="C842" t="s">
        <v>80</v>
      </c>
      <c r="D842" t="str">
        <f>VLOOKUP(C842,[1]Saler!B:D,2,FALSE)</f>
        <v>Trịnh Thị Thu  Hằng</v>
      </c>
      <c r="E842" t="str">
        <f>VLOOKUP(C842,[1]Saler!B:D,3,FALSE)</f>
        <v>HP</v>
      </c>
      <c r="F842" t="str">
        <f>VLOOKUP(E842,[1]Saler!$F$1:$G$6,2,FALSE)</f>
        <v>Hải Phòng</v>
      </c>
      <c r="G842" t="s">
        <v>19</v>
      </c>
      <c r="H842" t="str">
        <f>VLOOKUP(G842,[1]Product!$B:$G,2,FALSE)</f>
        <v>Gaming81LK01J3VN</v>
      </c>
      <c r="I842">
        <f>VLOOKUP(G842,[1]Product!$B:$G,6,FALSE)</f>
        <v>18490000</v>
      </c>
      <c r="J842" t="str">
        <f>VLOOKUP(G842,[1]Product!$B:$G,3,FALSE)</f>
        <v>Lenovo</v>
      </c>
      <c r="K842" t="str">
        <f>VLOOKUP(G842,[1]Product!$B:$G,4,FALSE)</f>
        <v>Laptop</v>
      </c>
      <c r="L842">
        <v>2</v>
      </c>
      <c r="M842">
        <v>0.1</v>
      </c>
      <c r="N842">
        <f t="shared" si="13"/>
        <v>33282000</v>
      </c>
    </row>
    <row r="843" spans="1:14" x14ac:dyDescent="0.3">
      <c r="A843">
        <v>842</v>
      </c>
      <c r="B843">
        <v>3</v>
      </c>
      <c r="C843" t="s">
        <v>59</v>
      </c>
      <c r="D843" t="str">
        <f>VLOOKUP(C843,[1]Saler!B:D,2,FALSE)</f>
        <v>Hồ Lê Lệ  Nguyên</v>
      </c>
      <c r="E843" t="str">
        <f>VLOOKUP(C843,[1]Saler!B:D,3,FALSE)</f>
        <v>HCM</v>
      </c>
      <c r="F843" t="str">
        <f>VLOOKUP(E843,[1]Saler!$F$1:$G$6,2,FALSE)</f>
        <v>Hồ Chí Minh</v>
      </c>
      <c r="G843" t="s">
        <v>58</v>
      </c>
      <c r="H843" t="str">
        <f>VLOOKUP(G843,[1]Product!$B:$G,2,FALSE)</f>
        <v>Envy2K0B2PA</v>
      </c>
      <c r="I843">
        <f>VLOOKUP(G843,[1]Product!$B:$G,6,FALSE)</f>
        <v>23590000</v>
      </c>
      <c r="J843" t="str">
        <f>VLOOKUP(G843,[1]Product!$B:$G,3,FALSE)</f>
        <v>HP</v>
      </c>
      <c r="K843" t="str">
        <f>VLOOKUP(G843,[1]Product!$B:$G,4,FALSE)</f>
        <v>Laptop</v>
      </c>
      <c r="L843">
        <v>1</v>
      </c>
      <c r="M843">
        <v>0.05</v>
      </c>
      <c r="N843">
        <f t="shared" si="13"/>
        <v>22410500</v>
      </c>
    </row>
    <row r="844" spans="1:14" x14ac:dyDescent="0.3">
      <c r="A844">
        <v>843</v>
      </c>
      <c r="B844">
        <v>3</v>
      </c>
      <c r="C844" t="s">
        <v>67</v>
      </c>
      <c r="D844" t="str">
        <f>VLOOKUP(C844,[1]Saler!B:D,2,FALSE)</f>
        <v>Phan Thị Thu  Nguyệt</v>
      </c>
      <c r="E844" t="str">
        <f>VLOOKUP(C844,[1]Saler!B:D,3,FALSE)</f>
        <v>HCM</v>
      </c>
      <c r="F844" t="str">
        <f>VLOOKUP(E844,[1]Saler!$F$1:$G$6,2,FALSE)</f>
        <v>Hồ Chí Minh</v>
      </c>
      <c r="G844" t="s">
        <v>44</v>
      </c>
      <c r="H844" t="str">
        <f>VLOOKUP(G844,[1]Product!$B:$G,2,FALSE)</f>
        <v>Lenovo11ED002TVA</v>
      </c>
      <c r="I844">
        <f>VLOOKUP(G844,[1]Product!$B:$G,6,FALSE)</f>
        <v>9890000</v>
      </c>
      <c r="J844" t="str">
        <f>VLOOKUP(G844,[1]Product!$B:$G,3,FALSE)</f>
        <v>Lenovo</v>
      </c>
      <c r="K844" t="str">
        <f>VLOOKUP(G844,[1]Product!$B:$G,4,FALSE)</f>
        <v>Desktop</v>
      </c>
      <c r="L844">
        <v>3</v>
      </c>
      <c r="M844">
        <v>0.15</v>
      </c>
      <c r="N844">
        <f t="shared" si="13"/>
        <v>25219500</v>
      </c>
    </row>
    <row r="845" spans="1:14" x14ac:dyDescent="0.3">
      <c r="A845">
        <v>844</v>
      </c>
      <c r="B845">
        <v>3</v>
      </c>
      <c r="C845" t="s">
        <v>14</v>
      </c>
      <c r="D845" t="str">
        <f>VLOOKUP(C845,[1]Saler!B:D,2,FALSE)</f>
        <v>Hồ Thị Khánh  Huyền</v>
      </c>
      <c r="E845" t="str">
        <f>VLOOKUP(C845,[1]Saler!B:D,3,FALSE)</f>
        <v>DN</v>
      </c>
      <c r="F845" t="str">
        <f>VLOOKUP(E845,[1]Saler!$F$1:$G$6,2,FALSE)</f>
        <v>Đà Nẵng</v>
      </c>
      <c r="G845" t="s">
        <v>34</v>
      </c>
      <c r="H845" t="str">
        <f>VLOOKUP(G845,[1]Product!$B:$G,2,FALSE)</f>
        <v>Inspiron135201</v>
      </c>
      <c r="I845">
        <f>VLOOKUP(G845,[1]Product!$B:$G,6,FALSE)</f>
        <v>16990000</v>
      </c>
      <c r="J845" t="str">
        <f>VLOOKUP(G845,[1]Product!$B:$G,3,FALSE)</f>
        <v>Dell</v>
      </c>
      <c r="K845" t="str">
        <f>VLOOKUP(G845,[1]Product!$B:$G,4,FALSE)</f>
        <v>Laptop</v>
      </c>
      <c r="L845">
        <v>1</v>
      </c>
      <c r="M845">
        <v>0</v>
      </c>
      <c r="N845">
        <f t="shared" si="13"/>
        <v>16990000</v>
      </c>
    </row>
    <row r="846" spans="1:14" x14ac:dyDescent="0.3">
      <c r="A846">
        <v>845</v>
      </c>
      <c r="B846">
        <v>3</v>
      </c>
      <c r="C846" t="s">
        <v>72</v>
      </c>
      <c r="D846" t="str">
        <f>VLOOKUP(C846,[1]Saler!B:D,2,FALSE)</f>
        <v>Ngô Ngọc Tường  An</v>
      </c>
      <c r="E846" t="str">
        <f>VLOOKUP(C846,[1]Saler!B:D,3,FALSE)</f>
        <v>HN</v>
      </c>
      <c r="F846" t="str">
        <f>VLOOKUP(E846,[1]Saler!$F$1:$G$6,2,FALSE)</f>
        <v>Hà Nội</v>
      </c>
      <c r="G846" t="s">
        <v>50</v>
      </c>
      <c r="H846" t="str">
        <f>VLOOKUP(G846,[1]Product!$B:$G,2,FALSE)</f>
        <v>ProBook22X45AA</v>
      </c>
      <c r="I846">
        <f>VLOOKUP(G846,[1]Product!$B:$G,6,FALSE)</f>
        <v>11900000</v>
      </c>
      <c r="J846" t="str">
        <f>VLOOKUP(G846,[1]Product!$B:$G,3,FALSE)</f>
        <v>HP</v>
      </c>
      <c r="K846" t="str">
        <f>VLOOKUP(G846,[1]Product!$B:$G,4,FALSE)</f>
        <v>Desktop</v>
      </c>
      <c r="L846">
        <v>2</v>
      </c>
      <c r="M846">
        <v>0.05</v>
      </c>
      <c r="N846">
        <f t="shared" si="13"/>
        <v>22610000</v>
      </c>
    </row>
    <row r="847" spans="1:14" x14ac:dyDescent="0.3">
      <c r="A847">
        <v>846</v>
      </c>
      <c r="B847">
        <v>3</v>
      </c>
      <c r="C847" t="s">
        <v>27</v>
      </c>
      <c r="D847" t="str">
        <f>VLOOKUP(C847,[1]Saler!B:D,2,FALSE)</f>
        <v>Lê Thị Bình</v>
      </c>
      <c r="E847" t="str">
        <f>VLOOKUP(C847,[1]Saler!B:D,3,FALSE)</f>
        <v>HN</v>
      </c>
      <c r="F847" t="str">
        <f>VLOOKUP(E847,[1]Saler!$F$1:$G$6,2,FALSE)</f>
        <v>Hà Nội</v>
      </c>
      <c r="G847" t="s">
        <v>45</v>
      </c>
      <c r="H847" t="str">
        <f>VLOOKUP(G847,[1]Product!$B:$G,2,FALSE)</f>
        <v>OMEN8ZR42PA</v>
      </c>
      <c r="I847">
        <f>VLOOKUP(G847,[1]Product!$B:$G,6,FALSE)</f>
        <v>54000000</v>
      </c>
      <c r="J847" t="str">
        <f>VLOOKUP(G847,[1]Product!$B:$G,3,FALSE)</f>
        <v>HP</v>
      </c>
      <c r="K847" t="str">
        <f>VLOOKUP(G847,[1]Product!$B:$G,4,FALSE)</f>
        <v>Laptop</v>
      </c>
      <c r="L847">
        <v>1</v>
      </c>
      <c r="M847">
        <v>0</v>
      </c>
      <c r="N847">
        <f t="shared" si="13"/>
        <v>54000000</v>
      </c>
    </row>
    <row r="848" spans="1:14" x14ac:dyDescent="0.3">
      <c r="A848">
        <v>847</v>
      </c>
      <c r="B848">
        <v>3</v>
      </c>
      <c r="C848" t="s">
        <v>43</v>
      </c>
      <c r="D848" t="str">
        <f>VLOOKUP(C848,[1]Saler!B:D,2,FALSE)</f>
        <v>Lương Thị  Thanh</v>
      </c>
      <c r="E848" t="str">
        <f>VLOOKUP(C848,[1]Saler!B:D,3,FALSE)</f>
        <v>CT</v>
      </c>
      <c r="F848" t="str">
        <f>VLOOKUP(E848,[1]Saler!$F$1:$G$6,2,FALSE)</f>
        <v>Cần Thơ</v>
      </c>
      <c r="G848" t="s">
        <v>44</v>
      </c>
      <c r="H848" t="str">
        <f>VLOOKUP(G848,[1]Product!$B:$G,2,FALSE)</f>
        <v>Lenovo11ED002TVA</v>
      </c>
      <c r="I848">
        <f>VLOOKUP(G848,[1]Product!$B:$G,6,FALSE)</f>
        <v>9890000</v>
      </c>
      <c r="J848" t="str">
        <f>VLOOKUP(G848,[1]Product!$B:$G,3,FALSE)</f>
        <v>Lenovo</v>
      </c>
      <c r="K848" t="str">
        <f>VLOOKUP(G848,[1]Product!$B:$G,4,FALSE)</f>
        <v>Desktop</v>
      </c>
      <c r="L848">
        <v>3</v>
      </c>
      <c r="M848">
        <v>0.15</v>
      </c>
      <c r="N848">
        <f t="shared" si="13"/>
        <v>25219500</v>
      </c>
    </row>
    <row r="849" spans="1:14" x14ac:dyDescent="0.3">
      <c r="A849">
        <v>848</v>
      </c>
      <c r="B849">
        <v>3</v>
      </c>
      <c r="C849" t="s">
        <v>32</v>
      </c>
      <c r="D849" t="str">
        <f>VLOOKUP(C849,[1]Saler!B:D,2,FALSE)</f>
        <v>Võ Thị Phương  Thảo</v>
      </c>
      <c r="E849" t="str">
        <f>VLOOKUP(C849,[1]Saler!B:D,3,FALSE)</f>
        <v>CT</v>
      </c>
      <c r="F849" t="str">
        <f>VLOOKUP(E849,[1]Saler!$F$1:$G$6,2,FALSE)</f>
        <v>Cần Thơ</v>
      </c>
      <c r="G849" t="s">
        <v>41</v>
      </c>
      <c r="H849" t="str">
        <f>VLOOKUP(G849,[1]Product!$B:$G,2,FALSE)</f>
        <v>Vostro70226499</v>
      </c>
      <c r="I849">
        <f>VLOOKUP(G849,[1]Product!$B:$G,6,FALSE)</f>
        <v>8900000</v>
      </c>
      <c r="J849" t="str">
        <f>VLOOKUP(G849,[1]Product!$B:$G,3,FALSE)</f>
        <v>Dell</v>
      </c>
      <c r="K849" t="str">
        <f>VLOOKUP(G849,[1]Product!$B:$G,4,FALSE)</f>
        <v>Desktop</v>
      </c>
      <c r="L849">
        <v>2</v>
      </c>
      <c r="M849">
        <v>0.1</v>
      </c>
      <c r="N849">
        <f t="shared" si="13"/>
        <v>16020000</v>
      </c>
    </row>
    <row r="850" spans="1:14" x14ac:dyDescent="0.3">
      <c r="A850">
        <v>849</v>
      </c>
      <c r="B850">
        <v>3</v>
      </c>
      <c r="C850" t="s">
        <v>68</v>
      </c>
      <c r="D850" t="str">
        <f>VLOOKUP(C850,[1]Saler!B:D,2,FALSE)</f>
        <v>Đào Thị Tiểu  Băng</v>
      </c>
      <c r="E850" t="str">
        <f>VLOOKUP(C850,[1]Saler!B:D,3,FALSE)</f>
        <v>CT</v>
      </c>
      <c r="F850" t="str">
        <f>VLOOKUP(E850,[1]Saler!$F$1:$G$6,2,FALSE)</f>
        <v>Cần Thơ</v>
      </c>
      <c r="G850" t="s">
        <v>23</v>
      </c>
      <c r="H850" t="str">
        <f>VLOOKUP(G850,[1]Product!$B:$G,2,FALSE)</f>
        <v>Latitude3510</v>
      </c>
      <c r="I850">
        <f>VLOOKUP(G850,[1]Product!$B:$G,6,FALSE)</f>
        <v>11490000</v>
      </c>
      <c r="J850" t="str">
        <f>VLOOKUP(G850,[1]Product!$B:$G,3,FALSE)</f>
        <v>Dell</v>
      </c>
      <c r="K850" t="str">
        <f>VLOOKUP(G850,[1]Product!$B:$G,4,FALSE)</f>
        <v>Laptop</v>
      </c>
      <c r="L850">
        <v>1</v>
      </c>
      <c r="M850">
        <v>0.05</v>
      </c>
      <c r="N850">
        <f t="shared" si="13"/>
        <v>10915500</v>
      </c>
    </row>
    <row r="851" spans="1:14" x14ac:dyDescent="0.3">
      <c r="A851">
        <v>850</v>
      </c>
      <c r="B851">
        <v>3</v>
      </c>
      <c r="C851" t="s">
        <v>66</v>
      </c>
      <c r="D851" t="str">
        <f>VLOOKUP(C851,[1]Saler!B:D,2,FALSE)</f>
        <v>Nguyễn Nhật  Hạ</v>
      </c>
      <c r="E851" t="str">
        <f>VLOOKUP(C851,[1]Saler!B:D,3,FALSE)</f>
        <v>HP</v>
      </c>
      <c r="F851" t="str">
        <f>VLOOKUP(E851,[1]Saler!$F$1:$G$6,2,FALSE)</f>
        <v>Hải Phòng</v>
      </c>
      <c r="G851" t="s">
        <v>44</v>
      </c>
      <c r="H851" t="str">
        <f>VLOOKUP(G851,[1]Product!$B:$G,2,FALSE)</f>
        <v>Lenovo11ED002TVA</v>
      </c>
      <c r="I851">
        <f>VLOOKUP(G851,[1]Product!$B:$G,6,FALSE)</f>
        <v>9890000</v>
      </c>
      <c r="J851" t="str">
        <f>VLOOKUP(G851,[1]Product!$B:$G,3,FALSE)</f>
        <v>Lenovo</v>
      </c>
      <c r="K851" t="str">
        <f>VLOOKUP(G851,[1]Product!$B:$G,4,FALSE)</f>
        <v>Desktop</v>
      </c>
      <c r="L851">
        <v>1</v>
      </c>
      <c r="M851">
        <v>0.1</v>
      </c>
      <c r="N851">
        <f t="shared" si="13"/>
        <v>8901000</v>
      </c>
    </row>
    <row r="852" spans="1:14" x14ac:dyDescent="0.3">
      <c r="A852">
        <v>851</v>
      </c>
      <c r="B852">
        <v>3</v>
      </c>
      <c r="C852" t="s">
        <v>65</v>
      </c>
      <c r="D852" t="str">
        <f>VLOOKUP(C852,[1]Saler!B:D,2,FALSE)</f>
        <v>Vưu Quan  Khải</v>
      </c>
      <c r="E852" t="str">
        <f>VLOOKUP(C852,[1]Saler!B:D,3,FALSE)</f>
        <v>DN</v>
      </c>
      <c r="F852" t="str">
        <f>VLOOKUP(E852,[1]Saler!$F$1:$G$6,2,FALSE)</f>
        <v>Đà Nẵng</v>
      </c>
      <c r="G852" t="s">
        <v>15</v>
      </c>
      <c r="H852" t="str">
        <f>VLOOKUP(G852,[1]Product!$B:$G,2,FALSE)</f>
        <v>EliteBook1C2M0PA</v>
      </c>
      <c r="I852">
        <f>VLOOKUP(G852,[1]Product!$B:$G,6,FALSE)</f>
        <v>14890000</v>
      </c>
      <c r="J852" t="str">
        <f>VLOOKUP(G852,[1]Product!$B:$G,3,FALSE)</f>
        <v>HP</v>
      </c>
      <c r="K852" t="str">
        <f>VLOOKUP(G852,[1]Product!$B:$G,4,FALSE)</f>
        <v>Desktop</v>
      </c>
      <c r="L852">
        <v>1</v>
      </c>
      <c r="M852">
        <v>0.1</v>
      </c>
      <c r="N852">
        <f t="shared" si="13"/>
        <v>13401000</v>
      </c>
    </row>
    <row r="853" spans="1:14" x14ac:dyDescent="0.3">
      <c r="A853">
        <v>852</v>
      </c>
      <c r="B853">
        <v>3</v>
      </c>
      <c r="C853" t="s">
        <v>26</v>
      </c>
      <c r="D853" t="str">
        <f>VLOOKUP(C853,[1]Saler!B:D,2,FALSE)</f>
        <v>Nguyễn Thị Y  Bình</v>
      </c>
      <c r="E853" t="str">
        <f>VLOOKUP(C853,[1]Saler!B:D,3,FALSE)</f>
        <v>HN</v>
      </c>
      <c r="F853" t="str">
        <f>VLOOKUP(E853,[1]Saler!$F$1:$G$6,2,FALSE)</f>
        <v>Hà Nội</v>
      </c>
      <c r="G853" t="s">
        <v>58</v>
      </c>
      <c r="H853" t="str">
        <f>VLOOKUP(G853,[1]Product!$B:$G,2,FALSE)</f>
        <v>Envy2K0B2PA</v>
      </c>
      <c r="I853">
        <f>VLOOKUP(G853,[1]Product!$B:$G,6,FALSE)</f>
        <v>23590000</v>
      </c>
      <c r="J853" t="str">
        <f>VLOOKUP(G853,[1]Product!$B:$G,3,FALSE)</f>
        <v>HP</v>
      </c>
      <c r="K853" t="str">
        <f>VLOOKUP(G853,[1]Product!$B:$G,4,FALSE)</f>
        <v>Laptop</v>
      </c>
      <c r="L853">
        <v>2</v>
      </c>
      <c r="M853">
        <v>0</v>
      </c>
      <c r="N853">
        <f t="shared" si="13"/>
        <v>47180000</v>
      </c>
    </row>
    <row r="854" spans="1:14" x14ac:dyDescent="0.3">
      <c r="A854">
        <v>853</v>
      </c>
      <c r="B854">
        <v>4</v>
      </c>
      <c r="C854" t="s">
        <v>20</v>
      </c>
      <c r="D854" t="str">
        <f>VLOOKUP(C854,[1]Saler!B:D,2,FALSE)</f>
        <v>NGUYỄN THỊ THANH  HUYỀN</v>
      </c>
      <c r="E854" t="str">
        <f>VLOOKUP(C854,[1]Saler!B:D,3,FALSE)</f>
        <v>DN</v>
      </c>
      <c r="F854" t="str">
        <f>VLOOKUP(E854,[1]Saler!$F$1:$G$6,2,FALSE)</f>
        <v>Đà Nẵng</v>
      </c>
      <c r="G854" t="s">
        <v>23</v>
      </c>
      <c r="H854" t="str">
        <f>VLOOKUP(G854,[1]Product!$B:$G,2,FALSE)</f>
        <v>Latitude3510</v>
      </c>
      <c r="I854">
        <f>VLOOKUP(G854,[1]Product!$B:$G,6,FALSE)</f>
        <v>11490000</v>
      </c>
      <c r="J854" t="str">
        <f>VLOOKUP(G854,[1]Product!$B:$G,3,FALSE)</f>
        <v>Dell</v>
      </c>
      <c r="K854" t="str">
        <f>VLOOKUP(G854,[1]Product!$B:$G,4,FALSE)</f>
        <v>Laptop</v>
      </c>
      <c r="L854">
        <v>1</v>
      </c>
      <c r="M854">
        <v>0</v>
      </c>
      <c r="N854">
        <f t="shared" si="13"/>
        <v>11490000</v>
      </c>
    </row>
    <row r="855" spans="1:14" x14ac:dyDescent="0.3">
      <c r="A855">
        <v>854</v>
      </c>
      <c r="B855">
        <v>4</v>
      </c>
      <c r="C855" t="s">
        <v>79</v>
      </c>
      <c r="D855" t="str">
        <f>VLOOKUP(C855,[1]Saler!B:D,2,FALSE)</f>
        <v>Nguyễn Thị Thanh  Ngân</v>
      </c>
      <c r="E855" t="str">
        <f>VLOOKUP(C855,[1]Saler!B:D,3,FALSE)</f>
        <v>HCM</v>
      </c>
      <c r="F855" t="str">
        <f>VLOOKUP(E855,[1]Saler!$F$1:$G$6,2,FALSE)</f>
        <v>Hồ Chí Minh</v>
      </c>
      <c r="G855" t="s">
        <v>69</v>
      </c>
      <c r="H855" t="str">
        <f>VLOOKUP(G855,[1]Product!$B:$G,2,FALSE)</f>
        <v>Pavilion180S1AA</v>
      </c>
      <c r="I855">
        <f>VLOOKUP(G855,[1]Product!$B:$G,6,FALSE)</f>
        <v>9790000</v>
      </c>
      <c r="J855" t="str">
        <f>VLOOKUP(G855,[1]Product!$B:$G,3,FALSE)</f>
        <v>HP</v>
      </c>
      <c r="K855" t="str">
        <f>VLOOKUP(G855,[1]Product!$B:$G,4,FALSE)</f>
        <v>Desktop</v>
      </c>
      <c r="L855">
        <v>3</v>
      </c>
      <c r="M855">
        <v>0.1</v>
      </c>
      <c r="N855">
        <f t="shared" si="13"/>
        <v>26433000</v>
      </c>
    </row>
    <row r="856" spans="1:14" x14ac:dyDescent="0.3">
      <c r="A856">
        <v>855</v>
      </c>
      <c r="B856">
        <v>4</v>
      </c>
      <c r="C856" t="s">
        <v>75</v>
      </c>
      <c r="D856" t="str">
        <f>VLOOKUP(C856,[1]Saler!B:D,2,FALSE)</f>
        <v>Trần Thị Kim  Ngân</v>
      </c>
      <c r="E856" t="str">
        <f>VLOOKUP(C856,[1]Saler!B:D,3,FALSE)</f>
        <v>HCM</v>
      </c>
      <c r="F856" t="str">
        <f>VLOOKUP(E856,[1]Saler!$F$1:$G$6,2,FALSE)</f>
        <v>Hồ Chí Minh</v>
      </c>
      <c r="G856" t="s">
        <v>49</v>
      </c>
      <c r="H856" t="str">
        <f>VLOOKUP(G856,[1]Product!$B:$G,2,FALSE)</f>
        <v>Inspiron145402</v>
      </c>
      <c r="I856">
        <f>VLOOKUP(G856,[1]Product!$B:$G,6,FALSE)</f>
        <v>25790000</v>
      </c>
      <c r="J856" t="str">
        <f>VLOOKUP(G856,[1]Product!$B:$G,3,FALSE)</f>
        <v>Dell</v>
      </c>
      <c r="K856" t="str">
        <f>VLOOKUP(G856,[1]Product!$B:$G,4,FALSE)</f>
        <v>Laptop</v>
      </c>
      <c r="L856">
        <v>2</v>
      </c>
      <c r="M856">
        <v>0.1</v>
      </c>
      <c r="N856">
        <f t="shared" si="13"/>
        <v>46422000</v>
      </c>
    </row>
    <row r="857" spans="1:14" x14ac:dyDescent="0.3">
      <c r="A857">
        <v>856</v>
      </c>
      <c r="B857">
        <v>4</v>
      </c>
      <c r="C857" t="s">
        <v>70</v>
      </c>
      <c r="D857" t="str">
        <f>VLOOKUP(C857,[1]Saler!B:D,2,FALSE)</f>
        <v>Trần Thị Hồng Nhung</v>
      </c>
      <c r="E857" t="str">
        <f>VLOOKUP(C857,[1]Saler!B:D,3,FALSE)</f>
        <v>HCM</v>
      </c>
      <c r="F857" t="str">
        <f>VLOOKUP(E857,[1]Saler!$F$1:$G$6,2,FALSE)</f>
        <v>Hồ Chí Minh</v>
      </c>
      <c r="G857" t="s">
        <v>47</v>
      </c>
      <c r="H857" t="str">
        <f>VLOOKUP(G857,[1]Product!$B:$G,2,FALSE)</f>
        <v>OptiPlex3080 MT</v>
      </c>
      <c r="I857">
        <f>VLOOKUP(G857,[1]Product!$B:$G,6,FALSE)</f>
        <v>13890000</v>
      </c>
      <c r="J857" t="str">
        <f>VLOOKUP(G857,[1]Product!$B:$G,3,FALSE)</f>
        <v>Dell</v>
      </c>
      <c r="K857" t="str">
        <f>VLOOKUP(G857,[1]Product!$B:$G,4,FALSE)</f>
        <v>Desktop</v>
      </c>
      <c r="L857">
        <v>1</v>
      </c>
      <c r="M857">
        <v>0.05</v>
      </c>
      <c r="N857">
        <f t="shared" si="13"/>
        <v>13195500</v>
      </c>
    </row>
    <row r="858" spans="1:14" x14ac:dyDescent="0.3">
      <c r="A858">
        <v>857</v>
      </c>
      <c r="B858">
        <v>4</v>
      </c>
      <c r="C858" t="s">
        <v>68</v>
      </c>
      <c r="D858" t="str">
        <f>VLOOKUP(C858,[1]Saler!B:D,2,FALSE)</f>
        <v>Đào Thị Tiểu  Băng</v>
      </c>
      <c r="E858" t="str">
        <f>VLOOKUP(C858,[1]Saler!B:D,3,FALSE)</f>
        <v>CT</v>
      </c>
      <c r="F858" t="str">
        <f>VLOOKUP(E858,[1]Saler!$F$1:$G$6,2,FALSE)</f>
        <v>Cần Thơ</v>
      </c>
      <c r="G858" t="s">
        <v>33</v>
      </c>
      <c r="H858" t="str">
        <f>VLOOKUP(G858,[1]Product!$B:$G,2,FALSE)</f>
        <v>XPS139310</v>
      </c>
      <c r="I858">
        <f>VLOOKUP(G858,[1]Product!$B:$G,6,FALSE)</f>
        <v>39900000</v>
      </c>
      <c r="J858" t="str">
        <f>VLOOKUP(G858,[1]Product!$B:$G,3,FALSE)</f>
        <v>Dell</v>
      </c>
      <c r="K858" t="str">
        <f>VLOOKUP(G858,[1]Product!$B:$G,4,FALSE)</f>
        <v>Laptop</v>
      </c>
      <c r="L858">
        <v>2</v>
      </c>
      <c r="M858">
        <v>0</v>
      </c>
      <c r="N858">
        <f t="shared" si="13"/>
        <v>79800000</v>
      </c>
    </row>
    <row r="859" spans="1:14" x14ac:dyDescent="0.3">
      <c r="A859">
        <v>858</v>
      </c>
      <c r="B859">
        <v>4</v>
      </c>
      <c r="C859" t="s">
        <v>16</v>
      </c>
      <c r="D859" t="str">
        <f>VLOOKUP(C859,[1]Saler!B:D,2,FALSE)</f>
        <v>Võ Thị Uyển  Nhi</v>
      </c>
      <c r="E859" t="str">
        <f>VLOOKUP(C859,[1]Saler!B:D,3,FALSE)</f>
        <v>HCM</v>
      </c>
      <c r="F859" t="str">
        <f>VLOOKUP(E859,[1]Saler!$F$1:$G$6,2,FALSE)</f>
        <v>Hồ Chí Minh</v>
      </c>
      <c r="G859" t="s">
        <v>52</v>
      </c>
      <c r="H859" t="str">
        <f>VLOOKUP(G859,[1]Product!$B:$G,2,FALSE)</f>
        <v>Inspiron42IN380002</v>
      </c>
      <c r="I859">
        <f>VLOOKUP(G859,[1]Product!$B:$G,6,FALSE)</f>
        <v>12290000</v>
      </c>
      <c r="J859" t="str">
        <f>VLOOKUP(G859,[1]Product!$B:$G,3,FALSE)</f>
        <v>Dell</v>
      </c>
      <c r="K859" t="str">
        <f>VLOOKUP(G859,[1]Product!$B:$G,4,FALSE)</f>
        <v>Desktop</v>
      </c>
      <c r="L859">
        <v>2</v>
      </c>
      <c r="M859">
        <v>0.15</v>
      </c>
      <c r="N859">
        <f t="shared" si="13"/>
        <v>20893000</v>
      </c>
    </row>
    <row r="860" spans="1:14" x14ac:dyDescent="0.3">
      <c r="A860">
        <v>859</v>
      </c>
      <c r="B860">
        <v>4</v>
      </c>
      <c r="C860" t="s">
        <v>43</v>
      </c>
      <c r="D860" t="str">
        <f>VLOOKUP(C860,[1]Saler!B:D,2,FALSE)</f>
        <v>Lương Thị  Thanh</v>
      </c>
      <c r="E860" t="str">
        <f>VLOOKUP(C860,[1]Saler!B:D,3,FALSE)</f>
        <v>CT</v>
      </c>
      <c r="F860" t="str">
        <f>VLOOKUP(E860,[1]Saler!$F$1:$G$6,2,FALSE)</f>
        <v>Cần Thơ</v>
      </c>
      <c r="G860" t="s">
        <v>28</v>
      </c>
      <c r="H860" t="str">
        <f>VLOOKUP(G860,[1]Product!$B:$G,2,FALSE)</f>
        <v>ProBook1A1B0PA</v>
      </c>
      <c r="I860">
        <f>VLOOKUP(G860,[1]Product!$B:$G,6,FALSE)</f>
        <v>18290000</v>
      </c>
      <c r="J860" t="str">
        <f>VLOOKUP(G860,[1]Product!$B:$G,3,FALSE)</f>
        <v>HP</v>
      </c>
      <c r="K860" t="str">
        <f>VLOOKUP(G860,[1]Product!$B:$G,4,FALSE)</f>
        <v>Laptop</v>
      </c>
      <c r="L860">
        <v>2</v>
      </c>
      <c r="M860">
        <v>0.1</v>
      </c>
      <c r="N860">
        <f t="shared" si="13"/>
        <v>32922000</v>
      </c>
    </row>
    <row r="861" spans="1:14" x14ac:dyDescent="0.3">
      <c r="A861">
        <v>860</v>
      </c>
      <c r="B861">
        <v>4</v>
      </c>
      <c r="C861" t="s">
        <v>80</v>
      </c>
      <c r="D861" t="str">
        <f>VLOOKUP(C861,[1]Saler!B:D,2,FALSE)</f>
        <v>Trịnh Thị Thu  Hằng</v>
      </c>
      <c r="E861" t="str">
        <f>VLOOKUP(C861,[1]Saler!B:D,3,FALSE)</f>
        <v>HP</v>
      </c>
      <c r="F861" t="str">
        <f>VLOOKUP(E861,[1]Saler!$F$1:$G$6,2,FALSE)</f>
        <v>Hải Phòng</v>
      </c>
      <c r="G861" t="s">
        <v>21</v>
      </c>
      <c r="H861" t="str">
        <f>VLOOKUP(G861,[1]Product!$B:$G,2,FALSE)</f>
        <v>EliteBook5ZU71PA</v>
      </c>
      <c r="I861">
        <f>VLOOKUP(G861,[1]Product!$B:$G,6,FALSE)</f>
        <v>34790000</v>
      </c>
      <c r="J861" t="str">
        <f>VLOOKUP(G861,[1]Product!$B:$G,3,FALSE)</f>
        <v>HP</v>
      </c>
      <c r="K861" t="str">
        <f>VLOOKUP(G861,[1]Product!$B:$G,4,FALSE)</f>
        <v>Laptop</v>
      </c>
      <c r="L861">
        <v>2</v>
      </c>
      <c r="M861">
        <v>0.05</v>
      </c>
      <c r="N861">
        <f t="shared" si="13"/>
        <v>66101000</v>
      </c>
    </row>
    <row r="862" spans="1:14" x14ac:dyDescent="0.3">
      <c r="A862">
        <v>861</v>
      </c>
      <c r="B862">
        <v>4</v>
      </c>
      <c r="C862" t="s">
        <v>55</v>
      </c>
      <c r="D862" t="str">
        <f>VLOOKUP(C862,[1]Saler!B:D,2,FALSE)</f>
        <v>Nguyễn Thị  Hương</v>
      </c>
      <c r="E862" t="str">
        <f>VLOOKUP(C862,[1]Saler!B:D,3,FALSE)</f>
        <v>DN</v>
      </c>
      <c r="F862" t="str">
        <f>VLOOKUP(E862,[1]Saler!$F$1:$G$6,2,FALSE)</f>
        <v>Đà Nẵng</v>
      </c>
      <c r="G862" t="s">
        <v>28</v>
      </c>
      <c r="H862" t="str">
        <f>VLOOKUP(G862,[1]Product!$B:$G,2,FALSE)</f>
        <v>ProBook1A1B0PA</v>
      </c>
      <c r="I862">
        <f>VLOOKUP(G862,[1]Product!$B:$G,6,FALSE)</f>
        <v>18290000</v>
      </c>
      <c r="J862" t="str">
        <f>VLOOKUP(G862,[1]Product!$B:$G,3,FALSE)</f>
        <v>HP</v>
      </c>
      <c r="K862" t="str">
        <f>VLOOKUP(G862,[1]Product!$B:$G,4,FALSE)</f>
        <v>Laptop</v>
      </c>
      <c r="L862">
        <v>3</v>
      </c>
      <c r="M862">
        <v>0.1</v>
      </c>
      <c r="N862">
        <f t="shared" si="13"/>
        <v>49383000</v>
      </c>
    </row>
    <row r="863" spans="1:14" x14ac:dyDescent="0.3">
      <c r="A863">
        <v>862</v>
      </c>
      <c r="B863">
        <v>4</v>
      </c>
      <c r="C863" t="s">
        <v>64</v>
      </c>
      <c r="D863" t="str">
        <f>VLOOKUP(C863,[1]Saler!B:D,2,FALSE)</f>
        <v>Trần Chí Thông</v>
      </c>
      <c r="E863" t="str">
        <f>VLOOKUP(C863,[1]Saler!B:D,3,FALSE)</f>
        <v>CT</v>
      </c>
      <c r="F863" t="str">
        <f>VLOOKUP(E863,[1]Saler!$F$1:$G$6,2,FALSE)</f>
        <v>Cần Thơ</v>
      </c>
      <c r="G863" t="s">
        <v>44</v>
      </c>
      <c r="H863" t="str">
        <f>VLOOKUP(G863,[1]Product!$B:$G,2,FALSE)</f>
        <v>Lenovo11ED002TVA</v>
      </c>
      <c r="I863">
        <f>VLOOKUP(G863,[1]Product!$B:$G,6,FALSE)</f>
        <v>9890000</v>
      </c>
      <c r="J863" t="str">
        <f>VLOOKUP(G863,[1]Product!$B:$G,3,FALSE)</f>
        <v>Lenovo</v>
      </c>
      <c r="K863" t="str">
        <f>VLOOKUP(G863,[1]Product!$B:$G,4,FALSE)</f>
        <v>Desktop</v>
      </c>
      <c r="L863">
        <v>1</v>
      </c>
      <c r="M863">
        <v>0.1</v>
      </c>
      <c r="N863">
        <f t="shared" si="13"/>
        <v>8901000</v>
      </c>
    </row>
    <row r="864" spans="1:14" x14ac:dyDescent="0.3">
      <c r="A864">
        <v>863</v>
      </c>
      <c r="B864">
        <v>4</v>
      </c>
      <c r="C864" t="s">
        <v>74</v>
      </c>
      <c r="D864" t="str">
        <f>VLOOKUP(C864,[1]Saler!B:D,2,FALSE)</f>
        <v>Nguyễn Thị  Hằng</v>
      </c>
      <c r="E864" t="str">
        <f>VLOOKUP(C864,[1]Saler!B:D,3,FALSE)</f>
        <v>HP</v>
      </c>
      <c r="F864" t="str">
        <f>VLOOKUP(E864,[1]Saler!$F$1:$G$6,2,FALSE)</f>
        <v>Hải Phòng</v>
      </c>
      <c r="G864" t="s">
        <v>21</v>
      </c>
      <c r="H864" t="str">
        <f>VLOOKUP(G864,[1]Product!$B:$G,2,FALSE)</f>
        <v>EliteBook5ZU71PA</v>
      </c>
      <c r="I864">
        <f>VLOOKUP(G864,[1]Product!$B:$G,6,FALSE)</f>
        <v>34790000</v>
      </c>
      <c r="J864" t="str">
        <f>VLOOKUP(G864,[1]Product!$B:$G,3,FALSE)</f>
        <v>HP</v>
      </c>
      <c r="K864" t="str">
        <f>VLOOKUP(G864,[1]Product!$B:$G,4,FALSE)</f>
        <v>Laptop</v>
      </c>
      <c r="L864">
        <v>2</v>
      </c>
      <c r="M864">
        <v>0</v>
      </c>
      <c r="N864">
        <f t="shared" si="13"/>
        <v>69580000</v>
      </c>
    </row>
    <row r="865" spans="1:14" x14ac:dyDescent="0.3">
      <c r="A865">
        <v>864</v>
      </c>
      <c r="B865">
        <v>4</v>
      </c>
      <c r="C865" t="s">
        <v>77</v>
      </c>
      <c r="D865" t="str">
        <f>VLOOKUP(C865,[1]Saler!B:D,2,FALSE)</f>
        <v>Trần Huy  Hiếu</v>
      </c>
      <c r="E865" t="str">
        <f>VLOOKUP(C865,[1]Saler!B:D,3,FALSE)</f>
        <v>HP</v>
      </c>
      <c r="F865" t="str">
        <f>VLOOKUP(E865,[1]Saler!$F$1:$G$6,2,FALSE)</f>
        <v>Hải Phòng</v>
      </c>
      <c r="G865" t="s">
        <v>69</v>
      </c>
      <c r="H865" t="str">
        <f>VLOOKUP(G865,[1]Product!$B:$G,2,FALSE)</f>
        <v>Pavilion180S1AA</v>
      </c>
      <c r="I865">
        <f>VLOOKUP(G865,[1]Product!$B:$G,6,FALSE)</f>
        <v>9790000</v>
      </c>
      <c r="J865" t="str">
        <f>VLOOKUP(G865,[1]Product!$B:$G,3,FALSE)</f>
        <v>HP</v>
      </c>
      <c r="K865" t="str">
        <f>VLOOKUP(G865,[1]Product!$B:$G,4,FALSE)</f>
        <v>Desktop</v>
      </c>
      <c r="L865">
        <v>2</v>
      </c>
      <c r="M865">
        <v>0.05</v>
      </c>
      <c r="N865">
        <f t="shared" si="13"/>
        <v>18601000</v>
      </c>
    </row>
    <row r="866" spans="1:14" x14ac:dyDescent="0.3">
      <c r="A866">
        <v>865</v>
      </c>
      <c r="B866">
        <v>4</v>
      </c>
      <c r="C866" t="s">
        <v>30</v>
      </c>
      <c r="D866" t="str">
        <f>VLOOKUP(C866,[1]Saler!B:D,2,FALSE)</f>
        <v>Lê Thị Phương  Thanh</v>
      </c>
      <c r="E866" t="str">
        <f>VLOOKUP(C866,[1]Saler!B:D,3,FALSE)</f>
        <v>CT</v>
      </c>
      <c r="F866" t="str">
        <f>VLOOKUP(E866,[1]Saler!$F$1:$G$6,2,FALSE)</f>
        <v>Cần Thơ</v>
      </c>
      <c r="G866" t="s">
        <v>50</v>
      </c>
      <c r="H866" t="str">
        <f>VLOOKUP(G866,[1]Product!$B:$G,2,FALSE)</f>
        <v>ProBook22X45AA</v>
      </c>
      <c r="I866">
        <f>VLOOKUP(G866,[1]Product!$B:$G,6,FALSE)</f>
        <v>11900000</v>
      </c>
      <c r="J866" t="str">
        <f>VLOOKUP(G866,[1]Product!$B:$G,3,FALSE)</f>
        <v>HP</v>
      </c>
      <c r="K866" t="str">
        <f>VLOOKUP(G866,[1]Product!$B:$G,4,FALSE)</f>
        <v>Desktop</v>
      </c>
      <c r="L866">
        <v>3</v>
      </c>
      <c r="M866">
        <v>0.05</v>
      </c>
      <c r="N866">
        <f t="shared" si="13"/>
        <v>33915000</v>
      </c>
    </row>
    <row r="867" spans="1:14" x14ac:dyDescent="0.3">
      <c r="A867">
        <v>866</v>
      </c>
      <c r="B867">
        <v>4</v>
      </c>
      <c r="C867" t="s">
        <v>29</v>
      </c>
      <c r="D867" t="str">
        <f>VLOOKUP(C867,[1]Saler!B:D,2,FALSE)</f>
        <v>Hoàng Thị Thu  Hà</v>
      </c>
      <c r="E867" t="str">
        <f>VLOOKUP(C867,[1]Saler!B:D,3,FALSE)</f>
        <v>HN</v>
      </c>
      <c r="F867" t="str">
        <f>VLOOKUP(E867,[1]Saler!$F$1:$G$6,2,FALSE)</f>
        <v>Hà Nội</v>
      </c>
      <c r="G867" t="s">
        <v>41</v>
      </c>
      <c r="H867" t="str">
        <f>VLOOKUP(G867,[1]Product!$B:$G,2,FALSE)</f>
        <v>Vostro70226499</v>
      </c>
      <c r="I867">
        <f>VLOOKUP(G867,[1]Product!$B:$G,6,FALSE)</f>
        <v>8900000</v>
      </c>
      <c r="J867" t="str">
        <f>VLOOKUP(G867,[1]Product!$B:$G,3,FALSE)</f>
        <v>Dell</v>
      </c>
      <c r="K867" t="str">
        <f>VLOOKUP(G867,[1]Product!$B:$G,4,FALSE)</f>
        <v>Desktop</v>
      </c>
      <c r="L867">
        <v>3</v>
      </c>
      <c r="M867">
        <v>0.05</v>
      </c>
      <c r="N867">
        <f t="shared" si="13"/>
        <v>25365000</v>
      </c>
    </row>
    <row r="868" spans="1:14" x14ac:dyDescent="0.3">
      <c r="A868">
        <v>867</v>
      </c>
      <c r="B868">
        <v>4</v>
      </c>
      <c r="C868" t="s">
        <v>14</v>
      </c>
      <c r="D868" t="str">
        <f>VLOOKUP(C868,[1]Saler!B:D,2,FALSE)</f>
        <v>Hồ Thị Khánh  Huyền</v>
      </c>
      <c r="E868" t="str">
        <f>VLOOKUP(C868,[1]Saler!B:D,3,FALSE)</f>
        <v>DN</v>
      </c>
      <c r="F868" t="str">
        <f>VLOOKUP(E868,[1]Saler!$F$1:$G$6,2,FALSE)</f>
        <v>Đà Nẵng</v>
      </c>
      <c r="G868" t="s">
        <v>25</v>
      </c>
      <c r="H868" t="str">
        <f>VLOOKUP(G868,[1]Product!$B:$G,2,FALSE)</f>
        <v>Lenovo11BHS07200</v>
      </c>
      <c r="I868">
        <f>VLOOKUP(G868,[1]Product!$B:$G,6,FALSE)</f>
        <v>11490000</v>
      </c>
      <c r="J868" t="str">
        <f>VLOOKUP(G868,[1]Product!$B:$G,3,FALSE)</f>
        <v>Lenovo</v>
      </c>
      <c r="K868" t="str">
        <f>VLOOKUP(G868,[1]Product!$B:$G,4,FALSE)</f>
        <v>Desktop</v>
      </c>
      <c r="L868">
        <v>1</v>
      </c>
      <c r="M868">
        <v>0</v>
      </c>
      <c r="N868">
        <f t="shared" si="13"/>
        <v>11490000</v>
      </c>
    </row>
    <row r="869" spans="1:14" x14ac:dyDescent="0.3">
      <c r="A869">
        <v>868</v>
      </c>
      <c r="B869">
        <v>4</v>
      </c>
      <c r="C869" t="s">
        <v>60</v>
      </c>
      <c r="D869" t="str">
        <f>VLOOKUP(C869,[1]Saler!B:D,2,FALSE)</f>
        <v>Nguyễn Thị Hoài  Ly</v>
      </c>
      <c r="E869" t="str">
        <f>VLOOKUP(C869,[1]Saler!B:D,3,FALSE)</f>
        <v>DN</v>
      </c>
      <c r="F869" t="str">
        <f>VLOOKUP(E869,[1]Saler!$F$1:$G$6,2,FALSE)</f>
        <v>Đà Nẵng</v>
      </c>
      <c r="G869" t="s">
        <v>28</v>
      </c>
      <c r="H869" t="str">
        <f>VLOOKUP(G869,[1]Product!$B:$G,2,FALSE)</f>
        <v>ProBook1A1B0PA</v>
      </c>
      <c r="I869">
        <f>VLOOKUP(G869,[1]Product!$B:$G,6,FALSE)</f>
        <v>18290000</v>
      </c>
      <c r="J869" t="str">
        <f>VLOOKUP(G869,[1]Product!$B:$G,3,FALSE)</f>
        <v>HP</v>
      </c>
      <c r="K869" t="str">
        <f>VLOOKUP(G869,[1]Product!$B:$G,4,FALSE)</f>
        <v>Laptop</v>
      </c>
      <c r="L869">
        <v>3</v>
      </c>
      <c r="M869">
        <v>0.05</v>
      </c>
      <c r="N869">
        <f t="shared" si="13"/>
        <v>52126500</v>
      </c>
    </row>
    <row r="870" spans="1:14" x14ac:dyDescent="0.3">
      <c r="A870">
        <v>869</v>
      </c>
      <c r="B870">
        <v>4</v>
      </c>
      <c r="C870" t="s">
        <v>81</v>
      </c>
      <c r="D870" t="str">
        <f>VLOOKUP(C870,[1]Saler!B:D,2,FALSE)</f>
        <v>Huỳnh Lê Minh  Nhựt</v>
      </c>
      <c r="E870" t="str">
        <f>VLOOKUP(C870,[1]Saler!B:D,3,FALSE)</f>
        <v>HCM</v>
      </c>
      <c r="F870" t="str">
        <f>VLOOKUP(E870,[1]Saler!$F$1:$G$6,2,FALSE)</f>
        <v>Hồ Chí Minh</v>
      </c>
      <c r="G870" t="s">
        <v>34</v>
      </c>
      <c r="H870" t="str">
        <f>VLOOKUP(G870,[1]Product!$B:$G,2,FALSE)</f>
        <v>Inspiron135201</v>
      </c>
      <c r="I870">
        <f>VLOOKUP(G870,[1]Product!$B:$G,6,FALSE)</f>
        <v>16990000</v>
      </c>
      <c r="J870" t="str">
        <f>VLOOKUP(G870,[1]Product!$B:$G,3,FALSE)</f>
        <v>Dell</v>
      </c>
      <c r="K870" t="str">
        <f>VLOOKUP(G870,[1]Product!$B:$G,4,FALSE)</f>
        <v>Laptop</v>
      </c>
      <c r="L870">
        <v>3</v>
      </c>
      <c r="M870">
        <v>0.1</v>
      </c>
      <c r="N870">
        <f t="shared" si="13"/>
        <v>45873000</v>
      </c>
    </row>
    <row r="871" spans="1:14" x14ac:dyDescent="0.3">
      <c r="A871">
        <v>870</v>
      </c>
      <c r="B871">
        <v>4</v>
      </c>
      <c r="C871" t="s">
        <v>78</v>
      </c>
      <c r="D871" t="str">
        <f>VLOOKUP(C871,[1]Saler!B:D,2,FALSE)</f>
        <v>Vũ Nguyên  Hà</v>
      </c>
      <c r="E871" t="str">
        <f>VLOOKUP(C871,[1]Saler!B:D,3,FALSE)</f>
        <v>HN</v>
      </c>
      <c r="F871" t="str">
        <f>VLOOKUP(E871,[1]Saler!$F$1:$G$6,2,FALSE)</f>
        <v>Hà Nội</v>
      </c>
      <c r="G871" t="s">
        <v>45</v>
      </c>
      <c r="H871" t="str">
        <f>VLOOKUP(G871,[1]Product!$B:$G,2,FALSE)</f>
        <v>OMEN8ZR42PA</v>
      </c>
      <c r="I871">
        <f>VLOOKUP(G871,[1]Product!$B:$G,6,FALSE)</f>
        <v>54000000</v>
      </c>
      <c r="J871" t="str">
        <f>VLOOKUP(G871,[1]Product!$B:$G,3,FALSE)</f>
        <v>HP</v>
      </c>
      <c r="K871" t="str">
        <f>VLOOKUP(G871,[1]Product!$B:$G,4,FALSE)</f>
        <v>Laptop</v>
      </c>
      <c r="L871">
        <v>2</v>
      </c>
      <c r="M871">
        <v>0.05</v>
      </c>
      <c r="N871">
        <f t="shared" si="13"/>
        <v>102600000</v>
      </c>
    </row>
    <row r="872" spans="1:14" x14ac:dyDescent="0.3">
      <c r="A872">
        <v>871</v>
      </c>
      <c r="B872">
        <v>4</v>
      </c>
      <c r="C872" t="s">
        <v>70</v>
      </c>
      <c r="D872" t="str">
        <f>VLOOKUP(C872,[1]Saler!B:D,2,FALSE)</f>
        <v>Trần Thị Hồng Nhung</v>
      </c>
      <c r="E872" t="str">
        <f>VLOOKUP(C872,[1]Saler!B:D,3,FALSE)</f>
        <v>HCM</v>
      </c>
      <c r="F872" t="str">
        <f>VLOOKUP(E872,[1]Saler!$F$1:$G$6,2,FALSE)</f>
        <v>Hồ Chí Minh</v>
      </c>
      <c r="G872" t="s">
        <v>50</v>
      </c>
      <c r="H872" t="str">
        <f>VLOOKUP(G872,[1]Product!$B:$G,2,FALSE)</f>
        <v>ProBook22X45AA</v>
      </c>
      <c r="I872">
        <f>VLOOKUP(G872,[1]Product!$B:$G,6,FALSE)</f>
        <v>11900000</v>
      </c>
      <c r="J872" t="str">
        <f>VLOOKUP(G872,[1]Product!$B:$G,3,FALSE)</f>
        <v>HP</v>
      </c>
      <c r="K872" t="str">
        <f>VLOOKUP(G872,[1]Product!$B:$G,4,FALSE)</f>
        <v>Desktop</v>
      </c>
      <c r="L872">
        <v>3</v>
      </c>
      <c r="M872">
        <v>0.15</v>
      </c>
      <c r="N872">
        <f t="shared" si="13"/>
        <v>30345000</v>
      </c>
    </row>
    <row r="873" spans="1:14" x14ac:dyDescent="0.3">
      <c r="A873">
        <v>872</v>
      </c>
      <c r="B873">
        <v>4</v>
      </c>
      <c r="C873" t="s">
        <v>29</v>
      </c>
      <c r="D873" t="str">
        <f>VLOOKUP(C873,[1]Saler!B:D,2,FALSE)</f>
        <v>Hoàng Thị Thu  Hà</v>
      </c>
      <c r="E873" t="str">
        <f>VLOOKUP(C873,[1]Saler!B:D,3,FALSE)</f>
        <v>HN</v>
      </c>
      <c r="F873" t="str">
        <f>VLOOKUP(E873,[1]Saler!$F$1:$G$6,2,FALSE)</f>
        <v>Hà Nội</v>
      </c>
      <c r="G873" t="s">
        <v>54</v>
      </c>
      <c r="H873" t="str">
        <f>VLOOKUP(G873,[1]Product!$B:$G,2,FALSE)</f>
        <v>ThinkBook20VA001KVN</v>
      </c>
      <c r="I873">
        <f>VLOOKUP(G873,[1]Product!$B:$G,6,FALSE)</f>
        <v>19190000</v>
      </c>
      <c r="J873" t="str">
        <f>VLOOKUP(G873,[1]Product!$B:$G,3,FALSE)</f>
        <v>Lenovo</v>
      </c>
      <c r="K873" t="str">
        <f>VLOOKUP(G873,[1]Product!$B:$G,4,FALSE)</f>
        <v>Laptop</v>
      </c>
      <c r="L873">
        <v>2</v>
      </c>
      <c r="M873">
        <v>0.15</v>
      </c>
      <c r="N873">
        <f t="shared" si="13"/>
        <v>32623000</v>
      </c>
    </row>
    <row r="874" spans="1:14" x14ac:dyDescent="0.3">
      <c r="A874">
        <v>873</v>
      </c>
      <c r="B874">
        <v>4</v>
      </c>
      <c r="C874" t="s">
        <v>75</v>
      </c>
      <c r="D874" t="str">
        <f>VLOOKUP(C874,[1]Saler!B:D,2,FALSE)</f>
        <v>Trần Thị Kim  Ngân</v>
      </c>
      <c r="E874" t="str">
        <f>VLOOKUP(C874,[1]Saler!B:D,3,FALSE)</f>
        <v>HCM</v>
      </c>
      <c r="F874" t="str">
        <f>VLOOKUP(E874,[1]Saler!$F$1:$G$6,2,FALSE)</f>
        <v>Hồ Chí Minh</v>
      </c>
      <c r="G874" t="s">
        <v>17</v>
      </c>
      <c r="H874" t="str">
        <f>VLOOKUP(G874,[1]Product!$B:$G,2,FALSE)</f>
        <v>Inspiron135301</v>
      </c>
      <c r="I874">
        <f>VLOOKUP(G874,[1]Product!$B:$G,6,FALSE)</f>
        <v>20900000</v>
      </c>
      <c r="J874" t="str">
        <f>VLOOKUP(G874,[1]Product!$B:$G,3,FALSE)</f>
        <v>Dell</v>
      </c>
      <c r="K874" t="str">
        <f>VLOOKUP(G874,[1]Product!$B:$G,4,FALSE)</f>
        <v>Laptop</v>
      </c>
      <c r="L874">
        <v>3</v>
      </c>
      <c r="M874">
        <v>0.05</v>
      </c>
      <c r="N874">
        <f t="shared" si="13"/>
        <v>59565000</v>
      </c>
    </row>
    <row r="875" spans="1:14" x14ac:dyDescent="0.3">
      <c r="A875">
        <v>874</v>
      </c>
      <c r="B875">
        <v>4</v>
      </c>
      <c r="C875" t="s">
        <v>38</v>
      </c>
      <c r="D875" t="str">
        <f>VLOOKUP(C875,[1]Saler!B:D,2,FALSE)</f>
        <v>Nguyễn Thị Kim  Nga</v>
      </c>
      <c r="E875" t="str">
        <f>VLOOKUP(C875,[1]Saler!B:D,3,FALSE)</f>
        <v>HCM</v>
      </c>
      <c r="F875" t="str">
        <f>VLOOKUP(E875,[1]Saler!$F$1:$G$6,2,FALSE)</f>
        <v>Hồ Chí Minh</v>
      </c>
      <c r="G875" t="s">
        <v>33</v>
      </c>
      <c r="H875" t="str">
        <f>VLOOKUP(G875,[1]Product!$B:$G,2,FALSE)</f>
        <v>XPS139310</v>
      </c>
      <c r="I875">
        <f>VLOOKUP(G875,[1]Product!$B:$G,6,FALSE)</f>
        <v>39900000</v>
      </c>
      <c r="J875" t="str">
        <f>VLOOKUP(G875,[1]Product!$B:$G,3,FALSE)</f>
        <v>Dell</v>
      </c>
      <c r="K875" t="str">
        <f>VLOOKUP(G875,[1]Product!$B:$G,4,FALSE)</f>
        <v>Laptop</v>
      </c>
      <c r="L875">
        <v>1</v>
      </c>
      <c r="M875">
        <v>0.1</v>
      </c>
      <c r="N875">
        <f t="shared" si="13"/>
        <v>35910000</v>
      </c>
    </row>
    <row r="876" spans="1:14" x14ac:dyDescent="0.3">
      <c r="A876">
        <v>875</v>
      </c>
      <c r="B876">
        <v>4</v>
      </c>
      <c r="C876" t="s">
        <v>51</v>
      </c>
      <c r="D876" t="str">
        <f>VLOOKUP(C876,[1]Saler!B:D,2,FALSE)</f>
        <v>Trần Nguyễn Thúy  Quỳnh</v>
      </c>
      <c r="E876" t="str">
        <f>VLOOKUP(C876,[1]Saler!B:D,3,FALSE)</f>
        <v>CT</v>
      </c>
      <c r="F876" t="str">
        <f>VLOOKUP(E876,[1]Saler!$F$1:$G$6,2,FALSE)</f>
        <v>Cần Thơ</v>
      </c>
      <c r="G876" t="s">
        <v>71</v>
      </c>
      <c r="H876" t="str">
        <f>VLOOKUP(G876,[1]Product!$B:$G,2,FALSE)</f>
        <v>Legion82BC005YVN</v>
      </c>
      <c r="I876">
        <f>VLOOKUP(G876,[1]Product!$B:$G,6,FALSE)</f>
        <v>39000000</v>
      </c>
      <c r="J876" t="str">
        <f>VLOOKUP(G876,[1]Product!$B:$G,3,FALSE)</f>
        <v>Lenovo</v>
      </c>
      <c r="K876" t="str">
        <f>VLOOKUP(G876,[1]Product!$B:$G,4,FALSE)</f>
        <v>Laptop</v>
      </c>
      <c r="L876">
        <v>3</v>
      </c>
      <c r="M876">
        <v>0.1</v>
      </c>
      <c r="N876">
        <f t="shared" si="13"/>
        <v>105300000</v>
      </c>
    </row>
    <row r="877" spans="1:14" x14ac:dyDescent="0.3">
      <c r="A877">
        <v>876</v>
      </c>
      <c r="B877">
        <v>4</v>
      </c>
      <c r="C877" t="s">
        <v>63</v>
      </c>
      <c r="D877" t="str">
        <f>VLOOKUP(C877,[1]Saler!B:D,2,FALSE)</f>
        <v>Phạm Thị Giáng  My</v>
      </c>
      <c r="E877" t="str">
        <f>VLOOKUP(C877,[1]Saler!B:D,3,FALSE)</f>
        <v>DN</v>
      </c>
      <c r="F877" t="str">
        <f>VLOOKUP(E877,[1]Saler!$F$1:$G$6,2,FALSE)</f>
        <v>Đà Nẵng</v>
      </c>
      <c r="G877" t="s">
        <v>17</v>
      </c>
      <c r="H877" t="str">
        <f>VLOOKUP(G877,[1]Product!$B:$G,2,FALSE)</f>
        <v>Inspiron135301</v>
      </c>
      <c r="I877">
        <f>VLOOKUP(G877,[1]Product!$B:$G,6,FALSE)</f>
        <v>20900000</v>
      </c>
      <c r="J877" t="str">
        <f>VLOOKUP(G877,[1]Product!$B:$G,3,FALSE)</f>
        <v>Dell</v>
      </c>
      <c r="K877" t="str">
        <f>VLOOKUP(G877,[1]Product!$B:$G,4,FALSE)</f>
        <v>Laptop</v>
      </c>
      <c r="L877">
        <v>1</v>
      </c>
      <c r="M877">
        <v>0</v>
      </c>
      <c r="N877">
        <f t="shared" si="13"/>
        <v>20900000</v>
      </c>
    </row>
    <row r="878" spans="1:14" x14ac:dyDescent="0.3">
      <c r="A878">
        <v>877</v>
      </c>
      <c r="B878">
        <v>4</v>
      </c>
      <c r="C878" t="s">
        <v>46</v>
      </c>
      <c r="D878" t="str">
        <f>VLOOKUP(C878,[1]Saler!B:D,2,FALSE)</f>
        <v>Nguyễn Thị Hoài  Nam</v>
      </c>
      <c r="E878" t="str">
        <f>VLOOKUP(C878,[1]Saler!B:D,3,FALSE)</f>
        <v>HCM</v>
      </c>
      <c r="F878" t="str">
        <f>VLOOKUP(E878,[1]Saler!$F$1:$G$6,2,FALSE)</f>
        <v>Hồ Chí Minh</v>
      </c>
      <c r="G878" t="s">
        <v>17</v>
      </c>
      <c r="H878" t="str">
        <f>VLOOKUP(G878,[1]Product!$B:$G,2,FALSE)</f>
        <v>Inspiron135301</v>
      </c>
      <c r="I878">
        <f>VLOOKUP(G878,[1]Product!$B:$G,6,FALSE)</f>
        <v>20900000</v>
      </c>
      <c r="J878" t="str">
        <f>VLOOKUP(G878,[1]Product!$B:$G,3,FALSE)</f>
        <v>Dell</v>
      </c>
      <c r="K878" t="str">
        <f>VLOOKUP(G878,[1]Product!$B:$G,4,FALSE)</f>
        <v>Laptop</v>
      </c>
      <c r="L878">
        <v>3</v>
      </c>
      <c r="M878">
        <v>0.05</v>
      </c>
      <c r="N878">
        <f t="shared" si="13"/>
        <v>59565000</v>
      </c>
    </row>
    <row r="879" spans="1:14" x14ac:dyDescent="0.3">
      <c r="A879">
        <v>878</v>
      </c>
      <c r="B879">
        <v>4</v>
      </c>
      <c r="C879" t="s">
        <v>38</v>
      </c>
      <c r="D879" t="str">
        <f>VLOOKUP(C879,[1]Saler!B:D,2,FALSE)</f>
        <v>Nguyễn Thị Kim  Nga</v>
      </c>
      <c r="E879" t="str">
        <f>VLOOKUP(C879,[1]Saler!B:D,3,FALSE)</f>
        <v>HCM</v>
      </c>
      <c r="F879" t="str">
        <f>VLOOKUP(E879,[1]Saler!$F$1:$G$6,2,FALSE)</f>
        <v>Hồ Chí Minh</v>
      </c>
      <c r="G879" t="s">
        <v>33</v>
      </c>
      <c r="H879" t="str">
        <f>VLOOKUP(G879,[1]Product!$B:$G,2,FALSE)</f>
        <v>XPS139310</v>
      </c>
      <c r="I879">
        <f>VLOOKUP(G879,[1]Product!$B:$G,6,FALSE)</f>
        <v>39900000</v>
      </c>
      <c r="J879" t="str">
        <f>VLOOKUP(G879,[1]Product!$B:$G,3,FALSE)</f>
        <v>Dell</v>
      </c>
      <c r="K879" t="str">
        <f>VLOOKUP(G879,[1]Product!$B:$G,4,FALSE)</f>
        <v>Laptop</v>
      </c>
      <c r="L879">
        <v>1</v>
      </c>
      <c r="M879">
        <v>0</v>
      </c>
      <c r="N879">
        <f t="shared" si="13"/>
        <v>39900000</v>
      </c>
    </row>
    <row r="880" spans="1:14" x14ac:dyDescent="0.3">
      <c r="A880">
        <v>879</v>
      </c>
      <c r="B880">
        <v>4</v>
      </c>
      <c r="C880" t="s">
        <v>16</v>
      </c>
      <c r="D880" t="str">
        <f>VLOOKUP(C880,[1]Saler!B:D,2,FALSE)</f>
        <v>Võ Thị Uyển  Nhi</v>
      </c>
      <c r="E880" t="str">
        <f>VLOOKUP(C880,[1]Saler!B:D,3,FALSE)</f>
        <v>HCM</v>
      </c>
      <c r="F880" t="str">
        <f>VLOOKUP(E880,[1]Saler!$F$1:$G$6,2,FALSE)</f>
        <v>Hồ Chí Minh</v>
      </c>
      <c r="G880" t="s">
        <v>23</v>
      </c>
      <c r="H880" t="str">
        <f>VLOOKUP(G880,[1]Product!$B:$G,2,FALSE)</f>
        <v>Latitude3510</v>
      </c>
      <c r="I880">
        <f>VLOOKUP(G880,[1]Product!$B:$G,6,FALSE)</f>
        <v>11490000</v>
      </c>
      <c r="J880" t="str">
        <f>VLOOKUP(G880,[1]Product!$B:$G,3,FALSE)</f>
        <v>Dell</v>
      </c>
      <c r="K880" t="str">
        <f>VLOOKUP(G880,[1]Product!$B:$G,4,FALSE)</f>
        <v>Laptop</v>
      </c>
      <c r="L880">
        <v>1</v>
      </c>
      <c r="M880">
        <v>0.1</v>
      </c>
      <c r="N880">
        <f t="shared" si="13"/>
        <v>10341000</v>
      </c>
    </row>
    <row r="881" spans="1:14" x14ac:dyDescent="0.3">
      <c r="A881">
        <v>880</v>
      </c>
      <c r="B881">
        <v>4</v>
      </c>
      <c r="C881" t="s">
        <v>22</v>
      </c>
      <c r="D881" t="str">
        <f>VLOOKUP(C881,[1]Saler!B:D,2,FALSE)</f>
        <v>Nguyễn Thành Tâm</v>
      </c>
      <c r="E881" t="str">
        <f>VLOOKUP(C881,[1]Saler!B:D,3,FALSE)</f>
        <v>CT</v>
      </c>
      <c r="F881" t="str">
        <f>VLOOKUP(E881,[1]Saler!$F$1:$G$6,2,FALSE)</f>
        <v>Cần Thơ</v>
      </c>
      <c r="G881" t="s">
        <v>54</v>
      </c>
      <c r="H881" t="str">
        <f>VLOOKUP(G881,[1]Product!$B:$G,2,FALSE)</f>
        <v>ThinkBook20VA001KVN</v>
      </c>
      <c r="I881">
        <f>VLOOKUP(G881,[1]Product!$B:$G,6,FALSE)</f>
        <v>19190000</v>
      </c>
      <c r="J881" t="str">
        <f>VLOOKUP(G881,[1]Product!$B:$G,3,FALSE)</f>
        <v>Lenovo</v>
      </c>
      <c r="K881" t="str">
        <f>VLOOKUP(G881,[1]Product!$B:$G,4,FALSE)</f>
        <v>Laptop</v>
      </c>
      <c r="L881">
        <v>3</v>
      </c>
      <c r="M881">
        <v>0.05</v>
      </c>
      <c r="N881">
        <f t="shared" si="13"/>
        <v>54691500</v>
      </c>
    </row>
    <row r="882" spans="1:14" x14ac:dyDescent="0.3">
      <c r="A882">
        <v>881</v>
      </c>
      <c r="B882">
        <v>4</v>
      </c>
      <c r="C882" t="s">
        <v>59</v>
      </c>
      <c r="D882" t="str">
        <f>VLOOKUP(C882,[1]Saler!B:D,2,FALSE)</f>
        <v>Hồ Lê Lệ  Nguyên</v>
      </c>
      <c r="E882" t="str">
        <f>VLOOKUP(C882,[1]Saler!B:D,3,FALSE)</f>
        <v>HCM</v>
      </c>
      <c r="F882" t="str">
        <f>VLOOKUP(E882,[1]Saler!$F$1:$G$6,2,FALSE)</f>
        <v>Hồ Chí Minh</v>
      </c>
      <c r="G882" t="s">
        <v>41</v>
      </c>
      <c r="H882" t="str">
        <f>VLOOKUP(G882,[1]Product!$B:$G,2,FALSE)</f>
        <v>Vostro70226499</v>
      </c>
      <c r="I882">
        <f>VLOOKUP(G882,[1]Product!$B:$G,6,FALSE)</f>
        <v>8900000</v>
      </c>
      <c r="J882" t="str">
        <f>VLOOKUP(G882,[1]Product!$B:$G,3,FALSE)</f>
        <v>Dell</v>
      </c>
      <c r="K882" t="str">
        <f>VLOOKUP(G882,[1]Product!$B:$G,4,FALSE)</f>
        <v>Desktop</v>
      </c>
      <c r="L882">
        <v>1</v>
      </c>
      <c r="M882">
        <v>0.05</v>
      </c>
      <c r="N882">
        <f t="shared" si="13"/>
        <v>8455000</v>
      </c>
    </row>
    <row r="883" spans="1:14" x14ac:dyDescent="0.3">
      <c r="A883">
        <v>882</v>
      </c>
      <c r="B883">
        <v>4</v>
      </c>
      <c r="C883" t="s">
        <v>26</v>
      </c>
      <c r="D883" t="str">
        <f>VLOOKUP(C883,[1]Saler!B:D,2,FALSE)</f>
        <v>Nguyễn Thị Y  Bình</v>
      </c>
      <c r="E883" t="str">
        <f>VLOOKUP(C883,[1]Saler!B:D,3,FALSE)</f>
        <v>HN</v>
      </c>
      <c r="F883" t="str">
        <f>VLOOKUP(E883,[1]Saler!$F$1:$G$6,2,FALSE)</f>
        <v>Hà Nội</v>
      </c>
      <c r="G883" t="s">
        <v>19</v>
      </c>
      <c r="H883" t="str">
        <f>VLOOKUP(G883,[1]Product!$B:$G,2,FALSE)</f>
        <v>Gaming81LK01J3VN</v>
      </c>
      <c r="I883">
        <f>VLOOKUP(G883,[1]Product!$B:$G,6,FALSE)</f>
        <v>18490000</v>
      </c>
      <c r="J883" t="str">
        <f>VLOOKUP(G883,[1]Product!$B:$G,3,FALSE)</f>
        <v>Lenovo</v>
      </c>
      <c r="K883" t="str">
        <f>VLOOKUP(G883,[1]Product!$B:$G,4,FALSE)</f>
        <v>Laptop</v>
      </c>
      <c r="L883">
        <v>2</v>
      </c>
      <c r="M883">
        <v>0.05</v>
      </c>
      <c r="N883">
        <f t="shared" si="13"/>
        <v>35131000</v>
      </c>
    </row>
    <row r="884" spans="1:14" x14ac:dyDescent="0.3">
      <c r="A884">
        <v>883</v>
      </c>
      <c r="B884">
        <v>4</v>
      </c>
      <c r="C884" t="s">
        <v>35</v>
      </c>
      <c r="D884" t="str">
        <f>VLOOKUP(C884,[1]Saler!B:D,2,FALSE)</f>
        <v>Trần Kim  Như</v>
      </c>
      <c r="E884" t="str">
        <f>VLOOKUP(C884,[1]Saler!B:D,3,FALSE)</f>
        <v>HCM</v>
      </c>
      <c r="F884" t="str">
        <f>VLOOKUP(E884,[1]Saler!$F$1:$G$6,2,FALSE)</f>
        <v>Hồ Chí Minh</v>
      </c>
      <c r="G884" t="s">
        <v>58</v>
      </c>
      <c r="H884" t="str">
        <f>VLOOKUP(G884,[1]Product!$B:$G,2,FALSE)</f>
        <v>Envy2K0B2PA</v>
      </c>
      <c r="I884">
        <f>VLOOKUP(G884,[1]Product!$B:$G,6,FALSE)</f>
        <v>23590000</v>
      </c>
      <c r="J884" t="str">
        <f>VLOOKUP(G884,[1]Product!$B:$G,3,FALSE)</f>
        <v>HP</v>
      </c>
      <c r="K884" t="str">
        <f>VLOOKUP(G884,[1]Product!$B:$G,4,FALSE)</f>
        <v>Laptop</v>
      </c>
      <c r="L884">
        <v>3</v>
      </c>
      <c r="M884">
        <v>0.05</v>
      </c>
      <c r="N884">
        <f t="shared" si="13"/>
        <v>67231500</v>
      </c>
    </row>
    <row r="885" spans="1:14" x14ac:dyDescent="0.3">
      <c r="A885">
        <v>884</v>
      </c>
      <c r="B885">
        <v>4</v>
      </c>
      <c r="C885" t="s">
        <v>18</v>
      </c>
      <c r="D885" t="str">
        <f>VLOOKUP(C885,[1]Saler!B:D,2,FALSE)</f>
        <v>Lê Thị Thùy  Linh</v>
      </c>
      <c r="E885" t="str">
        <f>VLOOKUP(C885,[1]Saler!B:D,3,FALSE)</f>
        <v>DN</v>
      </c>
      <c r="F885" t="str">
        <f>VLOOKUP(E885,[1]Saler!$F$1:$G$6,2,FALSE)</f>
        <v>Đà Nẵng</v>
      </c>
      <c r="G885" t="s">
        <v>47</v>
      </c>
      <c r="H885" t="str">
        <f>VLOOKUP(G885,[1]Product!$B:$G,2,FALSE)</f>
        <v>OptiPlex3080 MT</v>
      </c>
      <c r="I885">
        <f>VLOOKUP(G885,[1]Product!$B:$G,6,FALSE)</f>
        <v>13890000</v>
      </c>
      <c r="J885" t="str">
        <f>VLOOKUP(G885,[1]Product!$B:$G,3,FALSE)</f>
        <v>Dell</v>
      </c>
      <c r="K885" t="str">
        <f>VLOOKUP(G885,[1]Product!$B:$G,4,FALSE)</f>
        <v>Desktop</v>
      </c>
      <c r="L885">
        <v>3</v>
      </c>
      <c r="M885">
        <v>0.05</v>
      </c>
      <c r="N885">
        <f t="shared" si="13"/>
        <v>39586500</v>
      </c>
    </row>
    <row r="886" spans="1:14" x14ac:dyDescent="0.3">
      <c r="A886">
        <v>885</v>
      </c>
      <c r="B886">
        <v>4</v>
      </c>
      <c r="C886" t="s">
        <v>62</v>
      </c>
      <c r="D886" t="str">
        <f>VLOOKUP(C886,[1]Saler!B:D,2,FALSE)</f>
        <v>Kiều Ngọc Các</v>
      </c>
      <c r="E886" t="str">
        <f>VLOOKUP(C886,[1]Saler!B:D,3,FALSE)</f>
        <v>HN</v>
      </c>
      <c r="F886" t="str">
        <f>VLOOKUP(E886,[1]Saler!$F$1:$G$6,2,FALSE)</f>
        <v>Hà Nội</v>
      </c>
      <c r="G886" t="s">
        <v>50</v>
      </c>
      <c r="H886" t="str">
        <f>VLOOKUP(G886,[1]Product!$B:$G,2,FALSE)</f>
        <v>ProBook22X45AA</v>
      </c>
      <c r="I886">
        <f>VLOOKUP(G886,[1]Product!$B:$G,6,FALSE)</f>
        <v>11900000</v>
      </c>
      <c r="J886" t="str">
        <f>VLOOKUP(G886,[1]Product!$B:$G,3,FALSE)</f>
        <v>HP</v>
      </c>
      <c r="K886" t="str">
        <f>VLOOKUP(G886,[1]Product!$B:$G,4,FALSE)</f>
        <v>Desktop</v>
      </c>
      <c r="L886">
        <v>1</v>
      </c>
      <c r="M886">
        <v>0.05</v>
      </c>
      <c r="N886">
        <f t="shared" si="13"/>
        <v>11305000</v>
      </c>
    </row>
    <row r="887" spans="1:14" x14ac:dyDescent="0.3">
      <c r="A887">
        <v>886</v>
      </c>
      <c r="B887">
        <v>5</v>
      </c>
      <c r="C887" t="s">
        <v>20</v>
      </c>
      <c r="D887" t="str">
        <f>VLOOKUP(C887,[1]Saler!B:D,2,FALSE)</f>
        <v>NGUYỄN THỊ THANH  HUYỀN</v>
      </c>
      <c r="E887" t="str">
        <f>VLOOKUP(C887,[1]Saler!B:D,3,FALSE)</f>
        <v>DN</v>
      </c>
      <c r="F887" t="str">
        <f>VLOOKUP(E887,[1]Saler!$F$1:$G$6,2,FALSE)</f>
        <v>Đà Nẵng</v>
      </c>
      <c r="G887" t="s">
        <v>17</v>
      </c>
      <c r="H887" t="str">
        <f>VLOOKUP(G887,[1]Product!$B:$G,2,FALSE)</f>
        <v>Inspiron135301</v>
      </c>
      <c r="I887">
        <f>VLOOKUP(G887,[1]Product!$B:$G,6,FALSE)</f>
        <v>20900000</v>
      </c>
      <c r="J887" t="str">
        <f>VLOOKUP(G887,[1]Product!$B:$G,3,FALSE)</f>
        <v>Dell</v>
      </c>
      <c r="K887" t="str">
        <f>VLOOKUP(G887,[1]Product!$B:$G,4,FALSE)</f>
        <v>Laptop</v>
      </c>
      <c r="L887">
        <v>2</v>
      </c>
      <c r="M887">
        <v>0.05</v>
      </c>
      <c r="N887">
        <f t="shared" si="13"/>
        <v>39710000</v>
      </c>
    </row>
    <row r="888" spans="1:14" x14ac:dyDescent="0.3">
      <c r="A888">
        <v>887</v>
      </c>
      <c r="B888">
        <v>5</v>
      </c>
      <c r="C888" t="s">
        <v>35</v>
      </c>
      <c r="D888" t="str">
        <f>VLOOKUP(C888,[1]Saler!B:D,2,FALSE)</f>
        <v>Trần Kim  Như</v>
      </c>
      <c r="E888" t="str">
        <f>VLOOKUP(C888,[1]Saler!B:D,3,FALSE)</f>
        <v>HCM</v>
      </c>
      <c r="F888" t="str">
        <f>VLOOKUP(E888,[1]Saler!$F$1:$G$6,2,FALSE)</f>
        <v>Hồ Chí Minh</v>
      </c>
      <c r="G888" t="s">
        <v>21</v>
      </c>
      <c r="H888" t="str">
        <f>VLOOKUP(G888,[1]Product!$B:$G,2,FALSE)</f>
        <v>EliteBook5ZU71PA</v>
      </c>
      <c r="I888">
        <f>VLOOKUP(G888,[1]Product!$B:$G,6,FALSE)</f>
        <v>34790000</v>
      </c>
      <c r="J888" t="str">
        <f>VLOOKUP(G888,[1]Product!$B:$G,3,FALSE)</f>
        <v>HP</v>
      </c>
      <c r="K888" t="str">
        <f>VLOOKUP(G888,[1]Product!$B:$G,4,FALSE)</f>
        <v>Laptop</v>
      </c>
      <c r="L888">
        <v>1</v>
      </c>
      <c r="M888">
        <v>0.05</v>
      </c>
      <c r="N888">
        <f t="shared" si="13"/>
        <v>33050500</v>
      </c>
    </row>
    <row r="889" spans="1:14" x14ac:dyDescent="0.3">
      <c r="A889">
        <v>888</v>
      </c>
      <c r="B889">
        <v>5</v>
      </c>
      <c r="C889" t="s">
        <v>29</v>
      </c>
      <c r="D889" t="str">
        <f>VLOOKUP(C889,[1]Saler!B:D,2,FALSE)</f>
        <v>Hoàng Thị Thu  Hà</v>
      </c>
      <c r="E889" t="str">
        <f>VLOOKUP(C889,[1]Saler!B:D,3,FALSE)</f>
        <v>HN</v>
      </c>
      <c r="F889" t="str">
        <f>VLOOKUP(E889,[1]Saler!$F$1:$G$6,2,FALSE)</f>
        <v>Hà Nội</v>
      </c>
      <c r="G889" t="s">
        <v>34</v>
      </c>
      <c r="H889" t="str">
        <f>VLOOKUP(G889,[1]Product!$B:$G,2,FALSE)</f>
        <v>Inspiron135201</v>
      </c>
      <c r="I889">
        <f>VLOOKUP(G889,[1]Product!$B:$G,6,FALSE)</f>
        <v>16990000</v>
      </c>
      <c r="J889" t="str">
        <f>VLOOKUP(G889,[1]Product!$B:$G,3,FALSE)</f>
        <v>Dell</v>
      </c>
      <c r="K889" t="str">
        <f>VLOOKUP(G889,[1]Product!$B:$G,4,FALSE)</f>
        <v>Laptop</v>
      </c>
      <c r="L889">
        <v>2</v>
      </c>
      <c r="M889">
        <v>0</v>
      </c>
      <c r="N889">
        <f t="shared" si="13"/>
        <v>33980000</v>
      </c>
    </row>
    <row r="890" spans="1:14" x14ac:dyDescent="0.3">
      <c r="A890">
        <v>889</v>
      </c>
      <c r="B890">
        <v>5</v>
      </c>
      <c r="C890" t="s">
        <v>39</v>
      </c>
      <c r="D890" t="str">
        <f>VLOOKUP(C890,[1]Saler!B:D,2,FALSE)</f>
        <v>Trần Lê Phương  Dung</v>
      </c>
      <c r="E890" t="str">
        <f>VLOOKUP(C890,[1]Saler!B:D,3,FALSE)</f>
        <v>HN</v>
      </c>
      <c r="F890" t="str">
        <f>VLOOKUP(E890,[1]Saler!$F$1:$G$6,2,FALSE)</f>
        <v>Hà Nội</v>
      </c>
      <c r="G890" t="s">
        <v>69</v>
      </c>
      <c r="H890" t="str">
        <f>VLOOKUP(G890,[1]Product!$B:$G,2,FALSE)</f>
        <v>Pavilion180S1AA</v>
      </c>
      <c r="I890">
        <f>VLOOKUP(G890,[1]Product!$B:$G,6,FALSE)</f>
        <v>9790000</v>
      </c>
      <c r="J890" t="str">
        <f>VLOOKUP(G890,[1]Product!$B:$G,3,FALSE)</f>
        <v>HP</v>
      </c>
      <c r="K890" t="str">
        <f>VLOOKUP(G890,[1]Product!$B:$G,4,FALSE)</f>
        <v>Desktop</v>
      </c>
      <c r="L890">
        <v>2</v>
      </c>
      <c r="M890">
        <v>0.15</v>
      </c>
      <c r="N890">
        <f t="shared" si="13"/>
        <v>16643000</v>
      </c>
    </row>
    <row r="891" spans="1:14" x14ac:dyDescent="0.3">
      <c r="A891">
        <v>890</v>
      </c>
      <c r="B891">
        <v>5</v>
      </c>
      <c r="C891" t="s">
        <v>70</v>
      </c>
      <c r="D891" t="str">
        <f>VLOOKUP(C891,[1]Saler!B:D,2,FALSE)</f>
        <v>Trần Thị Hồng Nhung</v>
      </c>
      <c r="E891" t="str">
        <f>VLOOKUP(C891,[1]Saler!B:D,3,FALSE)</f>
        <v>HCM</v>
      </c>
      <c r="F891" t="str">
        <f>VLOOKUP(E891,[1]Saler!$F$1:$G$6,2,FALSE)</f>
        <v>Hồ Chí Minh</v>
      </c>
      <c r="G891" t="s">
        <v>33</v>
      </c>
      <c r="H891" t="str">
        <f>VLOOKUP(G891,[1]Product!$B:$G,2,FALSE)</f>
        <v>XPS139310</v>
      </c>
      <c r="I891">
        <f>VLOOKUP(G891,[1]Product!$B:$G,6,FALSE)</f>
        <v>39900000</v>
      </c>
      <c r="J891" t="str">
        <f>VLOOKUP(G891,[1]Product!$B:$G,3,FALSE)</f>
        <v>Dell</v>
      </c>
      <c r="K891" t="str">
        <f>VLOOKUP(G891,[1]Product!$B:$G,4,FALSE)</f>
        <v>Laptop</v>
      </c>
      <c r="L891">
        <v>1</v>
      </c>
      <c r="M891">
        <v>0</v>
      </c>
      <c r="N891">
        <f t="shared" si="13"/>
        <v>39900000</v>
      </c>
    </row>
    <row r="892" spans="1:14" x14ac:dyDescent="0.3">
      <c r="A892">
        <v>891</v>
      </c>
      <c r="B892">
        <v>5</v>
      </c>
      <c r="C892" t="s">
        <v>43</v>
      </c>
      <c r="D892" t="str">
        <f>VLOOKUP(C892,[1]Saler!B:D,2,FALSE)</f>
        <v>Lương Thị  Thanh</v>
      </c>
      <c r="E892" t="str">
        <f>VLOOKUP(C892,[1]Saler!B:D,3,FALSE)</f>
        <v>CT</v>
      </c>
      <c r="F892" t="str">
        <f>VLOOKUP(E892,[1]Saler!$F$1:$G$6,2,FALSE)</f>
        <v>Cần Thơ</v>
      </c>
      <c r="G892" t="s">
        <v>17</v>
      </c>
      <c r="H892" t="str">
        <f>VLOOKUP(G892,[1]Product!$B:$G,2,FALSE)</f>
        <v>Inspiron135301</v>
      </c>
      <c r="I892">
        <f>VLOOKUP(G892,[1]Product!$B:$G,6,FALSE)</f>
        <v>20900000</v>
      </c>
      <c r="J892" t="str">
        <f>VLOOKUP(G892,[1]Product!$B:$G,3,FALSE)</f>
        <v>Dell</v>
      </c>
      <c r="K892" t="str">
        <f>VLOOKUP(G892,[1]Product!$B:$G,4,FALSE)</f>
        <v>Laptop</v>
      </c>
      <c r="L892">
        <v>2</v>
      </c>
      <c r="M892">
        <v>0</v>
      </c>
      <c r="N892">
        <f t="shared" si="13"/>
        <v>41800000</v>
      </c>
    </row>
    <row r="893" spans="1:14" x14ac:dyDescent="0.3">
      <c r="A893">
        <v>892</v>
      </c>
      <c r="B893">
        <v>5</v>
      </c>
      <c r="C893" t="s">
        <v>81</v>
      </c>
      <c r="D893" t="str">
        <f>VLOOKUP(C893,[1]Saler!B:D,2,FALSE)</f>
        <v>Huỳnh Lê Minh  Nhựt</v>
      </c>
      <c r="E893" t="str">
        <f>VLOOKUP(C893,[1]Saler!B:D,3,FALSE)</f>
        <v>HCM</v>
      </c>
      <c r="F893" t="str">
        <f>VLOOKUP(E893,[1]Saler!$F$1:$G$6,2,FALSE)</f>
        <v>Hồ Chí Minh</v>
      </c>
      <c r="G893" t="s">
        <v>28</v>
      </c>
      <c r="H893" t="str">
        <f>VLOOKUP(G893,[1]Product!$B:$G,2,FALSE)</f>
        <v>ProBook1A1B0PA</v>
      </c>
      <c r="I893">
        <f>VLOOKUP(G893,[1]Product!$B:$G,6,FALSE)</f>
        <v>18290000</v>
      </c>
      <c r="J893" t="str">
        <f>VLOOKUP(G893,[1]Product!$B:$G,3,FALSE)</f>
        <v>HP</v>
      </c>
      <c r="K893" t="str">
        <f>VLOOKUP(G893,[1]Product!$B:$G,4,FALSE)</f>
        <v>Laptop</v>
      </c>
      <c r="L893">
        <v>1</v>
      </c>
      <c r="M893">
        <v>0</v>
      </c>
      <c r="N893">
        <f t="shared" si="13"/>
        <v>18290000</v>
      </c>
    </row>
    <row r="894" spans="1:14" x14ac:dyDescent="0.3">
      <c r="A894">
        <v>893</v>
      </c>
      <c r="B894">
        <v>5</v>
      </c>
      <c r="C894" t="s">
        <v>66</v>
      </c>
      <c r="D894" t="str">
        <f>VLOOKUP(C894,[1]Saler!B:D,2,FALSE)</f>
        <v>Nguyễn Nhật  Hạ</v>
      </c>
      <c r="E894" t="str">
        <f>VLOOKUP(C894,[1]Saler!B:D,3,FALSE)</f>
        <v>HP</v>
      </c>
      <c r="F894" t="str">
        <f>VLOOKUP(E894,[1]Saler!$F$1:$G$6,2,FALSE)</f>
        <v>Hải Phòng</v>
      </c>
      <c r="G894" t="s">
        <v>21</v>
      </c>
      <c r="H894" t="str">
        <f>VLOOKUP(G894,[1]Product!$B:$G,2,FALSE)</f>
        <v>EliteBook5ZU71PA</v>
      </c>
      <c r="I894">
        <f>VLOOKUP(G894,[1]Product!$B:$G,6,FALSE)</f>
        <v>34790000</v>
      </c>
      <c r="J894" t="str">
        <f>VLOOKUP(G894,[1]Product!$B:$G,3,FALSE)</f>
        <v>HP</v>
      </c>
      <c r="K894" t="str">
        <f>VLOOKUP(G894,[1]Product!$B:$G,4,FALSE)</f>
        <v>Laptop</v>
      </c>
      <c r="L894">
        <v>2</v>
      </c>
      <c r="M894">
        <v>0.15</v>
      </c>
      <c r="N894">
        <f t="shared" si="13"/>
        <v>59143000</v>
      </c>
    </row>
    <row r="895" spans="1:14" x14ac:dyDescent="0.3">
      <c r="A895">
        <v>894</v>
      </c>
      <c r="B895">
        <v>5</v>
      </c>
      <c r="C895" t="s">
        <v>48</v>
      </c>
      <c r="D895" t="str">
        <f>VLOOKUP(C895,[1]Saler!B:D,2,FALSE)</f>
        <v>Võ Huỳnh Duy  Nhân</v>
      </c>
      <c r="E895" t="str">
        <f>VLOOKUP(C895,[1]Saler!B:D,3,FALSE)</f>
        <v>HCM</v>
      </c>
      <c r="F895" t="str">
        <f>VLOOKUP(E895,[1]Saler!$F$1:$G$6,2,FALSE)</f>
        <v>Hồ Chí Minh</v>
      </c>
      <c r="G895" t="s">
        <v>44</v>
      </c>
      <c r="H895" t="str">
        <f>VLOOKUP(G895,[1]Product!$B:$G,2,FALSE)</f>
        <v>Lenovo11ED002TVA</v>
      </c>
      <c r="I895">
        <f>VLOOKUP(G895,[1]Product!$B:$G,6,FALSE)</f>
        <v>9890000</v>
      </c>
      <c r="J895" t="str">
        <f>VLOOKUP(G895,[1]Product!$B:$G,3,FALSE)</f>
        <v>Lenovo</v>
      </c>
      <c r="K895" t="str">
        <f>VLOOKUP(G895,[1]Product!$B:$G,4,FALSE)</f>
        <v>Desktop</v>
      </c>
      <c r="L895">
        <v>3</v>
      </c>
      <c r="M895">
        <v>0.15</v>
      </c>
      <c r="N895">
        <f t="shared" si="13"/>
        <v>25219500</v>
      </c>
    </row>
    <row r="896" spans="1:14" x14ac:dyDescent="0.3">
      <c r="A896">
        <v>895</v>
      </c>
      <c r="B896">
        <v>5</v>
      </c>
      <c r="C896" t="s">
        <v>40</v>
      </c>
      <c r="D896" t="str">
        <f>VLOOKUP(C896,[1]Saler!B:D,2,FALSE)</f>
        <v>Triệu Thị Thanh  Chung</v>
      </c>
      <c r="E896" t="str">
        <f>VLOOKUP(C896,[1]Saler!B:D,3,FALSE)</f>
        <v>HN</v>
      </c>
      <c r="F896" t="str">
        <f>VLOOKUP(E896,[1]Saler!$F$1:$G$6,2,FALSE)</f>
        <v>Hà Nội</v>
      </c>
      <c r="G896" t="s">
        <v>54</v>
      </c>
      <c r="H896" t="str">
        <f>VLOOKUP(G896,[1]Product!$B:$G,2,FALSE)</f>
        <v>ThinkBook20VA001KVN</v>
      </c>
      <c r="I896">
        <f>VLOOKUP(G896,[1]Product!$B:$G,6,FALSE)</f>
        <v>19190000</v>
      </c>
      <c r="J896" t="str">
        <f>VLOOKUP(G896,[1]Product!$B:$G,3,FALSE)</f>
        <v>Lenovo</v>
      </c>
      <c r="K896" t="str">
        <f>VLOOKUP(G896,[1]Product!$B:$G,4,FALSE)</f>
        <v>Laptop</v>
      </c>
      <c r="L896">
        <v>2</v>
      </c>
      <c r="M896">
        <v>0.1</v>
      </c>
      <c r="N896">
        <f t="shared" si="13"/>
        <v>34542000</v>
      </c>
    </row>
    <row r="897" spans="1:14" x14ac:dyDescent="0.3">
      <c r="A897">
        <v>896</v>
      </c>
      <c r="B897">
        <v>5</v>
      </c>
      <c r="C897" t="s">
        <v>24</v>
      </c>
      <c r="D897" t="str">
        <f>VLOOKUP(C897,[1]Saler!B:D,2,FALSE)</f>
        <v>Lê Thị Ngọc Bích</v>
      </c>
      <c r="E897" t="str">
        <f>VLOOKUP(C897,[1]Saler!B:D,3,FALSE)</f>
        <v>HN</v>
      </c>
      <c r="F897" t="str">
        <f>VLOOKUP(E897,[1]Saler!$F$1:$G$6,2,FALSE)</f>
        <v>Hà Nội</v>
      </c>
      <c r="G897" t="s">
        <v>71</v>
      </c>
      <c r="H897" t="str">
        <f>VLOOKUP(G897,[1]Product!$B:$G,2,FALSE)</f>
        <v>Legion82BC005YVN</v>
      </c>
      <c r="I897">
        <f>VLOOKUP(G897,[1]Product!$B:$G,6,FALSE)</f>
        <v>39000000</v>
      </c>
      <c r="J897" t="str">
        <f>VLOOKUP(G897,[1]Product!$B:$G,3,FALSE)</f>
        <v>Lenovo</v>
      </c>
      <c r="K897" t="str">
        <f>VLOOKUP(G897,[1]Product!$B:$G,4,FALSE)</f>
        <v>Laptop</v>
      </c>
      <c r="L897">
        <v>3</v>
      </c>
      <c r="M897">
        <v>0.05</v>
      </c>
      <c r="N897">
        <f t="shared" si="13"/>
        <v>111150000</v>
      </c>
    </row>
    <row r="898" spans="1:14" x14ac:dyDescent="0.3">
      <c r="A898">
        <v>897</v>
      </c>
      <c r="B898">
        <v>5</v>
      </c>
      <c r="C898" t="s">
        <v>38</v>
      </c>
      <c r="D898" t="str">
        <f>VLOOKUP(C898,[1]Saler!B:D,2,FALSE)</f>
        <v>Nguyễn Thị Kim  Nga</v>
      </c>
      <c r="E898" t="str">
        <f>VLOOKUP(C898,[1]Saler!B:D,3,FALSE)</f>
        <v>HCM</v>
      </c>
      <c r="F898" t="str">
        <f>VLOOKUP(E898,[1]Saler!$F$1:$G$6,2,FALSE)</f>
        <v>Hồ Chí Minh</v>
      </c>
      <c r="G898" t="s">
        <v>19</v>
      </c>
      <c r="H898" t="str">
        <f>VLOOKUP(G898,[1]Product!$B:$G,2,FALSE)</f>
        <v>Gaming81LK01J3VN</v>
      </c>
      <c r="I898">
        <f>VLOOKUP(G898,[1]Product!$B:$G,6,FALSE)</f>
        <v>18490000</v>
      </c>
      <c r="J898" t="str">
        <f>VLOOKUP(G898,[1]Product!$B:$G,3,FALSE)</f>
        <v>Lenovo</v>
      </c>
      <c r="K898" t="str">
        <f>VLOOKUP(G898,[1]Product!$B:$G,4,FALSE)</f>
        <v>Laptop</v>
      </c>
      <c r="L898">
        <v>1</v>
      </c>
      <c r="M898">
        <v>0</v>
      </c>
      <c r="N898">
        <f t="shared" ref="N898:N961" si="14">I898*L898*(1-M898)</f>
        <v>18490000</v>
      </c>
    </row>
    <row r="899" spans="1:14" x14ac:dyDescent="0.3">
      <c r="A899">
        <v>898</v>
      </c>
      <c r="B899">
        <v>5</v>
      </c>
      <c r="C899" t="s">
        <v>51</v>
      </c>
      <c r="D899" t="str">
        <f>VLOOKUP(C899,[1]Saler!B:D,2,FALSE)</f>
        <v>Trần Nguyễn Thúy  Quỳnh</v>
      </c>
      <c r="E899" t="str">
        <f>VLOOKUP(C899,[1]Saler!B:D,3,FALSE)</f>
        <v>CT</v>
      </c>
      <c r="F899" t="str">
        <f>VLOOKUP(E899,[1]Saler!$F$1:$G$6,2,FALSE)</f>
        <v>Cần Thơ</v>
      </c>
      <c r="G899" t="s">
        <v>50</v>
      </c>
      <c r="H899" t="str">
        <f>VLOOKUP(G899,[1]Product!$B:$G,2,FALSE)</f>
        <v>ProBook22X45AA</v>
      </c>
      <c r="I899">
        <f>VLOOKUP(G899,[1]Product!$B:$G,6,FALSE)</f>
        <v>11900000</v>
      </c>
      <c r="J899" t="str">
        <f>VLOOKUP(G899,[1]Product!$B:$G,3,FALSE)</f>
        <v>HP</v>
      </c>
      <c r="K899" t="str">
        <f>VLOOKUP(G899,[1]Product!$B:$G,4,FALSE)</f>
        <v>Desktop</v>
      </c>
      <c r="L899">
        <v>2</v>
      </c>
      <c r="M899">
        <v>0</v>
      </c>
      <c r="N899">
        <f t="shared" si="14"/>
        <v>23800000</v>
      </c>
    </row>
    <row r="900" spans="1:14" x14ac:dyDescent="0.3">
      <c r="A900">
        <v>899</v>
      </c>
      <c r="B900">
        <v>5</v>
      </c>
      <c r="C900" t="s">
        <v>80</v>
      </c>
      <c r="D900" t="str">
        <f>VLOOKUP(C900,[1]Saler!B:D,2,FALSE)</f>
        <v>Trịnh Thị Thu  Hằng</v>
      </c>
      <c r="E900" t="str">
        <f>VLOOKUP(C900,[1]Saler!B:D,3,FALSE)</f>
        <v>HP</v>
      </c>
      <c r="F900" t="str">
        <f>VLOOKUP(E900,[1]Saler!$F$1:$G$6,2,FALSE)</f>
        <v>Hải Phòng</v>
      </c>
      <c r="G900" t="s">
        <v>21</v>
      </c>
      <c r="H900" t="str">
        <f>VLOOKUP(G900,[1]Product!$B:$G,2,FALSE)</f>
        <v>EliteBook5ZU71PA</v>
      </c>
      <c r="I900">
        <f>VLOOKUP(G900,[1]Product!$B:$G,6,FALSE)</f>
        <v>34790000</v>
      </c>
      <c r="J900" t="str">
        <f>VLOOKUP(G900,[1]Product!$B:$G,3,FALSE)</f>
        <v>HP</v>
      </c>
      <c r="K900" t="str">
        <f>VLOOKUP(G900,[1]Product!$B:$G,4,FALSE)</f>
        <v>Laptop</v>
      </c>
      <c r="L900">
        <v>1</v>
      </c>
      <c r="M900">
        <v>0</v>
      </c>
      <c r="N900">
        <f t="shared" si="14"/>
        <v>34790000</v>
      </c>
    </row>
    <row r="901" spans="1:14" x14ac:dyDescent="0.3">
      <c r="A901">
        <v>900</v>
      </c>
      <c r="B901">
        <v>5</v>
      </c>
      <c r="C901" t="s">
        <v>51</v>
      </c>
      <c r="D901" t="str">
        <f>VLOOKUP(C901,[1]Saler!B:D,2,FALSE)</f>
        <v>Trần Nguyễn Thúy  Quỳnh</v>
      </c>
      <c r="E901" t="str">
        <f>VLOOKUP(C901,[1]Saler!B:D,3,FALSE)</f>
        <v>CT</v>
      </c>
      <c r="F901" t="str">
        <f>VLOOKUP(E901,[1]Saler!$F$1:$G$6,2,FALSE)</f>
        <v>Cần Thơ</v>
      </c>
      <c r="G901" t="s">
        <v>15</v>
      </c>
      <c r="H901" t="str">
        <f>VLOOKUP(G901,[1]Product!$B:$G,2,FALSE)</f>
        <v>EliteBook1C2M0PA</v>
      </c>
      <c r="I901">
        <f>VLOOKUP(G901,[1]Product!$B:$G,6,FALSE)</f>
        <v>14890000</v>
      </c>
      <c r="J901" t="str">
        <f>VLOOKUP(G901,[1]Product!$B:$G,3,FALSE)</f>
        <v>HP</v>
      </c>
      <c r="K901" t="str">
        <f>VLOOKUP(G901,[1]Product!$B:$G,4,FALSE)</f>
        <v>Desktop</v>
      </c>
      <c r="L901">
        <v>2</v>
      </c>
      <c r="M901">
        <v>0.05</v>
      </c>
      <c r="N901">
        <f t="shared" si="14"/>
        <v>28291000</v>
      </c>
    </row>
    <row r="902" spans="1:14" x14ac:dyDescent="0.3">
      <c r="A902">
        <v>901</v>
      </c>
      <c r="B902">
        <v>5</v>
      </c>
      <c r="C902" t="s">
        <v>76</v>
      </c>
      <c r="D902" t="str">
        <f>VLOOKUP(C902,[1]Saler!B:D,2,FALSE)</f>
        <v>Nguyễn Yến  Nhi</v>
      </c>
      <c r="E902" t="str">
        <f>VLOOKUP(C902,[1]Saler!B:D,3,FALSE)</f>
        <v>HCM</v>
      </c>
      <c r="F902" t="str">
        <f>VLOOKUP(E902,[1]Saler!$F$1:$G$6,2,FALSE)</f>
        <v>Hồ Chí Minh</v>
      </c>
      <c r="G902" t="s">
        <v>41</v>
      </c>
      <c r="H902" t="str">
        <f>VLOOKUP(G902,[1]Product!$B:$G,2,FALSE)</f>
        <v>Vostro70226499</v>
      </c>
      <c r="I902">
        <f>VLOOKUP(G902,[1]Product!$B:$G,6,FALSE)</f>
        <v>8900000</v>
      </c>
      <c r="J902" t="str">
        <f>VLOOKUP(G902,[1]Product!$B:$G,3,FALSE)</f>
        <v>Dell</v>
      </c>
      <c r="K902" t="str">
        <f>VLOOKUP(G902,[1]Product!$B:$G,4,FALSE)</f>
        <v>Desktop</v>
      </c>
      <c r="L902">
        <v>2</v>
      </c>
      <c r="M902">
        <v>0.05</v>
      </c>
      <c r="N902">
        <f t="shared" si="14"/>
        <v>16910000</v>
      </c>
    </row>
    <row r="903" spans="1:14" x14ac:dyDescent="0.3">
      <c r="A903">
        <v>902</v>
      </c>
      <c r="B903">
        <v>5</v>
      </c>
      <c r="C903" t="s">
        <v>20</v>
      </c>
      <c r="D903" t="str">
        <f>VLOOKUP(C903,[1]Saler!B:D,2,FALSE)</f>
        <v>NGUYỄN THỊ THANH  HUYỀN</v>
      </c>
      <c r="E903" t="str">
        <f>VLOOKUP(C903,[1]Saler!B:D,3,FALSE)</f>
        <v>DN</v>
      </c>
      <c r="F903" t="str">
        <f>VLOOKUP(E903,[1]Saler!$F$1:$G$6,2,FALSE)</f>
        <v>Đà Nẵng</v>
      </c>
      <c r="G903" t="s">
        <v>33</v>
      </c>
      <c r="H903" t="str">
        <f>VLOOKUP(G903,[1]Product!$B:$G,2,FALSE)</f>
        <v>XPS139310</v>
      </c>
      <c r="I903">
        <f>VLOOKUP(G903,[1]Product!$B:$G,6,FALSE)</f>
        <v>39900000</v>
      </c>
      <c r="J903" t="str">
        <f>VLOOKUP(G903,[1]Product!$B:$G,3,FALSE)</f>
        <v>Dell</v>
      </c>
      <c r="K903" t="str">
        <f>VLOOKUP(G903,[1]Product!$B:$G,4,FALSE)</f>
        <v>Laptop</v>
      </c>
      <c r="L903">
        <v>3</v>
      </c>
      <c r="M903">
        <v>0.05</v>
      </c>
      <c r="N903">
        <f t="shared" si="14"/>
        <v>113715000</v>
      </c>
    </row>
    <row r="904" spans="1:14" x14ac:dyDescent="0.3">
      <c r="A904">
        <v>903</v>
      </c>
      <c r="B904">
        <v>5</v>
      </c>
      <c r="C904" t="s">
        <v>81</v>
      </c>
      <c r="D904" t="str">
        <f>VLOOKUP(C904,[1]Saler!B:D,2,FALSE)</f>
        <v>Huỳnh Lê Minh  Nhựt</v>
      </c>
      <c r="E904" t="str">
        <f>VLOOKUP(C904,[1]Saler!B:D,3,FALSE)</f>
        <v>HCM</v>
      </c>
      <c r="F904" t="str">
        <f>VLOOKUP(E904,[1]Saler!$F$1:$G$6,2,FALSE)</f>
        <v>Hồ Chí Minh</v>
      </c>
      <c r="G904" t="s">
        <v>47</v>
      </c>
      <c r="H904" t="str">
        <f>VLOOKUP(G904,[1]Product!$B:$G,2,FALSE)</f>
        <v>OptiPlex3080 MT</v>
      </c>
      <c r="I904">
        <f>VLOOKUP(G904,[1]Product!$B:$G,6,FALSE)</f>
        <v>13890000</v>
      </c>
      <c r="J904" t="str">
        <f>VLOOKUP(G904,[1]Product!$B:$G,3,FALSE)</f>
        <v>Dell</v>
      </c>
      <c r="K904" t="str">
        <f>VLOOKUP(G904,[1]Product!$B:$G,4,FALSE)</f>
        <v>Desktop</v>
      </c>
      <c r="L904">
        <v>3</v>
      </c>
      <c r="M904">
        <v>0.05</v>
      </c>
      <c r="N904">
        <f t="shared" si="14"/>
        <v>39586500</v>
      </c>
    </row>
    <row r="905" spans="1:14" x14ac:dyDescent="0.3">
      <c r="A905">
        <v>904</v>
      </c>
      <c r="B905">
        <v>5</v>
      </c>
      <c r="C905" t="s">
        <v>30</v>
      </c>
      <c r="D905" t="str">
        <f>VLOOKUP(C905,[1]Saler!B:D,2,FALSE)</f>
        <v>Lê Thị Phương  Thanh</v>
      </c>
      <c r="E905" t="str">
        <f>VLOOKUP(C905,[1]Saler!B:D,3,FALSE)</f>
        <v>CT</v>
      </c>
      <c r="F905" t="str">
        <f>VLOOKUP(E905,[1]Saler!$F$1:$G$6,2,FALSE)</f>
        <v>Cần Thơ</v>
      </c>
      <c r="G905" t="s">
        <v>31</v>
      </c>
      <c r="H905" t="str">
        <f>VLOOKUP(G905,[1]Product!$B:$G,2,FALSE)</f>
        <v>Ideapad82H700DNVN</v>
      </c>
      <c r="I905">
        <f>VLOOKUP(G905,[1]Product!$B:$G,6,FALSE)</f>
        <v>13490000</v>
      </c>
      <c r="J905" t="str">
        <f>VLOOKUP(G905,[1]Product!$B:$G,3,FALSE)</f>
        <v>Lenovo</v>
      </c>
      <c r="K905" t="str">
        <f>VLOOKUP(G905,[1]Product!$B:$G,4,FALSE)</f>
        <v>Laptop</v>
      </c>
      <c r="L905">
        <v>2</v>
      </c>
      <c r="M905">
        <v>0.15</v>
      </c>
      <c r="N905">
        <f t="shared" si="14"/>
        <v>22933000</v>
      </c>
    </row>
    <row r="906" spans="1:14" x14ac:dyDescent="0.3">
      <c r="A906">
        <v>905</v>
      </c>
      <c r="B906">
        <v>5</v>
      </c>
      <c r="C906" t="s">
        <v>64</v>
      </c>
      <c r="D906" t="str">
        <f>VLOOKUP(C906,[1]Saler!B:D,2,FALSE)</f>
        <v>Trần Chí Thông</v>
      </c>
      <c r="E906" t="str">
        <f>VLOOKUP(C906,[1]Saler!B:D,3,FALSE)</f>
        <v>CT</v>
      </c>
      <c r="F906" t="str">
        <f>VLOOKUP(E906,[1]Saler!$F$1:$G$6,2,FALSE)</f>
        <v>Cần Thơ</v>
      </c>
      <c r="G906" t="s">
        <v>28</v>
      </c>
      <c r="H906" t="str">
        <f>VLOOKUP(G906,[1]Product!$B:$G,2,FALSE)</f>
        <v>ProBook1A1B0PA</v>
      </c>
      <c r="I906">
        <f>VLOOKUP(G906,[1]Product!$B:$G,6,FALSE)</f>
        <v>18290000</v>
      </c>
      <c r="J906" t="str">
        <f>VLOOKUP(G906,[1]Product!$B:$G,3,FALSE)</f>
        <v>HP</v>
      </c>
      <c r="K906" t="str">
        <f>VLOOKUP(G906,[1]Product!$B:$G,4,FALSE)</f>
        <v>Laptop</v>
      </c>
      <c r="L906">
        <v>2</v>
      </c>
      <c r="M906">
        <v>0</v>
      </c>
      <c r="N906">
        <f t="shared" si="14"/>
        <v>36580000</v>
      </c>
    </row>
    <row r="907" spans="1:14" x14ac:dyDescent="0.3">
      <c r="A907">
        <v>906</v>
      </c>
      <c r="B907">
        <v>5</v>
      </c>
      <c r="C907" t="s">
        <v>38</v>
      </c>
      <c r="D907" t="str">
        <f>VLOOKUP(C907,[1]Saler!B:D,2,FALSE)</f>
        <v>Nguyễn Thị Kim  Nga</v>
      </c>
      <c r="E907" t="str">
        <f>VLOOKUP(C907,[1]Saler!B:D,3,FALSE)</f>
        <v>HCM</v>
      </c>
      <c r="F907" t="str">
        <f>VLOOKUP(E907,[1]Saler!$F$1:$G$6,2,FALSE)</f>
        <v>Hồ Chí Minh</v>
      </c>
      <c r="G907" t="s">
        <v>49</v>
      </c>
      <c r="H907" t="str">
        <f>VLOOKUP(G907,[1]Product!$B:$G,2,FALSE)</f>
        <v>Inspiron145402</v>
      </c>
      <c r="I907">
        <f>VLOOKUP(G907,[1]Product!$B:$G,6,FALSE)</f>
        <v>25790000</v>
      </c>
      <c r="J907" t="str">
        <f>VLOOKUP(G907,[1]Product!$B:$G,3,FALSE)</f>
        <v>Dell</v>
      </c>
      <c r="K907" t="str">
        <f>VLOOKUP(G907,[1]Product!$B:$G,4,FALSE)</f>
        <v>Laptop</v>
      </c>
      <c r="L907">
        <v>2</v>
      </c>
      <c r="M907">
        <v>0</v>
      </c>
      <c r="N907">
        <f t="shared" si="14"/>
        <v>51580000</v>
      </c>
    </row>
    <row r="908" spans="1:14" x14ac:dyDescent="0.3">
      <c r="A908">
        <v>907</v>
      </c>
      <c r="B908">
        <v>5</v>
      </c>
      <c r="C908" t="s">
        <v>20</v>
      </c>
      <c r="D908" t="str">
        <f>VLOOKUP(C908,[1]Saler!B:D,2,FALSE)</f>
        <v>NGUYỄN THỊ THANH  HUYỀN</v>
      </c>
      <c r="E908" t="str">
        <f>VLOOKUP(C908,[1]Saler!B:D,3,FALSE)</f>
        <v>DN</v>
      </c>
      <c r="F908" t="str">
        <f>VLOOKUP(E908,[1]Saler!$F$1:$G$6,2,FALSE)</f>
        <v>Đà Nẵng</v>
      </c>
      <c r="G908" t="s">
        <v>23</v>
      </c>
      <c r="H908" t="str">
        <f>VLOOKUP(G908,[1]Product!$B:$G,2,FALSE)</f>
        <v>Latitude3510</v>
      </c>
      <c r="I908">
        <f>VLOOKUP(G908,[1]Product!$B:$G,6,FALSE)</f>
        <v>11490000</v>
      </c>
      <c r="J908" t="str">
        <f>VLOOKUP(G908,[1]Product!$B:$G,3,FALSE)</f>
        <v>Dell</v>
      </c>
      <c r="K908" t="str">
        <f>VLOOKUP(G908,[1]Product!$B:$G,4,FALSE)</f>
        <v>Laptop</v>
      </c>
      <c r="L908">
        <v>1</v>
      </c>
      <c r="M908">
        <v>0.15</v>
      </c>
      <c r="N908">
        <f t="shared" si="14"/>
        <v>9766500</v>
      </c>
    </row>
    <row r="909" spans="1:14" x14ac:dyDescent="0.3">
      <c r="A909">
        <v>908</v>
      </c>
      <c r="B909">
        <v>5</v>
      </c>
      <c r="C909" t="s">
        <v>32</v>
      </c>
      <c r="D909" t="str">
        <f>VLOOKUP(C909,[1]Saler!B:D,2,FALSE)</f>
        <v>Võ Thị Phương  Thảo</v>
      </c>
      <c r="E909" t="str">
        <f>VLOOKUP(C909,[1]Saler!B:D,3,FALSE)</f>
        <v>CT</v>
      </c>
      <c r="F909" t="str">
        <f>VLOOKUP(E909,[1]Saler!$F$1:$G$6,2,FALSE)</f>
        <v>Cần Thơ</v>
      </c>
      <c r="G909" t="s">
        <v>25</v>
      </c>
      <c r="H909" t="str">
        <f>VLOOKUP(G909,[1]Product!$B:$G,2,FALSE)</f>
        <v>Lenovo11BHS07200</v>
      </c>
      <c r="I909">
        <f>VLOOKUP(G909,[1]Product!$B:$G,6,FALSE)</f>
        <v>11490000</v>
      </c>
      <c r="J909" t="str">
        <f>VLOOKUP(G909,[1]Product!$B:$G,3,FALSE)</f>
        <v>Lenovo</v>
      </c>
      <c r="K909" t="str">
        <f>VLOOKUP(G909,[1]Product!$B:$G,4,FALSE)</f>
        <v>Desktop</v>
      </c>
      <c r="L909">
        <v>3</v>
      </c>
      <c r="M909">
        <v>0</v>
      </c>
      <c r="N909">
        <f t="shared" si="14"/>
        <v>34470000</v>
      </c>
    </row>
    <row r="910" spans="1:14" x14ac:dyDescent="0.3">
      <c r="A910">
        <v>909</v>
      </c>
      <c r="B910">
        <v>5</v>
      </c>
      <c r="C910" t="s">
        <v>76</v>
      </c>
      <c r="D910" t="str">
        <f>VLOOKUP(C910,[1]Saler!B:D,2,FALSE)</f>
        <v>Nguyễn Yến  Nhi</v>
      </c>
      <c r="E910" t="str">
        <f>VLOOKUP(C910,[1]Saler!B:D,3,FALSE)</f>
        <v>HCM</v>
      </c>
      <c r="F910" t="str">
        <f>VLOOKUP(E910,[1]Saler!$F$1:$G$6,2,FALSE)</f>
        <v>Hồ Chí Minh</v>
      </c>
      <c r="G910" t="s">
        <v>34</v>
      </c>
      <c r="H910" t="str">
        <f>VLOOKUP(G910,[1]Product!$B:$G,2,FALSE)</f>
        <v>Inspiron135201</v>
      </c>
      <c r="I910">
        <f>VLOOKUP(G910,[1]Product!$B:$G,6,FALSE)</f>
        <v>16990000</v>
      </c>
      <c r="J910" t="str">
        <f>VLOOKUP(G910,[1]Product!$B:$G,3,FALSE)</f>
        <v>Dell</v>
      </c>
      <c r="K910" t="str">
        <f>VLOOKUP(G910,[1]Product!$B:$G,4,FALSE)</f>
        <v>Laptop</v>
      </c>
      <c r="L910">
        <v>3</v>
      </c>
      <c r="M910">
        <v>0.1</v>
      </c>
      <c r="N910">
        <f t="shared" si="14"/>
        <v>45873000</v>
      </c>
    </row>
    <row r="911" spans="1:14" x14ac:dyDescent="0.3">
      <c r="A911">
        <v>910</v>
      </c>
      <c r="B911">
        <v>5</v>
      </c>
      <c r="C911" t="s">
        <v>68</v>
      </c>
      <c r="D911" t="str">
        <f>VLOOKUP(C911,[1]Saler!B:D,2,FALSE)</f>
        <v>Đào Thị Tiểu  Băng</v>
      </c>
      <c r="E911" t="str">
        <f>VLOOKUP(C911,[1]Saler!B:D,3,FALSE)</f>
        <v>CT</v>
      </c>
      <c r="F911" t="str">
        <f>VLOOKUP(E911,[1]Saler!$F$1:$G$6,2,FALSE)</f>
        <v>Cần Thơ</v>
      </c>
      <c r="G911" t="s">
        <v>71</v>
      </c>
      <c r="H911" t="str">
        <f>VLOOKUP(G911,[1]Product!$B:$G,2,FALSE)</f>
        <v>Legion82BC005YVN</v>
      </c>
      <c r="I911">
        <f>VLOOKUP(G911,[1]Product!$B:$G,6,FALSE)</f>
        <v>39000000</v>
      </c>
      <c r="J911" t="str">
        <f>VLOOKUP(G911,[1]Product!$B:$G,3,FALSE)</f>
        <v>Lenovo</v>
      </c>
      <c r="K911" t="str">
        <f>VLOOKUP(G911,[1]Product!$B:$G,4,FALSE)</f>
        <v>Laptop</v>
      </c>
      <c r="L911">
        <v>1</v>
      </c>
      <c r="M911">
        <v>0.15</v>
      </c>
      <c r="N911">
        <f t="shared" si="14"/>
        <v>33150000</v>
      </c>
    </row>
    <row r="912" spans="1:14" x14ac:dyDescent="0.3">
      <c r="A912">
        <v>911</v>
      </c>
      <c r="B912">
        <v>5</v>
      </c>
      <c r="C912" t="s">
        <v>75</v>
      </c>
      <c r="D912" t="str">
        <f>VLOOKUP(C912,[1]Saler!B:D,2,FALSE)</f>
        <v>Trần Thị Kim  Ngân</v>
      </c>
      <c r="E912" t="str">
        <f>VLOOKUP(C912,[1]Saler!B:D,3,FALSE)</f>
        <v>HCM</v>
      </c>
      <c r="F912" t="str">
        <f>VLOOKUP(E912,[1]Saler!$F$1:$G$6,2,FALSE)</f>
        <v>Hồ Chí Minh</v>
      </c>
      <c r="G912" t="s">
        <v>15</v>
      </c>
      <c r="H912" t="str">
        <f>VLOOKUP(G912,[1]Product!$B:$G,2,FALSE)</f>
        <v>EliteBook1C2M0PA</v>
      </c>
      <c r="I912">
        <f>VLOOKUP(G912,[1]Product!$B:$G,6,FALSE)</f>
        <v>14890000</v>
      </c>
      <c r="J912" t="str">
        <f>VLOOKUP(G912,[1]Product!$B:$G,3,FALSE)</f>
        <v>HP</v>
      </c>
      <c r="K912" t="str">
        <f>VLOOKUP(G912,[1]Product!$B:$G,4,FALSE)</f>
        <v>Desktop</v>
      </c>
      <c r="L912">
        <v>3</v>
      </c>
      <c r="M912">
        <v>0.05</v>
      </c>
      <c r="N912">
        <f t="shared" si="14"/>
        <v>42436500</v>
      </c>
    </row>
    <row r="913" spans="1:14" x14ac:dyDescent="0.3">
      <c r="A913">
        <v>912</v>
      </c>
      <c r="B913">
        <v>5</v>
      </c>
      <c r="C913" t="s">
        <v>14</v>
      </c>
      <c r="D913" t="str">
        <f>VLOOKUP(C913,[1]Saler!B:D,2,FALSE)</f>
        <v>Hồ Thị Khánh  Huyền</v>
      </c>
      <c r="E913" t="str">
        <f>VLOOKUP(C913,[1]Saler!B:D,3,FALSE)</f>
        <v>DN</v>
      </c>
      <c r="F913" t="str">
        <f>VLOOKUP(E913,[1]Saler!$F$1:$G$6,2,FALSE)</f>
        <v>Đà Nẵng</v>
      </c>
      <c r="G913" t="s">
        <v>19</v>
      </c>
      <c r="H913" t="str">
        <f>VLOOKUP(G913,[1]Product!$B:$G,2,FALSE)</f>
        <v>Gaming81LK01J3VN</v>
      </c>
      <c r="I913">
        <f>VLOOKUP(G913,[1]Product!$B:$G,6,FALSE)</f>
        <v>18490000</v>
      </c>
      <c r="J913" t="str">
        <f>VLOOKUP(G913,[1]Product!$B:$G,3,FALSE)</f>
        <v>Lenovo</v>
      </c>
      <c r="K913" t="str">
        <f>VLOOKUP(G913,[1]Product!$B:$G,4,FALSE)</f>
        <v>Laptop</v>
      </c>
      <c r="L913">
        <v>1</v>
      </c>
      <c r="M913">
        <v>0.1</v>
      </c>
      <c r="N913">
        <f t="shared" si="14"/>
        <v>16641000</v>
      </c>
    </row>
    <row r="914" spans="1:14" x14ac:dyDescent="0.3">
      <c r="A914">
        <v>913</v>
      </c>
      <c r="B914">
        <v>5</v>
      </c>
      <c r="C914" t="s">
        <v>80</v>
      </c>
      <c r="D914" t="str">
        <f>VLOOKUP(C914,[1]Saler!B:D,2,FALSE)</f>
        <v>Trịnh Thị Thu  Hằng</v>
      </c>
      <c r="E914" t="str">
        <f>VLOOKUP(C914,[1]Saler!B:D,3,FALSE)</f>
        <v>HP</v>
      </c>
      <c r="F914" t="str">
        <f>VLOOKUP(E914,[1]Saler!$F$1:$G$6,2,FALSE)</f>
        <v>Hải Phòng</v>
      </c>
      <c r="G914" t="s">
        <v>42</v>
      </c>
      <c r="H914" t="str">
        <f>VLOOKUP(G914,[1]Product!$B:$G,2,FALSE)</f>
        <v>PavilionEG0072TU</v>
      </c>
      <c r="I914">
        <f>VLOOKUP(G914,[1]Product!$B:$G,6,FALSE)</f>
        <v>21900000</v>
      </c>
      <c r="J914" t="str">
        <f>VLOOKUP(G914,[1]Product!$B:$G,3,FALSE)</f>
        <v>HP</v>
      </c>
      <c r="K914" t="str">
        <f>VLOOKUP(G914,[1]Product!$B:$G,4,FALSE)</f>
        <v>Laptop</v>
      </c>
      <c r="L914">
        <v>1</v>
      </c>
      <c r="M914">
        <v>0</v>
      </c>
      <c r="N914">
        <f t="shared" si="14"/>
        <v>21900000</v>
      </c>
    </row>
    <row r="915" spans="1:14" x14ac:dyDescent="0.3">
      <c r="A915">
        <v>914</v>
      </c>
      <c r="B915">
        <v>5</v>
      </c>
      <c r="C915" t="s">
        <v>40</v>
      </c>
      <c r="D915" t="str">
        <f>VLOOKUP(C915,[1]Saler!B:D,2,FALSE)</f>
        <v>Triệu Thị Thanh  Chung</v>
      </c>
      <c r="E915" t="str">
        <f>VLOOKUP(C915,[1]Saler!B:D,3,FALSE)</f>
        <v>HN</v>
      </c>
      <c r="F915" t="str">
        <f>VLOOKUP(E915,[1]Saler!$F$1:$G$6,2,FALSE)</f>
        <v>Hà Nội</v>
      </c>
      <c r="G915" t="s">
        <v>42</v>
      </c>
      <c r="H915" t="str">
        <f>VLOOKUP(G915,[1]Product!$B:$G,2,FALSE)</f>
        <v>PavilionEG0072TU</v>
      </c>
      <c r="I915">
        <f>VLOOKUP(G915,[1]Product!$B:$G,6,FALSE)</f>
        <v>21900000</v>
      </c>
      <c r="J915" t="str">
        <f>VLOOKUP(G915,[1]Product!$B:$G,3,FALSE)</f>
        <v>HP</v>
      </c>
      <c r="K915" t="str">
        <f>VLOOKUP(G915,[1]Product!$B:$G,4,FALSE)</f>
        <v>Laptop</v>
      </c>
      <c r="L915">
        <v>2</v>
      </c>
      <c r="M915">
        <v>0.15</v>
      </c>
      <c r="N915">
        <f t="shared" si="14"/>
        <v>37230000</v>
      </c>
    </row>
    <row r="916" spans="1:14" x14ac:dyDescent="0.3">
      <c r="A916">
        <v>915</v>
      </c>
      <c r="B916">
        <v>5</v>
      </c>
      <c r="C916" t="s">
        <v>63</v>
      </c>
      <c r="D916" t="str">
        <f>VLOOKUP(C916,[1]Saler!B:D,2,FALSE)</f>
        <v>Phạm Thị Giáng  My</v>
      </c>
      <c r="E916" t="str">
        <f>VLOOKUP(C916,[1]Saler!B:D,3,FALSE)</f>
        <v>DN</v>
      </c>
      <c r="F916" t="str">
        <f>VLOOKUP(E916,[1]Saler!$F$1:$G$6,2,FALSE)</f>
        <v>Đà Nẵng</v>
      </c>
      <c r="G916" t="s">
        <v>31</v>
      </c>
      <c r="H916" t="str">
        <f>VLOOKUP(G916,[1]Product!$B:$G,2,FALSE)</f>
        <v>Ideapad82H700DNVN</v>
      </c>
      <c r="I916">
        <f>VLOOKUP(G916,[1]Product!$B:$G,6,FALSE)</f>
        <v>13490000</v>
      </c>
      <c r="J916" t="str">
        <f>VLOOKUP(G916,[1]Product!$B:$G,3,FALSE)</f>
        <v>Lenovo</v>
      </c>
      <c r="K916" t="str">
        <f>VLOOKUP(G916,[1]Product!$B:$G,4,FALSE)</f>
        <v>Laptop</v>
      </c>
      <c r="L916">
        <v>3</v>
      </c>
      <c r="M916">
        <v>0.1</v>
      </c>
      <c r="N916">
        <f t="shared" si="14"/>
        <v>36423000</v>
      </c>
    </row>
    <row r="917" spans="1:14" x14ac:dyDescent="0.3">
      <c r="A917">
        <v>916</v>
      </c>
      <c r="B917">
        <v>5</v>
      </c>
      <c r="C917" t="s">
        <v>20</v>
      </c>
      <c r="D917" t="str">
        <f>VLOOKUP(C917,[1]Saler!B:D,2,FALSE)</f>
        <v>NGUYỄN THỊ THANH  HUYỀN</v>
      </c>
      <c r="E917" t="str">
        <f>VLOOKUP(C917,[1]Saler!B:D,3,FALSE)</f>
        <v>DN</v>
      </c>
      <c r="F917" t="str">
        <f>VLOOKUP(E917,[1]Saler!$F$1:$G$6,2,FALSE)</f>
        <v>Đà Nẵng</v>
      </c>
      <c r="G917" t="s">
        <v>15</v>
      </c>
      <c r="H917" t="str">
        <f>VLOOKUP(G917,[1]Product!$B:$G,2,FALSE)</f>
        <v>EliteBook1C2M0PA</v>
      </c>
      <c r="I917">
        <f>VLOOKUP(G917,[1]Product!$B:$G,6,FALSE)</f>
        <v>14890000</v>
      </c>
      <c r="J917" t="str">
        <f>VLOOKUP(G917,[1]Product!$B:$G,3,FALSE)</f>
        <v>HP</v>
      </c>
      <c r="K917" t="str">
        <f>VLOOKUP(G917,[1]Product!$B:$G,4,FALSE)</f>
        <v>Desktop</v>
      </c>
      <c r="L917">
        <v>2</v>
      </c>
      <c r="M917">
        <v>0.05</v>
      </c>
      <c r="N917">
        <f t="shared" si="14"/>
        <v>28291000</v>
      </c>
    </row>
    <row r="918" spans="1:14" x14ac:dyDescent="0.3">
      <c r="A918">
        <v>917</v>
      </c>
      <c r="B918">
        <v>5</v>
      </c>
      <c r="C918" t="s">
        <v>77</v>
      </c>
      <c r="D918" t="str">
        <f>VLOOKUP(C918,[1]Saler!B:D,2,FALSE)</f>
        <v>Trần Huy  Hiếu</v>
      </c>
      <c r="E918" t="str">
        <f>VLOOKUP(C918,[1]Saler!B:D,3,FALSE)</f>
        <v>HP</v>
      </c>
      <c r="F918" t="str">
        <f>VLOOKUP(E918,[1]Saler!$F$1:$G$6,2,FALSE)</f>
        <v>Hải Phòng</v>
      </c>
      <c r="G918" t="s">
        <v>17</v>
      </c>
      <c r="H918" t="str">
        <f>VLOOKUP(G918,[1]Product!$B:$G,2,FALSE)</f>
        <v>Inspiron135301</v>
      </c>
      <c r="I918">
        <f>VLOOKUP(G918,[1]Product!$B:$G,6,FALSE)</f>
        <v>20900000</v>
      </c>
      <c r="J918" t="str">
        <f>VLOOKUP(G918,[1]Product!$B:$G,3,FALSE)</f>
        <v>Dell</v>
      </c>
      <c r="K918" t="str">
        <f>VLOOKUP(G918,[1]Product!$B:$G,4,FALSE)</f>
        <v>Laptop</v>
      </c>
      <c r="L918">
        <v>3</v>
      </c>
      <c r="M918">
        <v>0.05</v>
      </c>
      <c r="N918">
        <f t="shared" si="14"/>
        <v>59565000</v>
      </c>
    </row>
    <row r="919" spans="1:14" x14ac:dyDescent="0.3">
      <c r="A919">
        <v>918</v>
      </c>
      <c r="B919">
        <v>5</v>
      </c>
      <c r="C919" t="s">
        <v>30</v>
      </c>
      <c r="D919" t="str">
        <f>VLOOKUP(C919,[1]Saler!B:D,2,FALSE)</f>
        <v>Lê Thị Phương  Thanh</v>
      </c>
      <c r="E919" t="str">
        <f>VLOOKUP(C919,[1]Saler!B:D,3,FALSE)</f>
        <v>CT</v>
      </c>
      <c r="F919" t="str">
        <f>VLOOKUP(E919,[1]Saler!$F$1:$G$6,2,FALSE)</f>
        <v>Cần Thơ</v>
      </c>
      <c r="G919" t="s">
        <v>54</v>
      </c>
      <c r="H919" t="str">
        <f>VLOOKUP(G919,[1]Product!$B:$G,2,FALSE)</f>
        <v>ThinkBook20VA001KVN</v>
      </c>
      <c r="I919">
        <f>VLOOKUP(G919,[1]Product!$B:$G,6,FALSE)</f>
        <v>19190000</v>
      </c>
      <c r="J919" t="str">
        <f>VLOOKUP(G919,[1]Product!$B:$G,3,FALSE)</f>
        <v>Lenovo</v>
      </c>
      <c r="K919" t="str">
        <f>VLOOKUP(G919,[1]Product!$B:$G,4,FALSE)</f>
        <v>Laptop</v>
      </c>
      <c r="L919">
        <v>3</v>
      </c>
      <c r="M919">
        <v>0.05</v>
      </c>
      <c r="N919">
        <f t="shared" si="14"/>
        <v>54691500</v>
      </c>
    </row>
    <row r="920" spans="1:14" x14ac:dyDescent="0.3">
      <c r="A920">
        <v>919</v>
      </c>
      <c r="B920">
        <v>5</v>
      </c>
      <c r="C920" t="s">
        <v>27</v>
      </c>
      <c r="D920" t="str">
        <f>VLOOKUP(C920,[1]Saler!B:D,2,FALSE)</f>
        <v>Lê Thị Bình</v>
      </c>
      <c r="E920" t="str">
        <f>VLOOKUP(C920,[1]Saler!B:D,3,FALSE)</f>
        <v>HN</v>
      </c>
      <c r="F920" t="str">
        <f>VLOOKUP(E920,[1]Saler!$F$1:$G$6,2,FALSE)</f>
        <v>Hà Nội</v>
      </c>
      <c r="G920" t="s">
        <v>49</v>
      </c>
      <c r="H920" t="str">
        <f>VLOOKUP(G920,[1]Product!$B:$G,2,FALSE)</f>
        <v>Inspiron145402</v>
      </c>
      <c r="I920">
        <f>VLOOKUP(G920,[1]Product!$B:$G,6,FALSE)</f>
        <v>25790000</v>
      </c>
      <c r="J920" t="str">
        <f>VLOOKUP(G920,[1]Product!$B:$G,3,FALSE)</f>
        <v>Dell</v>
      </c>
      <c r="K920" t="str">
        <f>VLOOKUP(G920,[1]Product!$B:$G,4,FALSE)</f>
        <v>Laptop</v>
      </c>
      <c r="L920">
        <v>1</v>
      </c>
      <c r="M920">
        <v>0.1</v>
      </c>
      <c r="N920">
        <f t="shared" si="14"/>
        <v>23211000</v>
      </c>
    </row>
    <row r="921" spans="1:14" x14ac:dyDescent="0.3">
      <c r="A921">
        <v>920</v>
      </c>
      <c r="B921">
        <v>5</v>
      </c>
      <c r="C921" t="s">
        <v>60</v>
      </c>
      <c r="D921" t="str">
        <f>VLOOKUP(C921,[1]Saler!B:D,2,FALSE)</f>
        <v>Nguyễn Thị Hoài  Ly</v>
      </c>
      <c r="E921" t="str">
        <f>VLOOKUP(C921,[1]Saler!B:D,3,FALSE)</f>
        <v>DN</v>
      </c>
      <c r="F921" t="str">
        <f>VLOOKUP(E921,[1]Saler!$F$1:$G$6,2,FALSE)</f>
        <v>Đà Nẵng</v>
      </c>
      <c r="G921" t="s">
        <v>41</v>
      </c>
      <c r="H921" t="str">
        <f>VLOOKUP(G921,[1]Product!$B:$G,2,FALSE)</f>
        <v>Vostro70226499</v>
      </c>
      <c r="I921">
        <f>VLOOKUP(G921,[1]Product!$B:$G,6,FALSE)</f>
        <v>8900000</v>
      </c>
      <c r="J921" t="str">
        <f>VLOOKUP(G921,[1]Product!$B:$G,3,FALSE)</f>
        <v>Dell</v>
      </c>
      <c r="K921" t="str">
        <f>VLOOKUP(G921,[1]Product!$B:$G,4,FALSE)</f>
        <v>Desktop</v>
      </c>
      <c r="L921">
        <v>3</v>
      </c>
      <c r="M921">
        <v>0.15</v>
      </c>
      <c r="N921">
        <f t="shared" si="14"/>
        <v>22695000</v>
      </c>
    </row>
    <row r="922" spans="1:14" x14ac:dyDescent="0.3">
      <c r="A922">
        <v>921</v>
      </c>
      <c r="B922">
        <v>5</v>
      </c>
      <c r="C922" t="s">
        <v>75</v>
      </c>
      <c r="D922" t="str">
        <f>VLOOKUP(C922,[1]Saler!B:D,2,FALSE)</f>
        <v>Trần Thị Kim  Ngân</v>
      </c>
      <c r="E922" t="str">
        <f>VLOOKUP(C922,[1]Saler!B:D,3,FALSE)</f>
        <v>HCM</v>
      </c>
      <c r="F922" t="str">
        <f>VLOOKUP(E922,[1]Saler!$F$1:$G$6,2,FALSE)</f>
        <v>Hồ Chí Minh</v>
      </c>
      <c r="G922" t="s">
        <v>19</v>
      </c>
      <c r="H922" t="str">
        <f>VLOOKUP(G922,[1]Product!$B:$G,2,FALSE)</f>
        <v>Gaming81LK01J3VN</v>
      </c>
      <c r="I922">
        <f>VLOOKUP(G922,[1]Product!$B:$G,6,FALSE)</f>
        <v>18490000</v>
      </c>
      <c r="J922" t="str">
        <f>VLOOKUP(G922,[1]Product!$B:$G,3,FALSE)</f>
        <v>Lenovo</v>
      </c>
      <c r="K922" t="str">
        <f>VLOOKUP(G922,[1]Product!$B:$G,4,FALSE)</f>
        <v>Laptop</v>
      </c>
      <c r="L922">
        <v>1</v>
      </c>
      <c r="M922">
        <v>0.05</v>
      </c>
      <c r="N922">
        <f t="shared" si="14"/>
        <v>17565500</v>
      </c>
    </row>
    <row r="923" spans="1:14" x14ac:dyDescent="0.3">
      <c r="A923">
        <v>922</v>
      </c>
      <c r="B923">
        <v>5</v>
      </c>
      <c r="C923" t="s">
        <v>29</v>
      </c>
      <c r="D923" t="str">
        <f>VLOOKUP(C923,[1]Saler!B:D,2,FALSE)</f>
        <v>Hoàng Thị Thu  Hà</v>
      </c>
      <c r="E923" t="str">
        <f>VLOOKUP(C923,[1]Saler!B:D,3,FALSE)</f>
        <v>HN</v>
      </c>
      <c r="F923" t="str">
        <f>VLOOKUP(E923,[1]Saler!$F$1:$G$6,2,FALSE)</f>
        <v>Hà Nội</v>
      </c>
      <c r="G923" t="s">
        <v>34</v>
      </c>
      <c r="H923" t="str">
        <f>VLOOKUP(G923,[1]Product!$B:$G,2,FALSE)</f>
        <v>Inspiron135201</v>
      </c>
      <c r="I923">
        <f>VLOOKUP(G923,[1]Product!$B:$G,6,FALSE)</f>
        <v>16990000</v>
      </c>
      <c r="J923" t="str">
        <f>VLOOKUP(G923,[1]Product!$B:$G,3,FALSE)</f>
        <v>Dell</v>
      </c>
      <c r="K923" t="str">
        <f>VLOOKUP(G923,[1]Product!$B:$G,4,FALSE)</f>
        <v>Laptop</v>
      </c>
      <c r="L923">
        <v>3</v>
      </c>
      <c r="M923">
        <v>0.15</v>
      </c>
      <c r="N923">
        <f t="shared" si="14"/>
        <v>43324500</v>
      </c>
    </row>
    <row r="924" spans="1:14" x14ac:dyDescent="0.3">
      <c r="A924">
        <v>923</v>
      </c>
      <c r="B924">
        <v>5</v>
      </c>
      <c r="C924" t="s">
        <v>35</v>
      </c>
      <c r="D924" t="str">
        <f>VLOOKUP(C924,[1]Saler!B:D,2,FALSE)</f>
        <v>Trần Kim  Như</v>
      </c>
      <c r="E924" t="str">
        <f>VLOOKUP(C924,[1]Saler!B:D,3,FALSE)</f>
        <v>HCM</v>
      </c>
      <c r="F924" t="str">
        <f>VLOOKUP(E924,[1]Saler!$F$1:$G$6,2,FALSE)</f>
        <v>Hồ Chí Minh</v>
      </c>
      <c r="G924" t="s">
        <v>34</v>
      </c>
      <c r="H924" t="str">
        <f>VLOOKUP(G924,[1]Product!$B:$G,2,FALSE)</f>
        <v>Inspiron135201</v>
      </c>
      <c r="I924">
        <f>VLOOKUP(G924,[1]Product!$B:$G,6,FALSE)</f>
        <v>16990000</v>
      </c>
      <c r="J924" t="str">
        <f>VLOOKUP(G924,[1]Product!$B:$G,3,FALSE)</f>
        <v>Dell</v>
      </c>
      <c r="K924" t="str">
        <f>VLOOKUP(G924,[1]Product!$B:$G,4,FALSE)</f>
        <v>Laptop</v>
      </c>
      <c r="L924">
        <v>2</v>
      </c>
      <c r="M924">
        <v>0.15</v>
      </c>
      <c r="N924">
        <f t="shared" si="14"/>
        <v>28883000</v>
      </c>
    </row>
    <row r="925" spans="1:14" x14ac:dyDescent="0.3">
      <c r="A925">
        <v>924</v>
      </c>
      <c r="B925">
        <v>5</v>
      </c>
      <c r="C925" t="s">
        <v>53</v>
      </c>
      <c r="D925" t="str">
        <f>VLOOKUP(C925,[1]Saler!B:D,2,FALSE)</f>
        <v>Đoàn Minh  Anh</v>
      </c>
      <c r="E925" t="str">
        <f>VLOOKUP(C925,[1]Saler!B:D,3,FALSE)</f>
        <v>HN</v>
      </c>
      <c r="F925" t="str">
        <f>VLOOKUP(E925,[1]Saler!$F$1:$G$6,2,FALSE)</f>
        <v>Hà Nội</v>
      </c>
      <c r="G925" t="s">
        <v>58</v>
      </c>
      <c r="H925" t="str">
        <f>VLOOKUP(G925,[1]Product!$B:$G,2,FALSE)</f>
        <v>Envy2K0B2PA</v>
      </c>
      <c r="I925">
        <f>VLOOKUP(G925,[1]Product!$B:$G,6,FALSE)</f>
        <v>23590000</v>
      </c>
      <c r="J925" t="str">
        <f>VLOOKUP(G925,[1]Product!$B:$G,3,FALSE)</f>
        <v>HP</v>
      </c>
      <c r="K925" t="str">
        <f>VLOOKUP(G925,[1]Product!$B:$G,4,FALSE)</f>
        <v>Laptop</v>
      </c>
      <c r="L925">
        <v>2</v>
      </c>
      <c r="M925">
        <v>0.15</v>
      </c>
      <c r="N925">
        <f t="shared" si="14"/>
        <v>40103000</v>
      </c>
    </row>
    <row r="926" spans="1:14" x14ac:dyDescent="0.3">
      <c r="A926">
        <v>925</v>
      </c>
      <c r="B926">
        <v>5</v>
      </c>
      <c r="C926" t="s">
        <v>26</v>
      </c>
      <c r="D926" t="str">
        <f>VLOOKUP(C926,[1]Saler!B:D,2,FALSE)</f>
        <v>Nguyễn Thị Y  Bình</v>
      </c>
      <c r="E926" t="str">
        <f>VLOOKUP(C926,[1]Saler!B:D,3,FALSE)</f>
        <v>HN</v>
      </c>
      <c r="F926" t="str">
        <f>VLOOKUP(E926,[1]Saler!$F$1:$G$6,2,FALSE)</f>
        <v>Hà Nội</v>
      </c>
      <c r="G926" t="s">
        <v>34</v>
      </c>
      <c r="H926" t="str">
        <f>VLOOKUP(G926,[1]Product!$B:$G,2,FALSE)</f>
        <v>Inspiron135201</v>
      </c>
      <c r="I926">
        <f>VLOOKUP(G926,[1]Product!$B:$G,6,FALSE)</f>
        <v>16990000</v>
      </c>
      <c r="J926" t="str">
        <f>VLOOKUP(G926,[1]Product!$B:$G,3,FALSE)</f>
        <v>Dell</v>
      </c>
      <c r="K926" t="str">
        <f>VLOOKUP(G926,[1]Product!$B:$G,4,FALSE)</f>
        <v>Laptop</v>
      </c>
      <c r="L926">
        <v>1</v>
      </c>
      <c r="M926">
        <v>0</v>
      </c>
      <c r="N926">
        <f t="shared" si="14"/>
        <v>16990000</v>
      </c>
    </row>
    <row r="927" spans="1:14" x14ac:dyDescent="0.3">
      <c r="A927">
        <v>926</v>
      </c>
      <c r="B927">
        <v>5</v>
      </c>
      <c r="C927" t="s">
        <v>37</v>
      </c>
      <c r="D927" t="str">
        <f>VLOOKUP(C927,[1]Saler!B:D,2,FALSE)</f>
        <v>Nguyễn Phan Thanh Ngân</v>
      </c>
      <c r="E927" t="str">
        <f>VLOOKUP(C927,[1]Saler!B:D,3,FALSE)</f>
        <v>HCM</v>
      </c>
      <c r="F927" t="str">
        <f>VLOOKUP(E927,[1]Saler!$F$1:$G$6,2,FALSE)</f>
        <v>Hồ Chí Minh</v>
      </c>
      <c r="G927" t="s">
        <v>44</v>
      </c>
      <c r="H927" t="str">
        <f>VLOOKUP(G927,[1]Product!$B:$G,2,FALSE)</f>
        <v>Lenovo11ED002TVA</v>
      </c>
      <c r="I927">
        <f>VLOOKUP(G927,[1]Product!$B:$G,6,FALSE)</f>
        <v>9890000</v>
      </c>
      <c r="J927" t="str">
        <f>VLOOKUP(G927,[1]Product!$B:$G,3,FALSE)</f>
        <v>Lenovo</v>
      </c>
      <c r="K927" t="str">
        <f>VLOOKUP(G927,[1]Product!$B:$G,4,FALSE)</f>
        <v>Desktop</v>
      </c>
      <c r="L927">
        <v>3</v>
      </c>
      <c r="M927">
        <v>0</v>
      </c>
      <c r="N927">
        <f t="shared" si="14"/>
        <v>29670000</v>
      </c>
    </row>
    <row r="928" spans="1:14" x14ac:dyDescent="0.3">
      <c r="A928">
        <v>927</v>
      </c>
      <c r="B928">
        <v>6</v>
      </c>
      <c r="C928" t="s">
        <v>18</v>
      </c>
      <c r="D928" t="str">
        <f>VLOOKUP(C928,[1]Saler!B:D,2,FALSE)</f>
        <v>Lê Thị Thùy  Linh</v>
      </c>
      <c r="E928" t="str">
        <f>VLOOKUP(C928,[1]Saler!B:D,3,FALSE)</f>
        <v>DN</v>
      </c>
      <c r="F928" t="str">
        <f>VLOOKUP(E928,[1]Saler!$F$1:$G$6,2,FALSE)</f>
        <v>Đà Nẵng</v>
      </c>
      <c r="G928" t="s">
        <v>50</v>
      </c>
      <c r="H928" t="str">
        <f>VLOOKUP(G928,[1]Product!$B:$G,2,FALSE)</f>
        <v>ProBook22X45AA</v>
      </c>
      <c r="I928">
        <f>VLOOKUP(G928,[1]Product!$B:$G,6,FALSE)</f>
        <v>11900000</v>
      </c>
      <c r="J928" t="str">
        <f>VLOOKUP(G928,[1]Product!$B:$G,3,FALSE)</f>
        <v>HP</v>
      </c>
      <c r="K928" t="str">
        <f>VLOOKUP(G928,[1]Product!$B:$G,4,FALSE)</f>
        <v>Desktop</v>
      </c>
      <c r="L928">
        <v>1</v>
      </c>
      <c r="M928">
        <v>0.15</v>
      </c>
      <c r="N928">
        <f t="shared" si="14"/>
        <v>10115000</v>
      </c>
    </row>
    <row r="929" spans="1:14" x14ac:dyDescent="0.3">
      <c r="A929">
        <v>928</v>
      </c>
      <c r="B929">
        <v>6</v>
      </c>
      <c r="C929" t="s">
        <v>74</v>
      </c>
      <c r="D929" t="str">
        <f>VLOOKUP(C929,[1]Saler!B:D,2,FALSE)</f>
        <v>Nguyễn Thị  Hằng</v>
      </c>
      <c r="E929" t="str">
        <f>VLOOKUP(C929,[1]Saler!B:D,3,FALSE)</f>
        <v>HP</v>
      </c>
      <c r="F929" t="str">
        <f>VLOOKUP(E929,[1]Saler!$F$1:$G$6,2,FALSE)</f>
        <v>Hải Phòng</v>
      </c>
      <c r="G929" t="s">
        <v>25</v>
      </c>
      <c r="H929" t="str">
        <f>VLOOKUP(G929,[1]Product!$B:$G,2,FALSE)</f>
        <v>Lenovo11BHS07200</v>
      </c>
      <c r="I929">
        <f>VLOOKUP(G929,[1]Product!$B:$G,6,FALSE)</f>
        <v>11490000</v>
      </c>
      <c r="J929" t="str">
        <f>VLOOKUP(G929,[1]Product!$B:$G,3,FALSE)</f>
        <v>Lenovo</v>
      </c>
      <c r="K929" t="str">
        <f>VLOOKUP(G929,[1]Product!$B:$G,4,FALSE)</f>
        <v>Desktop</v>
      </c>
      <c r="L929">
        <v>2</v>
      </c>
      <c r="M929">
        <v>0.15</v>
      </c>
      <c r="N929">
        <f t="shared" si="14"/>
        <v>19533000</v>
      </c>
    </row>
    <row r="930" spans="1:14" x14ac:dyDescent="0.3">
      <c r="A930">
        <v>929</v>
      </c>
      <c r="B930">
        <v>6</v>
      </c>
      <c r="C930" t="s">
        <v>59</v>
      </c>
      <c r="D930" t="str">
        <f>VLOOKUP(C930,[1]Saler!B:D,2,FALSE)</f>
        <v>Hồ Lê Lệ  Nguyên</v>
      </c>
      <c r="E930" t="str">
        <f>VLOOKUP(C930,[1]Saler!B:D,3,FALSE)</f>
        <v>HCM</v>
      </c>
      <c r="F930" t="str">
        <f>VLOOKUP(E930,[1]Saler!$F$1:$G$6,2,FALSE)</f>
        <v>Hồ Chí Minh</v>
      </c>
      <c r="G930" t="s">
        <v>25</v>
      </c>
      <c r="H930" t="str">
        <f>VLOOKUP(G930,[1]Product!$B:$G,2,FALSE)</f>
        <v>Lenovo11BHS07200</v>
      </c>
      <c r="I930">
        <f>VLOOKUP(G930,[1]Product!$B:$G,6,FALSE)</f>
        <v>11490000</v>
      </c>
      <c r="J930" t="str">
        <f>VLOOKUP(G930,[1]Product!$B:$G,3,FALSE)</f>
        <v>Lenovo</v>
      </c>
      <c r="K930" t="str">
        <f>VLOOKUP(G930,[1]Product!$B:$G,4,FALSE)</f>
        <v>Desktop</v>
      </c>
      <c r="L930">
        <v>1</v>
      </c>
      <c r="M930">
        <v>0.15</v>
      </c>
      <c r="N930">
        <f t="shared" si="14"/>
        <v>9766500</v>
      </c>
    </row>
    <row r="931" spans="1:14" x14ac:dyDescent="0.3">
      <c r="A931">
        <v>930</v>
      </c>
      <c r="B931">
        <v>6</v>
      </c>
      <c r="C931" t="s">
        <v>74</v>
      </c>
      <c r="D931" t="str">
        <f>VLOOKUP(C931,[1]Saler!B:D,2,FALSE)</f>
        <v>Nguyễn Thị  Hằng</v>
      </c>
      <c r="E931" t="str">
        <f>VLOOKUP(C931,[1]Saler!B:D,3,FALSE)</f>
        <v>HP</v>
      </c>
      <c r="F931" t="str">
        <f>VLOOKUP(E931,[1]Saler!$F$1:$G$6,2,FALSE)</f>
        <v>Hải Phòng</v>
      </c>
      <c r="G931" t="s">
        <v>15</v>
      </c>
      <c r="H931" t="str">
        <f>VLOOKUP(G931,[1]Product!$B:$G,2,FALSE)</f>
        <v>EliteBook1C2M0PA</v>
      </c>
      <c r="I931">
        <f>VLOOKUP(G931,[1]Product!$B:$G,6,FALSE)</f>
        <v>14890000</v>
      </c>
      <c r="J931" t="str">
        <f>VLOOKUP(G931,[1]Product!$B:$G,3,FALSE)</f>
        <v>HP</v>
      </c>
      <c r="K931" t="str">
        <f>VLOOKUP(G931,[1]Product!$B:$G,4,FALSE)</f>
        <v>Desktop</v>
      </c>
      <c r="L931">
        <v>3</v>
      </c>
      <c r="M931">
        <v>0.15</v>
      </c>
      <c r="N931">
        <f t="shared" si="14"/>
        <v>37969500</v>
      </c>
    </row>
    <row r="932" spans="1:14" x14ac:dyDescent="0.3">
      <c r="A932">
        <v>931</v>
      </c>
      <c r="B932">
        <v>6</v>
      </c>
      <c r="C932" t="s">
        <v>81</v>
      </c>
      <c r="D932" t="str">
        <f>VLOOKUP(C932,[1]Saler!B:D,2,FALSE)</f>
        <v>Huỳnh Lê Minh  Nhựt</v>
      </c>
      <c r="E932" t="str">
        <f>VLOOKUP(C932,[1]Saler!B:D,3,FALSE)</f>
        <v>HCM</v>
      </c>
      <c r="F932" t="str">
        <f>VLOOKUP(E932,[1]Saler!$F$1:$G$6,2,FALSE)</f>
        <v>Hồ Chí Minh</v>
      </c>
      <c r="G932" t="s">
        <v>45</v>
      </c>
      <c r="H932" t="str">
        <f>VLOOKUP(G932,[1]Product!$B:$G,2,FALSE)</f>
        <v>OMEN8ZR42PA</v>
      </c>
      <c r="I932">
        <f>VLOOKUP(G932,[1]Product!$B:$G,6,FALSE)</f>
        <v>54000000</v>
      </c>
      <c r="J932" t="str">
        <f>VLOOKUP(G932,[1]Product!$B:$G,3,FALSE)</f>
        <v>HP</v>
      </c>
      <c r="K932" t="str">
        <f>VLOOKUP(G932,[1]Product!$B:$G,4,FALSE)</f>
        <v>Laptop</v>
      </c>
      <c r="L932">
        <v>3</v>
      </c>
      <c r="M932">
        <v>0.05</v>
      </c>
      <c r="N932">
        <f t="shared" si="14"/>
        <v>153900000</v>
      </c>
    </row>
    <row r="933" spans="1:14" x14ac:dyDescent="0.3">
      <c r="A933">
        <v>932</v>
      </c>
      <c r="B933">
        <v>6</v>
      </c>
      <c r="C933" t="s">
        <v>81</v>
      </c>
      <c r="D933" t="str">
        <f>VLOOKUP(C933,[1]Saler!B:D,2,FALSE)</f>
        <v>Huỳnh Lê Minh  Nhựt</v>
      </c>
      <c r="E933" t="str">
        <f>VLOOKUP(C933,[1]Saler!B:D,3,FALSE)</f>
        <v>HCM</v>
      </c>
      <c r="F933" t="str">
        <f>VLOOKUP(E933,[1]Saler!$F$1:$G$6,2,FALSE)</f>
        <v>Hồ Chí Minh</v>
      </c>
      <c r="G933" t="s">
        <v>17</v>
      </c>
      <c r="H933" t="str">
        <f>VLOOKUP(G933,[1]Product!$B:$G,2,FALSE)</f>
        <v>Inspiron135301</v>
      </c>
      <c r="I933">
        <f>VLOOKUP(G933,[1]Product!$B:$G,6,FALSE)</f>
        <v>20900000</v>
      </c>
      <c r="J933" t="str">
        <f>VLOOKUP(G933,[1]Product!$B:$G,3,FALSE)</f>
        <v>Dell</v>
      </c>
      <c r="K933" t="str">
        <f>VLOOKUP(G933,[1]Product!$B:$G,4,FALSE)</f>
        <v>Laptop</v>
      </c>
      <c r="L933">
        <v>1</v>
      </c>
      <c r="M933">
        <v>0</v>
      </c>
      <c r="N933">
        <f t="shared" si="14"/>
        <v>20900000</v>
      </c>
    </row>
    <row r="934" spans="1:14" x14ac:dyDescent="0.3">
      <c r="A934">
        <v>933</v>
      </c>
      <c r="B934">
        <v>6</v>
      </c>
      <c r="C934" t="s">
        <v>24</v>
      </c>
      <c r="D934" t="str">
        <f>VLOOKUP(C934,[1]Saler!B:D,2,FALSE)</f>
        <v>Lê Thị Ngọc Bích</v>
      </c>
      <c r="E934" t="str">
        <f>VLOOKUP(C934,[1]Saler!B:D,3,FALSE)</f>
        <v>HN</v>
      </c>
      <c r="F934" t="str">
        <f>VLOOKUP(E934,[1]Saler!$F$1:$G$6,2,FALSE)</f>
        <v>Hà Nội</v>
      </c>
      <c r="G934" t="s">
        <v>15</v>
      </c>
      <c r="H934" t="str">
        <f>VLOOKUP(G934,[1]Product!$B:$G,2,FALSE)</f>
        <v>EliteBook1C2M0PA</v>
      </c>
      <c r="I934">
        <f>VLOOKUP(G934,[1]Product!$B:$G,6,FALSE)</f>
        <v>14890000</v>
      </c>
      <c r="J934" t="str">
        <f>VLOOKUP(G934,[1]Product!$B:$G,3,FALSE)</f>
        <v>HP</v>
      </c>
      <c r="K934" t="str">
        <f>VLOOKUP(G934,[1]Product!$B:$G,4,FALSE)</f>
        <v>Desktop</v>
      </c>
      <c r="L934">
        <v>1</v>
      </c>
      <c r="M934">
        <v>0</v>
      </c>
      <c r="N934">
        <f t="shared" si="14"/>
        <v>14890000</v>
      </c>
    </row>
    <row r="935" spans="1:14" x14ac:dyDescent="0.3">
      <c r="A935">
        <v>934</v>
      </c>
      <c r="B935">
        <v>6</v>
      </c>
      <c r="C935" t="s">
        <v>22</v>
      </c>
      <c r="D935" t="str">
        <f>VLOOKUP(C935,[1]Saler!B:D,2,FALSE)</f>
        <v>Nguyễn Thành Tâm</v>
      </c>
      <c r="E935" t="str">
        <f>VLOOKUP(C935,[1]Saler!B:D,3,FALSE)</f>
        <v>CT</v>
      </c>
      <c r="F935" t="str">
        <f>VLOOKUP(E935,[1]Saler!$F$1:$G$6,2,FALSE)</f>
        <v>Cần Thơ</v>
      </c>
      <c r="G935" t="s">
        <v>42</v>
      </c>
      <c r="H935" t="str">
        <f>VLOOKUP(G935,[1]Product!$B:$G,2,FALSE)</f>
        <v>PavilionEG0072TU</v>
      </c>
      <c r="I935">
        <f>VLOOKUP(G935,[1]Product!$B:$G,6,FALSE)</f>
        <v>21900000</v>
      </c>
      <c r="J935" t="str">
        <f>VLOOKUP(G935,[1]Product!$B:$G,3,FALSE)</f>
        <v>HP</v>
      </c>
      <c r="K935" t="str">
        <f>VLOOKUP(G935,[1]Product!$B:$G,4,FALSE)</f>
        <v>Laptop</v>
      </c>
      <c r="L935">
        <v>1</v>
      </c>
      <c r="M935">
        <v>0.05</v>
      </c>
      <c r="N935">
        <f t="shared" si="14"/>
        <v>20805000</v>
      </c>
    </row>
    <row r="936" spans="1:14" x14ac:dyDescent="0.3">
      <c r="A936">
        <v>935</v>
      </c>
      <c r="B936">
        <v>6</v>
      </c>
      <c r="C936" t="s">
        <v>66</v>
      </c>
      <c r="D936" t="str">
        <f>VLOOKUP(C936,[1]Saler!B:D,2,FALSE)</f>
        <v>Nguyễn Nhật  Hạ</v>
      </c>
      <c r="E936" t="str">
        <f>VLOOKUP(C936,[1]Saler!B:D,3,FALSE)</f>
        <v>HP</v>
      </c>
      <c r="F936" t="str">
        <f>VLOOKUP(E936,[1]Saler!$F$1:$G$6,2,FALSE)</f>
        <v>Hải Phòng</v>
      </c>
      <c r="G936" t="s">
        <v>45</v>
      </c>
      <c r="H936" t="str">
        <f>VLOOKUP(G936,[1]Product!$B:$G,2,FALSE)</f>
        <v>OMEN8ZR42PA</v>
      </c>
      <c r="I936">
        <f>VLOOKUP(G936,[1]Product!$B:$G,6,FALSE)</f>
        <v>54000000</v>
      </c>
      <c r="J936" t="str">
        <f>VLOOKUP(G936,[1]Product!$B:$G,3,FALSE)</f>
        <v>HP</v>
      </c>
      <c r="K936" t="str">
        <f>VLOOKUP(G936,[1]Product!$B:$G,4,FALSE)</f>
        <v>Laptop</v>
      </c>
      <c r="L936">
        <v>1</v>
      </c>
      <c r="M936">
        <v>0</v>
      </c>
      <c r="N936">
        <f t="shared" si="14"/>
        <v>54000000</v>
      </c>
    </row>
    <row r="937" spans="1:14" x14ac:dyDescent="0.3">
      <c r="A937">
        <v>936</v>
      </c>
      <c r="B937">
        <v>6</v>
      </c>
      <c r="C937" t="s">
        <v>37</v>
      </c>
      <c r="D937" t="str">
        <f>VLOOKUP(C937,[1]Saler!B:D,2,FALSE)</f>
        <v>Nguyễn Phan Thanh Ngân</v>
      </c>
      <c r="E937" t="str">
        <f>VLOOKUP(C937,[1]Saler!B:D,3,FALSE)</f>
        <v>HCM</v>
      </c>
      <c r="F937" t="str">
        <f>VLOOKUP(E937,[1]Saler!$F$1:$G$6,2,FALSE)</f>
        <v>Hồ Chí Minh</v>
      </c>
      <c r="G937" t="s">
        <v>23</v>
      </c>
      <c r="H937" t="str">
        <f>VLOOKUP(G937,[1]Product!$B:$G,2,FALSE)</f>
        <v>Latitude3510</v>
      </c>
      <c r="I937">
        <f>VLOOKUP(G937,[1]Product!$B:$G,6,FALSE)</f>
        <v>11490000</v>
      </c>
      <c r="J937" t="str">
        <f>VLOOKUP(G937,[1]Product!$B:$G,3,FALSE)</f>
        <v>Dell</v>
      </c>
      <c r="K937" t="str">
        <f>VLOOKUP(G937,[1]Product!$B:$G,4,FALSE)</f>
        <v>Laptop</v>
      </c>
      <c r="L937">
        <v>3</v>
      </c>
      <c r="M937">
        <v>0.1</v>
      </c>
      <c r="N937">
        <f t="shared" si="14"/>
        <v>31023000</v>
      </c>
    </row>
    <row r="938" spans="1:14" x14ac:dyDescent="0.3">
      <c r="A938">
        <v>937</v>
      </c>
      <c r="B938">
        <v>6</v>
      </c>
      <c r="C938" t="s">
        <v>30</v>
      </c>
      <c r="D938" t="str">
        <f>VLOOKUP(C938,[1]Saler!B:D,2,FALSE)</f>
        <v>Lê Thị Phương  Thanh</v>
      </c>
      <c r="E938" t="str">
        <f>VLOOKUP(C938,[1]Saler!B:D,3,FALSE)</f>
        <v>CT</v>
      </c>
      <c r="F938" t="str">
        <f>VLOOKUP(E938,[1]Saler!$F$1:$G$6,2,FALSE)</f>
        <v>Cần Thơ</v>
      </c>
      <c r="G938" t="s">
        <v>28</v>
      </c>
      <c r="H938" t="str">
        <f>VLOOKUP(G938,[1]Product!$B:$G,2,FALSE)</f>
        <v>ProBook1A1B0PA</v>
      </c>
      <c r="I938">
        <f>VLOOKUP(G938,[1]Product!$B:$G,6,FALSE)</f>
        <v>18290000</v>
      </c>
      <c r="J938" t="str">
        <f>VLOOKUP(G938,[1]Product!$B:$G,3,FALSE)</f>
        <v>HP</v>
      </c>
      <c r="K938" t="str">
        <f>VLOOKUP(G938,[1]Product!$B:$G,4,FALSE)</f>
        <v>Laptop</v>
      </c>
      <c r="L938">
        <v>2</v>
      </c>
      <c r="M938">
        <v>0</v>
      </c>
      <c r="N938">
        <f t="shared" si="14"/>
        <v>36580000</v>
      </c>
    </row>
    <row r="939" spans="1:14" x14ac:dyDescent="0.3">
      <c r="A939">
        <v>938</v>
      </c>
      <c r="B939">
        <v>6</v>
      </c>
      <c r="C939" t="s">
        <v>64</v>
      </c>
      <c r="D939" t="str">
        <f>VLOOKUP(C939,[1]Saler!B:D,2,FALSE)</f>
        <v>Trần Chí Thông</v>
      </c>
      <c r="E939" t="str">
        <f>VLOOKUP(C939,[1]Saler!B:D,3,FALSE)</f>
        <v>CT</v>
      </c>
      <c r="F939" t="str">
        <f>VLOOKUP(E939,[1]Saler!$F$1:$G$6,2,FALSE)</f>
        <v>Cần Thơ</v>
      </c>
      <c r="G939" t="s">
        <v>69</v>
      </c>
      <c r="H939" t="str">
        <f>VLOOKUP(G939,[1]Product!$B:$G,2,FALSE)</f>
        <v>Pavilion180S1AA</v>
      </c>
      <c r="I939">
        <f>VLOOKUP(G939,[1]Product!$B:$G,6,FALSE)</f>
        <v>9790000</v>
      </c>
      <c r="J939" t="str">
        <f>VLOOKUP(G939,[1]Product!$B:$G,3,FALSE)</f>
        <v>HP</v>
      </c>
      <c r="K939" t="str">
        <f>VLOOKUP(G939,[1]Product!$B:$G,4,FALSE)</f>
        <v>Desktop</v>
      </c>
      <c r="L939">
        <v>2</v>
      </c>
      <c r="M939">
        <v>0</v>
      </c>
      <c r="N939">
        <f t="shared" si="14"/>
        <v>19580000</v>
      </c>
    </row>
    <row r="940" spans="1:14" x14ac:dyDescent="0.3">
      <c r="A940">
        <v>939</v>
      </c>
      <c r="B940">
        <v>6</v>
      </c>
      <c r="C940" t="s">
        <v>51</v>
      </c>
      <c r="D940" t="str">
        <f>VLOOKUP(C940,[1]Saler!B:D,2,FALSE)</f>
        <v>Trần Nguyễn Thúy  Quỳnh</v>
      </c>
      <c r="E940" t="str">
        <f>VLOOKUP(C940,[1]Saler!B:D,3,FALSE)</f>
        <v>CT</v>
      </c>
      <c r="F940" t="str">
        <f>VLOOKUP(E940,[1]Saler!$F$1:$G$6,2,FALSE)</f>
        <v>Cần Thơ</v>
      </c>
      <c r="G940" t="s">
        <v>19</v>
      </c>
      <c r="H940" t="str">
        <f>VLOOKUP(G940,[1]Product!$B:$G,2,FALSE)</f>
        <v>Gaming81LK01J3VN</v>
      </c>
      <c r="I940">
        <f>VLOOKUP(G940,[1]Product!$B:$G,6,FALSE)</f>
        <v>18490000</v>
      </c>
      <c r="J940" t="str">
        <f>VLOOKUP(G940,[1]Product!$B:$G,3,FALSE)</f>
        <v>Lenovo</v>
      </c>
      <c r="K940" t="str">
        <f>VLOOKUP(G940,[1]Product!$B:$G,4,FALSE)</f>
        <v>Laptop</v>
      </c>
      <c r="L940">
        <v>3</v>
      </c>
      <c r="M940">
        <v>0</v>
      </c>
      <c r="N940">
        <f t="shared" si="14"/>
        <v>55470000</v>
      </c>
    </row>
    <row r="941" spans="1:14" x14ac:dyDescent="0.3">
      <c r="A941">
        <v>940</v>
      </c>
      <c r="B941">
        <v>6</v>
      </c>
      <c r="C941" t="s">
        <v>40</v>
      </c>
      <c r="D941" t="str">
        <f>VLOOKUP(C941,[1]Saler!B:D,2,FALSE)</f>
        <v>Triệu Thị Thanh  Chung</v>
      </c>
      <c r="E941" t="str">
        <f>VLOOKUP(C941,[1]Saler!B:D,3,FALSE)</f>
        <v>HN</v>
      </c>
      <c r="F941" t="str">
        <f>VLOOKUP(E941,[1]Saler!$F$1:$G$6,2,FALSE)</f>
        <v>Hà Nội</v>
      </c>
      <c r="G941" t="s">
        <v>23</v>
      </c>
      <c r="H941" t="str">
        <f>VLOOKUP(G941,[1]Product!$B:$G,2,FALSE)</f>
        <v>Latitude3510</v>
      </c>
      <c r="I941">
        <f>VLOOKUP(G941,[1]Product!$B:$G,6,FALSE)</f>
        <v>11490000</v>
      </c>
      <c r="J941" t="str">
        <f>VLOOKUP(G941,[1]Product!$B:$G,3,FALSE)</f>
        <v>Dell</v>
      </c>
      <c r="K941" t="str">
        <f>VLOOKUP(G941,[1]Product!$B:$G,4,FALSE)</f>
        <v>Laptop</v>
      </c>
      <c r="L941">
        <v>3</v>
      </c>
      <c r="M941">
        <v>0</v>
      </c>
      <c r="N941">
        <f t="shared" si="14"/>
        <v>34470000</v>
      </c>
    </row>
    <row r="942" spans="1:14" x14ac:dyDescent="0.3">
      <c r="A942">
        <v>941</v>
      </c>
      <c r="B942">
        <v>6</v>
      </c>
      <c r="C942" t="s">
        <v>72</v>
      </c>
      <c r="D942" t="str">
        <f>VLOOKUP(C942,[1]Saler!B:D,2,FALSE)</f>
        <v>Ngô Ngọc Tường  An</v>
      </c>
      <c r="E942" t="str">
        <f>VLOOKUP(C942,[1]Saler!B:D,3,FALSE)</f>
        <v>HN</v>
      </c>
      <c r="F942" t="str">
        <f>VLOOKUP(E942,[1]Saler!$F$1:$G$6,2,FALSE)</f>
        <v>Hà Nội</v>
      </c>
      <c r="G942" t="s">
        <v>23</v>
      </c>
      <c r="H942" t="str">
        <f>VLOOKUP(G942,[1]Product!$B:$G,2,FALSE)</f>
        <v>Latitude3510</v>
      </c>
      <c r="I942">
        <f>VLOOKUP(G942,[1]Product!$B:$G,6,FALSE)</f>
        <v>11490000</v>
      </c>
      <c r="J942" t="str">
        <f>VLOOKUP(G942,[1]Product!$B:$G,3,FALSE)</f>
        <v>Dell</v>
      </c>
      <c r="K942" t="str">
        <f>VLOOKUP(G942,[1]Product!$B:$G,4,FALSE)</f>
        <v>Laptop</v>
      </c>
      <c r="L942">
        <v>3</v>
      </c>
      <c r="M942">
        <v>0.1</v>
      </c>
      <c r="N942">
        <f t="shared" si="14"/>
        <v>31023000</v>
      </c>
    </row>
    <row r="943" spans="1:14" x14ac:dyDescent="0.3">
      <c r="A943">
        <v>942</v>
      </c>
      <c r="B943">
        <v>6</v>
      </c>
      <c r="C943" t="s">
        <v>38</v>
      </c>
      <c r="D943" t="str">
        <f>VLOOKUP(C943,[1]Saler!B:D,2,FALSE)</f>
        <v>Nguyễn Thị Kim  Nga</v>
      </c>
      <c r="E943" t="str">
        <f>VLOOKUP(C943,[1]Saler!B:D,3,FALSE)</f>
        <v>HCM</v>
      </c>
      <c r="F943" t="str">
        <f>VLOOKUP(E943,[1]Saler!$F$1:$G$6,2,FALSE)</f>
        <v>Hồ Chí Minh</v>
      </c>
      <c r="G943" t="s">
        <v>54</v>
      </c>
      <c r="H943" t="str">
        <f>VLOOKUP(G943,[1]Product!$B:$G,2,FALSE)</f>
        <v>ThinkBook20VA001KVN</v>
      </c>
      <c r="I943">
        <f>VLOOKUP(G943,[1]Product!$B:$G,6,FALSE)</f>
        <v>19190000</v>
      </c>
      <c r="J943" t="str">
        <f>VLOOKUP(G943,[1]Product!$B:$G,3,FALSE)</f>
        <v>Lenovo</v>
      </c>
      <c r="K943" t="str">
        <f>VLOOKUP(G943,[1]Product!$B:$G,4,FALSE)</f>
        <v>Laptop</v>
      </c>
      <c r="L943">
        <v>3</v>
      </c>
      <c r="M943">
        <v>0.15</v>
      </c>
      <c r="N943">
        <f t="shared" si="14"/>
        <v>48934500</v>
      </c>
    </row>
    <row r="944" spans="1:14" x14ac:dyDescent="0.3">
      <c r="A944">
        <v>943</v>
      </c>
      <c r="B944">
        <v>6</v>
      </c>
      <c r="C944" t="s">
        <v>77</v>
      </c>
      <c r="D944" t="str">
        <f>VLOOKUP(C944,[1]Saler!B:D,2,FALSE)</f>
        <v>Trần Huy  Hiếu</v>
      </c>
      <c r="E944" t="str">
        <f>VLOOKUP(C944,[1]Saler!B:D,3,FALSE)</f>
        <v>HP</v>
      </c>
      <c r="F944" t="str">
        <f>VLOOKUP(E944,[1]Saler!$F$1:$G$6,2,FALSE)</f>
        <v>Hải Phòng</v>
      </c>
      <c r="G944" t="s">
        <v>49</v>
      </c>
      <c r="H944" t="str">
        <f>VLOOKUP(G944,[1]Product!$B:$G,2,FALSE)</f>
        <v>Inspiron145402</v>
      </c>
      <c r="I944">
        <f>VLOOKUP(G944,[1]Product!$B:$G,6,FALSE)</f>
        <v>25790000</v>
      </c>
      <c r="J944" t="str">
        <f>VLOOKUP(G944,[1]Product!$B:$G,3,FALSE)</f>
        <v>Dell</v>
      </c>
      <c r="K944" t="str">
        <f>VLOOKUP(G944,[1]Product!$B:$G,4,FALSE)</f>
        <v>Laptop</v>
      </c>
      <c r="L944">
        <v>2</v>
      </c>
      <c r="M944">
        <v>0.05</v>
      </c>
      <c r="N944">
        <f t="shared" si="14"/>
        <v>49001000</v>
      </c>
    </row>
    <row r="945" spans="1:14" x14ac:dyDescent="0.3">
      <c r="A945">
        <v>944</v>
      </c>
      <c r="B945">
        <v>6</v>
      </c>
      <c r="C945" t="s">
        <v>43</v>
      </c>
      <c r="D945" t="str">
        <f>VLOOKUP(C945,[1]Saler!B:D,2,FALSE)</f>
        <v>Lương Thị  Thanh</v>
      </c>
      <c r="E945" t="str">
        <f>VLOOKUP(C945,[1]Saler!B:D,3,FALSE)</f>
        <v>CT</v>
      </c>
      <c r="F945" t="str">
        <f>VLOOKUP(E945,[1]Saler!$F$1:$G$6,2,FALSE)</f>
        <v>Cần Thơ</v>
      </c>
      <c r="G945" t="s">
        <v>36</v>
      </c>
      <c r="H945" t="str">
        <f>VLOOKUP(G945,[1]Product!$B:$G,2,FALSE)</f>
        <v>Lenovo10TVA00EVA</v>
      </c>
      <c r="I945">
        <f>VLOOKUP(G945,[1]Product!$B:$G,6,FALSE)</f>
        <v>12590000</v>
      </c>
      <c r="J945" t="str">
        <f>VLOOKUP(G945,[1]Product!$B:$G,3,FALSE)</f>
        <v>Lenovo</v>
      </c>
      <c r="K945" t="str">
        <f>VLOOKUP(G945,[1]Product!$B:$G,4,FALSE)</f>
        <v>Desktop</v>
      </c>
      <c r="L945">
        <v>1</v>
      </c>
      <c r="M945">
        <v>0.15</v>
      </c>
      <c r="N945">
        <f t="shared" si="14"/>
        <v>10701500</v>
      </c>
    </row>
    <row r="946" spans="1:14" x14ac:dyDescent="0.3">
      <c r="A946">
        <v>945</v>
      </c>
      <c r="B946">
        <v>6</v>
      </c>
      <c r="C946" t="s">
        <v>18</v>
      </c>
      <c r="D946" t="str">
        <f>VLOOKUP(C946,[1]Saler!B:D,2,FALSE)</f>
        <v>Lê Thị Thùy  Linh</v>
      </c>
      <c r="E946" t="str">
        <f>VLOOKUP(C946,[1]Saler!B:D,3,FALSE)</f>
        <v>DN</v>
      </c>
      <c r="F946" t="str">
        <f>VLOOKUP(E946,[1]Saler!$F$1:$G$6,2,FALSE)</f>
        <v>Đà Nẵng</v>
      </c>
      <c r="G946" t="s">
        <v>52</v>
      </c>
      <c r="H946" t="str">
        <f>VLOOKUP(G946,[1]Product!$B:$G,2,FALSE)</f>
        <v>Inspiron42IN380002</v>
      </c>
      <c r="I946">
        <f>VLOOKUP(G946,[1]Product!$B:$G,6,FALSE)</f>
        <v>12290000</v>
      </c>
      <c r="J946" t="str">
        <f>VLOOKUP(G946,[1]Product!$B:$G,3,FALSE)</f>
        <v>Dell</v>
      </c>
      <c r="K946" t="str">
        <f>VLOOKUP(G946,[1]Product!$B:$G,4,FALSE)</f>
        <v>Desktop</v>
      </c>
      <c r="L946">
        <v>1</v>
      </c>
      <c r="M946">
        <v>0</v>
      </c>
      <c r="N946">
        <f t="shared" si="14"/>
        <v>12290000</v>
      </c>
    </row>
    <row r="947" spans="1:14" x14ac:dyDescent="0.3">
      <c r="A947">
        <v>946</v>
      </c>
      <c r="B947">
        <v>6</v>
      </c>
      <c r="C947" t="s">
        <v>68</v>
      </c>
      <c r="D947" t="str">
        <f>VLOOKUP(C947,[1]Saler!B:D,2,FALSE)</f>
        <v>Đào Thị Tiểu  Băng</v>
      </c>
      <c r="E947" t="str">
        <f>VLOOKUP(C947,[1]Saler!B:D,3,FALSE)</f>
        <v>CT</v>
      </c>
      <c r="F947" t="str">
        <f>VLOOKUP(E947,[1]Saler!$F$1:$G$6,2,FALSE)</f>
        <v>Cần Thơ</v>
      </c>
      <c r="G947" t="s">
        <v>21</v>
      </c>
      <c r="H947" t="str">
        <f>VLOOKUP(G947,[1]Product!$B:$G,2,FALSE)</f>
        <v>EliteBook5ZU71PA</v>
      </c>
      <c r="I947">
        <f>VLOOKUP(G947,[1]Product!$B:$G,6,FALSE)</f>
        <v>34790000</v>
      </c>
      <c r="J947" t="str">
        <f>VLOOKUP(G947,[1]Product!$B:$G,3,FALSE)</f>
        <v>HP</v>
      </c>
      <c r="K947" t="str">
        <f>VLOOKUP(G947,[1]Product!$B:$G,4,FALSE)</f>
        <v>Laptop</v>
      </c>
      <c r="L947">
        <v>2</v>
      </c>
      <c r="M947">
        <v>0.05</v>
      </c>
      <c r="N947">
        <f t="shared" si="14"/>
        <v>66101000</v>
      </c>
    </row>
    <row r="948" spans="1:14" x14ac:dyDescent="0.3">
      <c r="A948">
        <v>947</v>
      </c>
      <c r="B948">
        <v>6</v>
      </c>
      <c r="C948" t="s">
        <v>60</v>
      </c>
      <c r="D948" t="str">
        <f>VLOOKUP(C948,[1]Saler!B:D,2,FALSE)</f>
        <v>Nguyễn Thị Hoài  Ly</v>
      </c>
      <c r="E948" t="str">
        <f>VLOOKUP(C948,[1]Saler!B:D,3,FALSE)</f>
        <v>DN</v>
      </c>
      <c r="F948" t="str">
        <f>VLOOKUP(E948,[1]Saler!$F$1:$G$6,2,FALSE)</f>
        <v>Đà Nẵng</v>
      </c>
      <c r="G948" t="s">
        <v>45</v>
      </c>
      <c r="H948" t="str">
        <f>VLOOKUP(G948,[1]Product!$B:$G,2,FALSE)</f>
        <v>OMEN8ZR42PA</v>
      </c>
      <c r="I948">
        <f>VLOOKUP(G948,[1]Product!$B:$G,6,FALSE)</f>
        <v>54000000</v>
      </c>
      <c r="J948" t="str">
        <f>VLOOKUP(G948,[1]Product!$B:$G,3,FALSE)</f>
        <v>HP</v>
      </c>
      <c r="K948" t="str">
        <f>VLOOKUP(G948,[1]Product!$B:$G,4,FALSE)</f>
        <v>Laptop</v>
      </c>
      <c r="L948">
        <v>2</v>
      </c>
      <c r="M948">
        <v>0</v>
      </c>
      <c r="N948">
        <f t="shared" si="14"/>
        <v>108000000</v>
      </c>
    </row>
    <row r="949" spans="1:14" x14ac:dyDescent="0.3">
      <c r="A949">
        <v>948</v>
      </c>
      <c r="B949">
        <v>6</v>
      </c>
      <c r="C949" t="s">
        <v>55</v>
      </c>
      <c r="D949" t="str">
        <f>VLOOKUP(C949,[1]Saler!B:D,2,FALSE)</f>
        <v>Nguyễn Thị  Hương</v>
      </c>
      <c r="E949" t="str">
        <f>VLOOKUP(C949,[1]Saler!B:D,3,FALSE)</f>
        <v>DN</v>
      </c>
      <c r="F949" t="str">
        <f>VLOOKUP(E949,[1]Saler!$F$1:$G$6,2,FALSE)</f>
        <v>Đà Nẵng</v>
      </c>
      <c r="G949" t="s">
        <v>52</v>
      </c>
      <c r="H949" t="str">
        <f>VLOOKUP(G949,[1]Product!$B:$G,2,FALSE)</f>
        <v>Inspiron42IN380002</v>
      </c>
      <c r="I949">
        <f>VLOOKUP(G949,[1]Product!$B:$G,6,FALSE)</f>
        <v>12290000</v>
      </c>
      <c r="J949" t="str">
        <f>VLOOKUP(G949,[1]Product!$B:$G,3,FALSE)</f>
        <v>Dell</v>
      </c>
      <c r="K949" t="str">
        <f>VLOOKUP(G949,[1]Product!$B:$G,4,FALSE)</f>
        <v>Desktop</v>
      </c>
      <c r="L949">
        <v>1</v>
      </c>
      <c r="M949">
        <v>0.1</v>
      </c>
      <c r="N949">
        <f t="shared" si="14"/>
        <v>11061000</v>
      </c>
    </row>
    <row r="950" spans="1:14" x14ac:dyDescent="0.3">
      <c r="A950">
        <v>949</v>
      </c>
      <c r="B950">
        <v>6</v>
      </c>
      <c r="C950" t="s">
        <v>14</v>
      </c>
      <c r="D950" t="str">
        <f>VLOOKUP(C950,[1]Saler!B:D,2,FALSE)</f>
        <v>Hồ Thị Khánh  Huyền</v>
      </c>
      <c r="E950" t="str">
        <f>VLOOKUP(C950,[1]Saler!B:D,3,FALSE)</f>
        <v>DN</v>
      </c>
      <c r="F950" t="str">
        <f>VLOOKUP(E950,[1]Saler!$F$1:$G$6,2,FALSE)</f>
        <v>Đà Nẵng</v>
      </c>
      <c r="G950" t="s">
        <v>56</v>
      </c>
      <c r="H950" t="str">
        <f>VLOOKUP(G950,[1]Product!$B:$G,2,FALSE)</f>
        <v>Legion82B500GUVN</v>
      </c>
      <c r="I950">
        <f>VLOOKUP(G950,[1]Product!$B:$G,6,FALSE)</f>
        <v>24790000</v>
      </c>
      <c r="J950" t="str">
        <f>VLOOKUP(G950,[1]Product!$B:$G,3,FALSE)</f>
        <v>Lenovo</v>
      </c>
      <c r="K950" t="str">
        <f>VLOOKUP(G950,[1]Product!$B:$G,4,FALSE)</f>
        <v>Laptop</v>
      </c>
      <c r="L950">
        <v>1</v>
      </c>
      <c r="M950">
        <v>0</v>
      </c>
      <c r="N950">
        <f t="shared" si="14"/>
        <v>24790000</v>
      </c>
    </row>
    <row r="951" spans="1:14" x14ac:dyDescent="0.3">
      <c r="A951">
        <v>950</v>
      </c>
      <c r="B951">
        <v>6</v>
      </c>
      <c r="C951" t="s">
        <v>40</v>
      </c>
      <c r="D951" t="str">
        <f>VLOOKUP(C951,[1]Saler!B:D,2,FALSE)</f>
        <v>Triệu Thị Thanh  Chung</v>
      </c>
      <c r="E951" t="str">
        <f>VLOOKUP(C951,[1]Saler!B:D,3,FALSE)</f>
        <v>HN</v>
      </c>
      <c r="F951" t="str">
        <f>VLOOKUP(E951,[1]Saler!$F$1:$G$6,2,FALSE)</f>
        <v>Hà Nội</v>
      </c>
      <c r="G951" t="s">
        <v>23</v>
      </c>
      <c r="H951" t="str">
        <f>VLOOKUP(G951,[1]Product!$B:$G,2,FALSE)</f>
        <v>Latitude3510</v>
      </c>
      <c r="I951">
        <f>VLOOKUP(G951,[1]Product!$B:$G,6,FALSE)</f>
        <v>11490000</v>
      </c>
      <c r="J951" t="str">
        <f>VLOOKUP(G951,[1]Product!$B:$G,3,FALSE)</f>
        <v>Dell</v>
      </c>
      <c r="K951" t="str">
        <f>VLOOKUP(G951,[1]Product!$B:$G,4,FALSE)</f>
        <v>Laptop</v>
      </c>
      <c r="L951">
        <v>2</v>
      </c>
      <c r="M951">
        <v>0</v>
      </c>
      <c r="N951">
        <f t="shared" si="14"/>
        <v>22980000</v>
      </c>
    </row>
    <row r="952" spans="1:14" x14ac:dyDescent="0.3">
      <c r="A952">
        <v>951</v>
      </c>
      <c r="B952">
        <v>6</v>
      </c>
      <c r="C952" t="s">
        <v>27</v>
      </c>
      <c r="D952" t="str">
        <f>VLOOKUP(C952,[1]Saler!B:D,2,FALSE)</f>
        <v>Lê Thị Bình</v>
      </c>
      <c r="E952" t="str">
        <f>VLOOKUP(C952,[1]Saler!B:D,3,FALSE)</f>
        <v>HN</v>
      </c>
      <c r="F952" t="str">
        <f>VLOOKUP(E952,[1]Saler!$F$1:$G$6,2,FALSE)</f>
        <v>Hà Nội</v>
      </c>
      <c r="G952" t="s">
        <v>52</v>
      </c>
      <c r="H952" t="str">
        <f>VLOOKUP(G952,[1]Product!$B:$G,2,FALSE)</f>
        <v>Inspiron42IN380002</v>
      </c>
      <c r="I952">
        <f>VLOOKUP(G952,[1]Product!$B:$G,6,FALSE)</f>
        <v>12290000</v>
      </c>
      <c r="J952" t="str">
        <f>VLOOKUP(G952,[1]Product!$B:$G,3,FALSE)</f>
        <v>Dell</v>
      </c>
      <c r="K952" t="str">
        <f>VLOOKUP(G952,[1]Product!$B:$G,4,FALSE)</f>
        <v>Desktop</v>
      </c>
      <c r="L952">
        <v>1</v>
      </c>
      <c r="M952">
        <v>0.05</v>
      </c>
      <c r="N952">
        <f t="shared" si="14"/>
        <v>11675500</v>
      </c>
    </row>
    <row r="953" spans="1:14" x14ac:dyDescent="0.3">
      <c r="A953">
        <v>952</v>
      </c>
      <c r="B953">
        <v>6</v>
      </c>
      <c r="C953" t="s">
        <v>73</v>
      </c>
      <c r="D953" t="str">
        <f>VLOOKUP(C953,[1]Saler!B:D,2,FALSE)</f>
        <v>Nguyễn Gia  Hân</v>
      </c>
      <c r="E953" t="str">
        <f>VLOOKUP(C953,[1]Saler!B:D,3,FALSE)</f>
        <v>HP</v>
      </c>
      <c r="F953" t="str">
        <f>VLOOKUP(E953,[1]Saler!$F$1:$G$6,2,FALSE)</f>
        <v>Hải Phòng</v>
      </c>
      <c r="G953" t="s">
        <v>33</v>
      </c>
      <c r="H953" t="str">
        <f>VLOOKUP(G953,[1]Product!$B:$G,2,FALSE)</f>
        <v>XPS139310</v>
      </c>
      <c r="I953">
        <f>VLOOKUP(G953,[1]Product!$B:$G,6,FALSE)</f>
        <v>39900000</v>
      </c>
      <c r="J953" t="str">
        <f>VLOOKUP(G953,[1]Product!$B:$G,3,FALSE)</f>
        <v>Dell</v>
      </c>
      <c r="K953" t="str">
        <f>VLOOKUP(G953,[1]Product!$B:$G,4,FALSE)</f>
        <v>Laptop</v>
      </c>
      <c r="L953">
        <v>3</v>
      </c>
      <c r="M953">
        <v>0.15</v>
      </c>
      <c r="N953">
        <f t="shared" si="14"/>
        <v>101745000</v>
      </c>
    </row>
    <row r="954" spans="1:14" x14ac:dyDescent="0.3">
      <c r="A954">
        <v>953</v>
      </c>
      <c r="B954">
        <v>6</v>
      </c>
      <c r="C954" t="s">
        <v>66</v>
      </c>
      <c r="D954" t="str">
        <f>VLOOKUP(C954,[1]Saler!B:D,2,FALSE)</f>
        <v>Nguyễn Nhật  Hạ</v>
      </c>
      <c r="E954" t="str">
        <f>VLOOKUP(C954,[1]Saler!B:D,3,FALSE)</f>
        <v>HP</v>
      </c>
      <c r="F954" t="str">
        <f>VLOOKUP(E954,[1]Saler!$F$1:$G$6,2,FALSE)</f>
        <v>Hải Phòng</v>
      </c>
      <c r="G954" t="s">
        <v>41</v>
      </c>
      <c r="H954" t="str">
        <f>VLOOKUP(G954,[1]Product!$B:$G,2,FALSE)</f>
        <v>Vostro70226499</v>
      </c>
      <c r="I954">
        <f>VLOOKUP(G954,[1]Product!$B:$G,6,FALSE)</f>
        <v>8900000</v>
      </c>
      <c r="J954" t="str">
        <f>VLOOKUP(G954,[1]Product!$B:$G,3,FALSE)</f>
        <v>Dell</v>
      </c>
      <c r="K954" t="str">
        <f>VLOOKUP(G954,[1]Product!$B:$G,4,FALSE)</f>
        <v>Desktop</v>
      </c>
      <c r="L954">
        <v>1</v>
      </c>
      <c r="M954">
        <v>0.1</v>
      </c>
      <c r="N954">
        <f t="shared" si="14"/>
        <v>8010000</v>
      </c>
    </row>
    <row r="955" spans="1:14" x14ac:dyDescent="0.3">
      <c r="A955">
        <v>954</v>
      </c>
      <c r="B955">
        <v>6</v>
      </c>
      <c r="C955" t="s">
        <v>46</v>
      </c>
      <c r="D955" t="str">
        <f>VLOOKUP(C955,[1]Saler!B:D,2,FALSE)</f>
        <v>Nguyễn Thị Hoài  Nam</v>
      </c>
      <c r="E955" t="str">
        <f>VLOOKUP(C955,[1]Saler!B:D,3,FALSE)</f>
        <v>HCM</v>
      </c>
      <c r="F955" t="str">
        <f>VLOOKUP(E955,[1]Saler!$F$1:$G$6,2,FALSE)</f>
        <v>Hồ Chí Minh</v>
      </c>
      <c r="G955" t="s">
        <v>31</v>
      </c>
      <c r="H955" t="str">
        <f>VLOOKUP(G955,[1]Product!$B:$G,2,FALSE)</f>
        <v>Ideapad82H700DNVN</v>
      </c>
      <c r="I955">
        <f>VLOOKUP(G955,[1]Product!$B:$G,6,FALSE)</f>
        <v>13490000</v>
      </c>
      <c r="J955" t="str">
        <f>VLOOKUP(G955,[1]Product!$B:$G,3,FALSE)</f>
        <v>Lenovo</v>
      </c>
      <c r="K955" t="str">
        <f>VLOOKUP(G955,[1]Product!$B:$G,4,FALSE)</f>
        <v>Laptop</v>
      </c>
      <c r="L955">
        <v>3</v>
      </c>
      <c r="M955">
        <v>0.1</v>
      </c>
      <c r="N955">
        <f t="shared" si="14"/>
        <v>36423000</v>
      </c>
    </row>
    <row r="956" spans="1:14" x14ac:dyDescent="0.3">
      <c r="A956">
        <v>955</v>
      </c>
      <c r="B956">
        <v>6</v>
      </c>
      <c r="C956" t="s">
        <v>30</v>
      </c>
      <c r="D956" t="str">
        <f>VLOOKUP(C956,[1]Saler!B:D,2,FALSE)</f>
        <v>Lê Thị Phương  Thanh</v>
      </c>
      <c r="E956" t="str">
        <f>VLOOKUP(C956,[1]Saler!B:D,3,FALSE)</f>
        <v>CT</v>
      </c>
      <c r="F956" t="str">
        <f>VLOOKUP(E956,[1]Saler!$F$1:$G$6,2,FALSE)</f>
        <v>Cần Thơ</v>
      </c>
      <c r="G956" t="s">
        <v>49</v>
      </c>
      <c r="H956" t="str">
        <f>VLOOKUP(G956,[1]Product!$B:$G,2,FALSE)</f>
        <v>Inspiron145402</v>
      </c>
      <c r="I956">
        <f>VLOOKUP(G956,[1]Product!$B:$G,6,FALSE)</f>
        <v>25790000</v>
      </c>
      <c r="J956" t="str">
        <f>VLOOKUP(G956,[1]Product!$B:$G,3,FALSE)</f>
        <v>Dell</v>
      </c>
      <c r="K956" t="str">
        <f>VLOOKUP(G956,[1]Product!$B:$G,4,FALSE)</f>
        <v>Laptop</v>
      </c>
      <c r="L956">
        <v>1</v>
      </c>
      <c r="M956">
        <v>0</v>
      </c>
      <c r="N956">
        <f t="shared" si="14"/>
        <v>25790000</v>
      </c>
    </row>
    <row r="957" spans="1:14" x14ac:dyDescent="0.3">
      <c r="A957">
        <v>956</v>
      </c>
      <c r="B957">
        <v>6</v>
      </c>
      <c r="C957" t="s">
        <v>65</v>
      </c>
      <c r="D957" t="str">
        <f>VLOOKUP(C957,[1]Saler!B:D,2,FALSE)</f>
        <v>Vưu Quan  Khải</v>
      </c>
      <c r="E957" t="str">
        <f>VLOOKUP(C957,[1]Saler!B:D,3,FALSE)</f>
        <v>DN</v>
      </c>
      <c r="F957" t="str">
        <f>VLOOKUP(E957,[1]Saler!$F$1:$G$6,2,FALSE)</f>
        <v>Đà Nẵng</v>
      </c>
      <c r="G957" t="s">
        <v>23</v>
      </c>
      <c r="H957" t="str">
        <f>VLOOKUP(G957,[1]Product!$B:$G,2,FALSE)</f>
        <v>Latitude3510</v>
      </c>
      <c r="I957">
        <f>VLOOKUP(G957,[1]Product!$B:$G,6,FALSE)</f>
        <v>11490000</v>
      </c>
      <c r="J957" t="str">
        <f>VLOOKUP(G957,[1]Product!$B:$G,3,FALSE)</f>
        <v>Dell</v>
      </c>
      <c r="K957" t="str">
        <f>VLOOKUP(G957,[1]Product!$B:$G,4,FALSE)</f>
        <v>Laptop</v>
      </c>
      <c r="L957">
        <v>3</v>
      </c>
      <c r="M957">
        <v>0.1</v>
      </c>
      <c r="N957">
        <f t="shared" si="14"/>
        <v>31023000</v>
      </c>
    </row>
    <row r="958" spans="1:14" x14ac:dyDescent="0.3">
      <c r="A958">
        <v>957</v>
      </c>
      <c r="B958">
        <v>6</v>
      </c>
      <c r="C958" t="s">
        <v>70</v>
      </c>
      <c r="D958" t="str">
        <f>VLOOKUP(C958,[1]Saler!B:D,2,FALSE)</f>
        <v>Trần Thị Hồng Nhung</v>
      </c>
      <c r="E958" t="str">
        <f>VLOOKUP(C958,[1]Saler!B:D,3,FALSE)</f>
        <v>HCM</v>
      </c>
      <c r="F958" t="str">
        <f>VLOOKUP(E958,[1]Saler!$F$1:$G$6,2,FALSE)</f>
        <v>Hồ Chí Minh</v>
      </c>
      <c r="G958" t="s">
        <v>23</v>
      </c>
      <c r="H958" t="str">
        <f>VLOOKUP(G958,[1]Product!$B:$G,2,FALSE)</f>
        <v>Latitude3510</v>
      </c>
      <c r="I958">
        <f>VLOOKUP(G958,[1]Product!$B:$G,6,FALSE)</f>
        <v>11490000</v>
      </c>
      <c r="J958" t="str">
        <f>VLOOKUP(G958,[1]Product!$B:$G,3,FALSE)</f>
        <v>Dell</v>
      </c>
      <c r="K958" t="str">
        <f>VLOOKUP(G958,[1]Product!$B:$G,4,FALSE)</f>
        <v>Laptop</v>
      </c>
      <c r="L958">
        <v>1</v>
      </c>
      <c r="M958">
        <v>0</v>
      </c>
      <c r="N958">
        <f t="shared" si="14"/>
        <v>11490000</v>
      </c>
    </row>
    <row r="959" spans="1:14" x14ac:dyDescent="0.3">
      <c r="A959">
        <v>958</v>
      </c>
      <c r="B959">
        <v>6</v>
      </c>
      <c r="C959" t="s">
        <v>59</v>
      </c>
      <c r="D959" t="str">
        <f>VLOOKUP(C959,[1]Saler!B:D,2,FALSE)</f>
        <v>Hồ Lê Lệ  Nguyên</v>
      </c>
      <c r="E959" t="str">
        <f>VLOOKUP(C959,[1]Saler!B:D,3,FALSE)</f>
        <v>HCM</v>
      </c>
      <c r="F959" t="str">
        <f>VLOOKUP(E959,[1]Saler!$F$1:$G$6,2,FALSE)</f>
        <v>Hồ Chí Minh</v>
      </c>
      <c r="G959" t="s">
        <v>28</v>
      </c>
      <c r="H959" t="str">
        <f>VLOOKUP(G959,[1]Product!$B:$G,2,FALSE)</f>
        <v>ProBook1A1B0PA</v>
      </c>
      <c r="I959">
        <f>VLOOKUP(G959,[1]Product!$B:$G,6,FALSE)</f>
        <v>18290000</v>
      </c>
      <c r="J959" t="str">
        <f>VLOOKUP(G959,[1]Product!$B:$G,3,FALSE)</f>
        <v>HP</v>
      </c>
      <c r="K959" t="str">
        <f>VLOOKUP(G959,[1]Product!$B:$G,4,FALSE)</f>
        <v>Laptop</v>
      </c>
      <c r="L959">
        <v>3</v>
      </c>
      <c r="M959">
        <v>0.05</v>
      </c>
      <c r="N959">
        <f t="shared" si="14"/>
        <v>52126500</v>
      </c>
    </row>
    <row r="960" spans="1:14" x14ac:dyDescent="0.3">
      <c r="A960">
        <v>959</v>
      </c>
      <c r="B960">
        <v>6</v>
      </c>
      <c r="C960" t="s">
        <v>61</v>
      </c>
      <c r="D960" t="str">
        <f>VLOOKUP(C960,[1]Saler!B:D,2,FALSE)</f>
        <v>Nguyễn Tố  Linh</v>
      </c>
      <c r="E960" t="str">
        <f>VLOOKUP(C960,[1]Saler!B:D,3,FALSE)</f>
        <v>DN</v>
      </c>
      <c r="F960" t="str">
        <f>VLOOKUP(E960,[1]Saler!$F$1:$G$6,2,FALSE)</f>
        <v>Đà Nẵng</v>
      </c>
      <c r="G960" t="s">
        <v>45</v>
      </c>
      <c r="H960" t="str">
        <f>VLOOKUP(G960,[1]Product!$B:$G,2,FALSE)</f>
        <v>OMEN8ZR42PA</v>
      </c>
      <c r="I960">
        <f>VLOOKUP(G960,[1]Product!$B:$G,6,FALSE)</f>
        <v>54000000</v>
      </c>
      <c r="J960" t="str">
        <f>VLOOKUP(G960,[1]Product!$B:$G,3,FALSE)</f>
        <v>HP</v>
      </c>
      <c r="K960" t="str">
        <f>VLOOKUP(G960,[1]Product!$B:$G,4,FALSE)</f>
        <v>Laptop</v>
      </c>
      <c r="L960">
        <v>2</v>
      </c>
      <c r="M960">
        <v>0</v>
      </c>
      <c r="N960">
        <f t="shared" si="14"/>
        <v>108000000</v>
      </c>
    </row>
    <row r="961" spans="1:14" x14ac:dyDescent="0.3">
      <c r="A961">
        <v>960</v>
      </c>
      <c r="B961">
        <v>7</v>
      </c>
      <c r="C961" t="s">
        <v>22</v>
      </c>
      <c r="D961" t="str">
        <f>VLOOKUP(C961,[1]Saler!B:D,2,FALSE)</f>
        <v>Nguyễn Thành Tâm</v>
      </c>
      <c r="E961" t="str">
        <f>VLOOKUP(C961,[1]Saler!B:D,3,FALSE)</f>
        <v>CT</v>
      </c>
      <c r="F961" t="str">
        <f>VLOOKUP(E961,[1]Saler!$F$1:$G$6,2,FALSE)</f>
        <v>Cần Thơ</v>
      </c>
      <c r="G961" t="s">
        <v>21</v>
      </c>
      <c r="H961" t="str">
        <f>VLOOKUP(G961,[1]Product!$B:$G,2,FALSE)</f>
        <v>EliteBook5ZU71PA</v>
      </c>
      <c r="I961">
        <f>VLOOKUP(G961,[1]Product!$B:$G,6,FALSE)</f>
        <v>34790000</v>
      </c>
      <c r="J961" t="str">
        <f>VLOOKUP(G961,[1]Product!$B:$G,3,FALSE)</f>
        <v>HP</v>
      </c>
      <c r="K961" t="str">
        <f>VLOOKUP(G961,[1]Product!$B:$G,4,FALSE)</f>
        <v>Laptop</v>
      </c>
      <c r="L961">
        <v>3</v>
      </c>
      <c r="M961">
        <v>0</v>
      </c>
      <c r="N961">
        <f t="shared" si="14"/>
        <v>104370000</v>
      </c>
    </row>
    <row r="962" spans="1:14" x14ac:dyDescent="0.3">
      <c r="A962">
        <v>961</v>
      </c>
      <c r="B962">
        <v>7</v>
      </c>
      <c r="C962" t="s">
        <v>38</v>
      </c>
      <c r="D962" t="str">
        <f>VLOOKUP(C962,[1]Saler!B:D,2,FALSE)</f>
        <v>Nguyễn Thị Kim  Nga</v>
      </c>
      <c r="E962" t="str">
        <f>VLOOKUP(C962,[1]Saler!B:D,3,FALSE)</f>
        <v>HCM</v>
      </c>
      <c r="F962" t="str">
        <f>VLOOKUP(E962,[1]Saler!$F$1:$G$6,2,FALSE)</f>
        <v>Hồ Chí Minh</v>
      </c>
      <c r="G962" t="s">
        <v>41</v>
      </c>
      <c r="H962" t="str">
        <f>VLOOKUP(G962,[1]Product!$B:$G,2,FALSE)</f>
        <v>Vostro70226499</v>
      </c>
      <c r="I962">
        <f>VLOOKUP(G962,[1]Product!$B:$G,6,FALSE)</f>
        <v>8900000</v>
      </c>
      <c r="J962" t="str">
        <f>VLOOKUP(G962,[1]Product!$B:$G,3,FALSE)</f>
        <v>Dell</v>
      </c>
      <c r="K962" t="str">
        <f>VLOOKUP(G962,[1]Product!$B:$G,4,FALSE)</f>
        <v>Desktop</v>
      </c>
      <c r="L962">
        <v>1</v>
      </c>
      <c r="M962">
        <v>0.15</v>
      </c>
      <c r="N962">
        <f t="shared" ref="N962:N1025" si="15">I962*L962*(1-M962)</f>
        <v>7565000</v>
      </c>
    </row>
    <row r="963" spans="1:14" x14ac:dyDescent="0.3">
      <c r="A963">
        <v>962</v>
      </c>
      <c r="B963">
        <v>7</v>
      </c>
      <c r="C963" t="s">
        <v>79</v>
      </c>
      <c r="D963" t="str">
        <f>VLOOKUP(C963,[1]Saler!B:D,2,FALSE)</f>
        <v>Nguyễn Thị Thanh  Ngân</v>
      </c>
      <c r="E963" t="str">
        <f>VLOOKUP(C963,[1]Saler!B:D,3,FALSE)</f>
        <v>HCM</v>
      </c>
      <c r="F963" t="str">
        <f>VLOOKUP(E963,[1]Saler!$F$1:$G$6,2,FALSE)</f>
        <v>Hồ Chí Minh</v>
      </c>
      <c r="G963" t="s">
        <v>54</v>
      </c>
      <c r="H963" t="str">
        <f>VLOOKUP(G963,[1]Product!$B:$G,2,FALSE)</f>
        <v>ThinkBook20VA001KVN</v>
      </c>
      <c r="I963">
        <f>VLOOKUP(G963,[1]Product!$B:$G,6,FALSE)</f>
        <v>19190000</v>
      </c>
      <c r="J963" t="str">
        <f>VLOOKUP(G963,[1]Product!$B:$G,3,FALSE)</f>
        <v>Lenovo</v>
      </c>
      <c r="K963" t="str">
        <f>VLOOKUP(G963,[1]Product!$B:$G,4,FALSE)</f>
        <v>Laptop</v>
      </c>
      <c r="L963">
        <v>1</v>
      </c>
      <c r="M963">
        <v>0.15</v>
      </c>
      <c r="N963">
        <f t="shared" si="15"/>
        <v>16311500</v>
      </c>
    </row>
    <row r="964" spans="1:14" x14ac:dyDescent="0.3">
      <c r="A964">
        <v>963</v>
      </c>
      <c r="B964">
        <v>7</v>
      </c>
      <c r="C964" t="s">
        <v>73</v>
      </c>
      <c r="D964" t="str">
        <f>VLOOKUP(C964,[1]Saler!B:D,2,FALSE)</f>
        <v>Nguyễn Gia  Hân</v>
      </c>
      <c r="E964" t="str">
        <f>VLOOKUP(C964,[1]Saler!B:D,3,FALSE)</f>
        <v>HP</v>
      </c>
      <c r="F964" t="str">
        <f>VLOOKUP(E964,[1]Saler!$F$1:$G$6,2,FALSE)</f>
        <v>Hải Phòng</v>
      </c>
      <c r="G964" t="s">
        <v>50</v>
      </c>
      <c r="H964" t="str">
        <f>VLOOKUP(G964,[1]Product!$B:$G,2,FALSE)</f>
        <v>ProBook22X45AA</v>
      </c>
      <c r="I964">
        <f>VLOOKUP(G964,[1]Product!$B:$G,6,FALSE)</f>
        <v>11900000</v>
      </c>
      <c r="J964" t="str">
        <f>VLOOKUP(G964,[1]Product!$B:$G,3,FALSE)</f>
        <v>HP</v>
      </c>
      <c r="K964" t="str">
        <f>VLOOKUP(G964,[1]Product!$B:$G,4,FALSE)</f>
        <v>Desktop</v>
      </c>
      <c r="L964">
        <v>3</v>
      </c>
      <c r="M964">
        <v>0.1</v>
      </c>
      <c r="N964">
        <f t="shared" si="15"/>
        <v>32130000</v>
      </c>
    </row>
    <row r="965" spans="1:14" x14ac:dyDescent="0.3">
      <c r="A965">
        <v>964</v>
      </c>
      <c r="B965">
        <v>7</v>
      </c>
      <c r="C965" t="s">
        <v>65</v>
      </c>
      <c r="D965" t="str">
        <f>VLOOKUP(C965,[1]Saler!B:D,2,FALSE)</f>
        <v>Vưu Quan  Khải</v>
      </c>
      <c r="E965" t="str">
        <f>VLOOKUP(C965,[1]Saler!B:D,3,FALSE)</f>
        <v>DN</v>
      </c>
      <c r="F965" t="str">
        <f>VLOOKUP(E965,[1]Saler!$F$1:$G$6,2,FALSE)</f>
        <v>Đà Nẵng</v>
      </c>
      <c r="G965" t="s">
        <v>31</v>
      </c>
      <c r="H965" t="str">
        <f>VLOOKUP(G965,[1]Product!$B:$G,2,FALSE)</f>
        <v>Ideapad82H700DNVN</v>
      </c>
      <c r="I965">
        <f>VLOOKUP(G965,[1]Product!$B:$G,6,FALSE)</f>
        <v>13490000</v>
      </c>
      <c r="J965" t="str">
        <f>VLOOKUP(G965,[1]Product!$B:$G,3,FALSE)</f>
        <v>Lenovo</v>
      </c>
      <c r="K965" t="str">
        <f>VLOOKUP(G965,[1]Product!$B:$G,4,FALSE)</f>
        <v>Laptop</v>
      </c>
      <c r="L965">
        <v>1</v>
      </c>
      <c r="M965">
        <v>0.05</v>
      </c>
      <c r="N965">
        <f t="shared" si="15"/>
        <v>12815500</v>
      </c>
    </row>
    <row r="966" spans="1:14" x14ac:dyDescent="0.3">
      <c r="A966">
        <v>965</v>
      </c>
      <c r="B966">
        <v>7</v>
      </c>
      <c r="C966" t="s">
        <v>62</v>
      </c>
      <c r="D966" t="str">
        <f>VLOOKUP(C966,[1]Saler!B:D,2,FALSE)</f>
        <v>Kiều Ngọc Các</v>
      </c>
      <c r="E966" t="str">
        <f>VLOOKUP(C966,[1]Saler!B:D,3,FALSE)</f>
        <v>HN</v>
      </c>
      <c r="F966" t="str">
        <f>VLOOKUP(E966,[1]Saler!$F$1:$G$6,2,FALSE)</f>
        <v>Hà Nội</v>
      </c>
      <c r="G966" t="s">
        <v>52</v>
      </c>
      <c r="H966" t="str">
        <f>VLOOKUP(G966,[1]Product!$B:$G,2,FALSE)</f>
        <v>Inspiron42IN380002</v>
      </c>
      <c r="I966">
        <f>VLOOKUP(G966,[1]Product!$B:$G,6,FALSE)</f>
        <v>12290000</v>
      </c>
      <c r="J966" t="str">
        <f>VLOOKUP(G966,[1]Product!$B:$G,3,FALSE)</f>
        <v>Dell</v>
      </c>
      <c r="K966" t="str">
        <f>VLOOKUP(G966,[1]Product!$B:$G,4,FALSE)</f>
        <v>Desktop</v>
      </c>
      <c r="L966">
        <v>2</v>
      </c>
      <c r="M966">
        <v>0</v>
      </c>
      <c r="N966">
        <f t="shared" si="15"/>
        <v>24580000</v>
      </c>
    </row>
    <row r="967" spans="1:14" x14ac:dyDescent="0.3">
      <c r="A967">
        <v>966</v>
      </c>
      <c r="B967">
        <v>7</v>
      </c>
      <c r="C967" t="s">
        <v>29</v>
      </c>
      <c r="D967" t="str">
        <f>VLOOKUP(C967,[1]Saler!B:D,2,FALSE)</f>
        <v>Hoàng Thị Thu  Hà</v>
      </c>
      <c r="E967" t="str">
        <f>VLOOKUP(C967,[1]Saler!B:D,3,FALSE)</f>
        <v>HN</v>
      </c>
      <c r="F967" t="str">
        <f>VLOOKUP(E967,[1]Saler!$F$1:$G$6,2,FALSE)</f>
        <v>Hà Nội</v>
      </c>
      <c r="G967" t="s">
        <v>71</v>
      </c>
      <c r="H967" t="str">
        <f>VLOOKUP(G967,[1]Product!$B:$G,2,FALSE)</f>
        <v>Legion82BC005YVN</v>
      </c>
      <c r="I967">
        <f>VLOOKUP(G967,[1]Product!$B:$G,6,FALSE)</f>
        <v>39000000</v>
      </c>
      <c r="J967" t="str">
        <f>VLOOKUP(G967,[1]Product!$B:$G,3,FALSE)</f>
        <v>Lenovo</v>
      </c>
      <c r="K967" t="str">
        <f>VLOOKUP(G967,[1]Product!$B:$G,4,FALSE)</f>
        <v>Laptop</v>
      </c>
      <c r="L967">
        <v>1</v>
      </c>
      <c r="M967">
        <v>0.05</v>
      </c>
      <c r="N967">
        <f t="shared" si="15"/>
        <v>37050000</v>
      </c>
    </row>
    <row r="968" spans="1:14" x14ac:dyDescent="0.3">
      <c r="A968">
        <v>967</v>
      </c>
      <c r="B968">
        <v>7</v>
      </c>
      <c r="C968" t="s">
        <v>26</v>
      </c>
      <c r="D968" t="str">
        <f>VLOOKUP(C968,[1]Saler!B:D,2,FALSE)</f>
        <v>Nguyễn Thị Y  Bình</v>
      </c>
      <c r="E968" t="str">
        <f>VLOOKUP(C968,[1]Saler!B:D,3,FALSE)</f>
        <v>HN</v>
      </c>
      <c r="F968" t="str">
        <f>VLOOKUP(E968,[1]Saler!$F$1:$G$6,2,FALSE)</f>
        <v>Hà Nội</v>
      </c>
      <c r="G968" t="s">
        <v>15</v>
      </c>
      <c r="H968" t="str">
        <f>VLOOKUP(G968,[1]Product!$B:$G,2,FALSE)</f>
        <v>EliteBook1C2M0PA</v>
      </c>
      <c r="I968">
        <f>VLOOKUP(G968,[1]Product!$B:$G,6,FALSE)</f>
        <v>14890000</v>
      </c>
      <c r="J968" t="str">
        <f>VLOOKUP(G968,[1]Product!$B:$G,3,FALSE)</f>
        <v>HP</v>
      </c>
      <c r="K968" t="str">
        <f>VLOOKUP(G968,[1]Product!$B:$G,4,FALSE)</f>
        <v>Desktop</v>
      </c>
      <c r="L968">
        <v>3</v>
      </c>
      <c r="M968">
        <v>0.15</v>
      </c>
      <c r="N968">
        <f t="shared" si="15"/>
        <v>37969500</v>
      </c>
    </row>
    <row r="969" spans="1:14" x14ac:dyDescent="0.3">
      <c r="A969">
        <v>968</v>
      </c>
      <c r="B969">
        <v>7</v>
      </c>
      <c r="C969" t="s">
        <v>22</v>
      </c>
      <c r="D969" t="str">
        <f>VLOOKUP(C969,[1]Saler!B:D,2,FALSE)</f>
        <v>Nguyễn Thành Tâm</v>
      </c>
      <c r="E969" t="str">
        <f>VLOOKUP(C969,[1]Saler!B:D,3,FALSE)</f>
        <v>CT</v>
      </c>
      <c r="F969" t="str">
        <f>VLOOKUP(E969,[1]Saler!$F$1:$G$6,2,FALSE)</f>
        <v>Cần Thơ</v>
      </c>
      <c r="G969" t="s">
        <v>23</v>
      </c>
      <c r="H969" t="str">
        <f>VLOOKUP(G969,[1]Product!$B:$G,2,FALSE)</f>
        <v>Latitude3510</v>
      </c>
      <c r="I969">
        <f>VLOOKUP(G969,[1]Product!$B:$G,6,FALSE)</f>
        <v>11490000</v>
      </c>
      <c r="J969" t="str">
        <f>VLOOKUP(G969,[1]Product!$B:$G,3,FALSE)</f>
        <v>Dell</v>
      </c>
      <c r="K969" t="str">
        <f>VLOOKUP(G969,[1]Product!$B:$G,4,FALSE)</f>
        <v>Laptop</v>
      </c>
      <c r="L969">
        <v>1</v>
      </c>
      <c r="M969">
        <v>0.05</v>
      </c>
      <c r="N969">
        <f t="shared" si="15"/>
        <v>10915500</v>
      </c>
    </row>
    <row r="970" spans="1:14" x14ac:dyDescent="0.3">
      <c r="A970">
        <v>969</v>
      </c>
      <c r="B970">
        <v>7</v>
      </c>
      <c r="C970" t="s">
        <v>30</v>
      </c>
      <c r="D970" t="str">
        <f>VLOOKUP(C970,[1]Saler!B:D,2,FALSE)</f>
        <v>Lê Thị Phương  Thanh</v>
      </c>
      <c r="E970" t="str">
        <f>VLOOKUP(C970,[1]Saler!B:D,3,FALSE)</f>
        <v>CT</v>
      </c>
      <c r="F970" t="str">
        <f>VLOOKUP(E970,[1]Saler!$F$1:$G$6,2,FALSE)</f>
        <v>Cần Thơ</v>
      </c>
      <c r="G970" t="s">
        <v>69</v>
      </c>
      <c r="H970" t="str">
        <f>VLOOKUP(G970,[1]Product!$B:$G,2,FALSE)</f>
        <v>Pavilion180S1AA</v>
      </c>
      <c r="I970">
        <f>VLOOKUP(G970,[1]Product!$B:$G,6,FALSE)</f>
        <v>9790000</v>
      </c>
      <c r="J970" t="str">
        <f>VLOOKUP(G970,[1]Product!$B:$G,3,FALSE)</f>
        <v>HP</v>
      </c>
      <c r="K970" t="str">
        <f>VLOOKUP(G970,[1]Product!$B:$G,4,FALSE)</f>
        <v>Desktop</v>
      </c>
      <c r="L970">
        <v>1</v>
      </c>
      <c r="M970">
        <v>0.05</v>
      </c>
      <c r="N970">
        <f t="shared" si="15"/>
        <v>9300500</v>
      </c>
    </row>
    <row r="971" spans="1:14" x14ac:dyDescent="0.3">
      <c r="A971">
        <v>970</v>
      </c>
      <c r="B971">
        <v>7</v>
      </c>
      <c r="C971" t="s">
        <v>78</v>
      </c>
      <c r="D971" t="str">
        <f>VLOOKUP(C971,[1]Saler!B:D,2,FALSE)</f>
        <v>Vũ Nguyên  Hà</v>
      </c>
      <c r="E971" t="str">
        <f>VLOOKUP(C971,[1]Saler!B:D,3,FALSE)</f>
        <v>HN</v>
      </c>
      <c r="F971" t="str">
        <f>VLOOKUP(E971,[1]Saler!$F$1:$G$6,2,FALSE)</f>
        <v>Hà Nội</v>
      </c>
      <c r="G971" t="s">
        <v>21</v>
      </c>
      <c r="H971" t="str">
        <f>VLOOKUP(G971,[1]Product!$B:$G,2,FALSE)</f>
        <v>EliteBook5ZU71PA</v>
      </c>
      <c r="I971">
        <f>VLOOKUP(G971,[1]Product!$B:$G,6,FALSE)</f>
        <v>34790000</v>
      </c>
      <c r="J971" t="str">
        <f>VLOOKUP(G971,[1]Product!$B:$G,3,FALSE)</f>
        <v>HP</v>
      </c>
      <c r="K971" t="str">
        <f>VLOOKUP(G971,[1]Product!$B:$G,4,FALSE)</f>
        <v>Laptop</v>
      </c>
      <c r="L971">
        <v>3</v>
      </c>
      <c r="M971">
        <v>0.15</v>
      </c>
      <c r="N971">
        <f t="shared" si="15"/>
        <v>88714500</v>
      </c>
    </row>
    <row r="972" spans="1:14" x14ac:dyDescent="0.3">
      <c r="A972">
        <v>971</v>
      </c>
      <c r="B972">
        <v>7</v>
      </c>
      <c r="C972" t="s">
        <v>22</v>
      </c>
      <c r="D972" t="str">
        <f>VLOOKUP(C972,[1]Saler!B:D,2,FALSE)</f>
        <v>Nguyễn Thành Tâm</v>
      </c>
      <c r="E972" t="str">
        <f>VLOOKUP(C972,[1]Saler!B:D,3,FALSE)</f>
        <v>CT</v>
      </c>
      <c r="F972" t="str">
        <f>VLOOKUP(E972,[1]Saler!$F$1:$G$6,2,FALSE)</f>
        <v>Cần Thơ</v>
      </c>
      <c r="G972" t="s">
        <v>50</v>
      </c>
      <c r="H972" t="str">
        <f>VLOOKUP(G972,[1]Product!$B:$G,2,FALSE)</f>
        <v>ProBook22X45AA</v>
      </c>
      <c r="I972">
        <f>VLOOKUP(G972,[1]Product!$B:$G,6,FALSE)</f>
        <v>11900000</v>
      </c>
      <c r="J972" t="str">
        <f>VLOOKUP(G972,[1]Product!$B:$G,3,FALSE)</f>
        <v>HP</v>
      </c>
      <c r="K972" t="str">
        <f>VLOOKUP(G972,[1]Product!$B:$G,4,FALSE)</f>
        <v>Desktop</v>
      </c>
      <c r="L972">
        <v>2</v>
      </c>
      <c r="M972">
        <v>0.05</v>
      </c>
      <c r="N972">
        <f t="shared" si="15"/>
        <v>22610000</v>
      </c>
    </row>
    <row r="973" spans="1:14" x14ac:dyDescent="0.3">
      <c r="A973">
        <v>972</v>
      </c>
      <c r="B973">
        <v>7</v>
      </c>
      <c r="C973" t="s">
        <v>68</v>
      </c>
      <c r="D973" t="str">
        <f>VLOOKUP(C973,[1]Saler!B:D,2,FALSE)</f>
        <v>Đào Thị Tiểu  Băng</v>
      </c>
      <c r="E973" t="str">
        <f>VLOOKUP(C973,[1]Saler!B:D,3,FALSE)</f>
        <v>CT</v>
      </c>
      <c r="F973" t="str">
        <f>VLOOKUP(E973,[1]Saler!$F$1:$G$6,2,FALSE)</f>
        <v>Cần Thơ</v>
      </c>
      <c r="G973" t="s">
        <v>25</v>
      </c>
      <c r="H973" t="str">
        <f>VLOOKUP(G973,[1]Product!$B:$G,2,FALSE)</f>
        <v>Lenovo11BHS07200</v>
      </c>
      <c r="I973">
        <f>VLOOKUP(G973,[1]Product!$B:$G,6,FALSE)</f>
        <v>11490000</v>
      </c>
      <c r="J973" t="str">
        <f>VLOOKUP(G973,[1]Product!$B:$G,3,FALSE)</f>
        <v>Lenovo</v>
      </c>
      <c r="K973" t="str">
        <f>VLOOKUP(G973,[1]Product!$B:$G,4,FALSE)</f>
        <v>Desktop</v>
      </c>
      <c r="L973">
        <v>1</v>
      </c>
      <c r="M973">
        <v>0</v>
      </c>
      <c r="N973">
        <f t="shared" si="15"/>
        <v>11490000</v>
      </c>
    </row>
    <row r="974" spans="1:14" x14ac:dyDescent="0.3">
      <c r="A974">
        <v>973</v>
      </c>
      <c r="B974">
        <v>7</v>
      </c>
      <c r="C974" t="s">
        <v>24</v>
      </c>
      <c r="D974" t="str">
        <f>VLOOKUP(C974,[1]Saler!B:D,2,FALSE)</f>
        <v>Lê Thị Ngọc Bích</v>
      </c>
      <c r="E974" t="str">
        <f>VLOOKUP(C974,[1]Saler!B:D,3,FALSE)</f>
        <v>HN</v>
      </c>
      <c r="F974" t="str">
        <f>VLOOKUP(E974,[1]Saler!$F$1:$G$6,2,FALSE)</f>
        <v>Hà Nội</v>
      </c>
      <c r="G974" t="s">
        <v>31</v>
      </c>
      <c r="H974" t="str">
        <f>VLOOKUP(G974,[1]Product!$B:$G,2,FALSE)</f>
        <v>Ideapad82H700DNVN</v>
      </c>
      <c r="I974">
        <f>VLOOKUP(G974,[1]Product!$B:$G,6,FALSE)</f>
        <v>13490000</v>
      </c>
      <c r="J974" t="str">
        <f>VLOOKUP(G974,[1]Product!$B:$G,3,FALSE)</f>
        <v>Lenovo</v>
      </c>
      <c r="K974" t="str">
        <f>VLOOKUP(G974,[1]Product!$B:$G,4,FALSE)</f>
        <v>Laptop</v>
      </c>
      <c r="L974">
        <v>1</v>
      </c>
      <c r="M974">
        <v>0</v>
      </c>
      <c r="N974">
        <f t="shared" si="15"/>
        <v>13490000</v>
      </c>
    </row>
    <row r="975" spans="1:14" x14ac:dyDescent="0.3">
      <c r="A975">
        <v>974</v>
      </c>
      <c r="B975">
        <v>7</v>
      </c>
      <c r="C975" t="s">
        <v>14</v>
      </c>
      <c r="D975" t="str">
        <f>VLOOKUP(C975,[1]Saler!B:D,2,FALSE)</f>
        <v>Hồ Thị Khánh  Huyền</v>
      </c>
      <c r="E975" t="str">
        <f>VLOOKUP(C975,[1]Saler!B:D,3,FALSE)</f>
        <v>DN</v>
      </c>
      <c r="F975" t="str">
        <f>VLOOKUP(E975,[1]Saler!$F$1:$G$6,2,FALSE)</f>
        <v>Đà Nẵng</v>
      </c>
      <c r="G975" t="s">
        <v>25</v>
      </c>
      <c r="H975" t="str">
        <f>VLOOKUP(G975,[1]Product!$B:$G,2,FALSE)</f>
        <v>Lenovo11BHS07200</v>
      </c>
      <c r="I975">
        <f>VLOOKUP(G975,[1]Product!$B:$G,6,FALSE)</f>
        <v>11490000</v>
      </c>
      <c r="J975" t="str">
        <f>VLOOKUP(G975,[1]Product!$B:$G,3,FALSE)</f>
        <v>Lenovo</v>
      </c>
      <c r="K975" t="str">
        <f>VLOOKUP(G975,[1]Product!$B:$G,4,FALSE)</f>
        <v>Desktop</v>
      </c>
      <c r="L975">
        <v>2</v>
      </c>
      <c r="M975">
        <v>0.15</v>
      </c>
      <c r="N975">
        <f t="shared" si="15"/>
        <v>19533000</v>
      </c>
    </row>
    <row r="976" spans="1:14" x14ac:dyDescent="0.3">
      <c r="A976">
        <v>975</v>
      </c>
      <c r="B976">
        <v>7</v>
      </c>
      <c r="C976" t="s">
        <v>70</v>
      </c>
      <c r="D976" t="str">
        <f>VLOOKUP(C976,[1]Saler!B:D,2,FALSE)</f>
        <v>Trần Thị Hồng Nhung</v>
      </c>
      <c r="E976" t="str">
        <f>VLOOKUP(C976,[1]Saler!B:D,3,FALSE)</f>
        <v>HCM</v>
      </c>
      <c r="F976" t="str">
        <f>VLOOKUP(E976,[1]Saler!$F$1:$G$6,2,FALSE)</f>
        <v>Hồ Chí Minh</v>
      </c>
      <c r="G976" t="s">
        <v>58</v>
      </c>
      <c r="H976" t="str">
        <f>VLOOKUP(G976,[1]Product!$B:$G,2,FALSE)</f>
        <v>Envy2K0B2PA</v>
      </c>
      <c r="I976">
        <f>VLOOKUP(G976,[1]Product!$B:$G,6,FALSE)</f>
        <v>23590000</v>
      </c>
      <c r="J976" t="str">
        <f>VLOOKUP(G976,[1]Product!$B:$G,3,FALSE)</f>
        <v>HP</v>
      </c>
      <c r="K976" t="str">
        <f>VLOOKUP(G976,[1]Product!$B:$G,4,FALSE)</f>
        <v>Laptop</v>
      </c>
      <c r="L976">
        <v>1</v>
      </c>
      <c r="M976">
        <v>0.05</v>
      </c>
      <c r="N976">
        <f t="shared" si="15"/>
        <v>22410500</v>
      </c>
    </row>
    <row r="977" spans="1:14" x14ac:dyDescent="0.3">
      <c r="A977">
        <v>976</v>
      </c>
      <c r="B977">
        <v>7</v>
      </c>
      <c r="C977" t="s">
        <v>74</v>
      </c>
      <c r="D977" t="str">
        <f>VLOOKUP(C977,[1]Saler!B:D,2,FALSE)</f>
        <v>Nguyễn Thị  Hằng</v>
      </c>
      <c r="E977" t="str">
        <f>VLOOKUP(C977,[1]Saler!B:D,3,FALSE)</f>
        <v>HP</v>
      </c>
      <c r="F977" t="str">
        <f>VLOOKUP(E977,[1]Saler!$F$1:$G$6,2,FALSE)</f>
        <v>Hải Phòng</v>
      </c>
      <c r="G977" t="s">
        <v>44</v>
      </c>
      <c r="H977" t="str">
        <f>VLOOKUP(G977,[1]Product!$B:$G,2,FALSE)</f>
        <v>Lenovo11ED002TVA</v>
      </c>
      <c r="I977">
        <f>VLOOKUP(G977,[1]Product!$B:$G,6,FALSE)</f>
        <v>9890000</v>
      </c>
      <c r="J977" t="str">
        <f>VLOOKUP(G977,[1]Product!$B:$G,3,FALSE)</f>
        <v>Lenovo</v>
      </c>
      <c r="K977" t="str">
        <f>VLOOKUP(G977,[1]Product!$B:$G,4,FALSE)</f>
        <v>Desktop</v>
      </c>
      <c r="L977">
        <v>1</v>
      </c>
      <c r="M977">
        <v>0</v>
      </c>
      <c r="N977">
        <f t="shared" si="15"/>
        <v>9890000</v>
      </c>
    </row>
    <row r="978" spans="1:14" x14ac:dyDescent="0.3">
      <c r="A978">
        <v>977</v>
      </c>
      <c r="B978">
        <v>7</v>
      </c>
      <c r="C978" t="s">
        <v>51</v>
      </c>
      <c r="D978" t="str">
        <f>VLOOKUP(C978,[1]Saler!B:D,2,FALSE)</f>
        <v>Trần Nguyễn Thúy  Quỳnh</v>
      </c>
      <c r="E978" t="str">
        <f>VLOOKUP(C978,[1]Saler!B:D,3,FALSE)</f>
        <v>CT</v>
      </c>
      <c r="F978" t="str">
        <f>VLOOKUP(E978,[1]Saler!$F$1:$G$6,2,FALSE)</f>
        <v>Cần Thơ</v>
      </c>
      <c r="G978" t="s">
        <v>69</v>
      </c>
      <c r="H978" t="str">
        <f>VLOOKUP(G978,[1]Product!$B:$G,2,FALSE)</f>
        <v>Pavilion180S1AA</v>
      </c>
      <c r="I978">
        <f>VLOOKUP(G978,[1]Product!$B:$G,6,FALSE)</f>
        <v>9790000</v>
      </c>
      <c r="J978" t="str">
        <f>VLOOKUP(G978,[1]Product!$B:$G,3,FALSE)</f>
        <v>HP</v>
      </c>
      <c r="K978" t="str">
        <f>VLOOKUP(G978,[1]Product!$B:$G,4,FALSE)</f>
        <v>Desktop</v>
      </c>
      <c r="L978">
        <v>3</v>
      </c>
      <c r="M978">
        <v>0</v>
      </c>
      <c r="N978">
        <f t="shared" si="15"/>
        <v>29370000</v>
      </c>
    </row>
    <row r="979" spans="1:14" x14ac:dyDescent="0.3">
      <c r="A979">
        <v>978</v>
      </c>
      <c r="B979">
        <v>7</v>
      </c>
      <c r="C979" t="s">
        <v>55</v>
      </c>
      <c r="D979" t="str">
        <f>VLOOKUP(C979,[1]Saler!B:D,2,FALSE)</f>
        <v>Nguyễn Thị  Hương</v>
      </c>
      <c r="E979" t="str">
        <f>VLOOKUP(C979,[1]Saler!B:D,3,FALSE)</f>
        <v>DN</v>
      </c>
      <c r="F979" t="str">
        <f>VLOOKUP(E979,[1]Saler!$F$1:$G$6,2,FALSE)</f>
        <v>Đà Nẵng</v>
      </c>
      <c r="G979" t="s">
        <v>31</v>
      </c>
      <c r="H979" t="str">
        <f>VLOOKUP(G979,[1]Product!$B:$G,2,FALSE)</f>
        <v>Ideapad82H700DNVN</v>
      </c>
      <c r="I979">
        <f>VLOOKUP(G979,[1]Product!$B:$G,6,FALSE)</f>
        <v>13490000</v>
      </c>
      <c r="J979" t="str">
        <f>VLOOKUP(G979,[1]Product!$B:$G,3,FALSE)</f>
        <v>Lenovo</v>
      </c>
      <c r="K979" t="str">
        <f>VLOOKUP(G979,[1]Product!$B:$G,4,FALSE)</f>
        <v>Laptop</v>
      </c>
      <c r="L979">
        <v>3</v>
      </c>
      <c r="M979">
        <v>0</v>
      </c>
      <c r="N979">
        <f t="shared" si="15"/>
        <v>40470000</v>
      </c>
    </row>
    <row r="980" spans="1:14" x14ac:dyDescent="0.3">
      <c r="A980">
        <v>979</v>
      </c>
      <c r="B980">
        <v>7</v>
      </c>
      <c r="C980" t="s">
        <v>62</v>
      </c>
      <c r="D980" t="str">
        <f>VLOOKUP(C980,[1]Saler!B:D,2,FALSE)</f>
        <v>Kiều Ngọc Các</v>
      </c>
      <c r="E980" t="str">
        <f>VLOOKUP(C980,[1]Saler!B:D,3,FALSE)</f>
        <v>HN</v>
      </c>
      <c r="F980" t="str">
        <f>VLOOKUP(E980,[1]Saler!$F$1:$G$6,2,FALSE)</f>
        <v>Hà Nội</v>
      </c>
      <c r="G980" t="s">
        <v>41</v>
      </c>
      <c r="H980" t="str">
        <f>VLOOKUP(G980,[1]Product!$B:$G,2,FALSE)</f>
        <v>Vostro70226499</v>
      </c>
      <c r="I980">
        <f>VLOOKUP(G980,[1]Product!$B:$G,6,FALSE)</f>
        <v>8900000</v>
      </c>
      <c r="J980" t="str">
        <f>VLOOKUP(G980,[1]Product!$B:$G,3,FALSE)</f>
        <v>Dell</v>
      </c>
      <c r="K980" t="str">
        <f>VLOOKUP(G980,[1]Product!$B:$G,4,FALSE)</f>
        <v>Desktop</v>
      </c>
      <c r="L980">
        <v>1</v>
      </c>
      <c r="M980">
        <v>0.15</v>
      </c>
      <c r="N980">
        <f t="shared" si="15"/>
        <v>7565000</v>
      </c>
    </row>
    <row r="981" spans="1:14" x14ac:dyDescent="0.3">
      <c r="A981">
        <v>980</v>
      </c>
      <c r="B981">
        <v>7</v>
      </c>
      <c r="C981" t="s">
        <v>64</v>
      </c>
      <c r="D981" t="str">
        <f>VLOOKUP(C981,[1]Saler!B:D,2,FALSE)</f>
        <v>Trần Chí Thông</v>
      </c>
      <c r="E981" t="str">
        <f>VLOOKUP(C981,[1]Saler!B:D,3,FALSE)</f>
        <v>CT</v>
      </c>
      <c r="F981" t="str">
        <f>VLOOKUP(E981,[1]Saler!$F$1:$G$6,2,FALSE)</f>
        <v>Cần Thơ</v>
      </c>
      <c r="G981" t="s">
        <v>34</v>
      </c>
      <c r="H981" t="str">
        <f>VLOOKUP(G981,[1]Product!$B:$G,2,FALSE)</f>
        <v>Inspiron135201</v>
      </c>
      <c r="I981">
        <f>VLOOKUP(G981,[1]Product!$B:$G,6,FALSE)</f>
        <v>16990000</v>
      </c>
      <c r="J981" t="str">
        <f>VLOOKUP(G981,[1]Product!$B:$G,3,FALSE)</f>
        <v>Dell</v>
      </c>
      <c r="K981" t="str">
        <f>VLOOKUP(G981,[1]Product!$B:$G,4,FALSE)</f>
        <v>Laptop</v>
      </c>
      <c r="L981">
        <v>1</v>
      </c>
      <c r="M981">
        <v>0.1</v>
      </c>
      <c r="N981">
        <f t="shared" si="15"/>
        <v>15291000</v>
      </c>
    </row>
    <row r="982" spans="1:14" x14ac:dyDescent="0.3">
      <c r="A982">
        <v>981</v>
      </c>
      <c r="B982">
        <v>7</v>
      </c>
      <c r="C982" t="s">
        <v>63</v>
      </c>
      <c r="D982" t="str">
        <f>VLOOKUP(C982,[1]Saler!B:D,2,FALSE)</f>
        <v>Phạm Thị Giáng  My</v>
      </c>
      <c r="E982" t="str">
        <f>VLOOKUP(C982,[1]Saler!B:D,3,FALSE)</f>
        <v>DN</v>
      </c>
      <c r="F982" t="str">
        <f>VLOOKUP(E982,[1]Saler!$F$1:$G$6,2,FALSE)</f>
        <v>Đà Nẵng</v>
      </c>
      <c r="G982" t="s">
        <v>25</v>
      </c>
      <c r="H982" t="str">
        <f>VLOOKUP(G982,[1]Product!$B:$G,2,FALSE)</f>
        <v>Lenovo11BHS07200</v>
      </c>
      <c r="I982">
        <f>VLOOKUP(G982,[1]Product!$B:$G,6,FALSE)</f>
        <v>11490000</v>
      </c>
      <c r="J982" t="str">
        <f>VLOOKUP(G982,[1]Product!$B:$G,3,FALSE)</f>
        <v>Lenovo</v>
      </c>
      <c r="K982" t="str">
        <f>VLOOKUP(G982,[1]Product!$B:$G,4,FALSE)</f>
        <v>Desktop</v>
      </c>
      <c r="L982">
        <v>3</v>
      </c>
      <c r="M982">
        <v>0.15</v>
      </c>
      <c r="N982">
        <f t="shared" si="15"/>
        <v>29299500</v>
      </c>
    </row>
    <row r="983" spans="1:14" x14ac:dyDescent="0.3">
      <c r="A983">
        <v>982</v>
      </c>
      <c r="B983">
        <v>7</v>
      </c>
      <c r="C983" t="s">
        <v>66</v>
      </c>
      <c r="D983" t="str">
        <f>VLOOKUP(C983,[1]Saler!B:D,2,FALSE)</f>
        <v>Nguyễn Nhật  Hạ</v>
      </c>
      <c r="E983" t="str">
        <f>VLOOKUP(C983,[1]Saler!B:D,3,FALSE)</f>
        <v>HP</v>
      </c>
      <c r="F983" t="str">
        <f>VLOOKUP(E983,[1]Saler!$F$1:$G$6,2,FALSE)</f>
        <v>Hải Phòng</v>
      </c>
      <c r="G983" t="s">
        <v>19</v>
      </c>
      <c r="H983" t="str">
        <f>VLOOKUP(G983,[1]Product!$B:$G,2,FALSE)</f>
        <v>Gaming81LK01J3VN</v>
      </c>
      <c r="I983">
        <f>VLOOKUP(G983,[1]Product!$B:$G,6,FALSE)</f>
        <v>18490000</v>
      </c>
      <c r="J983" t="str">
        <f>VLOOKUP(G983,[1]Product!$B:$G,3,FALSE)</f>
        <v>Lenovo</v>
      </c>
      <c r="K983" t="str">
        <f>VLOOKUP(G983,[1]Product!$B:$G,4,FALSE)</f>
        <v>Laptop</v>
      </c>
      <c r="L983">
        <v>1</v>
      </c>
      <c r="M983">
        <v>0.05</v>
      </c>
      <c r="N983">
        <f t="shared" si="15"/>
        <v>17565500</v>
      </c>
    </row>
    <row r="984" spans="1:14" x14ac:dyDescent="0.3">
      <c r="A984">
        <v>983</v>
      </c>
      <c r="B984">
        <v>7</v>
      </c>
      <c r="C984" t="s">
        <v>80</v>
      </c>
      <c r="D984" t="str">
        <f>VLOOKUP(C984,[1]Saler!B:D,2,FALSE)</f>
        <v>Trịnh Thị Thu  Hằng</v>
      </c>
      <c r="E984" t="str">
        <f>VLOOKUP(C984,[1]Saler!B:D,3,FALSE)</f>
        <v>HP</v>
      </c>
      <c r="F984" t="str">
        <f>VLOOKUP(E984,[1]Saler!$F$1:$G$6,2,FALSE)</f>
        <v>Hải Phòng</v>
      </c>
      <c r="G984" t="s">
        <v>42</v>
      </c>
      <c r="H984" t="str">
        <f>VLOOKUP(G984,[1]Product!$B:$G,2,FALSE)</f>
        <v>PavilionEG0072TU</v>
      </c>
      <c r="I984">
        <f>VLOOKUP(G984,[1]Product!$B:$G,6,FALSE)</f>
        <v>21900000</v>
      </c>
      <c r="J984" t="str">
        <f>VLOOKUP(G984,[1]Product!$B:$G,3,FALSE)</f>
        <v>HP</v>
      </c>
      <c r="K984" t="str">
        <f>VLOOKUP(G984,[1]Product!$B:$G,4,FALSE)</f>
        <v>Laptop</v>
      </c>
      <c r="L984">
        <v>1</v>
      </c>
      <c r="M984">
        <v>0.1</v>
      </c>
      <c r="N984">
        <f t="shared" si="15"/>
        <v>19710000</v>
      </c>
    </row>
    <row r="985" spans="1:14" x14ac:dyDescent="0.3">
      <c r="A985">
        <v>984</v>
      </c>
      <c r="B985">
        <v>7</v>
      </c>
      <c r="C985" t="s">
        <v>61</v>
      </c>
      <c r="D985" t="str">
        <f>VLOOKUP(C985,[1]Saler!B:D,2,FALSE)</f>
        <v>Nguyễn Tố  Linh</v>
      </c>
      <c r="E985" t="str">
        <f>VLOOKUP(C985,[1]Saler!B:D,3,FALSE)</f>
        <v>DN</v>
      </c>
      <c r="F985" t="str">
        <f>VLOOKUP(E985,[1]Saler!$F$1:$G$6,2,FALSE)</f>
        <v>Đà Nẵng</v>
      </c>
      <c r="G985" t="s">
        <v>49</v>
      </c>
      <c r="H985" t="str">
        <f>VLOOKUP(G985,[1]Product!$B:$G,2,FALSE)</f>
        <v>Inspiron145402</v>
      </c>
      <c r="I985">
        <f>VLOOKUP(G985,[1]Product!$B:$G,6,FALSE)</f>
        <v>25790000</v>
      </c>
      <c r="J985" t="str">
        <f>VLOOKUP(G985,[1]Product!$B:$G,3,FALSE)</f>
        <v>Dell</v>
      </c>
      <c r="K985" t="str">
        <f>VLOOKUP(G985,[1]Product!$B:$G,4,FALSE)</f>
        <v>Laptop</v>
      </c>
      <c r="L985">
        <v>2</v>
      </c>
      <c r="M985">
        <v>0.05</v>
      </c>
      <c r="N985">
        <f t="shared" si="15"/>
        <v>49001000</v>
      </c>
    </row>
    <row r="986" spans="1:14" x14ac:dyDescent="0.3">
      <c r="A986">
        <v>985</v>
      </c>
      <c r="B986">
        <v>7</v>
      </c>
      <c r="C986" t="s">
        <v>57</v>
      </c>
      <c r="D986" t="str">
        <f>VLOOKUP(C986,[1]Saler!B:D,2,FALSE)</f>
        <v>Nguyễn Thị Tú  Anh</v>
      </c>
      <c r="E986" t="str">
        <f>VLOOKUP(C986,[1]Saler!B:D,3,FALSE)</f>
        <v>HN</v>
      </c>
      <c r="F986" t="str">
        <f>VLOOKUP(E986,[1]Saler!$F$1:$G$6,2,FALSE)</f>
        <v>Hà Nội</v>
      </c>
      <c r="G986" t="s">
        <v>41</v>
      </c>
      <c r="H986" t="str">
        <f>VLOOKUP(G986,[1]Product!$B:$G,2,FALSE)</f>
        <v>Vostro70226499</v>
      </c>
      <c r="I986">
        <f>VLOOKUP(G986,[1]Product!$B:$G,6,FALSE)</f>
        <v>8900000</v>
      </c>
      <c r="J986" t="str">
        <f>VLOOKUP(G986,[1]Product!$B:$G,3,FALSE)</f>
        <v>Dell</v>
      </c>
      <c r="K986" t="str">
        <f>VLOOKUP(G986,[1]Product!$B:$G,4,FALSE)</f>
        <v>Desktop</v>
      </c>
      <c r="L986">
        <v>2</v>
      </c>
      <c r="M986">
        <v>0.05</v>
      </c>
      <c r="N986">
        <f t="shared" si="15"/>
        <v>16910000</v>
      </c>
    </row>
    <row r="987" spans="1:14" x14ac:dyDescent="0.3">
      <c r="A987">
        <v>986</v>
      </c>
      <c r="B987">
        <v>7</v>
      </c>
      <c r="C987" t="s">
        <v>75</v>
      </c>
      <c r="D987" t="str">
        <f>VLOOKUP(C987,[1]Saler!B:D,2,FALSE)</f>
        <v>Trần Thị Kim  Ngân</v>
      </c>
      <c r="E987" t="str">
        <f>VLOOKUP(C987,[1]Saler!B:D,3,FALSE)</f>
        <v>HCM</v>
      </c>
      <c r="F987" t="str">
        <f>VLOOKUP(E987,[1]Saler!$F$1:$G$6,2,FALSE)</f>
        <v>Hồ Chí Minh</v>
      </c>
      <c r="G987" t="s">
        <v>50</v>
      </c>
      <c r="H987" t="str">
        <f>VLOOKUP(G987,[1]Product!$B:$G,2,FALSE)</f>
        <v>ProBook22X45AA</v>
      </c>
      <c r="I987">
        <f>VLOOKUP(G987,[1]Product!$B:$G,6,FALSE)</f>
        <v>11900000</v>
      </c>
      <c r="J987" t="str">
        <f>VLOOKUP(G987,[1]Product!$B:$G,3,FALSE)</f>
        <v>HP</v>
      </c>
      <c r="K987" t="str">
        <f>VLOOKUP(G987,[1]Product!$B:$G,4,FALSE)</f>
        <v>Desktop</v>
      </c>
      <c r="L987">
        <v>3</v>
      </c>
      <c r="M987">
        <v>0</v>
      </c>
      <c r="N987">
        <f t="shared" si="15"/>
        <v>35700000</v>
      </c>
    </row>
    <row r="988" spans="1:14" x14ac:dyDescent="0.3">
      <c r="A988">
        <v>987</v>
      </c>
      <c r="B988">
        <v>7</v>
      </c>
      <c r="C988" t="s">
        <v>24</v>
      </c>
      <c r="D988" t="str">
        <f>VLOOKUP(C988,[1]Saler!B:D,2,FALSE)</f>
        <v>Lê Thị Ngọc Bích</v>
      </c>
      <c r="E988" t="str">
        <f>VLOOKUP(C988,[1]Saler!B:D,3,FALSE)</f>
        <v>HN</v>
      </c>
      <c r="F988" t="str">
        <f>VLOOKUP(E988,[1]Saler!$F$1:$G$6,2,FALSE)</f>
        <v>Hà Nội</v>
      </c>
      <c r="G988" t="s">
        <v>41</v>
      </c>
      <c r="H988" t="str">
        <f>VLOOKUP(G988,[1]Product!$B:$G,2,FALSE)</f>
        <v>Vostro70226499</v>
      </c>
      <c r="I988">
        <f>VLOOKUP(G988,[1]Product!$B:$G,6,FALSE)</f>
        <v>8900000</v>
      </c>
      <c r="J988" t="str">
        <f>VLOOKUP(G988,[1]Product!$B:$G,3,FALSE)</f>
        <v>Dell</v>
      </c>
      <c r="K988" t="str">
        <f>VLOOKUP(G988,[1]Product!$B:$G,4,FALSE)</f>
        <v>Desktop</v>
      </c>
      <c r="L988">
        <v>1</v>
      </c>
      <c r="M988">
        <v>0.1</v>
      </c>
      <c r="N988">
        <f t="shared" si="15"/>
        <v>8010000</v>
      </c>
    </row>
    <row r="989" spans="1:14" x14ac:dyDescent="0.3">
      <c r="A989">
        <v>988</v>
      </c>
      <c r="B989">
        <v>7</v>
      </c>
      <c r="C989" t="s">
        <v>37</v>
      </c>
      <c r="D989" t="str">
        <f>VLOOKUP(C989,[1]Saler!B:D,2,FALSE)</f>
        <v>Nguyễn Phan Thanh Ngân</v>
      </c>
      <c r="E989" t="str">
        <f>VLOOKUP(C989,[1]Saler!B:D,3,FALSE)</f>
        <v>HCM</v>
      </c>
      <c r="F989" t="str">
        <f>VLOOKUP(E989,[1]Saler!$F$1:$G$6,2,FALSE)</f>
        <v>Hồ Chí Minh</v>
      </c>
      <c r="G989" t="s">
        <v>34</v>
      </c>
      <c r="H989" t="str">
        <f>VLOOKUP(G989,[1]Product!$B:$G,2,FALSE)</f>
        <v>Inspiron135201</v>
      </c>
      <c r="I989">
        <f>VLOOKUP(G989,[1]Product!$B:$G,6,FALSE)</f>
        <v>16990000</v>
      </c>
      <c r="J989" t="str">
        <f>VLOOKUP(G989,[1]Product!$B:$G,3,FALSE)</f>
        <v>Dell</v>
      </c>
      <c r="K989" t="str">
        <f>VLOOKUP(G989,[1]Product!$B:$G,4,FALSE)</f>
        <v>Laptop</v>
      </c>
      <c r="L989">
        <v>3</v>
      </c>
      <c r="M989">
        <v>0</v>
      </c>
      <c r="N989">
        <f t="shared" si="15"/>
        <v>50970000</v>
      </c>
    </row>
    <row r="990" spans="1:14" x14ac:dyDescent="0.3">
      <c r="A990">
        <v>989</v>
      </c>
      <c r="B990">
        <v>8</v>
      </c>
      <c r="C990" t="s">
        <v>62</v>
      </c>
      <c r="D990" t="str">
        <f>VLOOKUP(C990,[1]Saler!B:D,2,FALSE)</f>
        <v>Kiều Ngọc Các</v>
      </c>
      <c r="E990" t="str">
        <f>VLOOKUP(C990,[1]Saler!B:D,3,FALSE)</f>
        <v>HN</v>
      </c>
      <c r="F990" t="str">
        <f>VLOOKUP(E990,[1]Saler!$F$1:$G$6,2,FALSE)</f>
        <v>Hà Nội</v>
      </c>
      <c r="G990" t="s">
        <v>17</v>
      </c>
      <c r="H990" t="str">
        <f>VLOOKUP(G990,[1]Product!$B:$G,2,FALSE)</f>
        <v>Inspiron135301</v>
      </c>
      <c r="I990">
        <f>VLOOKUP(G990,[1]Product!$B:$G,6,FALSE)</f>
        <v>20900000</v>
      </c>
      <c r="J990" t="str">
        <f>VLOOKUP(G990,[1]Product!$B:$G,3,FALSE)</f>
        <v>Dell</v>
      </c>
      <c r="K990" t="str">
        <f>VLOOKUP(G990,[1]Product!$B:$G,4,FALSE)</f>
        <v>Laptop</v>
      </c>
      <c r="L990">
        <v>3</v>
      </c>
      <c r="M990">
        <v>0</v>
      </c>
      <c r="N990">
        <f t="shared" si="15"/>
        <v>62700000</v>
      </c>
    </row>
    <row r="991" spans="1:14" x14ac:dyDescent="0.3">
      <c r="A991">
        <v>990</v>
      </c>
      <c r="B991">
        <v>8</v>
      </c>
      <c r="C991" t="s">
        <v>66</v>
      </c>
      <c r="D991" t="str">
        <f>VLOOKUP(C991,[1]Saler!B:D,2,FALSE)</f>
        <v>Nguyễn Nhật  Hạ</v>
      </c>
      <c r="E991" t="str">
        <f>VLOOKUP(C991,[1]Saler!B:D,3,FALSE)</f>
        <v>HP</v>
      </c>
      <c r="F991" t="str">
        <f>VLOOKUP(E991,[1]Saler!$F$1:$G$6,2,FALSE)</f>
        <v>Hải Phòng</v>
      </c>
      <c r="G991" t="s">
        <v>31</v>
      </c>
      <c r="H991" t="str">
        <f>VLOOKUP(G991,[1]Product!$B:$G,2,FALSE)</f>
        <v>Ideapad82H700DNVN</v>
      </c>
      <c r="I991">
        <f>VLOOKUP(G991,[1]Product!$B:$G,6,FALSE)</f>
        <v>13490000</v>
      </c>
      <c r="J991" t="str">
        <f>VLOOKUP(G991,[1]Product!$B:$G,3,FALSE)</f>
        <v>Lenovo</v>
      </c>
      <c r="K991" t="str">
        <f>VLOOKUP(G991,[1]Product!$B:$G,4,FALSE)</f>
        <v>Laptop</v>
      </c>
      <c r="L991">
        <v>2</v>
      </c>
      <c r="M991">
        <v>0.15</v>
      </c>
      <c r="N991">
        <f t="shared" si="15"/>
        <v>22933000</v>
      </c>
    </row>
    <row r="992" spans="1:14" x14ac:dyDescent="0.3">
      <c r="A992">
        <v>991</v>
      </c>
      <c r="B992">
        <v>8</v>
      </c>
      <c r="C992" t="s">
        <v>27</v>
      </c>
      <c r="D992" t="str">
        <f>VLOOKUP(C992,[1]Saler!B:D,2,FALSE)</f>
        <v>Lê Thị Bình</v>
      </c>
      <c r="E992" t="str">
        <f>VLOOKUP(C992,[1]Saler!B:D,3,FALSE)</f>
        <v>HN</v>
      </c>
      <c r="F992" t="str">
        <f>VLOOKUP(E992,[1]Saler!$F$1:$G$6,2,FALSE)</f>
        <v>Hà Nội</v>
      </c>
      <c r="G992" t="s">
        <v>50</v>
      </c>
      <c r="H992" t="str">
        <f>VLOOKUP(G992,[1]Product!$B:$G,2,FALSE)</f>
        <v>ProBook22X45AA</v>
      </c>
      <c r="I992">
        <f>VLOOKUP(G992,[1]Product!$B:$G,6,FALSE)</f>
        <v>11900000</v>
      </c>
      <c r="J992" t="str">
        <f>VLOOKUP(G992,[1]Product!$B:$G,3,FALSE)</f>
        <v>HP</v>
      </c>
      <c r="K992" t="str">
        <f>VLOOKUP(G992,[1]Product!$B:$G,4,FALSE)</f>
        <v>Desktop</v>
      </c>
      <c r="L992">
        <v>2</v>
      </c>
      <c r="M992">
        <v>0.05</v>
      </c>
      <c r="N992">
        <f t="shared" si="15"/>
        <v>22610000</v>
      </c>
    </row>
    <row r="993" spans="1:14" x14ac:dyDescent="0.3">
      <c r="A993">
        <v>992</v>
      </c>
      <c r="B993">
        <v>8</v>
      </c>
      <c r="C993" t="s">
        <v>59</v>
      </c>
      <c r="D993" t="str">
        <f>VLOOKUP(C993,[1]Saler!B:D,2,FALSE)</f>
        <v>Hồ Lê Lệ  Nguyên</v>
      </c>
      <c r="E993" t="str">
        <f>VLOOKUP(C993,[1]Saler!B:D,3,FALSE)</f>
        <v>HCM</v>
      </c>
      <c r="F993" t="str">
        <f>VLOOKUP(E993,[1]Saler!$F$1:$G$6,2,FALSE)</f>
        <v>Hồ Chí Minh</v>
      </c>
      <c r="G993" t="s">
        <v>17</v>
      </c>
      <c r="H993" t="str">
        <f>VLOOKUP(G993,[1]Product!$B:$G,2,FALSE)</f>
        <v>Inspiron135301</v>
      </c>
      <c r="I993">
        <f>VLOOKUP(G993,[1]Product!$B:$G,6,FALSE)</f>
        <v>20900000</v>
      </c>
      <c r="J993" t="str">
        <f>VLOOKUP(G993,[1]Product!$B:$G,3,FALSE)</f>
        <v>Dell</v>
      </c>
      <c r="K993" t="str">
        <f>VLOOKUP(G993,[1]Product!$B:$G,4,FALSE)</f>
        <v>Laptop</v>
      </c>
      <c r="L993">
        <v>1</v>
      </c>
      <c r="M993">
        <v>0</v>
      </c>
      <c r="N993">
        <f t="shared" si="15"/>
        <v>20900000</v>
      </c>
    </row>
    <row r="994" spans="1:14" x14ac:dyDescent="0.3">
      <c r="A994">
        <v>993</v>
      </c>
      <c r="B994">
        <v>8</v>
      </c>
      <c r="C994" t="s">
        <v>73</v>
      </c>
      <c r="D994" t="str">
        <f>VLOOKUP(C994,[1]Saler!B:D,2,FALSE)</f>
        <v>Nguyễn Gia  Hân</v>
      </c>
      <c r="E994" t="str">
        <f>VLOOKUP(C994,[1]Saler!B:D,3,FALSE)</f>
        <v>HP</v>
      </c>
      <c r="F994" t="str">
        <f>VLOOKUP(E994,[1]Saler!$F$1:$G$6,2,FALSE)</f>
        <v>Hải Phòng</v>
      </c>
      <c r="G994" t="s">
        <v>69</v>
      </c>
      <c r="H994" t="str">
        <f>VLOOKUP(G994,[1]Product!$B:$G,2,FALSE)</f>
        <v>Pavilion180S1AA</v>
      </c>
      <c r="I994">
        <f>VLOOKUP(G994,[1]Product!$B:$G,6,FALSE)</f>
        <v>9790000</v>
      </c>
      <c r="J994" t="str">
        <f>VLOOKUP(G994,[1]Product!$B:$G,3,FALSE)</f>
        <v>HP</v>
      </c>
      <c r="K994" t="str">
        <f>VLOOKUP(G994,[1]Product!$B:$G,4,FALSE)</f>
        <v>Desktop</v>
      </c>
      <c r="L994">
        <v>3</v>
      </c>
      <c r="M994">
        <v>0.05</v>
      </c>
      <c r="N994">
        <f t="shared" si="15"/>
        <v>27901500</v>
      </c>
    </row>
    <row r="995" spans="1:14" x14ac:dyDescent="0.3">
      <c r="A995">
        <v>994</v>
      </c>
      <c r="B995">
        <v>8</v>
      </c>
      <c r="C995" t="s">
        <v>48</v>
      </c>
      <c r="D995" t="str">
        <f>VLOOKUP(C995,[1]Saler!B:D,2,FALSE)</f>
        <v>Võ Huỳnh Duy  Nhân</v>
      </c>
      <c r="E995" t="str">
        <f>VLOOKUP(C995,[1]Saler!B:D,3,FALSE)</f>
        <v>HCM</v>
      </c>
      <c r="F995" t="str">
        <f>VLOOKUP(E995,[1]Saler!$F$1:$G$6,2,FALSE)</f>
        <v>Hồ Chí Minh</v>
      </c>
      <c r="G995" t="s">
        <v>15</v>
      </c>
      <c r="H995" t="str">
        <f>VLOOKUP(G995,[1]Product!$B:$G,2,FALSE)</f>
        <v>EliteBook1C2M0PA</v>
      </c>
      <c r="I995">
        <f>VLOOKUP(G995,[1]Product!$B:$G,6,FALSE)</f>
        <v>14890000</v>
      </c>
      <c r="J995" t="str">
        <f>VLOOKUP(G995,[1]Product!$B:$G,3,FALSE)</f>
        <v>HP</v>
      </c>
      <c r="K995" t="str">
        <f>VLOOKUP(G995,[1]Product!$B:$G,4,FALSE)</f>
        <v>Desktop</v>
      </c>
      <c r="L995">
        <v>3</v>
      </c>
      <c r="M995">
        <v>0.15</v>
      </c>
      <c r="N995">
        <f t="shared" si="15"/>
        <v>37969500</v>
      </c>
    </row>
    <row r="996" spans="1:14" x14ac:dyDescent="0.3">
      <c r="A996">
        <v>995</v>
      </c>
      <c r="B996">
        <v>8</v>
      </c>
      <c r="C996" t="s">
        <v>60</v>
      </c>
      <c r="D996" t="str">
        <f>VLOOKUP(C996,[1]Saler!B:D,2,FALSE)</f>
        <v>Nguyễn Thị Hoài  Ly</v>
      </c>
      <c r="E996" t="str">
        <f>VLOOKUP(C996,[1]Saler!B:D,3,FALSE)</f>
        <v>DN</v>
      </c>
      <c r="F996" t="str">
        <f>VLOOKUP(E996,[1]Saler!$F$1:$G$6,2,FALSE)</f>
        <v>Đà Nẵng</v>
      </c>
      <c r="G996" t="s">
        <v>58</v>
      </c>
      <c r="H996" t="str">
        <f>VLOOKUP(G996,[1]Product!$B:$G,2,FALSE)</f>
        <v>Envy2K0B2PA</v>
      </c>
      <c r="I996">
        <f>VLOOKUP(G996,[1]Product!$B:$G,6,FALSE)</f>
        <v>23590000</v>
      </c>
      <c r="J996" t="str">
        <f>VLOOKUP(G996,[1]Product!$B:$G,3,FALSE)</f>
        <v>HP</v>
      </c>
      <c r="K996" t="str">
        <f>VLOOKUP(G996,[1]Product!$B:$G,4,FALSE)</f>
        <v>Laptop</v>
      </c>
      <c r="L996">
        <v>1</v>
      </c>
      <c r="M996">
        <v>0.1</v>
      </c>
      <c r="N996">
        <f t="shared" si="15"/>
        <v>21231000</v>
      </c>
    </row>
    <row r="997" spans="1:14" x14ac:dyDescent="0.3">
      <c r="A997">
        <v>996</v>
      </c>
      <c r="B997">
        <v>8</v>
      </c>
      <c r="C997" t="s">
        <v>70</v>
      </c>
      <c r="D997" t="str">
        <f>VLOOKUP(C997,[1]Saler!B:D,2,FALSE)</f>
        <v>Trần Thị Hồng Nhung</v>
      </c>
      <c r="E997" t="str">
        <f>VLOOKUP(C997,[1]Saler!B:D,3,FALSE)</f>
        <v>HCM</v>
      </c>
      <c r="F997" t="str">
        <f>VLOOKUP(E997,[1]Saler!$F$1:$G$6,2,FALSE)</f>
        <v>Hồ Chí Minh</v>
      </c>
      <c r="G997" t="s">
        <v>15</v>
      </c>
      <c r="H997" t="str">
        <f>VLOOKUP(G997,[1]Product!$B:$G,2,FALSE)</f>
        <v>EliteBook1C2M0PA</v>
      </c>
      <c r="I997">
        <f>VLOOKUP(G997,[1]Product!$B:$G,6,FALSE)</f>
        <v>14890000</v>
      </c>
      <c r="J997" t="str">
        <f>VLOOKUP(G997,[1]Product!$B:$G,3,FALSE)</f>
        <v>HP</v>
      </c>
      <c r="K997" t="str">
        <f>VLOOKUP(G997,[1]Product!$B:$G,4,FALSE)</f>
        <v>Desktop</v>
      </c>
      <c r="L997">
        <v>1</v>
      </c>
      <c r="M997">
        <v>0</v>
      </c>
      <c r="N997">
        <f t="shared" si="15"/>
        <v>14890000</v>
      </c>
    </row>
    <row r="998" spans="1:14" x14ac:dyDescent="0.3">
      <c r="A998">
        <v>997</v>
      </c>
      <c r="B998">
        <v>8</v>
      </c>
      <c r="C998" t="s">
        <v>51</v>
      </c>
      <c r="D998" t="str">
        <f>VLOOKUP(C998,[1]Saler!B:D,2,FALSE)</f>
        <v>Trần Nguyễn Thúy  Quỳnh</v>
      </c>
      <c r="E998" t="str">
        <f>VLOOKUP(C998,[1]Saler!B:D,3,FALSE)</f>
        <v>CT</v>
      </c>
      <c r="F998" t="str">
        <f>VLOOKUP(E998,[1]Saler!$F$1:$G$6,2,FALSE)</f>
        <v>Cần Thơ</v>
      </c>
      <c r="G998" t="s">
        <v>42</v>
      </c>
      <c r="H998" t="str">
        <f>VLOOKUP(G998,[1]Product!$B:$G,2,FALSE)</f>
        <v>PavilionEG0072TU</v>
      </c>
      <c r="I998">
        <f>VLOOKUP(G998,[1]Product!$B:$G,6,FALSE)</f>
        <v>21900000</v>
      </c>
      <c r="J998" t="str">
        <f>VLOOKUP(G998,[1]Product!$B:$G,3,FALSE)</f>
        <v>HP</v>
      </c>
      <c r="K998" t="str">
        <f>VLOOKUP(G998,[1]Product!$B:$G,4,FALSE)</f>
        <v>Laptop</v>
      </c>
      <c r="L998">
        <v>1</v>
      </c>
      <c r="M998">
        <v>0.1</v>
      </c>
      <c r="N998">
        <f t="shared" si="15"/>
        <v>19710000</v>
      </c>
    </row>
    <row r="999" spans="1:14" x14ac:dyDescent="0.3">
      <c r="A999">
        <v>998</v>
      </c>
      <c r="B999">
        <v>8</v>
      </c>
      <c r="C999" t="s">
        <v>30</v>
      </c>
      <c r="D999" t="str">
        <f>VLOOKUP(C999,[1]Saler!B:D,2,FALSE)</f>
        <v>Lê Thị Phương  Thanh</v>
      </c>
      <c r="E999" t="str">
        <f>VLOOKUP(C999,[1]Saler!B:D,3,FALSE)</f>
        <v>CT</v>
      </c>
      <c r="F999" t="str">
        <f>VLOOKUP(E999,[1]Saler!$F$1:$G$6,2,FALSE)</f>
        <v>Cần Thơ</v>
      </c>
      <c r="G999" t="s">
        <v>36</v>
      </c>
      <c r="H999" t="str">
        <f>VLOOKUP(G999,[1]Product!$B:$G,2,FALSE)</f>
        <v>Lenovo10TVA00EVA</v>
      </c>
      <c r="I999">
        <f>VLOOKUP(G999,[1]Product!$B:$G,6,FALSE)</f>
        <v>12590000</v>
      </c>
      <c r="J999" t="str">
        <f>VLOOKUP(G999,[1]Product!$B:$G,3,FALSE)</f>
        <v>Lenovo</v>
      </c>
      <c r="K999" t="str">
        <f>VLOOKUP(G999,[1]Product!$B:$G,4,FALSE)</f>
        <v>Desktop</v>
      </c>
      <c r="L999">
        <v>1</v>
      </c>
      <c r="M999">
        <v>0.05</v>
      </c>
      <c r="N999">
        <f t="shared" si="15"/>
        <v>11960500</v>
      </c>
    </row>
    <row r="1000" spans="1:14" x14ac:dyDescent="0.3">
      <c r="A1000">
        <v>999</v>
      </c>
      <c r="B1000">
        <v>8</v>
      </c>
      <c r="C1000" t="s">
        <v>39</v>
      </c>
      <c r="D1000" t="str">
        <f>VLOOKUP(C1000,[1]Saler!B:D,2,FALSE)</f>
        <v>Trần Lê Phương  Dung</v>
      </c>
      <c r="E1000" t="str">
        <f>VLOOKUP(C1000,[1]Saler!B:D,3,FALSE)</f>
        <v>HN</v>
      </c>
      <c r="F1000" t="str">
        <f>VLOOKUP(E1000,[1]Saler!$F$1:$G$6,2,FALSE)</f>
        <v>Hà Nội</v>
      </c>
      <c r="G1000" t="s">
        <v>71</v>
      </c>
      <c r="H1000" t="str">
        <f>VLOOKUP(G1000,[1]Product!$B:$G,2,FALSE)</f>
        <v>Legion82BC005YVN</v>
      </c>
      <c r="I1000">
        <f>VLOOKUP(G1000,[1]Product!$B:$G,6,FALSE)</f>
        <v>39000000</v>
      </c>
      <c r="J1000" t="str">
        <f>VLOOKUP(G1000,[1]Product!$B:$G,3,FALSE)</f>
        <v>Lenovo</v>
      </c>
      <c r="K1000" t="str">
        <f>VLOOKUP(G1000,[1]Product!$B:$G,4,FALSE)</f>
        <v>Laptop</v>
      </c>
      <c r="L1000">
        <v>2</v>
      </c>
      <c r="M1000">
        <v>0.1</v>
      </c>
      <c r="N1000">
        <f t="shared" si="15"/>
        <v>70200000</v>
      </c>
    </row>
    <row r="1001" spans="1:14" x14ac:dyDescent="0.3">
      <c r="A1001">
        <v>1000</v>
      </c>
      <c r="B1001">
        <v>8</v>
      </c>
      <c r="C1001" t="s">
        <v>27</v>
      </c>
      <c r="D1001" t="str">
        <f>VLOOKUP(C1001,[1]Saler!B:D,2,FALSE)</f>
        <v>Lê Thị Bình</v>
      </c>
      <c r="E1001" t="str">
        <f>VLOOKUP(C1001,[1]Saler!B:D,3,FALSE)</f>
        <v>HN</v>
      </c>
      <c r="F1001" t="str">
        <f>VLOOKUP(E1001,[1]Saler!$F$1:$G$6,2,FALSE)</f>
        <v>Hà Nội</v>
      </c>
      <c r="G1001" t="s">
        <v>69</v>
      </c>
      <c r="H1001" t="str">
        <f>VLOOKUP(G1001,[1]Product!$B:$G,2,FALSE)</f>
        <v>Pavilion180S1AA</v>
      </c>
      <c r="I1001">
        <f>VLOOKUP(G1001,[1]Product!$B:$G,6,FALSE)</f>
        <v>9790000</v>
      </c>
      <c r="J1001" t="str">
        <f>VLOOKUP(G1001,[1]Product!$B:$G,3,FALSE)</f>
        <v>HP</v>
      </c>
      <c r="K1001" t="str">
        <f>VLOOKUP(G1001,[1]Product!$B:$G,4,FALSE)</f>
        <v>Desktop</v>
      </c>
      <c r="L1001">
        <v>2</v>
      </c>
      <c r="M1001">
        <v>0</v>
      </c>
      <c r="N1001">
        <f t="shared" si="15"/>
        <v>19580000</v>
      </c>
    </row>
    <row r="1002" spans="1:14" x14ac:dyDescent="0.3">
      <c r="A1002">
        <v>1001</v>
      </c>
      <c r="B1002">
        <v>8</v>
      </c>
      <c r="C1002" t="s">
        <v>48</v>
      </c>
      <c r="D1002" t="str">
        <f>VLOOKUP(C1002,[1]Saler!B:D,2,FALSE)</f>
        <v>Võ Huỳnh Duy  Nhân</v>
      </c>
      <c r="E1002" t="str">
        <f>VLOOKUP(C1002,[1]Saler!B:D,3,FALSE)</f>
        <v>HCM</v>
      </c>
      <c r="F1002" t="str">
        <f>VLOOKUP(E1002,[1]Saler!$F$1:$G$6,2,FALSE)</f>
        <v>Hồ Chí Minh</v>
      </c>
      <c r="G1002" t="s">
        <v>21</v>
      </c>
      <c r="H1002" t="str">
        <f>VLOOKUP(G1002,[1]Product!$B:$G,2,FALSE)</f>
        <v>EliteBook5ZU71PA</v>
      </c>
      <c r="I1002">
        <f>VLOOKUP(G1002,[1]Product!$B:$G,6,FALSE)</f>
        <v>34790000</v>
      </c>
      <c r="J1002" t="str">
        <f>VLOOKUP(G1002,[1]Product!$B:$G,3,FALSE)</f>
        <v>HP</v>
      </c>
      <c r="K1002" t="str">
        <f>VLOOKUP(G1002,[1]Product!$B:$G,4,FALSE)</f>
        <v>Laptop</v>
      </c>
      <c r="L1002">
        <v>2</v>
      </c>
      <c r="M1002">
        <v>0</v>
      </c>
      <c r="N1002">
        <f t="shared" si="15"/>
        <v>69580000</v>
      </c>
    </row>
    <row r="1003" spans="1:14" x14ac:dyDescent="0.3">
      <c r="A1003">
        <v>1002</v>
      </c>
      <c r="B1003">
        <v>8</v>
      </c>
      <c r="C1003" t="s">
        <v>75</v>
      </c>
      <c r="D1003" t="str">
        <f>VLOOKUP(C1003,[1]Saler!B:D,2,FALSE)</f>
        <v>Trần Thị Kim  Ngân</v>
      </c>
      <c r="E1003" t="str">
        <f>VLOOKUP(C1003,[1]Saler!B:D,3,FALSE)</f>
        <v>HCM</v>
      </c>
      <c r="F1003" t="str">
        <f>VLOOKUP(E1003,[1]Saler!$F$1:$G$6,2,FALSE)</f>
        <v>Hồ Chí Minh</v>
      </c>
      <c r="G1003" t="s">
        <v>15</v>
      </c>
      <c r="H1003" t="str">
        <f>VLOOKUP(G1003,[1]Product!$B:$G,2,FALSE)</f>
        <v>EliteBook1C2M0PA</v>
      </c>
      <c r="I1003">
        <f>VLOOKUP(G1003,[1]Product!$B:$G,6,FALSE)</f>
        <v>14890000</v>
      </c>
      <c r="J1003" t="str">
        <f>VLOOKUP(G1003,[1]Product!$B:$G,3,FALSE)</f>
        <v>HP</v>
      </c>
      <c r="K1003" t="str">
        <f>VLOOKUP(G1003,[1]Product!$B:$G,4,FALSE)</f>
        <v>Desktop</v>
      </c>
      <c r="L1003">
        <v>1</v>
      </c>
      <c r="M1003">
        <v>0.05</v>
      </c>
      <c r="N1003">
        <f t="shared" si="15"/>
        <v>14145500</v>
      </c>
    </row>
    <row r="1004" spans="1:14" x14ac:dyDescent="0.3">
      <c r="A1004">
        <v>1003</v>
      </c>
      <c r="B1004">
        <v>8</v>
      </c>
      <c r="C1004" t="s">
        <v>62</v>
      </c>
      <c r="D1004" t="str">
        <f>VLOOKUP(C1004,[1]Saler!B:D,2,FALSE)</f>
        <v>Kiều Ngọc Các</v>
      </c>
      <c r="E1004" t="str">
        <f>VLOOKUP(C1004,[1]Saler!B:D,3,FALSE)</f>
        <v>HN</v>
      </c>
      <c r="F1004" t="str">
        <f>VLOOKUP(E1004,[1]Saler!$F$1:$G$6,2,FALSE)</f>
        <v>Hà Nội</v>
      </c>
      <c r="G1004" t="s">
        <v>56</v>
      </c>
      <c r="H1004" t="str">
        <f>VLOOKUP(G1004,[1]Product!$B:$G,2,FALSE)</f>
        <v>Legion82B500GUVN</v>
      </c>
      <c r="I1004">
        <f>VLOOKUP(G1004,[1]Product!$B:$G,6,FALSE)</f>
        <v>24790000</v>
      </c>
      <c r="J1004" t="str">
        <f>VLOOKUP(G1004,[1]Product!$B:$G,3,FALSE)</f>
        <v>Lenovo</v>
      </c>
      <c r="K1004" t="str">
        <f>VLOOKUP(G1004,[1]Product!$B:$G,4,FALSE)</f>
        <v>Laptop</v>
      </c>
      <c r="L1004">
        <v>1</v>
      </c>
      <c r="M1004">
        <v>0</v>
      </c>
      <c r="N1004">
        <f t="shared" si="15"/>
        <v>24790000</v>
      </c>
    </row>
    <row r="1005" spans="1:14" x14ac:dyDescent="0.3">
      <c r="A1005">
        <v>1004</v>
      </c>
      <c r="B1005">
        <v>8</v>
      </c>
      <c r="C1005" t="s">
        <v>22</v>
      </c>
      <c r="D1005" t="str">
        <f>VLOOKUP(C1005,[1]Saler!B:D,2,FALSE)</f>
        <v>Nguyễn Thành Tâm</v>
      </c>
      <c r="E1005" t="str">
        <f>VLOOKUP(C1005,[1]Saler!B:D,3,FALSE)</f>
        <v>CT</v>
      </c>
      <c r="F1005" t="str">
        <f>VLOOKUP(E1005,[1]Saler!$F$1:$G$6,2,FALSE)</f>
        <v>Cần Thơ</v>
      </c>
      <c r="G1005" t="s">
        <v>71</v>
      </c>
      <c r="H1005" t="str">
        <f>VLOOKUP(G1005,[1]Product!$B:$G,2,FALSE)</f>
        <v>Legion82BC005YVN</v>
      </c>
      <c r="I1005">
        <f>VLOOKUP(G1005,[1]Product!$B:$G,6,FALSE)</f>
        <v>39000000</v>
      </c>
      <c r="J1005" t="str">
        <f>VLOOKUP(G1005,[1]Product!$B:$G,3,FALSE)</f>
        <v>Lenovo</v>
      </c>
      <c r="K1005" t="str">
        <f>VLOOKUP(G1005,[1]Product!$B:$G,4,FALSE)</f>
        <v>Laptop</v>
      </c>
      <c r="L1005">
        <v>2</v>
      </c>
      <c r="M1005">
        <v>0.05</v>
      </c>
      <c r="N1005">
        <f t="shared" si="15"/>
        <v>74100000</v>
      </c>
    </row>
    <row r="1006" spans="1:14" x14ac:dyDescent="0.3">
      <c r="A1006">
        <v>1005</v>
      </c>
      <c r="B1006">
        <v>8</v>
      </c>
      <c r="C1006" t="s">
        <v>60</v>
      </c>
      <c r="D1006" t="str">
        <f>VLOOKUP(C1006,[1]Saler!B:D,2,FALSE)</f>
        <v>Nguyễn Thị Hoài  Ly</v>
      </c>
      <c r="E1006" t="str">
        <f>VLOOKUP(C1006,[1]Saler!B:D,3,FALSE)</f>
        <v>DN</v>
      </c>
      <c r="F1006" t="str">
        <f>VLOOKUP(E1006,[1]Saler!$F$1:$G$6,2,FALSE)</f>
        <v>Đà Nẵng</v>
      </c>
      <c r="G1006" t="s">
        <v>28</v>
      </c>
      <c r="H1006" t="str">
        <f>VLOOKUP(G1006,[1]Product!$B:$G,2,FALSE)</f>
        <v>ProBook1A1B0PA</v>
      </c>
      <c r="I1006">
        <f>VLOOKUP(G1006,[1]Product!$B:$G,6,FALSE)</f>
        <v>18290000</v>
      </c>
      <c r="J1006" t="str">
        <f>VLOOKUP(G1006,[1]Product!$B:$G,3,FALSE)</f>
        <v>HP</v>
      </c>
      <c r="K1006" t="str">
        <f>VLOOKUP(G1006,[1]Product!$B:$G,4,FALSE)</f>
        <v>Laptop</v>
      </c>
      <c r="L1006">
        <v>1</v>
      </c>
      <c r="M1006">
        <v>0.1</v>
      </c>
      <c r="N1006">
        <f t="shared" si="15"/>
        <v>16461000</v>
      </c>
    </row>
    <row r="1007" spans="1:14" x14ac:dyDescent="0.3">
      <c r="A1007">
        <v>1006</v>
      </c>
      <c r="B1007">
        <v>8</v>
      </c>
      <c r="C1007" t="s">
        <v>57</v>
      </c>
      <c r="D1007" t="str">
        <f>VLOOKUP(C1007,[1]Saler!B:D,2,FALSE)</f>
        <v>Nguyễn Thị Tú  Anh</v>
      </c>
      <c r="E1007" t="str">
        <f>VLOOKUP(C1007,[1]Saler!B:D,3,FALSE)</f>
        <v>HN</v>
      </c>
      <c r="F1007" t="str">
        <f>VLOOKUP(E1007,[1]Saler!$F$1:$G$6,2,FALSE)</f>
        <v>Hà Nội</v>
      </c>
      <c r="G1007" t="s">
        <v>36</v>
      </c>
      <c r="H1007" t="str">
        <f>VLOOKUP(G1007,[1]Product!$B:$G,2,FALSE)</f>
        <v>Lenovo10TVA00EVA</v>
      </c>
      <c r="I1007">
        <f>VLOOKUP(G1007,[1]Product!$B:$G,6,FALSE)</f>
        <v>12590000</v>
      </c>
      <c r="J1007" t="str">
        <f>VLOOKUP(G1007,[1]Product!$B:$G,3,FALSE)</f>
        <v>Lenovo</v>
      </c>
      <c r="K1007" t="str">
        <f>VLOOKUP(G1007,[1]Product!$B:$G,4,FALSE)</f>
        <v>Desktop</v>
      </c>
      <c r="L1007">
        <v>3</v>
      </c>
      <c r="M1007">
        <v>0.15</v>
      </c>
      <c r="N1007">
        <f t="shared" si="15"/>
        <v>32104500</v>
      </c>
    </row>
    <row r="1008" spans="1:14" x14ac:dyDescent="0.3">
      <c r="A1008">
        <v>1007</v>
      </c>
      <c r="B1008">
        <v>8</v>
      </c>
      <c r="C1008" t="s">
        <v>27</v>
      </c>
      <c r="D1008" t="str">
        <f>VLOOKUP(C1008,[1]Saler!B:D,2,FALSE)</f>
        <v>Lê Thị Bình</v>
      </c>
      <c r="E1008" t="str">
        <f>VLOOKUP(C1008,[1]Saler!B:D,3,FALSE)</f>
        <v>HN</v>
      </c>
      <c r="F1008" t="str">
        <f>VLOOKUP(E1008,[1]Saler!$F$1:$G$6,2,FALSE)</f>
        <v>Hà Nội</v>
      </c>
      <c r="G1008" t="s">
        <v>69</v>
      </c>
      <c r="H1008" t="str">
        <f>VLOOKUP(G1008,[1]Product!$B:$G,2,FALSE)</f>
        <v>Pavilion180S1AA</v>
      </c>
      <c r="I1008">
        <f>VLOOKUP(G1008,[1]Product!$B:$G,6,FALSE)</f>
        <v>9790000</v>
      </c>
      <c r="J1008" t="str">
        <f>VLOOKUP(G1008,[1]Product!$B:$G,3,FALSE)</f>
        <v>HP</v>
      </c>
      <c r="K1008" t="str">
        <f>VLOOKUP(G1008,[1]Product!$B:$G,4,FALSE)</f>
        <v>Desktop</v>
      </c>
      <c r="L1008">
        <v>1</v>
      </c>
      <c r="M1008">
        <v>0</v>
      </c>
      <c r="N1008">
        <f t="shared" si="15"/>
        <v>9790000</v>
      </c>
    </row>
    <row r="1009" spans="1:14" x14ac:dyDescent="0.3">
      <c r="A1009">
        <v>1008</v>
      </c>
      <c r="B1009">
        <v>8</v>
      </c>
      <c r="C1009" t="s">
        <v>65</v>
      </c>
      <c r="D1009" t="str">
        <f>VLOOKUP(C1009,[1]Saler!B:D,2,FALSE)</f>
        <v>Vưu Quan  Khải</v>
      </c>
      <c r="E1009" t="str">
        <f>VLOOKUP(C1009,[1]Saler!B:D,3,FALSE)</f>
        <v>DN</v>
      </c>
      <c r="F1009" t="str">
        <f>VLOOKUP(E1009,[1]Saler!$F$1:$G$6,2,FALSE)</f>
        <v>Đà Nẵng</v>
      </c>
      <c r="G1009" t="s">
        <v>54</v>
      </c>
      <c r="H1009" t="str">
        <f>VLOOKUP(G1009,[1]Product!$B:$G,2,FALSE)</f>
        <v>ThinkBook20VA001KVN</v>
      </c>
      <c r="I1009">
        <f>VLOOKUP(G1009,[1]Product!$B:$G,6,FALSE)</f>
        <v>19190000</v>
      </c>
      <c r="J1009" t="str">
        <f>VLOOKUP(G1009,[1]Product!$B:$G,3,FALSE)</f>
        <v>Lenovo</v>
      </c>
      <c r="K1009" t="str">
        <f>VLOOKUP(G1009,[1]Product!$B:$G,4,FALSE)</f>
        <v>Laptop</v>
      </c>
      <c r="L1009">
        <v>2</v>
      </c>
      <c r="M1009">
        <v>0.05</v>
      </c>
      <c r="N1009">
        <f t="shared" si="15"/>
        <v>36461000</v>
      </c>
    </row>
    <row r="1010" spans="1:14" x14ac:dyDescent="0.3">
      <c r="A1010">
        <v>1009</v>
      </c>
      <c r="B1010">
        <v>8</v>
      </c>
      <c r="C1010" t="s">
        <v>22</v>
      </c>
      <c r="D1010" t="str">
        <f>VLOOKUP(C1010,[1]Saler!B:D,2,FALSE)</f>
        <v>Nguyễn Thành Tâm</v>
      </c>
      <c r="E1010" t="str">
        <f>VLOOKUP(C1010,[1]Saler!B:D,3,FALSE)</f>
        <v>CT</v>
      </c>
      <c r="F1010" t="str">
        <f>VLOOKUP(E1010,[1]Saler!$F$1:$G$6,2,FALSE)</f>
        <v>Cần Thơ</v>
      </c>
      <c r="G1010" t="s">
        <v>54</v>
      </c>
      <c r="H1010" t="str">
        <f>VLOOKUP(G1010,[1]Product!$B:$G,2,FALSE)</f>
        <v>ThinkBook20VA001KVN</v>
      </c>
      <c r="I1010">
        <f>VLOOKUP(G1010,[1]Product!$B:$G,6,FALSE)</f>
        <v>19190000</v>
      </c>
      <c r="J1010" t="str">
        <f>VLOOKUP(G1010,[1]Product!$B:$G,3,FALSE)</f>
        <v>Lenovo</v>
      </c>
      <c r="K1010" t="str">
        <f>VLOOKUP(G1010,[1]Product!$B:$G,4,FALSE)</f>
        <v>Laptop</v>
      </c>
      <c r="L1010">
        <v>3</v>
      </c>
      <c r="M1010">
        <v>0.1</v>
      </c>
      <c r="N1010">
        <f t="shared" si="15"/>
        <v>51813000</v>
      </c>
    </row>
    <row r="1011" spans="1:14" x14ac:dyDescent="0.3">
      <c r="A1011">
        <v>1010</v>
      </c>
      <c r="B1011">
        <v>8</v>
      </c>
      <c r="C1011" t="s">
        <v>59</v>
      </c>
      <c r="D1011" t="str">
        <f>VLOOKUP(C1011,[1]Saler!B:D,2,FALSE)</f>
        <v>Hồ Lê Lệ  Nguyên</v>
      </c>
      <c r="E1011" t="str">
        <f>VLOOKUP(C1011,[1]Saler!B:D,3,FALSE)</f>
        <v>HCM</v>
      </c>
      <c r="F1011" t="str">
        <f>VLOOKUP(E1011,[1]Saler!$F$1:$G$6,2,FALSE)</f>
        <v>Hồ Chí Minh</v>
      </c>
      <c r="G1011" t="s">
        <v>47</v>
      </c>
      <c r="H1011" t="str">
        <f>VLOOKUP(G1011,[1]Product!$B:$G,2,FALSE)</f>
        <v>OptiPlex3080 MT</v>
      </c>
      <c r="I1011">
        <f>VLOOKUP(G1011,[1]Product!$B:$G,6,FALSE)</f>
        <v>13890000</v>
      </c>
      <c r="J1011" t="str">
        <f>VLOOKUP(G1011,[1]Product!$B:$G,3,FALSE)</f>
        <v>Dell</v>
      </c>
      <c r="K1011" t="str">
        <f>VLOOKUP(G1011,[1]Product!$B:$G,4,FALSE)</f>
        <v>Desktop</v>
      </c>
      <c r="L1011">
        <v>2</v>
      </c>
      <c r="M1011">
        <v>0.05</v>
      </c>
      <c r="N1011">
        <f t="shared" si="15"/>
        <v>26391000</v>
      </c>
    </row>
    <row r="1012" spans="1:14" x14ac:dyDescent="0.3">
      <c r="A1012">
        <v>1011</v>
      </c>
      <c r="B1012">
        <v>9</v>
      </c>
      <c r="C1012" t="s">
        <v>14</v>
      </c>
      <c r="D1012" t="str">
        <f>VLOOKUP(C1012,[1]Saler!B:D,2,FALSE)</f>
        <v>Hồ Thị Khánh  Huyền</v>
      </c>
      <c r="E1012" t="str">
        <f>VLOOKUP(C1012,[1]Saler!B:D,3,FALSE)</f>
        <v>DN</v>
      </c>
      <c r="F1012" t="str">
        <f>VLOOKUP(E1012,[1]Saler!$F$1:$G$6,2,FALSE)</f>
        <v>Đà Nẵng</v>
      </c>
      <c r="G1012" t="s">
        <v>71</v>
      </c>
      <c r="H1012" t="str">
        <f>VLOOKUP(G1012,[1]Product!$B:$G,2,FALSE)</f>
        <v>Legion82BC005YVN</v>
      </c>
      <c r="I1012">
        <f>VLOOKUP(G1012,[1]Product!$B:$G,6,FALSE)</f>
        <v>39000000</v>
      </c>
      <c r="J1012" t="str">
        <f>VLOOKUP(G1012,[1]Product!$B:$G,3,FALSE)</f>
        <v>Lenovo</v>
      </c>
      <c r="K1012" t="str">
        <f>VLOOKUP(G1012,[1]Product!$B:$G,4,FALSE)</f>
        <v>Laptop</v>
      </c>
      <c r="L1012">
        <v>1</v>
      </c>
      <c r="M1012">
        <v>0.15</v>
      </c>
      <c r="N1012">
        <f t="shared" si="15"/>
        <v>33150000</v>
      </c>
    </row>
    <row r="1013" spans="1:14" x14ac:dyDescent="0.3">
      <c r="A1013">
        <v>1012</v>
      </c>
      <c r="B1013">
        <v>9</v>
      </c>
      <c r="C1013" t="s">
        <v>29</v>
      </c>
      <c r="D1013" t="str">
        <f>VLOOKUP(C1013,[1]Saler!B:D,2,FALSE)</f>
        <v>Hoàng Thị Thu  Hà</v>
      </c>
      <c r="E1013" t="str">
        <f>VLOOKUP(C1013,[1]Saler!B:D,3,FALSE)</f>
        <v>HN</v>
      </c>
      <c r="F1013" t="str">
        <f>VLOOKUP(E1013,[1]Saler!$F$1:$G$6,2,FALSE)</f>
        <v>Hà Nội</v>
      </c>
      <c r="G1013" t="s">
        <v>31</v>
      </c>
      <c r="H1013" t="str">
        <f>VLOOKUP(G1013,[1]Product!$B:$G,2,FALSE)</f>
        <v>Ideapad82H700DNVN</v>
      </c>
      <c r="I1013">
        <f>VLOOKUP(G1013,[1]Product!$B:$G,6,FALSE)</f>
        <v>13490000</v>
      </c>
      <c r="J1013" t="str">
        <f>VLOOKUP(G1013,[1]Product!$B:$G,3,FALSE)</f>
        <v>Lenovo</v>
      </c>
      <c r="K1013" t="str">
        <f>VLOOKUP(G1013,[1]Product!$B:$G,4,FALSE)</f>
        <v>Laptop</v>
      </c>
      <c r="L1013">
        <v>1</v>
      </c>
      <c r="M1013">
        <v>0</v>
      </c>
      <c r="N1013">
        <f t="shared" si="15"/>
        <v>13490000</v>
      </c>
    </row>
    <row r="1014" spans="1:14" x14ac:dyDescent="0.3">
      <c r="A1014">
        <v>1013</v>
      </c>
      <c r="B1014">
        <v>9</v>
      </c>
      <c r="C1014" t="s">
        <v>78</v>
      </c>
      <c r="D1014" t="str">
        <f>VLOOKUP(C1014,[1]Saler!B:D,2,FALSE)</f>
        <v>Vũ Nguyên  Hà</v>
      </c>
      <c r="E1014" t="str">
        <f>VLOOKUP(C1014,[1]Saler!B:D,3,FALSE)</f>
        <v>HN</v>
      </c>
      <c r="F1014" t="str">
        <f>VLOOKUP(E1014,[1]Saler!$F$1:$G$6,2,FALSE)</f>
        <v>Hà Nội</v>
      </c>
      <c r="G1014" t="s">
        <v>50</v>
      </c>
      <c r="H1014" t="str">
        <f>VLOOKUP(G1014,[1]Product!$B:$G,2,FALSE)</f>
        <v>ProBook22X45AA</v>
      </c>
      <c r="I1014">
        <f>VLOOKUP(G1014,[1]Product!$B:$G,6,FALSE)</f>
        <v>11900000</v>
      </c>
      <c r="J1014" t="str">
        <f>VLOOKUP(G1014,[1]Product!$B:$G,3,FALSE)</f>
        <v>HP</v>
      </c>
      <c r="K1014" t="str">
        <f>VLOOKUP(G1014,[1]Product!$B:$G,4,FALSE)</f>
        <v>Desktop</v>
      </c>
      <c r="L1014">
        <v>1</v>
      </c>
      <c r="M1014">
        <v>0.1</v>
      </c>
      <c r="N1014">
        <f t="shared" si="15"/>
        <v>10710000</v>
      </c>
    </row>
    <row r="1015" spans="1:14" x14ac:dyDescent="0.3">
      <c r="A1015">
        <v>1014</v>
      </c>
      <c r="B1015">
        <v>9</v>
      </c>
      <c r="C1015" t="s">
        <v>63</v>
      </c>
      <c r="D1015" t="str">
        <f>VLOOKUP(C1015,[1]Saler!B:D,2,FALSE)</f>
        <v>Phạm Thị Giáng  My</v>
      </c>
      <c r="E1015" t="str">
        <f>VLOOKUP(C1015,[1]Saler!B:D,3,FALSE)</f>
        <v>DN</v>
      </c>
      <c r="F1015" t="str">
        <f>VLOOKUP(E1015,[1]Saler!$F$1:$G$6,2,FALSE)</f>
        <v>Đà Nẵng</v>
      </c>
      <c r="G1015" t="s">
        <v>28</v>
      </c>
      <c r="H1015" t="str">
        <f>VLOOKUP(G1015,[1]Product!$B:$G,2,FALSE)</f>
        <v>ProBook1A1B0PA</v>
      </c>
      <c r="I1015">
        <f>VLOOKUP(G1015,[1]Product!$B:$G,6,FALSE)</f>
        <v>18290000</v>
      </c>
      <c r="J1015" t="str">
        <f>VLOOKUP(G1015,[1]Product!$B:$G,3,FALSE)</f>
        <v>HP</v>
      </c>
      <c r="K1015" t="str">
        <f>VLOOKUP(G1015,[1]Product!$B:$G,4,FALSE)</f>
        <v>Laptop</v>
      </c>
      <c r="L1015">
        <v>1</v>
      </c>
      <c r="M1015">
        <v>0.05</v>
      </c>
      <c r="N1015">
        <f t="shared" si="15"/>
        <v>17375500</v>
      </c>
    </row>
    <row r="1016" spans="1:14" x14ac:dyDescent="0.3">
      <c r="A1016">
        <v>1015</v>
      </c>
      <c r="B1016">
        <v>9</v>
      </c>
      <c r="C1016" t="s">
        <v>30</v>
      </c>
      <c r="D1016" t="str">
        <f>VLOOKUP(C1016,[1]Saler!B:D,2,FALSE)</f>
        <v>Lê Thị Phương  Thanh</v>
      </c>
      <c r="E1016" t="str">
        <f>VLOOKUP(C1016,[1]Saler!B:D,3,FALSE)</f>
        <v>CT</v>
      </c>
      <c r="F1016" t="str">
        <f>VLOOKUP(E1016,[1]Saler!$F$1:$G$6,2,FALSE)</f>
        <v>Cần Thơ</v>
      </c>
      <c r="G1016" t="s">
        <v>21</v>
      </c>
      <c r="H1016" t="str">
        <f>VLOOKUP(G1016,[1]Product!$B:$G,2,FALSE)</f>
        <v>EliteBook5ZU71PA</v>
      </c>
      <c r="I1016">
        <f>VLOOKUP(G1016,[1]Product!$B:$G,6,FALSE)</f>
        <v>34790000</v>
      </c>
      <c r="J1016" t="str">
        <f>VLOOKUP(G1016,[1]Product!$B:$G,3,FALSE)</f>
        <v>HP</v>
      </c>
      <c r="K1016" t="str">
        <f>VLOOKUP(G1016,[1]Product!$B:$G,4,FALSE)</f>
        <v>Laptop</v>
      </c>
      <c r="L1016">
        <v>3</v>
      </c>
      <c r="M1016">
        <v>0.05</v>
      </c>
      <c r="N1016">
        <f t="shared" si="15"/>
        <v>99151500</v>
      </c>
    </row>
    <row r="1017" spans="1:14" x14ac:dyDescent="0.3">
      <c r="A1017">
        <v>1016</v>
      </c>
      <c r="B1017">
        <v>9</v>
      </c>
      <c r="C1017" t="s">
        <v>78</v>
      </c>
      <c r="D1017" t="str">
        <f>VLOOKUP(C1017,[1]Saler!B:D,2,FALSE)</f>
        <v>Vũ Nguyên  Hà</v>
      </c>
      <c r="E1017" t="str">
        <f>VLOOKUP(C1017,[1]Saler!B:D,3,FALSE)</f>
        <v>HN</v>
      </c>
      <c r="F1017" t="str">
        <f>VLOOKUP(E1017,[1]Saler!$F$1:$G$6,2,FALSE)</f>
        <v>Hà Nội</v>
      </c>
      <c r="G1017" t="s">
        <v>23</v>
      </c>
      <c r="H1017" t="str">
        <f>VLOOKUP(G1017,[1]Product!$B:$G,2,FALSE)</f>
        <v>Latitude3510</v>
      </c>
      <c r="I1017">
        <f>VLOOKUP(G1017,[1]Product!$B:$G,6,FALSE)</f>
        <v>11490000</v>
      </c>
      <c r="J1017" t="str">
        <f>VLOOKUP(G1017,[1]Product!$B:$G,3,FALSE)</f>
        <v>Dell</v>
      </c>
      <c r="K1017" t="str">
        <f>VLOOKUP(G1017,[1]Product!$B:$G,4,FALSE)</f>
        <v>Laptop</v>
      </c>
      <c r="L1017">
        <v>3</v>
      </c>
      <c r="M1017">
        <v>0.05</v>
      </c>
      <c r="N1017">
        <f t="shared" si="15"/>
        <v>32746500</v>
      </c>
    </row>
    <row r="1018" spans="1:14" x14ac:dyDescent="0.3">
      <c r="A1018">
        <v>1017</v>
      </c>
      <c r="B1018">
        <v>9</v>
      </c>
      <c r="C1018" t="s">
        <v>78</v>
      </c>
      <c r="D1018" t="str">
        <f>VLOOKUP(C1018,[1]Saler!B:D,2,FALSE)</f>
        <v>Vũ Nguyên  Hà</v>
      </c>
      <c r="E1018" t="str">
        <f>VLOOKUP(C1018,[1]Saler!B:D,3,FALSE)</f>
        <v>HN</v>
      </c>
      <c r="F1018" t="str">
        <f>VLOOKUP(E1018,[1]Saler!$F$1:$G$6,2,FALSE)</f>
        <v>Hà Nội</v>
      </c>
      <c r="G1018" t="s">
        <v>19</v>
      </c>
      <c r="H1018" t="str">
        <f>VLOOKUP(G1018,[1]Product!$B:$G,2,FALSE)</f>
        <v>Gaming81LK01J3VN</v>
      </c>
      <c r="I1018">
        <f>VLOOKUP(G1018,[1]Product!$B:$G,6,FALSE)</f>
        <v>18490000</v>
      </c>
      <c r="J1018" t="str">
        <f>VLOOKUP(G1018,[1]Product!$B:$G,3,FALSE)</f>
        <v>Lenovo</v>
      </c>
      <c r="K1018" t="str">
        <f>VLOOKUP(G1018,[1]Product!$B:$G,4,FALSE)</f>
        <v>Laptop</v>
      </c>
      <c r="L1018">
        <v>3</v>
      </c>
      <c r="M1018">
        <v>0</v>
      </c>
      <c r="N1018">
        <f t="shared" si="15"/>
        <v>55470000</v>
      </c>
    </row>
    <row r="1019" spans="1:14" x14ac:dyDescent="0.3">
      <c r="A1019">
        <v>1018</v>
      </c>
      <c r="B1019">
        <v>9</v>
      </c>
      <c r="C1019" t="s">
        <v>14</v>
      </c>
      <c r="D1019" t="str">
        <f>VLOOKUP(C1019,[1]Saler!B:D,2,FALSE)</f>
        <v>Hồ Thị Khánh  Huyền</v>
      </c>
      <c r="E1019" t="str">
        <f>VLOOKUP(C1019,[1]Saler!B:D,3,FALSE)</f>
        <v>DN</v>
      </c>
      <c r="F1019" t="str">
        <f>VLOOKUP(E1019,[1]Saler!$F$1:$G$6,2,FALSE)</f>
        <v>Đà Nẵng</v>
      </c>
      <c r="G1019" t="s">
        <v>31</v>
      </c>
      <c r="H1019" t="str">
        <f>VLOOKUP(G1019,[1]Product!$B:$G,2,FALSE)</f>
        <v>Ideapad82H700DNVN</v>
      </c>
      <c r="I1019">
        <f>VLOOKUP(G1019,[1]Product!$B:$G,6,FALSE)</f>
        <v>13490000</v>
      </c>
      <c r="J1019" t="str">
        <f>VLOOKUP(G1019,[1]Product!$B:$G,3,FALSE)</f>
        <v>Lenovo</v>
      </c>
      <c r="K1019" t="str">
        <f>VLOOKUP(G1019,[1]Product!$B:$G,4,FALSE)</f>
        <v>Laptop</v>
      </c>
      <c r="L1019">
        <v>2</v>
      </c>
      <c r="M1019">
        <v>0</v>
      </c>
      <c r="N1019">
        <f t="shared" si="15"/>
        <v>26980000</v>
      </c>
    </row>
    <row r="1020" spans="1:14" x14ac:dyDescent="0.3">
      <c r="A1020">
        <v>1019</v>
      </c>
      <c r="B1020">
        <v>9</v>
      </c>
      <c r="C1020" t="s">
        <v>32</v>
      </c>
      <c r="D1020" t="str">
        <f>VLOOKUP(C1020,[1]Saler!B:D,2,FALSE)</f>
        <v>Võ Thị Phương  Thảo</v>
      </c>
      <c r="E1020" t="str">
        <f>VLOOKUP(C1020,[1]Saler!B:D,3,FALSE)</f>
        <v>CT</v>
      </c>
      <c r="F1020" t="str">
        <f>VLOOKUP(E1020,[1]Saler!$F$1:$G$6,2,FALSE)</f>
        <v>Cần Thơ</v>
      </c>
      <c r="G1020" t="s">
        <v>47</v>
      </c>
      <c r="H1020" t="str">
        <f>VLOOKUP(G1020,[1]Product!$B:$G,2,FALSE)</f>
        <v>OptiPlex3080 MT</v>
      </c>
      <c r="I1020">
        <f>VLOOKUP(G1020,[1]Product!$B:$G,6,FALSE)</f>
        <v>13890000</v>
      </c>
      <c r="J1020" t="str">
        <f>VLOOKUP(G1020,[1]Product!$B:$G,3,FALSE)</f>
        <v>Dell</v>
      </c>
      <c r="K1020" t="str">
        <f>VLOOKUP(G1020,[1]Product!$B:$G,4,FALSE)</f>
        <v>Desktop</v>
      </c>
      <c r="L1020">
        <v>3</v>
      </c>
      <c r="M1020">
        <v>0.05</v>
      </c>
      <c r="N1020">
        <f t="shared" si="15"/>
        <v>39586500</v>
      </c>
    </row>
    <row r="1021" spans="1:14" x14ac:dyDescent="0.3">
      <c r="A1021">
        <v>1020</v>
      </c>
      <c r="B1021">
        <v>9</v>
      </c>
      <c r="C1021" t="s">
        <v>48</v>
      </c>
      <c r="D1021" t="str">
        <f>VLOOKUP(C1021,[1]Saler!B:D,2,FALSE)</f>
        <v>Võ Huỳnh Duy  Nhân</v>
      </c>
      <c r="E1021" t="str">
        <f>VLOOKUP(C1021,[1]Saler!B:D,3,FALSE)</f>
        <v>HCM</v>
      </c>
      <c r="F1021" t="str">
        <f>VLOOKUP(E1021,[1]Saler!$F$1:$G$6,2,FALSE)</f>
        <v>Hồ Chí Minh</v>
      </c>
      <c r="G1021" t="s">
        <v>41</v>
      </c>
      <c r="H1021" t="str">
        <f>VLOOKUP(G1021,[1]Product!$B:$G,2,FALSE)</f>
        <v>Vostro70226499</v>
      </c>
      <c r="I1021">
        <f>VLOOKUP(G1021,[1]Product!$B:$G,6,FALSE)</f>
        <v>8900000</v>
      </c>
      <c r="J1021" t="str">
        <f>VLOOKUP(G1021,[1]Product!$B:$G,3,FALSE)</f>
        <v>Dell</v>
      </c>
      <c r="K1021" t="str">
        <f>VLOOKUP(G1021,[1]Product!$B:$G,4,FALSE)</f>
        <v>Desktop</v>
      </c>
      <c r="L1021">
        <v>1</v>
      </c>
      <c r="M1021">
        <v>0.05</v>
      </c>
      <c r="N1021">
        <f t="shared" si="15"/>
        <v>8455000</v>
      </c>
    </row>
    <row r="1022" spans="1:14" x14ac:dyDescent="0.3">
      <c r="A1022">
        <v>1021</v>
      </c>
      <c r="B1022">
        <v>9</v>
      </c>
      <c r="C1022" t="s">
        <v>61</v>
      </c>
      <c r="D1022" t="str">
        <f>VLOOKUP(C1022,[1]Saler!B:D,2,FALSE)</f>
        <v>Nguyễn Tố  Linh</v>
      </c>
      <c r="E1022" t="str">
        <f>VLOOKUP(C1022,[1]Saler!B:D,3,FALSE)</f>
        <v>DN</v>
      </c>
      <c r="F1022" t="str">
        <f>VLOOKUP(E1022,[1]Saler!$F$1:$G$6,2,FALSE)</f>
        <v>Đà Nẵng</v>
      </c>
      <c r="G1022" t="s">
        <v>17</v>
      </c>
      <c r="H1022" t="str">
        <f>VLOOKUP(G1022,[1]Product!$B:$G,2,FALSE)</f>
        <v>Inspiron135301</v>
      </c>
      <c r="I1022">
        <f>VLOOKUP(G1022,[1]Product!$B:$G,6,FALSE)</f>
        <v>20900000</v>
      </c>
      <c r="J1022" t="str">
        <f>VLOOKUP(G1022,[1]Product!$B:$G,3,FALSE)</f>
        <v>Dell</v>
      </c>
      <c r="K1022" t="str">
        <f>VLOOKUP(G1022,[1]Product!$B:$G,4,FALSE)</f>
        <v>Laptop</v>
      </c>
      <c r="L1022">
        <v>3</v>
      </c>
      <c r="M1022">
        <v>0.15</v>
      </c>
      <c r="N1022">
        <f t="shared" si="15"/>
        <v>53295000</v>
      </c>
    </row>
    <row r="1023" spans="1:14" x14ac:dyDescent="0.3">
      <c r="A1023">
        <v>1022</v>
      </c>
      <c r="B1023">
        <v>9</v>
      </c>
      <c r="C1023" t="s">
        <v>66</v>
      </c>
      <c r="D1023" t="str">
        <f>VLOOKUP(C1023,[1]Saler!B:D,2,FALSE)</f>
        <v>Nguyễn Nhật  Hạ</v>
      </c>
      <c r="E1023" t="str">
        <f>VLOOKUP(C1023,[1]Saler!B:D,3,FALSE)</f>
        <v>HP</v>
      </c>
      <c r="F1023" t="str">
        <f>VLOOKUP(E1023,[1]Saler!$F$1:$G$6,2,FALSE)</f>
        <v>Hải Phòng</v>
      </c>
      <c r="G1023" t="s">
        <v>50</v>
      </c>
      <c r="H1023" t="str">
        <f>VLOOKUP(G1023,[1]Product!$B:$G,2,FALSE)</f>
        <v>ProBook22X45AA</v>
      </c>
      <c r="I1023">
        <f>VLOOKUP(G1023,[1]Product!$B:$G,6,FALSE)</f>
        <v>11900000</v>
      </c>
      <c r="J1023" t="str">
        <f>VLOOKUP(G1023,[1]Product!$B:$G,3,FALSE)</f>
        <v>HP</v>
      </c>
      <c r="K1023" t="str">
        <f>VLOOKUP(G1023,[1]Product!$B:$G,4,FALSE)</f>
        <v>Desktop</v>
      </c>
      <c r="L1023">
        <v>1</v>
      </c>
      <c r="M1023">
        <v>0.1</v>
      </c>
      <c r="N1023">
        <f t="shared" si="15"/>
        <v>10710000</v>
      </c>
    </row>
    <row r="1024" spans="1:14" x14ac:dyDescent="0.3">
      <c r="A1024">
        <v>1023</v>
      </c>
      <c r="B1024">
        <v>9</v>
      </c>
      <c r="C1024" t="s">
        <v>53</v>
      </c>
      <c r="D1024" t="str">
        <f>VLOOKUP(C1024,[1]Saler!B:D,2,FALSE)</f>
        <v>Đoàn Minh  Anh</v>
      </c>
      <c r="E1024" t="str">
        <f>VLOOKUP(C1024,[1]Saler!B:D,3,FALSE)</f>
        <v>HN</v>
      </c>
      <c r="F1024" t="str">
        <f>VLOOKUP(E1024,[1]Saler!$F$1:$G$6,2,FALSE)</f>
        <v>Hà Nội</v>
      </c>
      <c r="G1024" t="s">
        <v>17</v>
      </c>
      <c r="H1024" t="str">
        <f>VLOOKUP(G1024,[1]Product!$B:$G,2,FALSE)</f>
        <v>Inspiron135301</v>
      </c>
      <c r="I1024">
        <f>VLOOKUP(G1024,[1]Product!$B:$G,6,FALSE)</f>
        <v>20900000</v>
      </c>
      <c r="J1024" t="str">
        <f>VLOOKUP(G1024,[1]Product!$B:$G,3,FALSE)</f>
        <v>Dell</v>
      </c>
      <c r="K1024" t="str">
        <f>VLOOKUP(G1024,[1]Product!$B:$G,4,FALSE)</f>
        <v>Laptop</v>
      </c>
      <c r="L1024">
        <v>2</v>
      </c>
      <c r="M1024">
        <v>0.05</v>
      </c>
      <c r="N1024">
        <f t="shared" si="15"/>
        <v>39710000</v>
      </c>
    </row>
    <row r="1025" spans="1:14" x14ac:dyDescent="0.3">
      <c r="A1025">
        <v>1024</v>
      </c>
      <c r="B1025">
        <v>9</v>
      </c>
      <c r="C1025" t="s">
        <v>27</v>
      </c>
      <c r="D1025" t="str">
        <f>VLOOKUP(C1025,[1]Saler!B:D,2,FALSE)</f>
        <v>Lê Thị Bình</v>
      </c>
      <c r="E1025" t="str">
        <f>VLOOKUP(C1025,[1]Saler!B:D,3,FALSE)</f>
        <v>HN</v>
      </c>
      <c r="F1025" t="str">
        <f>VLOOKUP(E1025,[1]Saler!$F$1:$G$6,2,FALSE)</f>
        <v>Hà Nội</v>
      </c>
      <c r="G1025" t="s">
        <v>41</v>
      </c>
      <c r="H1025" t="str">
        <f>VLOOKUP(G1025,[1]Product!$B:$G,2,FALSE)</f>
        <v>Vostro70226499</v>
      </c>
      <c r="I1025">
        <f>VLOOKUP(G1025,[1]Product!$B:$G,6,FALSE)</f>
        <v>8900000</v>
      </c>
      <c r="J1025" t="str">
        <f>VLOOKUP(G1025,[1]Product!$B:$G,3,FALSE)</f>
        <v>Dell</v>
      </c>
      <c r="K1025" t="str">
        <f>VLOOKUP(G1025,[1]Product!$B:$G,4,FALSE)</f>
        <v>Desktop</v>
      </c>
      <c r="L1025">
        <v>1</v>
      </c>
      <c r="M1025">
        <v>0</v>
      </c>
      <c r="N1025">
        <f t="shared" si="15"/>
        <v>8900000</v>
      </c>
    </row>
    <row r="1026" spans="1:14" x14ac:dyDescent="0.3">
      <c r="A1026">
        <v>1025</v>
      </c>
      <c r="B1026">
        <v>9</v>
      </c>
      <c r="C1026" t="s">
        <v>74</v>
      </c>
      <c r="D1026" t="str">
        <f>VLOOKUP(C1026,[1]Saler!B:D,2,FALSE)</f>
        <v>Nguyễn Thị  Hằng</v>
      </c>
      <c r="E1026" t="str">
        <f>VLOOKUP(C1026,[1]Saler!B:D,3,FALSE)</f>
        <v>HP</v>
      </c>
      <c r="F1026" t="str">
        <f>VLOOKUP(E1026,[1]Saler!$F$1:$G$6,2,FALSE)</f>
        <v>Hải Phòng</v>
      </c>
      <c r="G1026" t="s">
        <v>45</v>
      </c>
      <c r="H1026" t="str">
        <f>VLOOKUP(G1026,[1]Product!$B:$G,2,FALSE)</f>
        <v>OMEN8ZR42PA</v>
      </c>
      <c r="I1026">
        <f>VLOOKUP(G1026,[1]Product!$B:$G,6,FALSE)</f>
        <v>54000000</v>
      </c>
      <c r="J1026" t="str">
        <f>VLOOKUP(G1026,[1]Product!$B:$G,3,FALSE)</f>
        <v>HP</v>
      </c>
      <c r="K1026" t="str">
        <f>VLOOKUP(G1026,[1]Product!$B:$G,4,FALSE)</f>
        <v>Laptop</v>
      </c>
      <c r="L1026">
        <v>2</v>
      </c>
      <c r="M1026">
        <v>0.15</v>
      </c>
      <c r="N1026">
        <f t="shared" ref="N1026:N1089" si="16">I1026*L1026*(1-M1026)</f>
        <v>91800000</v>
      </c>
    </row>
    <row r="1027" spans="1:14" x14ac:dyDescent="0.3">
      <c r="A1027">
        <v>1026</v>
      </c>
      <c r="B1027">
        <v>9</v>
      </c>
      <c r="C1027" t="s">
        <v>73</v>
      </c>
      <c r="D1027" t="str">
        <f>VLOOKUP(C1027,[1]Saler!B:D,2,FALSE)</f>
        <v>Nguyễn Gia  Hân</v>
      </c>
      <c r="E1027" t="str">
        <f>VLOOKUP(C1027,[1]Saler!B:D,3,FALSE)</f>
        <v>HP</v>
      </c>
      <c r="F1027" t="str">
        <f>VLOOKUP(E1027,[1]Saler!$F$1:$G$6,2,FALSE)</f>
        <v>Hải Phòng</v>
      </c>
      <c r="G1027" t="s">
        <v>15</v>
      </c>
      <c r="H1027" t="str">
        <f>VLOOKUP(G1027,[1]Product!$B:$G,2,FALSE)</f>
        <v>EliteBook1C2M0PA</v>
      </c>
      <c r="I1027">
        <f>VLOOKUP(G1027,[1]Product!$B:$G,6,FALSE)</f>
        <v>14890000</v>
      </c>
      <c r="J1027" t="str">
        <f>VLOOKUP(G1027,[1]Product!$B:$G,3,FALSE)</f>
        <v>HP</v>
      </c>
      <c r="K1027" t="str">
        <f>VLOOKUP(G1027,[1]Product!$B:$G,4,FALSE)</f>
        <v>Desktop</v>
      </c>
      <c r="L1027">
        <v>2</v>
      </c>
      <c r="M1027">
        <v>0.05</v>
      </c>
      <c r="N1027">
        <f t="shared" si="16"/>
        <v>28291000</v>
      </c>
    </row>
    <row r="1028" spans="1:14" x14ac:dyDescent="0.3">
      <c r="A1028">
        <v>1027</v>
      </c>
      <c r="B1028">
        <v>9</v>
      </c>
      <c r="C1028" t="s">
        <v>37</v>
      </c>
      <c r="D1028" t="str">
        <f>VLOOKUP(C1028,[1]Saler!B:D,2,FALSE)</f>
        <v>Nguyễn Phan Thanh Ngân</v>
      </c>
      <c r="E1028" t="str">
        <f>VLOOKUP(C1028,[1]Saler!B:D,3,FALSE)</f>
        <v>HCM</v>
      </c>
      <c r="F1028" t="str">
        <f>VLOOKUP(E1028,[1]Saler!$F$1:$G$6,2,FALSE)</f>
        <v>Hồ Chí Minh</v>
      </c>
      <c r="G1028" t="s">
        <v>28</v>
      </c>
      <c r="H1028" t="str">
        <f>VLOOKUP(G1028,[1]Product!$B:$G,2,FALSE)</f>
        <v>ProBook1A1B0PA</v>
      </c>
      <c r="I1028">
        <f>VLOOKUP(G1028,[1]Product!$B:$G,6,FALSE)</f>
        <v>18290000</v>
      </c>
      <c r="J1028" t="str">
        <f>VLOOKUP(G1028,[1]Product!$B:$G,3,FALSE)</f>
        <v>HP</v>
      </c>
      <c r="K1028" t="str">
        <f>VLOOKUP(G1028,[1]Product!$B:$G,4,FALSE)</f>
        <v>Laptop</v>
      </c>
      <c r="L1028">
        <v>3</v>
      </c>
      <c r="M1028">
        <v>0</v>
      </c>
      <c r="N1028">
        <f t="shared" si="16"/>
        <v>54870000</v>
      </c>
    </row>
    <row r="1029" spans="1:14" x14ac:dyDescent="0.3">
      <c r="A1029">
        <v>1028</v>
      </c>
      <c r="B1029">
        <v>9</v>
      </c>
      <c r="C1029" t="s">
        <v>68</v>
      </c>
      <c r="D1029" t="str">
        <f>VLOOKUP(C1029,[1]Saler!B:D,2,FALSE)</f>
        <v>Đào Thị Tiểu  Băng</v>
      </c>
      <c r="E1029" t="str">
        <f>VLOOKUP(C1029,[1]Saler!B:D,3,FALSE)</f>
        <v>CT</v>
      </c>
      <c r="F1029" t="str">
        <f>VLOOKUP(E1029,[1]Saler!$F$1:$G$6,2,FALSE)</f>
        <v>Cần Thơ</v>
      </c>
      <c r="G1029" t="s">
        <v>56</v>
      </c>
      <c r="H1029" t="str">
        <f>VLOOKUP(G1029,[1]Product!$B:$G,2,FALSE)</f>
        <v>Legion82B500GUVN</v>
      </c>
      <c r="I1029">
        <f>VLOOKUP(G1029,[1]Product!$B:$G,6,FALSE)</f>
        <v>24790000</v>
      </c>
      <c r="J1029" t="str">
        <f>VLOOKUP(G1029,[1]Product!$B:$G,3,FALSE)</f>
        <v>Lenovo</v>
      </c>
      <c r="K1029" t="str">
        <f>VLOOKUP(G1029,[1]Product!$B:$G,4,FALSE)</f>
        <v>Laptop</v>
      </c>
      <c r="L1029">
        <v>3</v>
      </c>
      <c r="M1029">
        <v>0.05</v>
      </c>
      <c r="N1029">
        <f t="shared" si="16"/>
        <v>70651500</v>
      </c>
    </row>
    <row r="1030" spans="1:14" x14ac:dyDescent="0.3">
      <c r="A1030">
        <v>1029</v>
      </c>
      <c r="B1030">
        <v>9</v>
      </c>
      <c r="C1030" t="s">
        <v>35</v>
      </c>
      <c r="D1030" t="str">
        <f>VLOOKUP(C1030,[1]Saler!B:D,2,FALSE)</f>
        <v>Trần Kim  Như</v>
      </c>
      <c r="E1030" t="str">
        <f>VLOOKUP(C1030,[1]Saler!B:D,3,FALSE)</f>
        <v>HCM</v>
      </c>
      <c r="F1030" t="str">
        <f>VLOOKUP(E1030,[1]Saler!$F$1:$G$6,2,FALSE)</f>
        <v>Hồ Chí Minh</v>
      </c>
      <c r="G1030" t="s">
        <v>47</v>
      </c>
      <c r="H1030" t="str">
        <f>VLOOKUP(G1030,[1]Product!$B:$G,2,FALSE)</f>
        <v>OptiPlex3080 MT</v>
      </c>
      <c r="I1030">
        <f>VLOOKUP(G1030,[1]Product!$B:$G,6,FALSE)</f>
        <v>13890000</v>
      </c>
      <c r="J1030" t="str">
        <f>VLOOKUP(G1030,[1]Product!$B:$G,3,FALSE)</f>
        <v>Dell</v>
      </c>
      <c r="K1030" t="str">
        <f>VLOOKUP(G1030,[1]Product!$B:$G,4,FALSE)</f>
        <v>Desktop</v>
      </c>
      <c r="L1030">
        <v>2</v>
      </c>
      <c r="M1030">
        <v>0.1</v>
      </c>
      <c r="N1030">
        <f t="shared" si="16"/>
        <v>25002000</v>
      </c>
    </row>
    <row r="1031" spans="1:14" x14ac:dyDescent="0.3">
      <c r="A1031">
        <v>1030</v>
      </c>
      <c r="B1031">
        <v>9</v>
      </c>
      <c r="C1031" t="s">
        <v>57</v>
      </c>
      <c r="D1031" t="str">
        <f>VLOOKUP(C1031,[1]Saler!B:D,2,FALSE)</f>
        <v>Nguyễn Thị Tú  Anh</v>
      </c>
      <c r="E1031" t="str">
        <f>VLOOKUP(C1031,[1]Saler!B:D,3,FALSE)</f>
        <v>HN</v>
      </c>
      <c r="F1031" t="str">
        <f>VLOOKUP(E1031,[1]Saler!$F$1:$G$6,2,FALSE)</f>
        <v>Hà Nội</v>
      </c>
      <c r="G1031" t="s">
        <v>19</v>
      </c>
      <c r="H1031" t="str">
        <f>VLOOKUP(G1031,[1]Product!$B:$G,2,FALSE)</f>
        <v>Gaming81LK01J3VN</v>
      </c>
      <c r="I1031">
        <f>VLOOKUP(G1031,[1]Product!$B:$G,6,FALSE)</f>
        <v>18490000</v>
      </c>
      <c r="J1031" t="str">
        <f>VLOOKUP(G1031,[1]Product!$B:$G,3,FALSE)</f>
        <v>Lenovo</v>
      </c>
      <c r="K1031" t="str">
        <f>VLOOKUP(G1031,[1]Product!$B:$G,4,FALSE)</f>
        <v>Laptop</v>
      </c>
      <c r="L1031">
        <v>3</v>
      </c>
      <c r="M1031">
        <v>0</v>
      </c>
      <c r="N1031">
        <f t="shared" si="16"/>
        <v>55470000</v>
      </c>
    </row>
    <row r="1032" spans="1:14" x14ac:dyDescent="0.3">
      <c r="A1032">
        <v>1031</v>
      </c>
      <c r="B1032">
        <v>9</v>
      </c>
      <c r="C1032" t="s">
        <v>64</v>
      </c>
      <c r="D1032" t="str">
        <f>VLOOKUP(C1032,[1]Saler!B:D,2,FALSE)</f>
        <v>Trần Chí Thông</v>
      </c>
      <c r="E1032" t="str">
        <f>VLOOKUP(C1032,[1]Saler!B:D,3,FALSE)</f>
        <v>CT</v>
      </c>
      <c r="F1032" t="str">
        <f>VLOOKUP(E1032,[1]Saler!$F$1:$G$6,2,FALSE)</f>
        <v>Cần Thơ</v>
      </c>
      <c r="G1032" t="s">
        <v>58</v>
      </c>
      <c r="H1032" t="str">
        <f>VLOOKUP(G1032,[1]Product!$B:$G,2,FALSE)</f>
        <v>Envy2K0B2PA</v>
      </c>
      <c r="I1032">
        <f>VLOOKUP(G1032,[1]Product!$B:$G,6,FALSE)</f>
        <v>23590000</v>
      </c>
      <c r="J1032" t="str">
        <f>VLOOKUP(G1032,[1]Product!$B:$G,3,FALSE)</f>
        <v>HP</v>
      </c>
      <c r="K1032" t="str">
        <f>VLOOKUP(G1032,[1]Product!$B:$G,4,FALSE)</f>
        <v>Laptop</v>
      </c>
      <c r="L1032">
        <v>2</v>
      </c>
      <c r="M1032">
        <v>0.15</v>
      </c>
      <c r="N1032">
        <f t="shared" si="16"/>
        <v>40103000</v>
      </c>
    </row>
    <row r="1033" spans="1:14" x14ac:dyDescent="0.3">
      <c r="A1033">
        <v>1032</v>
      </c>
      <c r="B1033">
        <v>9</v>
      </c>
      <c r="C1033" t="s">
        <v>67</v>
      </c>
      <c r="D1033" t="str">
        <f>VLOOKUP(C1033,[1]Saler!B:D,2,FALSE)</f>
        <v>Phan Thị Thu  Nguyệt</v>
      </c>
      <c r="E1033" t="str">
        <f>VLOOKUP(C1033,[1]Saler!B:D,3,FALSE)</f>
        <v>HCM</v>
      </c>
      <c r="F1033" t="str">
        <f>VLOOKUP(E1033,[1]Saler!$F$1:$G$6,2,FALSE)</f>
        <v>Hồ Chí Minh</v>
      </c>
      <c r="G1033" t="s">
        <v>36</v>
      </c>
      <c r="H1033" t="str">
        <f>VLOOKUP(G1033,[1]Product!$B:$G,2,FALSE)</f>
        <v>Lenovo10TVA00EVA</v>
      </c>
      <c r="I1033">
        <f>VLOOKUP(G1033,[1]Product!$B:$G,6,FALSE)</f>
        <v>12590000</v>
      </c>
      <c r="J1033" t="str">
        <f>VLOOKUP(G1033,[1]Product!$B:$G,3,FALSE)</f>
        <v>Lenovo</v>
      </c>
      <c r="K1033" t="str">
        <f>VLOOKUP(G1033,[1]Product!$B:$G,4,FALSE)</f>
        <v>Desktop</v>
      </c>
      <c r="L1033">
        <v>1</v>
      </c>
      <c r="M1033">
        <v>0.1</v>
      </c>
      <c r="N1033">
        <f t="shared" si="16"/>
        <v>11331000</v>
      </c>
    </row>
    <row r="1034" spans="1:14" x14ac:dyDescent="0.3">
      <c r="A1034">
        <v>1033</v>
      </c>
      <c r="B1034">
        <v>9</v>
      </c>
      <c r="C1034" t="s">
        <v>57</v>
      </c>
      <c r="D1034" t="str">
        <f>VLOOKUP(C1034,[1]Saler!B:D,2,FALSE)</f>
        <v>Nguyễn Thị Tú  Anh</v>
      </c>
      <c r="E1034" t="str">
        <f>VLOOKUP(C1034,[1]Saler!B:D,3,FALSE)</f>
        <v>HN</v>
      </c>
      <c r="F1034" t="str">
        <f>VLOOKUP(E1034,[1]Saler!$F$1:$G$6,2,FALSE)</f>
        <v>Hà Nội</v>
      </c>
      <c r="G1034" t="s">
        <v>49</v>
      </c>
      <c r="H1034" t="str">
        <f>VLOOKUP(G1034,[1]Product!$B:$G,2,FALSE)</f>
        <v>Inspiron145402</v>
      </c>
      <c r="I1034">
        <f>VLOOKUP(G1034,[1]Product!$B:$G,6,FALSE)</f>
        <v>25790000</v>
      </c>
      <c r="J1034" t="str">
        <f>VLOOKUP(G1034,[1]Product!$B:$G,3,FALSE)</f>
        <v>Dell</v>
      </c>
      <c r="K1034" t="str">
        <f>VLOOKUP(G1034,[1]Product!$B:$G,4,FALSE)</f>
        <v>Laptop</v>
      </c>
      <c r="L1034">
        <v>3</v>
      </c>
      <c r="M1034">
        <v>0.15</v>
      </c>
      <c r="N1034">
        <f t="shared" si="16"/>
        <v>65764500</v>
      </c>
    </row>
    <row r="1035" spans="1:14" x14ac:dyDescent="0.3">
      <c r="A1035">
        <v>1034</v>
      </c>
      <c r="B1035">
        <v>9</v>
      </c>
      <c r="C1035" t="s">
        <v>37</v>
      </c>
      <c r="D1035" t="str">
        <f>VLOOKUP(C1035,[1]Saler!B:D,2,FALSE)</f>
        <v>Nguyễn Phan Thanh Ngân</v>
      </c>
      <c r="E1035" t="str">
        <f>VLOOKUP(C1035,[1]Saler!B:D,3,FALSE)</f>
        <v>HCM</v>
      </c>
      <c r="F1035" t="str">
        <f>VLOOKUP(E1035,[1]Saler!$F$1:$G$6,2,FALSE)</f>
        <v>Hồ Chí Minh</v>
      </c>
      <c r="G1035" t="s">
        <v>42</v>
      </c>
      <c r="H1035" t="str">
        <f>VLOOKUP(G1035,[1]Product!$B:$G,2,FALSE)</f>
        <v>PavilionEG0072TU</v>
      </c>
      <c r="I1035">
        <f>VLOOKUP(G1035,[1]Product!$B:$G,6,FALSE)</f>
        <v>21900000</v>
      </c>
      <c r="J1035" t="str">
        <f>VLOOKUP(G1035,[1]Product!$B:$G,3,FALSE)</f>
        <v>HP</v>
      </c>
      <c r="K1035" t="str">
        <f>VLOOKUP(G1035,[1]Product!$B:$G,4,FALSE)</f>
        <v>Laptop</v>
      </c>
      <c r="L1035">
        <v>1</v>
      </c>
      <c r="M1035">
        <v>0.15</v>
      </c>
      <c r="N1035">
        <f t="shared" si="16"/>
        <v>18615000</v>
      </c>
    </row>
    <row r="1036" spans="1:14" x14ac:dyDescent="0.3">
      <c r="A1036">
        <v>1035</v>
      </c>
      <c r="B1036">
        <v>9</v>
      </c>
      <c r="C1036" t="s">
        <v>80</v>
      </c>
      <c r="D1036" t="str">
        <f>VLOOKUP(C1036,[1]Saler!B:D,2,FALSE)</f>
        <v>Trịnh Thị Thu  Hằng</v>
      </c>
      <c r="E1036" t="str">
        <f>VLOOKUP(C1036,[1]Saler!B:D,3,FALSE)</f>
        <v>HP</v>
      </c>
      <c r="F1036" t="str">
        <f>VLOOKUP(E1036,[1]Saler!$F$1:$G$6,2,FALSE)</f>
        <v>Hải Phòng</v>
      </c>
      <c r="G1036" t="s">
        <v>17</v>
      </c>
      <c r="H1036" t="str">
        <f>VLOOKUP(G1036,[1]Product!$B:$G,2,FALSE)</f>
        <v>Inspiron135301</v>
      </c>
      <c r="I1036">
        <f>VLOOKUP(G1036,[1]Product!$B:$G,6,FALSE)</f>
        <v>20900000</v>
      </c>
      <c r="J1036" t="str">
        <f>VLOOKUP(G1036,[1]Product!$B:$G,3,FALSE)</f>
        <v>Dell</v>
      </c>
      <c r="K1036" t="str">
        <f>VLOOKUP(G1036,[1]Product!$B:$G,4,FALSE)</f>
        <v>Laptop</v>
      </c>
      <c r="L1036">
        <v>3</v>
      </c>
      <c r="M1036">
        <v>0.15</v>
      </c>
      <c r="N1036">
        <f t="shared" si="16"/>
        <v>53295000</v>
      </c>
    </row>
    <row r="1037" spans="1:14" x14ac:dyDescent="0.3">
      <c r="A1037">
        <v>1036</v>
      </c>
      <c r="B1037">
        <v>9</v>
      </c>
      <c r="C1037" t="s">
        <v>40</v>
      </c>
      <c r="D1037" t="str">
        <f>VLOOKUP(C1037,[1]Saler!B:D,2,FALSE)</f>
        <v>Triệu Thị Thanh  Chung</v>
      </c>
      <c r="E1037" t="str">
        <f>VLOOKUP(C1037,[1]Saler!B:D,3,FALSE)</f>
        <v>HN</v>
      </c>
      <c r="F1037" t="str">
        <f>VLOOKUP(E1037,[1]Saler!$F$1:$G$6,2,FALSE)</f>
        <v>Hà Nội</v>
      </c>
      <c r="G1037" t="s">
        <v>50</v>
      </c>
      <c r="H1037" t="str">
        <f>VLOOKUP(G1037,[1]Product!$B:$G,2,FALSE)</f>
        <v>ProBook22X45AA</v>
      </c>
      <c r="I1037">
        <f>VLOOKUP(G1037,[1]Product!$B:$G,6,FALSE)</f>
        <v>11900000</v>
      </c>
      <c r="J1037" t="str">
        <f>VLOOKUP(G1037,[1]Product!$B:$G,3,FALSE)</f>
        <v>HP</v>
      </c>
      <c r="K1037" t="str">
        <f>VLOOKUP(G1037,[1]Product!$B:$G,4,FALSE)</f>
        <v>Desktop</v>
      </c>
      <c r="L1037">
        <v>1</v>
      </c>
      <c r="M1037">
        <v>0</v>
      </c>
      <c r="N1037">
        <f t="shared" si="16"/>
        <v>11900000</v>
      </c>
    </row>
    <row r="1038" spans="1:14" x14ac:dyDescent="0.3">
      <c r="A1038">
        <v>1037</v>
      </c>
      <c r="B1038">
        <v>9</v>
      </c>
      <c r="C1038" t="s">
        <v>72</v>
      </c>
      <c r="D1038" t="str">
        <f>VLOOKUP(C1038,[1]Saler!B:D,2,FALSE)</f>
        <v>Ngô Ngọc Tường  An</v>
      </c>
      <c r="E1038" t="str">
        <f>VLOOKUP(C1038,[1]Saler!B:D,3,FALSE)</f>
        <v>HN</v>
      </c>
      <c r="F1038" t="str">
        <f>VLOOKUP(E1038,[1]Saler!$F$1:$G$6,2,FALSE)</f>
        <v>Hà Nội</v>
      </c>
      <c r="G1038" t="s">
        <v>58</v>
      </c>
      <c r="H1038" t="str">
        <f>VLOOKUP(G1038,[1]Product!$B:$G,2,FALSE)</f>
        <v>Envy2K0B2PA</v>
      </c>
      <c r="I1038">
        <f>VLOOKUP(G1038,[1]Product!$B:$G,6,FALSE)</f>
        <v>23590000</v>
      </c>
      <c r="J1038" t="str">
        <f>VLOOKUP(G1038,[1]Product!$B:$G,3,FALSE)</f>
        <v>HP</v>
      </c>
      <c r="K1038" t="str">
        <f>VLOOKUP(G1038,[1]Product!$B:$G,4,FALSE)</f>
        <v>Laptop</v>
      </c>
      <c r="L1038">
        <v>1</v>
      </c>
      <c r="M1038">
        <v>0.1</v>
      </c>
      <c r="N1038">
        <f t="shared" si="16"/>
        <v>21231000</v>
      </c>
    </row>
    <row r="1039" spans="1:14" x14ac:dyDescent="0.3">
      <c r="A1039">
        <v>1038</v>
      </c>
      <c r="B1039">
        <v>9</v>
      </c>
      <c r="C1039" t="s">
        <v>16</v>
      </c>
      <c r="D1039" t="str">
        <f>VLOOKUP(C1039,[1]Saler!B:D,2,FALSE)</f>
        <v>Võ Thị Uyển  Nhi</v>
      </c>
      <c r="E1039" t="str">
        <f>VLOOKUP(C1039,[1]Saler!B:D,3,FALSE)</f>
        <v>HCM</v>
      </c>
      <c r="F1039" t="str">
        <f>VLOOKUP(E1039,[1]Saler!$F$1:$G$6,2,FALSE)</f>
        <v>Hồ Chí Minh</v>
      </c>
      <c r="G1039" t="s">
        <v>28</v>
      </c>
      <c r="H1039" t="str">
        <f>VLOOKUP(G1039,[1]Product!$B:$G,2,FALSE)</f>
        <v>ProBook1A1B0PA</v>
      </c>
      <c r="I1039">
        <f>VLOOKUP(G1039,[1]Product!$B:$G,6,FALSE)</f>
        <v>18290000</v>
      </c>
      <c r="J1039" t="str">
        <f>VLOOKUP(G1039,[1]Product!$B:$G,3,FALSE)</f>
        <v>HP</v>
      </c>
      <c r="K1039" t="str">
        <f>VLOOKUP(G1039,[1]Product!$B:$G,4,FALSE)</f>
        <v>Laptop</v>
      </c>
      <c r="L1039">
        <v>1</v>
      </c>
      <c r="M1039">
        <v>0.15</v>
      </c>
      <c r="N1039">
        <f t="shared" si="16"/>
        <v>15546500</v>
      </c>
    </row>
    <row r="1040" spans="1:14" x14ac:dyDescent="0.3">
      <c r="A1040">
        <v>1039</v>
      </c>
      <c r="B1040">
        <v>9</v>
      </c>
      <c r="C1040" t="s">
        <v>76</v>
      </c>
      <c r="D1040" t="str">
        <f>VLOOKUP(C1040,[1]Saler!B:D,2,FALSE)</f>
        <v>Nguyễn Yến  Nhi</v>
      </c>
      <c r="E1040" t="str">
        <f>VLOOKUP(C1040,[1]Saler!B:D,3,FALSE)</f>
        <v>HCM</v>
      </c>
      <c r="F1040" t="str">
        <f>VLOOKUP(E1040,[1]Saler!$F$1:$G$6,2,FALSE)</f>
        <v>Hồ Chí Minh</v>
      </c>
      <c r="G1040" t="s">
        <v>23</v>
      </c>
      <c r="H1040" t="str">
        <f>VLOOKUP(G1040,[1]Product!$B:$G,2,FALSE)</f>
        <v>Latitude3510</v>
      </c>
      <c r="I1040">
        <f>VLOOKUP(G1040,[1]Product!$B:$G,6,FALSE)</f>
        <v>11490000</v>
      </c>
      <c r="J1040" t="str">
        <f>VLOOKUP(G1040,[1]Product!$B:$G,3,FALSE)</f>
        <v>Dell</v>
      </c>
      <c r="K1040" t="str">
        <f>VLOOKUP(G1040,[1]Product!$B:$G,4,FALSE)</f>
        <v>Laptop</v>
      </c>
      <c r="L1040">
        <v>3</v>
      </c>
      <c r="M1040">
        <v>0.15</v>
      </c>
      <c r="N1040">
        <f t="shared" si="16"/>
        <v>29299500</v>
      </c>
    </row>
    <row r="1041" spans="1:14" x14ac:dyDescent="0.3">
      <c r="A1041">
        <v>1040</v>
      </c>
      <c r="B1041">
        <v>9</v>
      </c>
      <c r="C1041" t="s">
        <v>22</v>
      </c>
      <c r="D1041" t="str">
        <f>VLOOKUP(C1041,[1]Saler!B:D,2,FALSE)</f>
        <v>Nguyễn Thành Tâm</v>
      </c>
      <c r="E1041" t="str">
        <f>VLOOKUP(C1041,[1]Saler!B:D,3,FALSE)</f>
        <v>CT</v>
      </c>
      <c r="F1041" t="str">
        <f>VLOOKUP(E1041,[1]Saler!$F$1:$G$6,2,FALSE)</f>
        <v>Cần Thơ</v>
      </c>
      <c r="G1041" t="s">
        <v>15</v>
      </c>
      <c r="H1041" t="str">
        <f>VLOOKUP(G1041,[1]Product!$B:$G,2,FALSE)</f>
        <v>EliteBook1C2M0PA</v>
      </c>
      <c r="I1041">
        <f>VLOOKUP(G1041,[1]Product!$B:$G,6,FALSE)</f>
        <v>14890000</v>
      </c>
      <c r="J1041" t="str">
        <f>VLOOKUP(G1041,[1]Product!$B:$G,3,FALSE)</f>
        <v>HP</v>
      </c>
      <c r="K1041" t="str">
        <f>VLOOKUP(G1041,[1]Product!$B:$G,4,FALSE)</f>
        <v>Desktop</v>
      </c>
      <c r="L1041">
        <v>2</v>
      </c>
      <c r="M1041">
        <v>0</v>
      </c>
      <c r="N1041">
        <f t="shared" si="16"/>
        <v>29780000</v>
      </c>
    </row>
    <row r="1042" spans="1:14" x14ac:dyDescent="0.3">
      <c r="A1042">
        <v>1041</v>
      </c>
      <c r="B1042">
        <v>10</v>
      </c>
      <c r="C1042" t="s">
        <v>80</v>
      </c>
      <c r="D1042" t="str">
        <f>VLOOKUP(C1042,[1]Saler!B:D,2,FALSE)</f>
        <v>Trịnh Thị Thu  Hằng</v>
      </c>
      <c r="E1042" t="str">
        <f>VLOOKUP(C1042,[1]Saler!B:D,3,FALSE)</f>
        <v>HP</v>
      </c>
      <c r="F1042" t="str">
        <f>VLOOKUP(E1042,[1]Saler!$F$1:$G$6,2,FALSE)</f>
        <v>Hải Phòng</v>
      </c>
      <c r="G1042" t="s">
        <v>31</v>
      </c>
      <c r="H1042" t="str">
        <f>VLOOKUP(G1042,[1]Product!$B:$G,2,FALSE)</f>
        <v>Ideapad82H700DNVN</v>
      </c>
      <c r="I1042">
        <f>VLOOKUP(G1042,[1]Product!$B:$G,6,FALSE)</f>
        <v>13490000</v>
      </c>
      <c r="J1042" t="str">
        <f>VLOOKUP(G1042,[1]Product!$B:$G,3,FALSE)</f>
        <v>Lenovo</v>
      </c>
      <c r="K1042" t="str">
        <f>VLOOKUP(G1042,[1]Product!$B:$G,4,FALSE)</f>
        <v>Laptop</v>
      </c>
      <c r="L1042">
        <v>2</v>
      </c>
      <c r="M1042">
        <v>0.15</v>
      </c>
      <c r="N1042">
        <f t="shared" si="16"/>
        <v>22933000</v>
      </c>
    </row>
    <row r="1043" spans="1:14" x14ac:dyDescent="0.3">
      <c r="A1043">
        <v>1042</v>
      </c>
      <c r="B1043">
        <v>10</v>
      </c>
      <c r="C1043" t="s">
        <v>35</v>
      </c>
      <c r="D1043" t="str">
        <f>VLOOKUP(C1043,[1]Saler!B:D,2,FALSE)</f>
        <v>Trần Kim  Như</v>
      </c>
      <c r="E1043" t="str">
        <f>VLOOKUP(C1043,[1]Saler!B:D,3,FALSE)</f>
        <v>HCM</v>
      </c>
      <c r="F1043" t="str">
        <f>VLOOKUP(E1043,[1]Saler!$F$1:$G$6,2,FALSE)</f>
        <v>Hồ Chí Minh</v>
      </c>
      <c r="G1043" t="s">
        <v>56</v>
      </c>
      <c r="H1043" t="str">
        <f>VLOOKUP(G1043,[1]Product!$B:$G,2,FALSE)</f>
        <v>Legion82B500GUVN</v>
      </c>
      <c r="I1043">
        <f>VLOOKUP(G1043,[1]Product!$B:$G,6,FALSE)</f>
        <v>24790000</v>
      </c>
      <c r="J1043" t="str">
        <f>VLOOKUP(G1043,[1]Product!$B:$G,3,FALSE)</f>
        <v>Lenovo</v>
      </c>
      <c r="K1043" t="str">
        <f>VLOOKUP(G1043,[1]Product!$B:$G,4,FALSE)</f>
        <v>Laptop</v>
      </c>
      <c r="L1043">
        <v>3</v>
      </c>
      <c r="M1043">
        <v>0.05</v>
      </c>
      <c r="N1043">
        <f t="shared" si="16"/>
        <v>70651500</v>
      </c>
    </row>
    <row r="1044" spans="1:14" x14ac:dyDescent="0.3">
      <c r="A1044">
        <v>1043</v>
      </c>
      <c r="B1044">
        <v>10</v>
      </c>
      <c r="C1044" t="s">
        <v>60</v>
      </c>
      <c r="D1044" t="str">
        <f>VLOOKUP(C1044,[1]Saler!B:D,2,FALSE)</f>
        <v>Nguyễn Thị Hoài  Ly</v>
      </c>
      <c r="E1044" t="str">
        <f>VLOOKUP(C1044,[1]Saler!B:D,3,FALSE)</f>
        <v>DN</v>
      </c>
      <c r="F1044" t="str">
        <f>VLOOKUP(E1044,[1]Saler!$F$1:$G$6,2,FALSE)</f>
        <v>Đà Nẵng</v>
      </c>
      <c r="G1044" t="s">
        <v>54</v>
      </c>
      <c r="H1044" t="str">
        <f>VLOOKUP(G1044,[1]Product!$B:$G,2,FALSE)</f>
        <v>ThinkBook20VA001KVN</v>
      </c>
      <c r="I1044">
        <f>VLOOKUP(G1044,[1]Product!$B:$G,6,FALSE)</f>
        <v>19190000</v>
      </c>
      <c r="J1044" t="str">
        <f>VLOOKUP(G1044,[1]Product!$B:$G,3,FALSE)</f>
        <v>Lenovo</v>
      </c>
      <c r="K1044" t="str">
        <f>VLOOKUP(G1044,[1]Product!$B:$G,4,FALSE)</f>
        <v>Laptop</v>
      </c>
      <c r="L1044">
        <v>3</v>
      </c>
      <c r="M1044">
        <v>0</v>
      </c>
      <c r="N1044">
        <f t="shared" si="16"/>
        <v>57570000</v>
      </c>
    </row>
    <row r="1045" spans="1:14" x14ac:dyDescent="0.3">
      <c r="A1045">
        <v>1044</v>
      </c>
      <c r="B1045">
        <v>10</v>
      </c>
      <c r="C1045" t="s">
        <v>51</v>
      </c>
      <c r="D1045" t="str">
        <f>VLOOKUP(C1045,[1]Saler!B:D,2,FALSE)</f>
        <v>Trần Nguyễn Thúy  Quỳnh</v>
      </c>
      <c r="E1045" t="str">
        <f>VLOOKUP(C1045,[1]Saler!B:D,3,FALSE)</f>
        <v>CT</v>
      </c>
      <c r="F1045" t="str">
        <f>VLOOKUP(E1045,[1]Saler!$F$1:$G$6,2,FALSE)</f>
        <v>Cần Thơ</v>
      </c>
      <c r="G1045" t="s">
        <v>45</v>
      </c>
      <c r="H1045" t="str">
        <f>VLOOKUP(G1045,[1]Product!$B:$G,2,FALSE)</f>
        <v>OMEN8ZR42PA</v>
      </c>
      <c r="I1045">
        <f>VLOOKUP(G1045,[1]Product!$B:$G,6,FALSE)</f>
        <v>54000000</v>
      </c>
      <c r="J1045" t="str">
        <f>VLOOKUP(G1045,[1]Product!$B:$G,3,FALSE)</f>
        <v>HP</v>
      </c>
      <c r="K1045" t="str">
        <f>VLOOKUP(G1045,[1]Product!$B:$G,4,FALSE)</f>
        <v>Laptop</v>
      </c>
      <c r="L1045">
        <v>1</v>
      </c>
      <c r="M1045">
        <v>0</v>
      </c>
      <c r="N1045">
        <f t="shared" si="16"/>
        <v>54000000</v>
      </c>
    </row>
    <row r="1046" spans="1:14" x14ac:dyDescent="0.3">
      <c r="A1046">
        <v>1045</v>
      </c>
      <c r="B1046">
        <v>10</v>
      </c>
      <c r="C1046" t="s">
        <v>18</v>
      </c>
      <c r="D1046" t="str">
        <f>VLOOKUP(C1046,[1]Saler!B:D,2,FALSE)</f>
        <v>Lê Thị Thùy  Linh</v>
      </c>
      <c r="E1046" t="str">
        <f>VLOOKUP(C1046,[1]Saler!B:D,3,FALSE)</f>
        <v>DN</v>
      </c>
      <c r="F1046" t="str">
        <f>VLOOKUP(E1046,[1]Saler!$F$1:$G$6,2,FALSE)</f>
        <v>Đà Nẵng</v>
      </c>
      <c r="G1046" t="s">
        <v>69</v>
      </c>
      <c r="H1046" t="str">
        <f>VLOOKUP(G1046,[1]Product!$B:$G,2,FALSE)</f>
        <v>Pavilion180S1AA</v>
      </c>
      <c r="I1046">
        <f>VLOOKUP(G1046,[1]Product!$B:$G,6,FALSE)</f>
        <v>9790000</v>
      </c>
      <c r="J1046" t="str">
        <f>VLOOKUP(G1046,[1]Product!$B:$G,3,FALSE)</f>
        <v>HP</v>
      </c>
      <c r="K1046" t="str">
        <f>VLOOKUP(G1046,[1]Product!$B:$G,4,FALSE)</f>
        <v>Desktop</v>
      </c>
      <c r="L1046">
        <v>3</v>
      </c>
      <c r="M1046">
        <v>0.05</v>
      </c>
      <c r="N1046">
        <f t="shared" si="16"/>
        <v>27901500</v>
      </c>
    </row>
    <row r="1047" spans="1:14" x14ac:dyDescent="0.3">
      <c r="A1047">
        <v>1046</v>
      </c>
      <c r="B1047">
        <v>10</v>
      </c>
      <c r="C1047" t="s">
        <v>78</v>
      </c>
      <c r="D1047" t="str">
        <f>VLOOKUP(C1047,[1]Saler!B:D,2,FALSE)</f>
        <v>Vũ Nguyên  Hà</v>
      </c>
      <c r="E1047" t="str">
        <f>VLOOKUP(C1047,[1]Saler!B:D,3,FALSE)</f>
        <v>HN</v>
      </c>
      <c r="F1047" t="str">
        <f>VLOOKUP(E1047,[1]Saler!$F$1:$G$6,2,FALSE)</f>
        <v>Hà Nội</v>
      </c>
      <c r="G1047" t="s">
        <v>56</v>
      </c>
      <c r="H1047" t="str">
        <f>VLOOKUP(G1047,[1]Product!$B:$G,2,FALSE)</f>
        <v>Legion82B500GUVN</v>
      </c>
      <c r="I1047">
        <f>VLOOKUP(G1047,[1]Product!$B:$G,6,FALSE)</f>
        <v>24790000</v>
      </c>
      <c r="J1047" t="str">
        <f>VLOOKUP(G1047,[1]Product!$B:$G,3,FALSE)</f>
        <v>Lenovo</v>
      </c>
      <c r="K1047" t="str">
        <f>VLOOKUP(G1047,[1]Product!$B:$G,4,FALSE)</f>
        <v>Laptop</v>
      </c>
      <c r="L1047">
        <v>2</v>
      </c>
      <c r="M1047">
        <v>0.05</v>
      </c>
      <c r="N1047">
        <f t="shared" si="16"/>
        <v>47101000</v>
      </c>
    </row>
    <row r="1048" spans="1:14" x14ac:dyDescent="0.3">
      <c r="A1048">
        <v>1047</v>
      </c>
      <c r="B1048">
        <v>10</v>
      </c>
      <c r="C1048" t="s">
        <v>53</v>
      </c>
      <c r="D1048" t="str">
        <f>VLOOKUP(C1048,[1]Saler!B:D,2,FALSE)</f>
        <v>Đoàn Minh  Anh</v>
      </c>
      <c r="E1048" t="str">
        <f>VLOOKUP(C1048,[1]Saler!B:D,3,FALSE)</f>
        <v>HN</v>
      </c>
      <c r="F1048" t="str">
        <f>VLOOKUP(E1048,[1]Saler!$F$1:$G$6,2,FALSE)</f>
        <v>Hà Nội</v>
      </c>
      <c r="G1048" t="s">
        <v>49</v>
      </c>
      <c r="H1048" t="str">
        <f>VLOOKUP(G1048,[1]Product!$B:$G,2,FALSE)</f>
        <v>Inspiron145402</v>
      </c>
      <c r="I1048">
        <f>VLOOKUP(G1048,[1]Product!$B:$G,6,FALSE)</f>
        <v>25790000</v>
      </c>
      <c r="J1048" t="str">
        <f>VLOOKUP(G1048,[1]Product!$B:$G,3,FALSE)</f>
        <v>Dell</v>
      </c>
      <c r="K1048" t="str">
        <f>VLOOKUP(G1048,[1]Product!$B:$G,4,FALSE)</f>
        <v>Laptop</v>
      </c>
      <c r="L1048">
        <v>3</v>
      </c>
      <c r="M1048">
        <v>0.1</v>
      </c>
      <c r="N1048">
        <f t="shared" si="16"/>
        <v>69633000</v>
      </c>
    </row>
    <row r="1049" spans="1:14" x14ac:dyDescent="0.3">
      <c r="A1049">
        <v>1048</v>
      </c>
      <c r="B1049">
        <v>10</v>
      </c>
      <c r="C1049" t="s">
        <v>14</v>
      </c>
      <c r="D1049" t="str">
        <f>VLOOKUP(C1049,[1]Saler!B:D,2,FALSE)</f>
        <v>Hồ Thị Khánh  Huyền</v>
      </c>
      <c r="E1049" t="str">
        <f>VLOOKUP(C1049,[1]Saler!B:D,3,FALSE)</f>
        <v>DN</v>
      </c>
      <c r="F1049" t="str">
        <f>VLOOKUP(E1049,[1]Saler!$F$1:$G$6,2,FALSE)</f>
        <v>Đà Nẵng</v>
      </c>
      <c r="G1049" t="s">
        <v>49</v>
      </c>
      <c r="H1049" t="str">
        <f>VLOOKUP(G1049,[1]Product!$B:$G,2,FALSE)</f>
        <v>Inspiron145402</v>
      </c>
      <c r="I1049">
        <f>VLOOKUP(G1049,[1]Product!$B:$G,6,FALSE)</f>
        <v>25790000</v>
      </c>
      <c r="J1049" t="str">
        <f>VLOOKUP(G1049,[1]Product!$B:$G,3,FALSE)</f>
        <v>Dell</v>
      </c>
      <c r="K1049" t="str">
        <f>VLOOKUP(G1049,[1]Product!$B:$G,4,FALSE)</f>
        <v>Laptop</v>
      </c>
      <c r="L1049">
        <v>2</v>
      </c>
      <c r="M1049">
        <v>0.15</v>
      </c>
      <c r="N1049">
        <f t="shared" si="16"/>
        <v>43843000</v>
      </c>
    </row>
    <row r="1050" spans="1:14" x14ac:dyDescent="0.3">
      <c r="A1050">
        <v>1049</v>
      </c>
      <c r="B1050">
        <v>10</v>
      </c>
      <c r="C1050" t="s">
        <v>67</v>
      </c>
      <c r="D1050" t="str">
        <f>VLOOKUP(C1050,[1]Saler!B:D,2,FALSE)</f>
        <v>Phan Thị Thu  Nguyệt</v>
      </c>
      <c r="E1050" t="str">
        <f>VLOOKUP(C1050,[1]Saler!B:D,3,FALSE)</f>
        <v>HCM</v>
      </c>
      <c r="F1050" t="str">
        <f>VLOOKUP(E1050,[1]Saler!$F$1:$G$6,2,FALSE)</f>
        <v>Hồ Chí Minh</v>
      </c>
      <c r="G1050" t="s">
        <v>21</v>
      </c>
      <c r="H1050" t="str">
        <f>VLOOKUP(G1050,[1]Product!$B:$G,2,FALSE)</f>
        <v>EliteBook5ZU71PA</v>
      </c>
      <c r="I1050">
        <f>VLOOKUP(G1050,[1]Product!$B:$G,6,FALSE)</f>
        <v>34790000</v>
      </c>
      <c r="J1050" t="str">
        <f>VLOOKUP(G1050,[1]Product!$B:$G,3,FALSE)</f>
        <v>HP</v>
      </c>
      <c r="K1050" t="str">
        <f>VLOOKUP(G1050,[1]Product!$B:$G,4,FALSE)</f>
        <v>Laptop</v>
      </c>
      <c r="L1050">
        <v>2</v>
      </c>
      <c r="M1050">
        <v>0.15</v>
      </c>
      <c r="N1050">
        <f t="shared" si="16"/>
        <v>59143000</v>
      </c>
    </row>
    <row r="1051" spans="1:14" x14ac:dyDescent="0.3">
      <c r="A1051">
        <v>1050</v>
      </c>
      <c r="B1051">
        <v>10</v>
      </c>
      <c r="C1051" t="s">
        <v>73</v>
      </c>
      <c r="D1051" t="str">
        <f>VLOOKUP(C1051,[1]Saler!B:D,2,FALSE)</f>
        <v>Nguyễn Gia  Hân</v>
      </c>
      <c r="E1051" t="str">
        <f>VLOOKUP(C1051,[1]Saler!B:D,3,FALSE)</f>
        <v>HP</v>
      </c>
      <c r="F1051" t="str">
        <f>VLOOKUP(E1051,[1]Saler!$F$1:$G$6,2,FALSE)</f>
        <v>Hải Phòng</v>
      </c>
      <c r="G1051" t="s">
        <v>69</v>
      </c>
      <c r="H1051" t="str">
        <f>VLOOKUP(G1051,[1]Product!$B:$G,2,FALSE)</f>
        <v>Pavilion180S1AA</v>
      </c>
      <c r="I1051">
        <f>VLOOKUP(G1051,[1]Product!$B:$G,6,FALSE)</f>
        <v>9790000</v>
      </c>
      <c r="J1051" t="str">
        <f>VLOOKUP(G1051,[1]Product!$B:$G,3,FALSE)</f>
        <v>HP</v>
      </c>
      <c r="K1051" t="str">
        <f>VLOOKUP(G1051,[1]Product!$B:$G,4,FALSE)</f>
        <v>Desktop</v>
      </c>
      <c r="L1051">
        <v>3</v>
      </c>
      <c r="M1051">
        <v>0.05</v>
      </c>
      <c r="N1051">
        <f t="shared" si="16"/>
        <v>27901500</v>
      </c>
    </row>
    <row r="1052" spans="1:14" x14ac:dyDescent="0.3">
      <c r="A1052">
        <v>1051</v>
      </c>
      <c r="B1052">
        <v>10</v>
      </c>
      <c r="C1052" t="s">
        <v>61</v>
      </c>
      <c r="D1052" t="str">
        <f>VLOOKUP(C1052,[1]Saler!B:D,2,FALSE)</f>
        <v>Nguyễn Tố  Linh</v>
      </c>
      <c r="E1052" t="str">
        <f>VLOOKUP(C1052,[1]Saler!B:D,3,FALSE)</f>
        <v>DN</v>
      </c>
      <c r="F1052" t="str">
        <f>VLOOKUP(E1052,[1]Saler!$F$1:$G$6,2,FALSE)</f>
        <v>Đà Nẵng</v>
      </c>
      <c r="G1052" t="s">
        <v>15</v>
      </c>
      <c r="H1052" t="str">
        <f>VLOOKUP(G1052,[1]Product!$B:$G,2,FALSE)</f>
        <v>EliteBook1C2M0PA</v>
      </c>
      <c r="I1052">
        <f>VLOOKUP(G1052,[1]Product!$B:$G,6,FALSE)</f>
        <v>14890000</v>
      </c>
      <c r="J1052" t="str">
        <f>VLOOKUP(G1052,[1]Product!$B:$G,3,FALSE)</f>
        <v>HP</v>
      </c>
      <c r="K1052" t="str">
        <f>VLOOKUP(G1052,[1]Product!$B:$G,4,FALSE)</f>
        <v>Desktop</v>
      </c>
      <c r="L1052">
        <v>1</v>
      </c>
      <c r="M1052">
        <v>0.1</v>
      </c>
      <c r="N1052">
        <f t="shared" si="16"/>
        <v>13401000</v>
      </c>
    </row>
    <row r="1053" spans="1:14" x14ac:dyDescent="0.3">
      <c r="A1053">
        <v>1052</v>
      </c>
      <c r="B1053">
        <v>10</v>
      </c>
      <c r="C1053" t="s">
        <v>80</v>
      </c>
      <c r="D1053" t="str">
        <f>VLOOKUP(C1053,[1]Saler!B:D,2,FALSE)</f>
        <v>Trịnh Thị Thu  Hằng</v>
      </c>
      <c r="E1053" t="str">
        <f>VLOOKUP(C1053,[1]Saler!B:D,3,FALSE)</f>
        <v>HP</v>
      </c>
      <c r="F1053" t="str">
        <f>VLOOKUP(E1053,[1]Saler!$F$1:$G$6,2,FALSE)</f>
        <v>Hải Phòng</v>
      </c>
      <c r="G1053" t="s">
        <v>54</v>
      </c>
      <c r="H1053" t="str">
        <f>VLOOKUP(G1053,[1]Product!$B:$G,2,FALSE)</f>
        <v>ThinkBook20VA001KVN</v>
      </c>
      <c r="I1053">
        <f>VLOOKUP(G1053,[1]Product!$B:$G,6,FALSE)</f>
        <v>19190000</v>
      </c>
      <c r="J1053" t="str">
        <f>VLOOKUP(G1053,[1]Product!$B:$G,3,FALSE)</f>
        <v>Lenovo</v>
      </c>
      <c r="K1053" t="str">
        <f>VLOOKUP(G1053,[1]Product!$B:$G,4,FALSE)</f>
        <v>Laptop</v>
      </c>
      <c r="L1053">
        <v>3</v>
      </c>
      <c r="M1053">
        <v>0</v>
      </c>
      <c r="N1053">
        <f t="shared" si="16"/>
        <v>57570000</v>
      </c>
    </row>
    <row r="1054" spans="1:14" x14ac:dyDescent="0.3">
      <c r="A1054">
        <v>1053</v>
      </c>
      <c r="B1054">
        <v>10</v>
      </c>
      <c r="C1054" t="s">
        <v>24</v>
      </c>
      <c r="D1054" t="str">
        <f>VLOOKUP(C1054,[1]Saler!B:D,2,FALSE)</f>
        <v>Lê Thị Ngọc Bích</v>
      </c>
      <c r="E1054" t="str">
        <f>VLOOKUP(C1054,[1]Saler!B:D,3,FALSE)</f>
        <v>HN</v>
      </c>
      <c r="F1054" t="str">
        <f>VLOOKUP(E1054,[1]Saler!$F$1:$G$6,2,FALSE)</f>
        <v>Hà Nội</v>
      </c>
      <c r="G1054" t="s">
        <v>42</v>
      </c>
      <c r="H1054" t="str">
        <f>VLOOKUP(G1054,[1]Product!$B:$G,2,FALSE)</f>
        <v>PavilionEG0072TU</v>
      </c>
      <c r="I1054">
        <f>VLOOKUP(G1054,[1]Product!$B:$G,6,FALSE)</f>
        <v>21900000</v>
      </c>
      <c r="J1054" t="str">
        <f>VLOOKUP(G1054,[1]Product!$B:$G,3,FALSE)</f>
        <v>HP</v>
      </c>
      <c r="K1054" t="str">
        <f>VLOOKUP(G1054,[1]Product!$B:$G,4,FALSE)</f>
        <v>Laptop</v>
      </c>
      <c r="L1054">
        <v>2</v>
      </c>
      <c r="M1054">
        <v>0</v>
      </c>
      <c r="N1054">
        <f t="shared" si="16"/>
        <v>43800000</v>
      </c>
    </row>
    <row r="1055" spans="1:14" x14ac:dyDescent="0.3">
      <c r="A1055">
        <v>1054</v>
      </c>
      <c r="B1055">
        <v>10</v>
      </c>
      <c r="C1055" t="s">
        <v>67</v>
      </c>
      <c r="D1055" t="str">
        <f>VLOOKUP(C1055,[1]Saler!B:D,2,FALSE)</f>
        <v>Phan Thị Thu  Nguyệt</v>
      </c>
      <c r="E1055" t="str">
        <f>VLOOKUP(C1055,[1]Saler!B:D,3,FALSE)</f>
        <v>HCM</v>
      </c>
      <c r="F1055" t="str">
        <f>VLOOKUP(E1055,[1]Saler!$F$1:$G$6,2,FALSE)</f>
        <v>Hồ Chí Minh</v>
      </c>
      <c r="G1055" t="s">
        <v>56</v>
      </c>
      <c r="H1055" t="str">
        <f>VLOOKUP(G1055,[1]Product!$B:$G,2,FALSE)</f>
        <v>Legion82B500GUVN</v>
      </c>
      <c r="I1055">
        <f>VLOOKUP(G1055,[1]Product!$B:$G,6,FALSE)</f>
        <v>24790000</v>
      </c>
      <c r="J1055" t="str">
        <f>VLOOKUP(G1055,[1]Product!$B:$G,3,FALSE)</f>
        <v>Lenovo</v>
      </c>
      <c r="K1055" t="str">
        <f>VLOOKUP(G1055,[1]Product!$B:$G,4,FALSE)</f>
        <v>Laptop</v>
      </c>
      <c r="L1055">
        <v>2</v>
      </c>
      <c r="M1055">
        <v>0.1</v>
      </c>
      <c r="N1055">
        <f t="shared" si="16"/>
        <v>44622000</v>
      </c>
    </row>
    <row r="1056" spans="1:14" x14ac:dyDescent="0.3">
      <c r="A1056">
        <v>1055</v>
      </c>
      <c r="B1056">
        <v>10</v>
      </c>
      <c r="C1056" t="s">
        <v>27</v>
      </c>
      <c r="D1056" t="str">
        <f>VLOOKUP(C1056,[1]Saler!B:D,2,FALSE)</f>
        <v>Lê Thị Bình</v>
      </c>
      <c r="E1056" t="str">
        <f>VLOOKUP(C1056,[1]Saler!B:D,3,FALSE)</f>
        <v>HN</v>
      </c>
      <c r="F1056" t="str">
        <f>VLOOKUP(E1056,[1]Saler!$F$1:$G$6,2,FALSE)</f>
        <v>Hà Nội</v>
      </c>
      <c r="G1056" t="s">
        <v>54</v>
      </c>
      <c r="H1056" t="str">
        <f>VLOOKUP(G1056,[1]Product!$B:$G,2,FALSE)</f>
        <v>ThinkBook20VA001KVN</v>
      </c>
      <c r="I1056">
        <f>VLOOKUP(G1056,[1]Product!$B:$G,6,FALSE)</f>
        <v>19190000</v>
      </c>
      <c r="J1056" t="str">
        <f>VLOOKUP(G1056,[1]Product!$B:$G,3,FALSE)</f>
        <v>Lenovo</v>
      </c>
      <c r="K1056" t="str">
        <f>VLOOKUP(G1056,[1]Product!$B:$G,4,FALSE)</f>
        <v>Laptop</v>
      </c>
      <c r="L1056">
        <v>2</v>
      </c>
      <c r="M1056">
        <v>0</v>
      </c>
      <c r="N1056">
        <f t="shared" si="16"/>
        <v>38380000</v>
      </c>
    </row>
    <row r="1057" spans="1:14" x14ac:dyDescent="0.3">
      <c r="A1057">
        <v>1056</v>
      </c>
      <c r="B1057">
        <v>10</v>
      </c>
      <c r="C1057" t="s">
        <v>62</v>
      </c>
      <c r="D1057" t="str">
        <f>VLOOKUP(C1057,[1]Saler!B:D,2,FALSE)</f>
        <v>Kiều Ngọc Các</v>
      </c>
      <c r="E1057" t="str">
        <f>VLOOKUP(C1057,[1]Saler!B:D,3,FALSE)</f>
        <v>HN</v>
      </c>
      <c r="F1057" t="str">
        <f>VLOOKUP(E1057,[1]Saler!$F$1:$G$6,2,FALSE)</f>
        <v>Hà Nội</v>
      </c>
      <c r="G1057" t="s">
        <v>56</v>
      </c>
      <c r="H1057" t="str">
        <f>VLOOKUP(G1057,[1]Product!$B:$G,2,FALSE)</f>
        <v>Legion82B500GUVN</v>
      </c>
      <c r="I1057">
        <f>VLOOKUP(G1057,[1]Product!$B:$G,6,FALSE)</f>
        <v>24790000</v>
      </c>
      <c r="J1057" t="str">
        <f>VLOOKUP(G1057,[1]Product!$B:$G,3,FALSE)</f>
        <v>Lenovo</v>
      </c>
      <c r="K1057" t="str">
        <f>VLOOKUP(G1057,[1]Product!$B:$G,4,FALSE)</f>
        <v>Laptop</v>
      </c>
      <c r="L1057">
        <v>2</v>
      </c>
      <c r="M1057">
        <v>0</v>
      </c>
      <c r="N1057">
        <f t="shared" si="16"/>
        <v>49580000</v>
      </c>
    </row>
    <row r="1058" spans="1:14" x14ac:dyDescent="0.3">
      <c r="A1058">
        <v>1057</v>
      </c>
      <c r="B1058">
        <v>10</v>
      </c>
      <c r="C1058" t="s">
        <v>48</v>
      </c>
      <c r="D1058" t="str">
        <f>VLOOKUP(C1058,[1]Saler!B:D,2,FALSE)</f>
        <v>Võ Huỳnh Duy  Nhân</v>
      </c>
      <c r="E1058" t="str">
        <f>VLOOKUP(C1058,[1]Saler!B:D,3,FALSE)</f>
        <v>HCM</v>
      </c>
      <c r="F1058" t="str">
        <f>VLOOKUP(E1058,[1]Saler!$F$1:$G$6,2,FALSE)</f>
        <v>Hồ Chí Minh</v>
      </c>
      <c r="G1058" t="s">
        <v>49</v>
      </c>
      <c r="H1058" t="str">
        <f>VLOOKUP(G1058,[1]Product!$B:$G,2,FALSE)</f>
        <v>Inspiron145402</v>
      </c>
      <c r="I1058">
        <f>VLOOKUP(G1058,[1]Product!$B:$G,6,FALSE)</f>
        <v>25790000</v>
      </c>
      <c r="J1058" t="str">
        <f>VLOOKUP(G1058,[1]Product!$B:$G,3,FALSE)</f>
        <v>Dell</v>
      </c>
      <c r="K1058" t="str">
        <f>VLOOKUP(G1058,[1]Product!$B:$G,4,FALSE)</f>
        <v>Laptop</v>
      </c>
      <c r="L1058">
        <v>3</v>
      </c>
      <c r="M1058">
        <v>0.15</v>
      </c>
      <c r="N1058">
        <f t="shared" si="16"/>
        <v>65764500</v>
      </c>
    </row>
    <row r="1059" spans="1:14" x14ac:dyDescent="0.3">
      <c r="A1059">
        <v>1058</v>
      </c>
      <c r="B1059">
        <v>10</v>
      </c>
      <c r="C1059" t="s">
        <v>80</v>
      </c>
      <c r="D1059" t="str">
        <f>VLOOKUP(C1059,[1]Saler!B:D,2,FALSE)</f>
        <v>Trịnh Thị Thu  Hằng</v>
      </c>
      <c r="E1059" t="str">
        <f>VLOOKUP(C1059,[1]Saler!B:D,3,FALSE)</f>
        <v>HP</v>
      </c>
      <c r="F1059" t="str">
        <f>VLOOKUP(E1059,[1]Saler!$F$1:$G$6,2,FALSE)</f>
        <v>Hải Phòng</v>
      </c>
      <c r="G1059" t="s">
        <v>21</v>
      </c>
      <c r="H1059" t="str">
        <f>VLOOKUP(G1059,[1]Product!$B:$G,2,FALSE)</f>
        <v>EliteBook5ZU71PA</v>
      </c>
      <c r="I1059">
        <f>VLOOKUP(G1059,[1]Product!$B:$G,6,FALSE)</f>
        <v>34790000</v>
      </c>
      <c r="J1059" t="str">
        <f>VLOOKUP(G1059,[1]Product!$B:$G,3,FALSE)</f>
        <v>HP</v>
      </c>
      <c r="K1059" t="str">
        <f>VLOOKUP(G1059,[1]Product!$B:$G,4,FALSE)</f>
        <v>Laptop</v>
      </c>
      <c r="L1059">
        <v>3</v>
      </c>
      <c r="M1059">
        <v>0.15</v>
      </c>
      <c r="N1059">
        <f t="shared" si="16"/>
        <v>88714500</v>
      </c>
    </row>
    <row r="1060" spans="1:14" x14ac:dyDescent="0.3">
      <c r="A1060">
        <v>1059</v>
      </c>
      <c r="B1060">
        <v>10</v>
      </c>
      <c r="C1060" t="s">
        <v>46</v>
      </c>
      <c r="D1060" t="str">
        <f>VLOOKUP(C1060,[1]Saler!B:D,2,FALSE)</f>
        <v>Nguyễn Thị Hoài  Nam</v>
      </c>
      <c r="E1060" t="str">
        <f>VLOOKUP(C1060,[1]Saler!B:D,3,FALSE)</f>
        <v>HCM</v>
      </c>
      <c r="F1060" t="str">
        <f>VLOOKUP(E1060,[1]Saler!$F$1:$G$6,2,FALSE)</f>
        <v>Hồ Chí Minh</v>
      </c>
      <c r="G1060" t="s">
        <v>44</v>
      </c>
      <c r="H1060" t="str">
        <f>VLOOKUP(G1060,[1]Product!$B:$G,2,FALSE)</f>
        <v>Lenovo11ED002TVA</v>
      </c>
      <c r="I1060">
        <f>VLOOKUP(G1060,[1]Product!$B:$G,6,FALSE)</f>
        <v>9890000</v>
      </c>
      <c r="J1060" t="str">
        <f>VLOOKUP(G1060,[1]Product!$B:$G,3,FALSE)</f>
        <v>Lenovo</v>
      </c>
      <c r="K1060" t="str">
        <f>VLOOKUP(G1060,[1]Product!$B:$G,4,FALSE)</f>
        <v>Desktop</v>
      </c>
      <c r="L1060">
        <v>1</v>
      </c>
      <c r="M1060">
        <v>0.05</v>
      </c>
      <c r="N1060">
        <f t="shared" si="16"/>
        <v>9395500</v>
      </c>
    </row>
    <row r="1061" spans="1:14" x14ac:dyDescent="0.3">
      <c r="A1061">
        <v>1060</v>
      </c>
      <c r="B1061">
        <v>10</v>
      </c>
      <c r="C1061" t="s">
        <v>70</v>
      </c>
      <c r="D1061" t="str">
        <f>VLOOKUP(C1061,[1]Saler!B:D,2,FALSE)</f>
        <v>Trần Thị Hồng Nhung</v>
      </c>
      <c r="E1061" t="str">
        <f>VLOOKUP(C1061,[1]Saler!B:D,3,FALSE)</f>
        <v>HCM</v>
      </c>
      <c r="F1061" t="str">
        <f>VLOOKUP(E1061,[1]Saler!$F$1:$G$6,2,FALSE)</f>
        <v>Hồ Chí Minh</v>
      </c>
      <c r="G1061" t="s">
        <v>71</v>
      </c>
      <c r="H1061" t="str">
        <f>VLOOKUP(G1061,[1]Product!$B:$G,2,FALSE)</f>
        <v>Legion82BC005YVN</v>
      </c>
      <c r="I1061">
        <f>VLOOKUP(G1061,[1]Product!$B:$G,6,FALSE)</f>
        <v>39000000</v>
      </c>
      <c r="J1061" t="str">
        <f>VLOOKUP(G1061,[1]Product!$B:$G,3,FALSE)</f>
        <v>Lenovo</v>
      </c>
      <c r="K1061" t="str">
        <f>VLOOKUP(G1061,[1]Product!$B:$G,4,FALSE)</f>
        <v>Laptop</v>
      </c>
      <c r="L1061">
        <v>3</v>
      </c>
      <c r="M1061">
        <v>0</v>
      </c>
      <c r="N1061">
        <f t="shared" si="16"/>
        <v>117000000</v>
      </c>
    </row>
    <row r="1062" spans="1:14" x14ac:dyDescent="0.3">
      <c r="A1062">
        <v>1061</v>
      </c>
      <c r="B1062">
        <v>10</v>
      </c>
      <c r="C1062" t="s">
        <v>48</v>
      </c>
      <c r="D1062" t="str">
        <f>VLOOKUP(C1062,[1]Saler!B:D,2,FALSE)</f>
        <v>Võ Huỳnh Duy  Nhân</v>
      </c>
      <c r="E1062" t="str">
        <f>VLOOKUP(C1062,[1]Saler!B:D,3,FALSE)</f>
        <v>HCM</v>
      </c>
      <c r="F1062" t="str">
        <f>VLOOKUP(E1062,[1]Saler!$F$1:$G$6,2,FALSE)</f>
        <v>Hồ Chí Minh</v>
      </c>
      <c r="G1062" t="s">
        <v>33</v>
      </c>
      <c r="H1062" t="str">
        <f>VLOOKUP(G1062,[1]Product!$B:$G,2,FALSE)</f>
        <v>XPS139310</v>
      </c>
      <c r="I1062">
        <f>VLOOKUP(G1062,[1]Product!$B:$G,6,FALSE)</f>
        <v>39900000</v>
      </c>
      <c r="J1062" t="str">
        <f>VLOOKUP(G1062,[1]Product!$B:$G,3,FALSE)</f>
        <v>Dell</v>
      </c>
      <c r="K1062" t="str">
        <f>VLOOKUP(G1062,[1]Product!$B:$G,4,FALSE)</f>
        <v>Laptop</v>
      </c>
      <c r="L1062">
        <v>1</v>
      </c>
      <c r="M1062">
        <v>0.1</v>
      </c>
      <c r="N1062">
        <f t="shared" si="16"/>
        <v>35910000</v>
      </c>
    </row>
    <row r="1063" spans="1:14" x14ac:dyDescent="0.3">
      <c r="A1063">
        <v>1062</v>
      </c>
      <c r="B1063">
        <v>10</v>
      </c>
      <c r="C1063" t="s">
        <v>14</v>
      </c>
      <c r="D1063" t="str">
        <f>VLOOKUP(C1063,[1]Saler!B:D,2,FALSE)</f>
        <v>Hồ Thị Khánh  Huyền</v>
      </c>
      <c r="E1063" t="str">
        <f>VLOOKUP(C1063,[1]Saler!B:D,3,FALSE)</f>
        <v>DN</v>
      </c>
      <c r="F1063" t="str">
        <f>VLOOKUP(E1063,[1]Saler!$F$1:$G$6,2,FALSE)</f>
        <v>Đà Nẵng</v>
      </c>
      <c r="G1063" t="s">
        <v>36</v>
      </c>
      <c r="H1063" t="str">
        <f>VLOOKUP(G1063,[1]Product!$B:$G,2,FALSE)</f>
        <v>Lenovo10TVA00EVA</v>
      </c>
      <c r="I1063">
        <f>VLOOKUP(G1063,[1]Product!$B:$G,6,FALSE)</f>
        <v>12590000</v>
      </c>
      <c r="J1063" t="str">
        <f>VLOOKUP(G1063,[1]Product!$B:$G,3,FALSE)</f>
        <v>Lenovo</v>
      </c>
      <c r="K1063" t="str">
        <f>VLOOKUP(G1063,[1]Product!$B:$G,4,FALSE)</f>
        <v>Desktop</v>
      </c>
      <c r="L1063">
        <v>1</v>
      </c>
      <c r="M1063">
        <v>0.15</v>
      </c>
      <c r="N1063">
        <f t="shared" si="16"/>
        <v>10701500</v>
      </c>
    </row>
    <row r="1064" spans="1:14" x14ac:dyDescent="0.3">
      <c r="A1064">
        <v>1063</v>
      </c>
      <c r="B1064">
        <v>10</v>
      </c>
      <c r="C1064" t="s">
        <v>53</v>
      </c>
      <c r="D1064" t="str">
        <f>VLOOKUP(C1064,[1]Saler!B:D,2,FALSE)</f>
        <v>Đoàn Minh  Anh</v>
      </c>
      <c r="E1064" t="str">
        <f>VLOOKUP(C1064,[1]Saler!B:D,3,FALSE)</f>
        <v>HN</v>
      </c>
      <c r="F1064" t="str">
        <f>VLOOKUP(E1064,[1]Saler!$F$1:$G$6,2,FALSE)</f>
        <v>Hà Nội</v>
      </c>
      <c r="G1064" t="s">
        <v>42</v>
      </c>
      <c r="H1064" t="str">
        <f>VLOOKUP(G1064,[1]Product!$B:$G,2,FALSE)</f>
        <v>PavilionEG0072TU</v>
      </c>
      <c r="I1064">
        <f>VLOOKUP(G1064,[1]Product!$B:$G,6,FALSE)</f>
        <v>21900000</v>
      </c>
      <c r="J1064" t="str">
        <f>VLOOKUP(G1064,[1]Product!$B:$G,3,FALSE)</f>
        <v>HP</v>
      </c>
      <c r="K1064" t="str">
        <f>VLOOKUP(G1064,[1]Product!$B:$G,4,FALSE)</f>
        <v>Laptop</v>
      </c>
      <c r="L1064">
        <v>3</v>
      </c>
      <c r="M1064">
        <v>0.1</v>
      </c>
      <c r="N1064">
        <f t="shared" si="16"/>
        <v>59130000</v>
      </c>
    </row>
    <row r="1065" spans="1:14" x14ac:dyDescent="0.3">
      <c r="A1065">
        <v>1064</v>
      </c>
      <c r="B1065">
        <v>10</v>
      </c>
      <c r="C1065" t="s">
        <v>77</v>
      </c>
      <c r="D1065" t="str">
        <f>VLOOKUP(C1065,[1]Saler!B:D,2,FALSE)</f>
        <v>Trần Huy  Hiếu</v>
      </c>
      <c r="E1065" t="str">
        <f>VLOOKUP(C1065,[1]Saler!B:D,3,FALSE)</f>
        <v>HP</v>
      </c>
      <c r="F1065" t="str">
        <f>VLOOKUP(E1065,[1]Saler!$F$1:$G$6,2,FALSE)</f>
        <v>Hải Phòng</v>
      </c>
      <c r="G1065" t="s">
        <v>44</v>
      </c>
      <c r="H1065" t="str">
        <f>VLOOKUP(G1065,[1]Product!$B:$G,2,FALSE)</f>
        <v>Lenovo11ED002TVA</v>
      </c>
      <c r="I1065">
        <f>VLOOKUP(G1065,[1]Product!$B:$G,6,FALSE)</f>
        <v>9890000</v>
      </c>
      <c r="J1065" t="str">
        <f>VLOOKUP(G1065,[1]Product!$B:$G,3,FALSE)</f>
        <v>Lenovo</v>
      </c>
      <c r="K1065" t="str">
        <f>VLOOKUP(G1065,[1]Product!$B:$G,4,FALSE)</f>
        <v>Desktop</v>
      </c>
      <c r="L1065">
        <v>2</v>
      </c>
      <c r="M1065">
        <v>0.15</v>
      </c>
      <c r="N1065">
        <f t="shared" si="16"/>
        <v>16813000</v>
      </c>
    </row>
    <row r="1066" spans="1:14" x14ac:dyDescent="0.3">
      <c r="A1066">
        <v>1065</v>
      </c>
      <c r="B1066">
        <v>10</v>
      </c>
      <c r="C1066" t="s">
        <v>63</v>
      </c>
      <c r="D1066" t="str">
        <f>VLOOKUP(C1066,[1]Saler!B:D,2,FALSE)</f>
        <v>Phạm Thị Giáng  My</v>
      </c>
      <c r="E1066" t="str">
        <f>VLOOKUP(C1066,[1]Saler!B:D,3,FALSE)</f>
        <v>DN</v>
      </c>
      <c r="F1066" t="str">
        <f>VLOOKUP(E1066,[1]Saler!$F$1:$G$6,2,FALSE)</f>
        <v>Đà Nẵng</v>
      </c>
      <c r="G1066" t="s">
        <v>17</v>
      </c>
      <c r="H1066" t="str">
        <f>VLOOKUP(G1066,[1]Product!$B:$G,2,FALSE)</f>
        <v>Inspiron135301</v>
      </c>
      <c r="I1066">
        <f>VLOOKUP(G1066,[1]Product!$B:$G,6,FALSE)</f>
        <v>20900000</v>
      </c>
      <c r="J1066" t="str">
        <f>VLOOKUP(G1066,[1]Product!$B:$G,3,FALSE)</f>
        <v>Dell</v>
      </c>
      <c r="K1066" t="str">
        <f>VLOOKUP(G1066,[1]Product!$B:$G,4,FALSE)</f>
        <v>Laptop</v>
      </c>
      <c r="L1066">
        <v>2</v>
      </c>
      <c r="M1066">
        <v>0</v>
      </c>
      <c r="N1066">
        <f t="shared" si="16"/>
        <v>41800000</v>
      </c>
    </row>
    <row r="1067" spans="1:14" x14ac:dyDescent="0.3">
      <c r="A1067">
        <v>1066</v>
      </c>
      <c r="B1067">
        <v>10</v>
      </c>
      <c r="C1067" t="s">
        <v>37</v>
      </c>
      <c r="D1067" t="str">
        <f>VLOOKUP(C1067,[1]Saler!B:D,2,FALSE)</f>
        <v>Nguyễn Phan Thanh Ngân</v>
      </c>
      <c r="E1067" t="str">
        <f>VLOOKUP(C1067,[1]Saler!B:D,3,FALSE)</f>
        <v>HCM</v>
      </c>
      <c r="F1067" t="str">
        <f>VLOOKUP(E1067,[1]Saler!$F$1:$G$6,2,FALSE)</f>
        <v>Hồ Chí Minh</v>
      </c>
      <c r="G1067" t="s">
        <v>56</v>
      </c>
      <c r="H1067" t="str">
        <f>VLOOKUP(G1067,[1]Product!$B:$G,2,FALSE)</f>
        <v>Legion82B500GUVN</v>
      </c>
      <c r="I1067">
        <f>VLOOKUP(G1067,[1]Product!$B:$G,6,FALSE)</f>
        <v>24790000</v>
      </c>
      <c r="J1067" t="str">
        <f>VLOOKUP(G1067,[1]Product!$B:$G,3,FALSE)</f>
        <v>Lenovo</v>
      </c>
      <c r="K1067" t="str">
        <f>VLOOKUP(G1067,[1]Product!$B:$G,4,FALSE)</f>
        <v>Laptop</v>
      </c>
      <c r="L1067">
        <v>3</v>
      </c>
      <c r="M1067">
        <v>0.15</v>
      </c>
      <c r="N1067">
        <f t="shared" si="16"/>
        <v>63214500</v>
      </c>
    </row>
    <row r="1068" spans="1:14" x14ac:dyDescent="0.3">
      <c r="A1068">
        <v>1067</v>
      </c>
      <c r="B1068">
        <v>10</v>
      </c>
      <c r="C1068" t="s">
        <v>16</v>
      </c>
      <c r="D1068" t="str">
        <f>VLOOKUP(C1068,[1]Saler!B:D,2,FALSE)</f>
        <v>Võ Thị Uyển  Nhi</v>
      </c>
      <c r="E1068" t="str">
        <f>VLOOKUP(C1068,[1]Saler!B:D,3,FALSE)</f>
        <v>HCM</v>
      </c>
      <c r="F1068" t="str">
        <f>VLOOKUP(E1068,[1]Saler!$F$1:$G$6,2,FALSE)</f>
        <v>Hồ Chí Minh</v>
      </c>
      <c r="G1068" t="s">
        <v>15</v>
      </c>
      <c r="H1068" t="str">
        <f>VLOOKUP(G1068,[1]Product!$B:$G,2,FALSE)</f>
        <v>EliteBook1C2M0PA</v>
      </c>
      <c r="I1068">
        <f>VLOOKUP(G1068,[1]Product!$B:$G,6,FALSE)</f>
        <v>14890000</v>
      </c>
      <c r="J1068" t="str">
        <f>VLOOKUP(G1068,[1]Product!$B:$G,3,FALSE)</f>
        <v>HP</v>
      </c>
      <c r="K1068" t="str">
        <f>VLOOKUP(G1068,[1]Product!$B:$G,4,FALSE)</f>
        <v>Desktop</v>
      </c>
      <c r="L1068">
        <v>3</v>
      </c>
      <c r="M1068">
        <v>0.05</v>
      </c>
      <c r="N1068">
        <f t="shared" si="16"/>
        <v>42436500</v>
      </c>
    </row>
    <row r="1069" spans="1:14" x14ac:dyDescent="0.3">
      <c r="A1069">
        <v>1068</v>
      </c>
      <c r="B1069">
        <v>10</v>
      </c>
      <c r="C1069" t="s">
        <v>64</v>
      </c>
      <c r="D1069" t="str">
        <f>VLOOKUP(C1069,[1]Saler!B:D,2,FALSE)</f>
        <v>Trần Chí Thông</v>
      </c>
      <c r="E1069" t="str">
        <f>VLOOKUP(C1069,[1]Saler!B:D,3,FALSE)</f>
        <v>CT</v>
      </c>
      <c r="F1069" t="str">
        <f>VLOOKUP(E1069,[1]Saler!$F$1:$G$6,2,FALSE)</f>
        <v>Cần Thơ</v>
      </c>
      <c r="G1069" t="s">
        <v>50</v>
      </c>
      <c r="H1069" t="str">
        <f>VLOOKUP(G1069,[1]Product!$B:$G,2,FALSE)</f>
        <v>ProBook22X45AA</v>
      </c>
      <c r="I1069">
        <f>VLOOKUP(G1069,[1]Product!$B:$G,6,FALSE)</f>
        <v>11900000</v>
      </c>
      <c r="J1069" t="str">
        <f>VLOOKUP(G1069,[1]Product!$B:$G,3,FALSE)</f>
        <v>HP</v>
      </c>
      <c r="K1069" t="str">
        <f>VLOOKUP(G1069,[1]Product!$B:$G,4,FALSE)</f>
        <v>Desktop</v>
      </c>
      <c r="L1069">
        <v>3</v>
      </c>
      <c r="M1069">
        <v>0.1</v>
      </c>
      <c r="N1069">
        <f t="shared" si="16"/>
        <v>32130000</v>
      </c>
    </row>
    <row r="1070" spans="1:14" x14ac:dyDescent="0.3">
      <c r="A1070">
        <v>1069</v>
      </c>
      <c r="B1070">
        <v>10</v>
      </c>
      <c r="C1070" t="s">
        <v>35</v>
      </c>
      <c r="D1070" t="str">
        <f>VLOOKUP(C1070,[1]Saler!B:D,2,FALSE)</f>
        <v>Trần Kim  Như</v>
      </c>
      <c r="E1070" t="str">
        <f>VLOOKUP(C1070,[1]Saler!B:D,3,FALSE)</f>
        <v>HCM</v>
      </c>
      <c r="F1070" t="str">
        <f>VLOOKUP(E1070,[1]Saler!$F$1:$G$6,2,FALSE)</f>
        <v>Hồ Chí Minh</v>
      </c>
      <c r="G1070" t="s">
        <v>17</v>
      </c>
      <c r="H1070" t="str">
        <f>VLOOKUP(G1070,[1]Product!$B:$G,2,FALSE)</f>
        <v>Inspiron135301</v>
      </c>
      <c r="I1070">
        <f>VLOOKUP(G1070,[1]Product!$B:$G,6,FALSE)</f>
        <v>20900000</v>
      </c>
      <c r="J1070" t="str">
        <f>VLOOKUP(G1070,[1]Product!$B:$G,3,FALSE)</f>
        <v>Dell</v>
      </c>
      <c r="K1070" t="str">
        <f>VLOOKUP(G1070,[1]Product!$B:$G,4,FALSE)</f>
        <v>Laptop</v>
      </c>
      <c r="L1070">
        <v>2</v>
      </c>
      <c r="M1070">
        <v>0.05</v>
      </c>
      <c r="N1070">
        <f t="shared" si="16"/>
        <v>39710000</v>
      </c>
    </row>
    <row r="1071" spans="1:14" x14ac:dyDescent="0.3">
      <c r="A1071">
        <v>1070</v>
      </c>
      <c r="B1071">
        <v>10</v>
      </c>
      <c r="C1071" t="s">
        <v>24</v>
      </c>
      <c r="D1071" t="str">
        <f>VLOOKUP(C1071,[1]Saler!B:D,2,FALSE)</f>
        <v>Lê Thị Ngọc Bích</v>
      </c>
      <c r="E1071" t="str">
        <f>VLOOKUP(C1071,[1]Saler!B:D,3,FALSE)</f>
        <v>HN</v>
      </c>
      <c r="F1071" t="str">
        <f>VLOOKUP(E1071,[1]Saler!$F$1:$G$6,2,FALSE)</f>
        <v>Hà Nội</v>
      </c>
      <c r="G1071" t="s">
        <v>15</v>
      </c>
      <c r="H1071" t="str">
        <f>VLOOKUP(G1071,[1]Product!$B:$G,2,FALSE)</f>
        <v>EliteBook1C2M0PA</v>
      </c>
      <c r="I1071">
        <f>VLOOKUP(G1071,[1]Product!$B:$G,6,FALSE)</f>
        <v>14890000</v>
      </c>
      <c r="J1071" t="str">
        <f>VLOOKUP(G1071,[1]Product!$B:$G,3,FALSE)</f>
        <v>HP</v>
      </c>
      <c r="K1071" t="str">
        <f>VLOOKUP(G1071,[1]Product!$B:$G,4,FALSE)</f>
        <v>Desktop</v>
      </c>
      <c r="L1071">
        <v>3</v>
      </c>
      <c r="M1071">
        <v>0.1</v>
      </c>
      <c r="N1071">
        <f t="shared" si="16"/>
        <v>40203000</v>
      </c>
    </row>
    <row r="1072" spans="1:14" x14ac:dyDescent="0.3">
      <c r="A1072">
        <v>1071</v>
      </c>
      <c r="B1072">
        <v>10</v>
      </c>
      <c r="C1072" t="s">
        <v>57</v>
      </c>
      <c r="D1072" t="str">
        <f>VLOOKUP(C1072,[1]Saler!B:D,2,FALSE)</f>
        <v>Nguyễn Thị Tú  Anh</v>
      </c>
      <c r="E1072" t="str">
        <f>VLOOKUP(C1072,[1]Saler!B:D,3,FALSE)</f>
        <v>HN</v>
      </c>
      <c r="F1072" t="str">
        <f>VLOOKUP(E1072,[1]Saler!$F$1:$G$6,2,FALSE)</f>
        <v>Hà Nội</v>
      </c>
      <c r="G1072" t="s">
        <v>56</v>
      </c>
      <c r="H1072" t="str">
        <f>VLOOKUP(G1072,[1]Product!$B:$G,2,FALSE)</f>
        <v>Legion82B500GUVN</v>
      </c>
      <c r="I1072">
        <f>VLOOKUP(G1072,[1]Product!$B:$G,6,FALSE)</f>
        <v>24790000</v>
      </c>
      <c r="J1072" t="str">
        <f>VLOOKUP(G1072,[1]Product!$B:$G,3,FALSE)</f>
        <v>Lenovo</v>
      </c>
      <c r="K1072" t="str">
        <f>VLOOKUP(G1072,[1]Product!$B:$G,4,FALSE)</f>
        <v>Laptop</v>
      </c>
      <c r="L1072">
        <v>1</v>
      </c>
      <c r="M1072">
        <v>0.1</v>
      </c>
      <c r="N1072">
        <f t="shared" si="16"/>
        <v>22311000</v>
      </c>
    </row>
    <row r="1073" spans="1:14" x14ac:dyDescent="0.3">
      <c r="A1073">
        <v>1072</v>
      </c>
      <c r="B1073">
        <v>10</v>
      </c>
      <c r="C1073" t="s">
        <v>76</v>
      </c>
      <c r="D1073" t="str">
        <f>VLOOKUP(C1073,[1]Saler!B:D,2,FALSE)</f>
        <v>Nguyễn Yến  Nhi</v>
      </c>
      <c r="E1073" t="str">
        <f>VLOOKUP(C1073,[1]Saler!B:D,3,FALSE)</f>
        <v>HCM</v>
      </c>
      <c r="F1073" t="str">
        <f>VLOOKUP(E1073,[1]Saler!$F$1:$G$6,2,FALSE)</f>
        <v>Hồ Chí Minh</v>
      </c>
      <c r="G1073" t="s">
        <v>45</v>
      </c>
      <c r="H1073" t="str">
        <f>VLOOKUP(G1073,[1]Product!$B:$G,2,FALSE)</f>
        <v>OMEN8ZR42PA</v>
      </c>
      <c r="I1073">
        <f>VLOOKUP(G1073,[1]Product!$B:$G,6,FALSE)</f>
        <v>54000000</v>
      </c>
      <c r="J1073" t="str">
        <f>VLOOKUP(G1073,[1]Product!$B:$G,3,FALSE)</f>
        <v>HP</v>
      </c>
      <c r="K1073" t="str">
        <f>VLOOKUP(G1073,[1]Product!$B:$G,4,FALSE)</f>
        <v>Laptop</v>
      </c>
      <c r="L1073">
        <v>2</v>
      </c>
      <c r="M1073">
        <v>0.05</v>
      </c>
      <c r="N1073">
        <f t="shared" si="16"/>
        <v>102600000</v>
      </c>
    </row>
    <row r="1074" spans="1:14" x14ac:dyDescent="0.3">
      <c r="A1074">
        <v>1073</v>
      </c>
      <c r="B1074">
        <v>10</v>
      </c>
      <c r="C1074" t="s">
        <v>64</v>
      </c>
      <c r="D1074" t="str">
        <f>VLOOKUP(C1074,[1]Saler!B:D,2,FALSE)</f>
        <v>Trần Chí Thông</v>
      </c>
      <c r="E1074" t="str">
        <f>VLOOKUP(C1074,[1]Saler!B:D,3,FALSE)</f>
        <v>CT</v>
      </c>
      <c r="F1074" t="str">
        <f>VLOOKUP(E1074,[1]Saler!$F$1:$G$6,2,FALSE)</f>
        <v>Cần Thơ</v>
      </c>
      <c r="G1074" t="s">
        <v>52</v>
      </c>
      <c r="H1074" t="str">
        <f>VLOOKUP(G1074,[1]Product!$B:$G,2,FALSE)</f>
        <v>Inspiron42IN380002</v>
      </c>
      <c r="I1074">
        <f>VLOOKUP(G1074,[1]Product!$B:$G,6,FALSE)</f>
        <v>12290000</v>
      </c>
      <c r="J1074" t="str">
        <f>VLOOKUP(G1074,[1]Product!$B:$G,3,FALSE)</f>
        <v>Dell</v>
      </c>
      <c r="K1074" t="str">
        <f>VLOOKUP(G1074,[1]Product!$B:$G,4,FALSE)</f>
        <v>Desktop</v>
      </c>
      <c r="L1074">
        <v>1</v>
      </c>
      <c r="M1074">
        <v>0.05</v>
      </c>
      <c r="N1074">
        <f t="shared" si="16"/>
        <v>11675500</v>
      </c>
    </row>
    <row r="1075" spans="1:14" x14ac:dyDescent="0.3">
      <c r="A1075">
        <v>1074</v>
      </c>
      <c r="B1075">
        <v>10</v>
      </c>
      <c r="C1075" t="s">
        <v>76</v>
      </c>
      <c r="D1075" t="str">
        <f>VLOOKUP(C1075,[1]Saler!B:D,2,FALSE)</f>
        <v>Nguyễn Yến  Nhi</v>
      </c>
      <c r="E1075" t="str">
        <f>VLOOKUP(C1075,[1]Saler!B:D,3,FALSE)</f>
        <v>HCM</v>
      </c>
      <c r="F1075" t="str">
        <f>VLOOKUP(E1075,[1]Saler!$F$1:$G$6,2,FALSE)</f>
        <v>Hồ Chí Minh</v>
      </c>
      <c r="G1075" t="s">
        <v>56</v>
      </c>
      <c r="H1075" t="str">
        <f>VLOOKUP(G1075,[1]Product!$B:$G,2,FALSE)</f>
        <v>Legion82B500GUVN</v>
      </c>
      <c r="I1075">
        <f>VLOOKUP(G1075,[1]Product!$B:$G,6,FALSE)</f>
        <v>24790000</v>
      </c>
      <c r="J1075" t="str">
        <f>VLOOKUP(G1075,[1]Product!$B:$G,3,FALSE)</f>
        <v>Lenovo</v>
      </c>
      <c r="K1075" t="str">
        <f>VLOOKUP(G1075,[1]Product!$B:$G,4,FALSE)</f>
        <v>Laptop</v>
      </c>
      <c r="L1075">
        <v>2</v>
      </c>
      <c r="M1075">
        <v>0</v>
      </c>
      <c r="N1075">
        <f t="shared" si="16"/>
        <v>49580000</v>
      </c>
    </row>
    <row r="1076" spans="1:14" x14ac:dyDescent="0.3">
      <c r="A1076">
        <v>1075</v>
      </c>
      <c r="B1076">
        <v>10</v>
      </c>
      <c r="C1076" t="s">
        <v>16</v>
      </c>
      <c r="D1076" t="str">
        <f>VLOOKUP(C1076,[1]Saler!B:D,2,FALSE)</f>
        <v>Võ Thị Uyển  Nhi</v>
      </c>
      <c r="E1076" t="str">
        <f>VLOOKUP(C1076,[1]Saler!B:D,3,FALSE)</f>
        <v>HCM</v>
      </c>
      <c r="F1076" t="str">
        <f>VLOOKUP(E1076,[1]Saler!$F$1:$G$6,2,FALSE)</f>
        <v>Hồ Chí Minh</v>
      </c>
      <c r="G1076" t="s">
        <v>54</v>
      </c>
      <c r="H1076" t="str">
        <f>VLOOKUP(G1076,[1]Product!$B:$G,2,FALSE)</f>
        <v>ThinkBook20VA001KVN</v>
      </c>
      <c r="I1076">
        <f>VLOOKUP(G1076,[1]Product!$B:$G,6,FALSE)</f>
        <v>19190000</v>
      </c>
      <c r="J1076" t="str">
        <f>VLOOKUP(G1076,[1]Product!$B:$G,3,FALSE)</f>
        <v>Lenovo</v>
      </c>
      <c r="K1076" t="str">
        <f>VLOOKUP(G1076,[1]Product!$B:$G,4,FALSE)</f>
        <v>Laptop</v>
      </c>
      <c r="L1076">
        <v>1</v>
      </c>
      <c r="M1076">
        <v>0.05</v>
      </c>
      <c r="N1076">
        <f t="shared" si="16"/>
        <v>18230500</v>
      </c>
    </row>
    <row r="1077" spans="1:14" x14ac:dyDescent="0.3">
      <c r="A1077">
        <v>1076</v>
      </c>
      <c r="B1077">
        <v>10</v>
      </c>
      <c r="C1077" t="s">
        <v>43</v>
      </c>
      <c r="D1077" t="str">
        <f>VLOOKUP(C1077,[1]Saler!B:D,2,FALSE)</f>
        <v>Lương Thị  Thanh</v>
      </c>
      <c r="E1077" t="str">
        <f>VLOOKUP(C1077,[1]Saler!B:D,3,FALSE)</f>
        <v>CT</v>
      </c>
      <c r="F1077" t="str">
        <f>VLOOKUP(E1077,[1]Saler!$F$1:$G$6,2,FALSE)</f>
        <v>Cần Thơ</v>
      </c>
      <c r="G1077" t="s">
        <v>52</v>
      </c>
      <c r="H1077" t="str">
        <f>VLOOKUP(G1077,[1]Product!$B:$G,2,FALSE)</f>
        <v>Inspiron42IN380002</v>
      </c>
      <c r="I1077">
        <f>VLOOKUP(G1077,[1]Product!$B:$G,6,FALSE)</f>
        <v>12290000</v>
      </c>
      <c r="J1077" t="str">
        <f>VLOOKUP(G1077,[1]Product!$B:$G,3,FALSE)</f>
        <v>Dell</v>
      </c>
      <c r="K1077" t="str">
        <f>VLOOKUP(G1077,[1]Product!$B:$G,4,FALSE)</f>
        <v>Desktop</v>
      </c>
      <c r="L1077">
        <v>2</v>
      </c>
      <c r="M1077">
        <v>0</v>
      </c>
      <c r="N1077">
        <f t="shared" si="16"/>
        <v>24580000</v>
      </c>
    </row>
    <row r="1078" spans="1:14" x14ac:dyDescent="0.3">
      <c r="A1078">
        <v>1077</v>
      </c>
      <c r="B1078">
        <v>11</v>
      </c>
      <c r="C1078" t="s">
        <v>37</v>
      </c>
      <c r="D1078" t="str">
        <f>VLOOKUP(C1078,[1]Saler!B:D,2,FALSE)</f>
        <v>Nguyễn Phan Thanh Ngân</v>
      </c>
      <c r="E1078" t="str">
        <f>VLOOKUP(C1078,[1]Saler!B:D,3,FALSE)</f>
        <v>HCM</v>
      </c>
      <c r="F1078" t="str">
        <f>VLOOKUP(E1078,[1]Saler!$F$1:$G$6,2,FALSE)</f>
        <v>Hồ Chí Minh</v>
      </c>
      <c r="G1078" t="s">
        <v>31</v>
      </c>
      <c r="H1078" t="str">
        <f>VLOOKUP(G1078,[1]Product!$B:$G,2,FALSE)</f>
        <v>Ideapad82H700DNVN</v>
      </c>
      <c r="I1078">
        <f>VLOOKUP(G1078,[1]Product!$B:$G,6,FALSE)</f>
        <v>13490000</v>
      </c>
      <c r="J1078" t="str">
        <f>VLOOKUP(G1078,[1]Product!$B:$G,3,FALSE)</f>
        <v>Lenovo</v>
      </c>
      <c r="K1078" t="str">
        <f>VLOOKUP(G1078,[1]Product!$B:$G,4,FALSE)</f>
        <v>Laptop</v>
      </c>
      <c r="L1078">
        <v>2</v>
      </c>
      <c r="M1078">
        <v>0.15</v>
      </c>
      <c r="N1078">
        <f t="shared" si="16"/>
        <v>22933000</v>
      </c>
    </row>
    <row r="1079" spans="1:14" x14ac:dyDescent="0.3">
      <c r="A1079">
        <v>1078</v>
      </c>
      <c r="B1079">
        <v>11</v>
      </c>
      <c r="C1079" t="s">
        <v>14</v>
      </c>
      <c r="D1079" t="str">
        <f>VLOOKUP(C1079,[1]Saler!B:D,2,FALSE)</f>
        <v>Hồ Thị Khánh  Huyền</v>
      </c>
      <c r="E1079" t="str">
        <f>VLOOKUP(C1079,[1]Saler!B:D,3,FALSE)</f>
        <v>DN</v>
      </c>
      <c r="F1079" t="str">
        <f>VLOOKUP(E1079,[1]Saler!$F$1:$G$6,2,FALSE)</f>
        <v>Đà Nẵng</v>
      </c>
      <c r="G1079" t="s">
        <v>15</v>
      </c>
      <c r="H1079" t="str">
        <f>VLOOKUP(G1079,[1]Product!$B:$G,2,FALSE)</f>
        <v>EliteBook1C2M0PA</v>
      </c>
      <c r="I1079">
        <f>VLOOKUP(G1079,[1]Product!$B:$G,6,FALSE)</f>
        <v>14890000</v>
      </c>
      <c r="J1079" t="str">
        <f>VLOOKUP(G1079,[1]Product!$B:$G,3,FALSE)</f>
        <v>HP</v>
      </c>
      <c r="K1079" t="str">
        <f>VLOOKUP(G1079,[1]Product!$B:$G,4,FALSE)</f>
        <v>Desktop</v>
      </c>
      <c r="L1079">
        <v>2</v>
      </c>
      <c r="M1079">
        <v>0.05</v>
      </c>
      <c r="N1079">
        <f t="shared" si="16"/>
        <v>28291000</v>
      </c>
    </row>
    <row r="1080" spans="1:14" x14ac:dyDescent="0.3">
      <c r="A1080">
        <v>1079</v>
      </c>
      <c r="B1080">
        <v>11</v>
      </c>
      <c r="C1080" t="s">
        <v>70</v>
      </c>
      <c r="D1080" t="str">
        <f>VLOOKUP(C1080,[1]Saler!B:D,2,FALSE)</f>
        <v>Trần Thị Hồng Nhung</v>
      </c>
      <c r="E1080" t="str">
        <f>VLOOKUP(C1080,[1]Saler!B:D,3,FALSE)</f>
        <v>HCM</v>
      </c>
      <c r="F1080" t="str">
        <f>VLOOKUP(E1080,[1]Saler!$F$1:$G$6,2,FALSE)</f>
        <v>Hồ Chí Minh</v>
      </c>
      <c r="G1080" t="s">
        <v>45</v>
      </c>
      <c r="H1080" t="str">
        <f>VLOOKUP(G1080,[1]Product!$B:$G,2,FALSE)</f>
        <v>OMEN8ZR42PA</v>
      </c>
      <c r="I1080">
        <f>VLOOKUP(G1080,[1]Product!$B:$G,6,FALSE)</f>
        <v>54000000</v>
      </c>
      <c r="J1080" t="str">
        <f>VLOOKUP(G1080,[1]Product!$B:$G,3,FALSE)</f>
        <v>HP</v>
      </c>
      <c r="K1080" t="str">
        <f>VLOOKUP(G1080,[1]Product!$B:$G,4,FALSE)</f>
        <v>Laptop</v>
      </c>
      <c r="L1080">
        <v>3</v>
      </c>
      <c r="M1080">
        <v>0.15</v>
      </c>
      <c r="N1080">
        <f t="shared" si="16"/>
        <v>137700000</v>
      </c>
    </row>
    <row r="1081" spans="1:14" x14ac:dyDescent="0.3">
      <c r="A1081">
        <v>1080</v>
      </c>
      <c r="B1081">
        <v>11</v>
      </c>
      <c r="C1081" t="s">
        <v>59</v>
      </c>
      <c r="D1081" t="str">
        <f>VLOOKUP(C1081,[1]Saler!B:D,2,FALSE)</f>
        <v>Hồ Lê Lệ  Nguyên</v>
      </c>
      <c r="E1081" t="str">
        <f>VLOOKUP(C1081,[1]Saler!B:D,3,FALSE)</f>
        <v>HCM</v>
      </c>
      <c r="F1081" t="str">
        <f>VLOOKUP(E1081,[1]Saler!$F$1:$G$6,2,FALSE)</f>
        <v>Hồ Chí Minh</v>
      </c>
      <c r="G1081" t="s">
        <v>25</v>
      </c>
      <c r="H1081" t="str">
        <f>VLOOKUP(G1081,[1]Product!$B:$G,2,FALSE)</f>
        <v>Lenovo11BHS07200</v>
      </c>
      <c r="I1081">
        <f>VLOOKUP(G1081,[1]Product!$B:$G,6,FALSE)</f>
        <v>11490000</v>
      </c>
      <c r="J1081" t="str">
        <f>VLOOKUP(G1081,[1]Product!$B:$G,3,FALSE)</f>
        <v>Lenovo</v>
      </c>
      <c r="K1081" t="str">
        <f>VLOOKUP(G1081,[1]Product!$B:$G,4,FALSE)</f>
        <v>Desktop</v>
      </c>
      <c r="L1081">
        <v>2</v>
      </c>
      <c r="M1081">
        <v>0.05</v>
      </c>
      <c r="N1081">
        <f t="shared" si="16"/>
        <v>21831000</v>
      </c>
    </row>
    <row r="1082" spans="1:14" x14ac:dyDescent="0.3">
      <c r="A1082">
        <v>1081</v>
      </c>
      <c r="B1082">
        <v>11</v>
      </c>
      <c r="C1082" t="s">
        <v>64</v>
      </c>
      <c r="D1082" t="str">
        <f>VLOOKUP(C1082,[1]Saler!B:D,2,FALSE)</f>
        <v>Trần Chí Thông</v>
      </c>
      <c r="E1082" t="str">
        <f>VLOOKUP(C1082,[1]Saler!B:D,3,FALSE)</f>
        <v>CT</v>
      </c>
      <c r="F1082" t="str">
        <f>VLOOKUP(E1082,[1]Saler!$F$1:$G$6,2,FALSE)</f>
        <v>Cần Thơ</v>
      </c>
      <c r="G1082" t="s">
        <v>42</v>
      </c>
      <c r="H1082" t="str">
        <f>VLOOKUP(G1082,[1]Product!$B:$G,2,FALSE)</f>
        <v>PavilionEG0072TU</v>
      </c>
      <c r="I1082">
        <f>VLOOKUP(G1082,[1]Product!$B:$G,6,FALSE)</f>
        <v>21900000</v>
      </c>
      <c r="J1082" t="str">
        <f>VLOOKUP(G1082,[1]Product!$B:$G,3,FALSE)</f>
        <v>HP</v>
      </c>
      <c r="K1082" t="str">
        <f>VLOOKUP(G1082,[1]Product!$B:$G,4,FALSE)</f>
        <v>Laptop</v>
      </c>
      <c r="L1082">
        <v>2</v>
      </c>
      <c r="M1082">
        <v>0</v>
      </c>
      <c r="N1082">
        <f t="shared" si="16"/>
        <v>43800000</v>
      </c>
    </row>
    <row r="1083" spans="1:14" x14ac:dyDescent="0.3">
      <c r="A1083">
        <v>1082</v>
      </c>
      <c r="B1083">
        <v>11</v>
      </c>
      <c r="C1083" t="s">
        <v>62</v>
      </c>
      <c r="D1083" t="str">
        <f>VLOOKUP(C1083,[1]Saler!B:D,2,FALSE)</f>
        <v>Kiều Ngọc Các</v>
      </c>
      <c r="E1083" t="str">
        <f>VLOOKUP(C1083,[1]Saler!B:D,3,FALSE)</f>
        <v>HN</v>
      </c>
      <c r="F1083" t="str">
        <f>VLOOKUP(E1083,[1]Saler!$F$1:$G$6,2,FALSE)</f>
        <v>Hà Nội</v>
      </c>
      <c r="G1083" t="s">
        <v>23</v>
      </c>
      <c r="H1083" t="str">
        <f>VLOOKUP(G1083,[1]Product!$B:$G,2,FALSE)</f>
        <v>Latitude3510</v>
      </c>
      <c r="I1083">
        <f>VLOOKUP(G1083,[1]Product!$B:$G,6,FALSE)</f>
        <v>11490000</v>
      </c>
      <c r="J1083" t="str">
        <f>VLOOKUP(G1083,[1]Product!$B:$G,3,FALSE)</f>
        <v>Dell</v>
      </c>
      <c r="K1083" t="str">
        <f>VLOOKUP(G1083,[1]Product!$B:$G,4,FALSE)</f>
        <v>Laptop</v>
      </c>
      <c r="L1083">
        <v>3</v>
      </c>
      <c r="M1083">
        <v>0.15</v>
      </c>
      <c r="N1083">
        <f t="shared" si="16"/>
        <v>29299500</v>
      </c>
    </row>
    <row r="1084" spans="1:14" x14ac:dyDescent="0.3">
      <c r="A1084">
        <v>1083</v>
      </c>
      <c r="B1084">
        <v>11</v>
      </c>
      <c r="C1084" t="s">
        <v>46</v>
      </c>
      <c r="D1084" t="str">
        <f>VLOOKUP(C1084,[1]Saler!B:D,2,FALSE)</f>
        <v>Nguyễn Thị Hoài  Nam</v>
      </c>
      <c r="E1084" t="str">
        <f>VLOOKUP(C1084,[1]Saler!B:D,3,FALSE)</f>
        <v>HCM</v>
      </c>
      <c r="F1084" t="str">
        <f>VLOOKUP(E1084,[1]Saler!$F$1:$G$6,2,FALSE)</f>
        <v>Hồ Chí Minh</v>
      </c>
      <c r="G1084" t="s">
        <v>23</v>
      </c>
      <c r="H1084" t="str">
        <f>VLOOKUP(G1084,[1]Product!$B:$G,2,FALSE)</f>
        <v>Latitude3510</v>
      </c>
      <c r="I1084">
        <f>VLOOKUP(G1084,[1]Product!$B:$G,6,FALSE)</f>
        <v>11490000</v>
      </c>
      <c r="J1084" t="str">
        <f>VLOOKUP(G1084,[1]Product!$B:$G,3,FALSE)</f>
        <v>Dell</v>
      </c>
      <c r="K1084" t="str">
        <f>VLOOKUP(G1084,[1]Product!$B:$G,4,FALSE)</f>
        <v>Laptop</v>
      </c>
      <c r="L1084">
        <v>3</v>
      </c>
      <c r="M1084">
        <v>0.05</v>
      </c>
      <c r="N1084">
        <f t="shared" si="16"/>
        <v>32746500</v>
      </c>
    </row>
    <row r="1085" spans="1:14" x14ac:dyDescent="0.3">
      <c r="A1085">
        <v>1084</v>
      </c>
      <c r="B1085">
        <v>11</v>
      </c>
      <c r="C1085" t="s">
        <v>78</v>
      </c>
      <c r="D1085" t="str">
        <f>VLOOKUP(C1085,[1]Saler!B:D,2,FALSE)</f>
        <v>Vũ Nguyên  Hà</v>
      </c>
      <c r="E1085" t="str">
        <f>VLOOKUP(C1085,[1]Saler!B:D,3,FALSE)</f>
        <v>HN</v>
      </c>
      <c r="F1085" t="str">
        <f>VLOOKUP(E1085,[1]Saler!$F$1:$G$6,2,FALSE)</f>
        <v>Hà Nội</v>
      </c>
      <c r="G1085" t="s">
        <v>69</v>
      </c>
      <c r="H1085" t="str">
        <f>VLOOKUP(G1085,[1]Product!$B:$G,2,FALSE)</f>
        <v>Pavilion180S1AA</v>
      </c>
      <c r="I1085">
        <f>VLOOKUP(G1085,[1]Product!$B:$G,6,FALSE)</f>
        <v>9790000</v>
      </c>
      <c r="J1085" t="str">
        <f>VLOOKUP(G1085,[1]Product!$B:$G,3,FALSE)</f>
        <v>HP</v>
      </c>
      <c r="K1085" t="str">
        <f>VLOOKUP(G1085,[1]Product!$B:$G,4,FALSE)</f>
        <v>Desktop</v>
      </c>
      <c r="L1085">
        <v>3</v>
      </c>
      <c r="M1085">
        <v>0.15</v>
      </c>
      <c r="N1085">
        <f t="shared" si="16"/>
        <v>24964500</v>
      </c>
    </row>
    <row r="1086" spans="1:14" x14ac:dyDescent="0.3">
      <c r="A1086">
        <v>1085</v>
      </c>
      <c r="B1086">
        <v>11</v>
      </c>
      <c r="C1086" t="s">
        <v>26</v>
      </c>
      <c r="D1086" t="str">
        <f>VLOOKUP(C1086,[1]Saler!B:D,2,FALSE)</f>
        <v>Nguyễn Thị Y  Bình</v>
      </c>
      <c r="E1086" t="str">
        <f>VLOOKUP(C1086,[1]Saler!B:D,3,FALSE)</f>
        <v>HN</v>
      </c>
      <c r="F1086" t="str">
        <f>VLOOKUP(E1086,[1]Saler!$F$1:$G$6,2,FALSE)</f>
        <v>Hà Nội</v>
      </c>
      <c r="G1086" t="s">
        <v>52</v>
      </c>
      <c r="H1086" t="str">
        <f>VLOOKUP(G1086,[1]Product!$B:$G,2,FALSE)</f>
        <v>Inspiron42IN380002</v>
      </c>
      <c r="I1086">
        <f>VLOOKUP(G1086,[1]Product!$B:$G,6,FALSE)</f>
        <v>12290000</v>
      </c>
      <c r="J1086" t="str">
        <f>VLOOKUP(G1086,[1]Product!$B:$G,3,FALSE)</f>
        <v>Dell</v>
      </c>
      <c r="K1086" t="str">
        <f>VLOOKUP(G1086,[1]Product!$B:$G,4,FALSE)</f>
        <v>Desktop</v>
      </c>
      <c r="L1086">
        <v>1</v>
      </c>
      <c r="M1086">
        <v>0</v>
      </c>
      <c r="N1086">
        <f t="shared" si="16"/>
        <v>12290000</v>
      </c>
    </row>
    <row r="1087" spans="1:14" x14ac:dyDescent="0.3">
      <c r="A1087">
        <v>1086</v>
      </c>
      <c r="B1087">
        <v>11</v>
      </c>
      <c r="C1087" t="s">
        <v>27</v>
      </c>
      <c r="D1087" t="str">
        <f>VLOOKUP(C1087,[1]Saler!B:D,2,FALSE)</f>
        <v>Lê Thị Bình</v>
      </c>
      <c r="E1087" t="str">
        <f>VLOOKUP(C1087,[1]Saler!B:D,3,FALSE)</f>
        <v>HN</v>
      </c>
      <c r="F1087" t="str">
        <f>VLOOKUP(E1087,[1]Saler!$F$1:$G$6,2,FALSE)</f>
        <v>Hà Nội</v>
      </c>
      <c r="G1087" t="s">
        <v>19</v>
      </c>
      <c r="H1087" t="str">
        <f>VLOOKUP(G1087,[1]Product!$B:$G,2,FALSE)</f>
        <v>Gaming81LK01J3VN</v>
      </c>
      <c r="I1087">
        <f>VLOOKUP(G1087,[1]Product!$B:$G,6,FALSE)</f>
        <v>18490000</v>
      </c>
      <c r="J1087" t="str">
        <f>VLOOKUP(G1087,[1]Product!$B:$G,3,FALSE)</f>
        <v>Lenovo</v>
      </c>
      <c r="K1087" t="str">
        <f>VLOOKUP(G1087,[1]Product!$B:$G,4,FALSE)</f>
        <v>Laptop</v>
      </c>
      <c r="L1087">
        <v>2</v>
      </c>
      <c r="M1087">
        <v>0</v>
      </c>
      <c r="N1087">
        <f t="shared" si="16"/>
        <v>36980000</v>
      </c>
    </row>
    <row r="1088" spans="1:14" x14ac:dyDescent="0.3">
      <c r="A1088">
        <v>1087</v>
      </c>
      <c r="B1088">
        <v>11</v>
      </c>
      <c r="C1088" t="s">
        <v>73</v>
      </c>
      <c r="D1088" t="str">
        <f>VLOOKUP(C1088,[1]Saler!B:D,2,FALSE)</f>
        <v>Nguyễn Gia  Hân</v>
      </c>
      <c r="E1088" t="str">
        <f>VLOOKUP(C1088,[1]Saler!B:D,3,FALSE)</f>
        <v>HP</v>
      </c>
      <c r="F1088" t="str">
        <f>VLOOKUP(E1088,[1]Saler!$F$1:$G$6,2,FALSE)</f>
        <v>Hải Phòng</v>
      </c>
      <c r="G1088" t="s">
        <v>71</v>
      </c>
      <c r="H1088" t="str">
        <f>VLOOKUP(G1088,[1]Product!$B:$G,2,FALSE)</f>
        <v>Legion82BC005YVN</v>
      </c>
      <c r="I1088">
        <f>VLOOKUP(G1088,[1]Product!$B:$G,6,FALSE)</f>
        <v>39000000</v>
      </c>
      <c r="J1088" t="str">
        <f>VLOOKUP(G1088,[1]Product!$B:$G,3,FALSE)</f>
        <v>Lenovo</v>
      </c>
      <c r="K1088" t="str">
        <f>VLOOKUP(G1088,[1]Product!$B:$G,4,FALSE)</f>
        <v>Laptop</v>
      </c>
      <c r="L1088">
        <v>3</v>
      </c>
      <c r="M1088">
        <v>0.05</v>
      </c>
      <c r="N1088">
        <f t="shared" si="16"/>
        <v>111150000</v>
      </c>
    </row>
    <row r="1089" spans="1:14" x14ac:dyDescent="0.3">
      <c r="A1089">
        <v>1088</v>
      </c>
      <c r="B1089">
        <v>11</v>
      </c>
      <c r="C1089" t="s">
        <v>67</v>
      </c>
      <c r="D1089" t="str">
        <f>VLOOKUP(C1089,[1]Saler!B:D,2,FALSE)</f>
        <v>Phan Thị Thu  Nguyệt</v>
      </c>
      <c r="E1089" t="str">
        <f>VLOOKUP(C1089,[1]Saler!B:D,3,FALSE)</f>
        <v>HCM</v>
      </c>
      <c r="F1089" t="str">
        <f>VLOOKUP(E1089,[1]Saler!$F$1:$G$6,2,FALSE)</f>
        <v>Hồ Chí Minh</v>
      </c>
      <c r="G1089" t="s">
        <v>25</v>
      </c>
      <c r="H1089" t="str">
        <f>VLOOKUP(G1089,[1]Product!$B:$G,2,FALSE)</f>
        <v>Lenovo11BHS07200</v>
      </c>
      <c r="I1089">
        <f>VLOOKUP(G1089,[1]Product!$B:$G,6,FALSE)</f>
        <v>11490000</v>
      </c>
      <c r="J1089" t="str">
        <f>VLOOKUP(G1089,[1]Product!$B:$G,3,FALSE)</f>
        <v>Lenovo</v>
      </c>
      <c r="K1089" t="str">
        <f>VLOOKUP(G1089,[1]Product!$B:$G,4,FALSE)</f>
        <v>Desktop</v>
      </c>
      <c r="L1089">
        <v>1</v>
      </c>
      <c r="M1089">
        <v>0.15</v>
      </c>
      <c r="N1089">
        <f t="shared" si="16"/>
        <v>9766500</v>
      </c>
    </row>
    <row r="1090" spans="1:14" x14ac:dyDescent="0.3">
      <c r="A1090">
        <v>1089</v>
      </c>
      <c r="B1090">
        <v>11</v>
      </c>
      <c r="C1090" t="s">
        <v>81</v>
      </c>
      <c r="D1090" t="str">
        <f>VLOOKUP(C1090,[1]Saler!B:D,2,FALSE)</f>
        <v>Huỳnh Lê Minh  Nhựt</v>
      </c>
      <c r="E1090" t="str">
        <f>VLOOKUP(C1090,[1]Saler!B:D,3,FALSE)</f>
        <v>HCM</v>
      </c>
      <c r="F1090" t="str">
        <f>VLOOKUP(E1090,[1]Saler!$F$1:$G$6,2,FALSE)</f>
        <v>Hồ Chí Minh</v>
      </c>
      <c r="G1090" t="s">
        <v>49</v>
      </c>
      <c r="H1090" t="str">
        <f>VLOOKUP(G1090,[1]Product!$B:$G,2,FALSE)</f>
        <v>Inspiron145402</v>
      </c>
      <c r="I1090">
        <f>VLOOKUP(G1090,[1]Product!$B:$G,6,FALSE)</f>
        <v>25790000</v>
      </c>
      <c r="J1090" t="str">
        <f>VLOOKUP(G1090,[1]Product!$B:$G,3,FALSE)</f>
        <v>Dell</v>
      </c>
      <c r="K1090" t="str">
        <f>VLOOKUP(G1090,[1]Product!$B:$G,4,FALSE)</f>
        <v>Laptop</v>
      </c>
      <c r="L1090">
        <v>2</v>
      </c>
      <c r="M1090">
        <v>0.05</v>
      </c>
      <c r="N1090">
        <f t="shared" ref="N1090:N1153" si="17">I1090*L1090*(1-M1090)</f>
        <v>49001000</v>
      </c>
    </row>
    <row r="1091" spans="1:14" x14ac:dyDescent="0.3">
      <c r="A1091">
        <v>1090</v>
      </c>
      <c r="B1091">
        <v>11</v>
      </c>
      <c r="C1091" t="s">
        <v>24</v>
      </c>
      <c r="D1091" t="str">
        <f>VLOOKUP(C1091,[1]Saler!B:D,2,FALSE)</f>
        <v>Lê Thị Ngọc Bích</v>
      </c>
      <c r="E1091" t="str">
        <f>VLOOKUP(C1091,[1]Saler!B:D,3,FALSE)</f>
        <v>HN</v>
      </c>
      <c r="F1091" t="str">
        <f>VLOOKUP(E1091,[1]Saler!$F$1:$G$6,2,FALSE)</f>
        <v>Hà Nội</v>
      </c>
      <c r="G1091" t="s">
        <v>58</v>
      </c>
      <c r="H1091" t="str">
        <f>VLOOKUP(G1091,[1]Product!$B:$G,2,FALSE)</f>
        <v>Envy2K0B2PA</v>
      </c>
      <c r="I1091">
        <f>VLOOKUP(G1091,[1]Product!$B:$G,6,FALSE)</f>
        <v>23590000</v>
      </c>
      <c r="J1091" t="str">
        <f>VLOOKUP(G1091,[1]Product!$B:$G,3,FALSE)</f>
        <v>HP</v>
      </c>
      <c r="K1091" t="str">
        <f>VLOOKUP(G1091,[1]Product!$B:$G,4,FALSE)</f>
        <v>Laptop</v>
      </c>
      <c r="L1091">
        <v>3</v>
      </c>
      <c r="M1091">
        <v>0.15</v>
      </c>
      <c r="N1091">
        <f t="shared" si="17"/>
        <v>60154500</v>
      </c>
    </row>
    <row r="1092" spans="1:14" x14ac:dyDescent="0.3">
      <c r="A1092">
        <v>1091</v>
      </c>
      <c r="B1092">
        <v>11</v>
      </c>
      <c r="C1092" t="s">
        <v>76</v>
      </c>
      <c r="D1092" t="str">
        <f>VLOOKUP(C1092,[1]Saler!B:D,2,FALSE)</f>
        <v>Nguyễn Yến  Nhi</v>
      </c>
      <c r="E1092" t="str">
        <f>VLOOKUP(C1092,[1]Saler!B:D,3,FALSE)</f>
        <v>HCM</v>
      </c>
      <c r="F1092" t="str">
        <f>VLOOKUP(E1092,[1]Saler!$F$1:$G$6,2,FALSE)</f>
        <v>Hồ Chí Minh</v>
      </c>
      <c r="G1092" t="s">
        <v>47</v>
      </c>
      <c r="H1092" t="str">
        <f>VLOOKUP(G1092,[1]Product!$B:$G,2,FALSE)</f>
        <v>OptiPlex3080 MT</v>
      </c>
      <c r="I1092">
        <f>VLOOKUP(G1092,[1]Product!$B:$G,6,FALSE)</f>
        <v>13890000</v>
      </c>
      <c r="J1092" t="str">
        <f>VLOOKUP(G1092,[1]Product!$B:$G,3,FALSE)</f>
        <v>Dell</v>
      </c>
      <c r="K1092" t="str">
        <f>VLOOKUP(G1092,[1]Product!$B:$G,4,FALSE)</f>
        <v>Desktop</v>
      </c>
      <c r="L1092">
        <v>2</v>
      </c>
      <c r="M1092">
        <v>0.15</v>
      </c>
      <c r="N1092">
        <f t="shared" si="17"/>
        <v>23613000</v>
      </c>
    </row>
    <row r="1093" spans="1:14" x14ac:dyDescent="0.3">
      <c r="A1093">
        <v>1092</v>
      </c>
      <c r="B1093">
        <v>11</v>
      </c>
      <c r="C1093" t="s">
        <v>65</v>
      </c>
      <c r="D1093" t="str">
        <f>VLOOKUP(C1093,[1]Saler!B:D,2,FALSE)</f>
        <v>Vưu Quan  Khải</v>
      </c>
      <c r="E1093" t="str">
        <f>VLOOKUP(C1093,[1]Saler!B:D,3,FALSE)</f>
        <v>DN</v>
      </c>
      <c r="F1093" t="str">
        <f>VLOOKUP(E1093,[1]Saler!$F$1:$G$6,2,FALSE)</f>
        <v>Đà Nẵng</v>
      </c>
      <c r="G1093" t="s">
        <v>25</v>
      </c>
      <c r="H1093" t="str">
        <f>VLOOKUP(G1093,[1]Product!$B:$G,2,FALSE)</f>
        <v>Lenovo11BHS07200</v>
      </c>
      <c r="I1093">
        <f>VLOOKUP(G1093,[1]Product!$B:$G,6,FALSE)</f>
        <v>11490000</v>
      </c>
      <c r="J1093" t="str">
        <f>VLOOKUP(G1093,[1]Product!$B:$G,3,FALSE)</f>
        <v>Lenovo</v>
      </c>
      <c r="K1093" t="str">
        <f>VLOOKUP(G1093,[1]Product!$B:$G,4,FALSE)</f>
        <v>Desktop</v>
      </c>
      <c r="L1093">
        <v>1</v>
      </c>
      <c r="M1093">
        <v>0.1</v>
      </c>
      <c r="N1093">
        <f t="shared" si="17"/>
        <v>10341000</v>
      </c>
    </row>
    <row r="1094" spans="1:14" x14ac:dyDescent="0.3">
      <c r="A1094">
        <v>1093</v>
      </c>
      <c r="B1094">
        <v>11</v>
      </c>
      <c r="C1094" t="s">
        <v>61</v>
      </c>
      <c r="D1094" t="str">
        <f>VLOOKUP(C1094,[1]Saler!B:D,2,FALSE)</f>
        <v>Nguyễn Tố  Linh</v>
      </c>
      <c r="E1094" t="str">
        <f>VLOOKUP(C1094,[1]Saler!B:D,3,FALSE)</f>
        <v>DN</v>
      </c>
      <c r="F1094" t="str">
        <f>VLOOKUP(E1094,[1]Saler!$F$1:$G$6,2,FALSE)</f>
        <v>Đà Nẵng</v>
      </c>
      <c r="G1094" t="s">
        <v>56</v>
      </c>
      <c r="H1094" t="str">
        <f>VLOOKUP(G1094,[1]Product!$B:$G,2,FALSE)</f>
        <v>Legion82B500GUVN</v>
      </c>
      <c r="I1094">
        <f>VLOOKUP(G1094,[1]Product!$B:$G,6,FALSE)</f>
        <v>24790000</v>
      </c>
      <c r="J1094" t="str">
        <f>VLOOKUP(G1094,[1]Product!$B:$G,3,FALSE)</f>
        <v>Lenovo</v>
      </c>
      <c r="K1094" t="str">
        <f>VLOOKUP(G1094,[1]Product!$B:$G,4,FALSE)</f>
        <v>Laptop</v>
      </c>
      <c r="L1094">
        <v>2</v>
      </c>
      <c r="M1094">
        <v>0.05</v>
      </c>
      <c r="N1094">
        <f t="shared" si="17"/>
        <v>47101000</v>
      </c>
    </row>
    <row r="1095" spans="1:14" x14ac:dyDescent="0.3">
      <c r="A1095">
        <v>1094</v>
      </c>
      <c r="B1095">
        <v>11</v>
      </c>
      <c r="C1095" t="s">
        <v>80</v>
      </c>
      <c r="D1095" t="str">
        <f>VLOOKUP(C1095,[1]Saler!B:D,2,FALSE)</f>
        <v>Trịnh Thị Thu  Hằng</v>
      </c>
      <c r="E1095" t="str">
        <f>VLOOKUP(C1095,[1]Saler!B:D,3,FALSE)</f>
        <v>HP</v>
      </c>
      <c r="F1095" t="str">
        <f>VLOOKUP(E1095,[1]Saler!$F$1:$G$6,2,FALSE)</f>
        <v>Hải Phòng</v>
      </c>
      <c r="G1095" t="s">
        <v>69</v>
      </c>
      <c r="H1095" t="str">
        <f>VLOOKUP(G1095,[1]Product!$B:$G,2,FALSE)</f>
        <v>Pavilion180S1AA</v>
      </c>
      <c r="I1095">
        <f>VLOOKUP(G1095,[1]Product!$B:$G,6,FALSE)</f>
        <v>9790000</v>
      </c>
      <c r="J1095" t="str">
        <f>VLOOKUP(G1095,[1]Product!$B:$G,3,FALSE)</f>
        <v>HP</v>
      </c>
      <c r="K1095" t="str">
        <f>VLOOKUP(G1095,[1]Product!$B:$G,4,FALSE)</f>
        <v>Desktop</v>
      </c>
      <c r="L1095">
        <v>3</v>
      </c>
      <c r="M1095">
        <v>0.1</v>
      </c>
      <c r="N1095">
        <f t="shared" si="17"/>
        <v>26433000</v>
      </c>
    </row>
    <row r="1096" spans="1:14" x14ac:dyDescent="0.3">
      <c r="A1096">
        <v>1095</v>
      </c>
      <c r="B1096">
        <v>11</v>
      </c>
      <c r="C1096" t="s">
        <v>20</v>
      </c>
      <c r="D1096" t="str">
        <f>VLOOKUP(C1096,[1]Saler!B:D,2,FALSE)</f>
        <v>NGUYỄN THỊ THANH  HUYỀN</v>
      </c>
      <c r="E1096" t="str">
        <f>VLOOKUP(C1096,[1]Saler!B:D,3,FALSE)</f>
        <v>DN</v>
      </c>
      <c r="F1096" t="str">
        <f>VLOOKUP(E1096,[1]Saler!$F$1:$G$6,2,FALSE)</f>
        <v>Đà Nẵng</v>
      </c>
      <c r="G1096" t="s">
        <v>49</v>
      </c>
      <c r="H1096" t="str">
        <f>VLOOKUP(G1096,[1]Product!$B:$G,2,FALSE)</f>
        <v>Inspiron145402</v>
      </c>
      <c r="I1096">
        <f>VLOOKUP(G1096,[1]Product!$B:$G,6,FALSE)</f>
        <v>25790000</v>
      </c>
      <c r="J1096" t="str">
        <f>VLOOKUP(G1096,[1]Product!$B:$G,3,FALSE)</f>
        <v>Dell</v>
      </c>
      <c r="K1096" t="str">
        <f>VLOOKUP(G1096,[1]Product!$B:$G,4,FALSE)</f>
        <v>Laptop</v>
      </c>
      <c r="L1096">
        <v>1</v>
      </c>
      <c r="M1096">
        <v>0.05</v>
      </c>
      <c r="N1096">
        <f t="shared" si="17"/>
        <v>24500500</v>
      </c>
    </row>
    <row r="1097" spans="1:14" x14ac:dyDescent="0.3">
      <c r="A1097">
        <v>1096</v>
      </c>
      <c r="B1097">
        <v>11</v>
      </c>
      <c r="C1097" t="s">
        <v>78</v>
      </c>
      <c r="D1097" t="str">
        <f>VLOOKUP(C1097,[1]Saler!B:D,2,FALSE)</f>
        <v>Vũ Nguyên  Hà</v>
      </c>
      <c r="E1097" t="str">
        <f>VLOOKUP(C1097,[1]Saler!B:D,3,FALSE)</f>
        <v>HN</v>
      </c>
      <c r="F1097" t="str">
        <f>VLOOKUP(E1097,[1]Saler!$F$1:$G$6,2,FALSE)</f>
        <v>Hà Nội</v>
      </c>
      <c r="G1097" t="s">
        <v>71</v>
      </c>
      <c r="H1097" t="str">
        <f>VLOOKUP(G1097,[1]Product!$B:$G,2,FALSE)</f>
        <v>Legion82BC005YVN</v>
      </c>
      <c r="I1097">
        <f>VLOOKUP(G1097,[1]Product!$B:$G,6,FALSE)</f>
        <v>39000000</v>
      </c>
      <c r="J1097" t="str">
        <f>VLOOKUP(G1097,[1]Product!$B:$G,3,FALSE)</f>
        <v>Lenovo</v>
      </c>
      <c r="K1097" t="str">
        <f>VLOOKUP(G1097,[1]Product!$B:$G,4,FALSE)</f>
        <v>Laptop</v>
      </c>
      <c r="L1097">
        <v>3</v>
      </c>
      <c r="M1097">
        <v>0.05</v>
      </c>
      <c r="N1097">
        <f t="shared" si="17"/>
        <v>111150000</v>
      </c>
    </row>
    <row r="1098" spans="1:14" x14ac:dyDescent="0.3">
      <c r="A1098">
        <v>1097</v>
      </c>
      <c r="B1098">
        <v>11</v>
      </c>
      <c r="C1098" t="s">
        <v>26</v>
      </c>
      <c r="D1098" t="str">
        <f>VLOOKUP(C1098,[1]Saler!B:D,2,FALSE)</f>
        <v>Nguyễn Thị Y  Bình</v>
      </c>
      <c r="E1098" t="str">
        <f>VLOOKUP(C1098,[1]Saler!B:D,3,FALSE)</f>
        <v>HN</v>
      </c>
      <c r="F1098" t="str">
        <f>VLOOKUP(E1098,[1]Saler!$F$1:$G$6,2,FALSE)</f>
        <v>Hà Nội</v>
      </c>
      <c r="G1098" t="s">
        <v>58</v>
      </c>
      <c r="H1098" t="str">
        <f>VLOOKUP(G1098,[1]Product!$B:$G,2,FALSE)</f>
        <v>Envy2K0B2PA</v>
      </c>
      <c r="I1098">
        <f>VLOOKUP(G1098,[1]Product!$B:$G,6,FALSE)</f>
        <v>23590000</v>
      </c>
      <c r="J1098" t="str">
        <f>VLOOKUP(G1098,[1]Product!$B:$G,3,FALSE)</f>
        <v>HP</v>
      </c>
      <c r="K1098" t="str">
        <f>VLOOKUP(G1098,[1]Product!$B:$G,4,FALSE)</f>
        <v>Laptop</v>
      </c>
      <c r="L1098">
        <v>1</v>
      </c>
      <c r="M1098">
        <v>0</v>
      </c>
      <c r="N1098">
        <f t="shared" si="17"/>
        <v>23590000</v>
      </c>
    </row>
    <row r="1099" spans="1:14" x14ac:dyDescent="0.3">
      <c r="A1099">
        <v>1098</v>
      </c>
      <c r="B1099">
        <v>11</v>
      </c>
      <c r="C1099" t="s">
        <v>53</v>
      </c>
      <c r="D1099" t="str">
        <f>VLOOKUP(C1099,[1]Saler!B:D,2,FALSE)</f>
        <v>Đoàn Minh  Anh</v>
      </c>
      <c r="E1099" t="str">
        <f>VLOOKUP(C1099,[1]Saler!B:D,3,FALSE)</f>
        <v>HN</v>
      </c>
      <c r="F1099" t="str">
        <f>VLOOKUP(E1099,[1]Saler!$F$1:$G$6,2,FALSE)</f>
        <v>Hà Nội</v>
      </c>
      <c r="G1099" t="s">
        <v>17</v>
      </c>
      <c r="H1099" t="str">
        <f>VLOOKUP(G1099,[1]Product!$B:$G,2,FALSE)</f>
        <v>Inspiron135301</v>
      </c>
      <c r="I1099">
        <f>VLOOKUP(G1099,[1]Product!$B:$G,6,FALSE)</f>
        <v>20900000</v>
      </c>
      <c r="J1099" t="str">
        <f>VLOOKUP(G1099,[1]Product!$B:$G,3,FALSE)</f>
        <v>Dell</v>
      </c>
      <c r="K1099" t="str">
        <f>VLOOKUP(G1099,[1]Product!$B:$G,4,FALSE)</f>
        <v>Laptop</v>
      </c>
      <c r="L1099">
        <v>3</v>
      </c>
      <c r="M1099">
        <v>0.1</v>
      </c>
      <c r="N1099">
        <f t="shared" si="17"/>
        <v>56430000</v>
      </c>
    </row>
    <row r="1100" spans="1:14" x14ac:dyDescent="0.3">
      <c r="A1100">
        <v>1099</v>
      </c>
      <c r="B1100">
        <v>11</v>
      </c>
      <c r="C1100" t="s">
        <v>40</v>
      </c>
      <c r="D1100" t="str">
        <f>VLOOKUP(C1100,[1]Saler!B:D,2,FALSE)</f>
        <v>Triệu Thị Thanh  Chung</v>
      </c>
      <c r="E1100" t="str">
        <f>VLOOKUP(C1100,[1]Saler!B:D,3,FALSE)</f>
        <v>HN</v>
      </c>
      <c r="F1100" t="str">
        <f>VLOOKUP(E1100,[1]Saler!$F$1:$G$6,2,FALSE)</f>
        <v>Hà Nội</v>
      </c>
      <c r="G1100" t="s">
        <v>54</v>
      </c>
      <c r="H1100" t="str">
        <f>VLOOKUP(G1100,[1]Product!$B:$G,2,FALSE)</f>
        <v>ThinkBook20VA001KVN</v>
      </c>
      <c r="I1100">
        <f>VLOOKUP(G1100,[1]Product!$B:$G,6,FALSE)</f>
        <v>19190000</v>
      </c>
      <c r="J1100" t="str">
        <f>VLOOKUP(G1100,[1]Product!$B:$G,3,FALSE)</f>
        <v>Lenovo</v>
      </c>
      <c r="K1100" t="str">
        <f>VLOOKUP(G1100,[1]Product!$B:$G,4,FALSE)</f>
        <v>Laptop</v>
      </c>
      <c r="L1100">
        <v>1</v>
      </c>
      <c r="M1100">
        <v>0.05</v>
      </c>
      <c r="N1100">
        <f t="shared" si="17"/>
        <v>18230500</v>
      </c>
    </row>
    <row r="1101" spans="1:14" x14ac:dyDescent="0.3">
      <c r="A1101">
        <v>1100</v>
      </c>
      <c r="B1101">
        <v>11</v>
      </c>
      <c r="C1101" t="s">
        <v>74</v>
      </c>
      <c r="D1101" t="str">
        <f>VLOOKUP(C1101,[1]Saler!B:D,2,FALSE)</f>
        <v>Nguyễn Thị  Hằng</v>
      </c>
      <c r="E1101" t="str">
        <f>VLOOKUP(C1101,[1]Saler!B:D,3,FALSE)</f>
        <v>HP</v>
      </c>
      <c r="F1101" t="str">
        <f>VLOOKUP(E1101,[1]Saler!$F$1:$G$6,2,FALSE)</f>
        <v>Hải Phòng</v>
      </c>
      <c r="G1101" t="s">
        <v>45</v>
      </c>
      <c r="H1101" t="str">
        <f>VLOOKUP(G1101,[1]Product!$B:$G,2,FALSE)</f>
        <v>OMEN8ZR42PA</v>
      </c>
      <c r="I1101">
        <f>VLOOKUP(G1101,[1]Product!$B:$G,6,FALSE)</f>
        <v>54000000</v>
      </c>
      <c r="J1101" t="str">
        <f>VLOOKUP(G1101,[1]Product!$B:$G,3,FALSE)</f>
        <v>HP</v>
      </c>
      <c r="K1101" t="str">
        <f>VLOOKUP(G1101,[1]Product!$B:$G,4,FALSE)</f>
        <v>Laptop</v>
      </c>
      <c r="L1101">
        <v>2</v>
      </c>
      <c r="M1101">
        <v>0.1</v>
      </c>
      <c r="N1101">
        <f t="shared" si="17"/>
        <v>97200000</v>
      </c>
    </row>
    <row r="1102" spans="1:14" x14ac:dyDescent="0.3">
      <c r="A1102">
        <v>1101</v>
      </c>
      <c r="B1102">
        <v>11</v>
      </c>
      <c r="C1102" t="s">
        <v>63</v>
      </c>
      <c r="D1102" t="str">
        <f>VLOOKUP(C1102,[1]Saler!B:D,2,FALSE)</f>
        <v>Phạm Thị Giáng  My</v>
      </c>
      <c r="E1102" t="str">
        <f>VLOOKUP(C1102,[1]Saler!B:D,3,FALSE)</f>
        <v>DN</v>
      </c>
      <c r="F1102" t="str">
        <f>VLOOKUP(E1102,[1]Saler!$F$1:$G$6,2,FALSE)</f>
        <v>Đà Nẵng</v>
      </c>
      <c r="G1102" t="s">
        <v>21</v>
      </c>
      <c r="H1102" t="str">
        <f>VLOOKUP(G1102,[1]Product!$B:$G,2,FALSE)</f>
        <v>EliteBook5ZU71PA</v>
      </c>
      <c r="I1102">
        <f>VLOOKUP(G1102,[1]Product!$B:$G,6,FALSE)</f>
        <v>34790000</v>
      </c>
      <c r="J1102" t="str">
        <f>VLOOKUP(G1102,[1]Product!$B:$G,3,FALSE)</f>
        <v>HP</v>
      </c>
      <c r="K1102" t="str">
        <f>VLOOKUP(G1102,[1]Product!$B:$G,4,FALSE)</f>
        <v>Laptop</v>
      </c>
      <c r="L1102">
        <v>3</v>
      </c>
      <c r="M1102">
        <v>0.1</v>
      </c>
      <c r="N1102">
        <f t="shared" si="17"/>
        <v>93933000</v>
      </c>
    </row>
    <row r="1103" spans="1:14" x14ac:dyDescent="0.3">
      <c r="A1103">
        <v>1102</v>
      </c>
      <c r="B1103">
        <v>11</v>
      </c>
      <c r="C1103" t="s">
        <v>16</v>
      </c>
      <c r="D1103" t="str">
        <f>VLOOKUP(C1103,[1]Saler!B:D,2,FALSE)</f>
        <v>Võ Thị Uyển  Nhi</v>
      </c>
      <c r="E1103" t="str">
        <f>VLOOKUP(C1103,[1]Saler!B:D,3,FALSE)</f>
        <v>HCM</v>
      </c>
      <c r="F1103" t="str">
        <f>VLOOKUP(E1103,[1]Saler!$F$1:$G$6,2,FALSE)</f>
        <v>Hồ Chí Minh</v>
      </c>
      <c r="G1103" t="s">
        <v>21</v>
      </c>
      <c r="H1103" t="str">
        <f>VLOOKUP(G1103,[1]Product!$B:$G,2,FALSE)</f>
        <v>EliteBook5ZU71PA</v>
      </c>
      <c r="I1103">
        <f>VLOOKUP(G1103,[1]Product!$B:$G,6,FALSE)</f>
        <v>34790000</v>
      </c>
      <c r="J1103" t="str">
        <f>VLOOKUP(G1103,[1]Product!$B:$G,3,FALSE)</f>
        <v>HP</v>
      </c>
      <c r="K1103" t="str">
        <f>VLOOKUP(G1103,[1]Product!$B:$G,4,FALSE)</f>
        <v>Laptop</v>
      </c>
      <c r="L1103">
        <v>1</v>
      </c>
      <c r="M1103">
        <v>0.1</v>
      </c>
      <c r="N1103">
        <f t="shared" si="17"/>
        <v>31311000</v>
      </c>
    </row>
    <row r="1104" spans="1:14" x14ac:dyDescent="0.3">
      <c r="A1104">
        <v>1103</v>
      </c>
      <c r="B1104">
        <v>11</v>
      </c>
      <c r="C1104" t="s">
        <v>38</v>
      </c>
      <c r="D1104" t="str">
        <f>VLOOKUP(C1104,[1]Saler!B:D,2,FALSE)</f>
        <v>Nguyễn Thị Kim  Nga</v>
      </c>
      <c r="E1104" t="str">
        <f>VLOOKUP(C1104,[1]Saler!B:D,3,FALSE)</f>
        <v>HCM</v>
      </c>
      <c r="F1104" t="str">
        <f>VLOOKUP(E1104,[1]Saler!$F$1:$G$6,2,FALSE)</f>
        <v>Hồ Chí Minh</v>
      </c>
      <c r="G1104" t="s">
        <v>42</v>
      </c>
      <c r="H1104" t="str">
        <f>VLOOKUP(G1104,[1]Product!$B:$G,2,FALSE)</f>
        <v>PavilionEG0072TU</v>
      </c>
      <c r="I1104">
        <f>VLOOKUP(G1104,[1]Product!$B:$G,6,FALSE)</f>
        <v>21900000</v>
      </c>
      <c r="J1104" t="str">
        <f>VLOOKUP(G1104,[1]Product!$B:$G,3,FALSE)</f>
        <v>HP</v>
      </c>
      <c r="K1104" t="str">
        <f>VLOOKUP(G1104,[1]Product!$B:$G,4,FALSE)</f>
        <v>Laptop</v>
      </c>
      <c r="L1104">
        <v>1</v>
      </c>
      <c r="M1104">
        <v>0.1</v>
      </c>
      <c r="N1104">
        <f t="shared" si="17"/>
        <v>19710000</v>
      </c>
    </row>
    <row r="1105" spans="1:14" x14ac:dyDescent="0.3">
      <c r="A1105">
        <v>1104</v>
      </c>
      <c r="B1105">
        <v>11</v>
      </c>
      <c r="C1105" t="s">
        <v>27</v>
      </c>
      <c r="D1105" t="str">
        <f>VLOOKUP(C1105,[1]Saler!B:D,2,FALSE)</f>
        <v>Lê Thị Bình</v>
      </c>
      <c r="E1105" t="str">
        <f>VLOOKUP(C1105,[1]Saler!B:D,3,FALSE)</f>
        <v>HN</v>
      </c>
      <c r="F1105" t="str">
        <f>VLOOKUP(E1105,[1]Saler!$F$1:$G$6,2,FALSE)</f>
        <v>Hà Nội</v>
      </c>
      <c r="G1105" t="s">
        <v>54</v>
      </c>
      <c r="H1105" t="str">
        <f>VLOOKUP(G1105,[1]Product!$B:$G,2,FALSE)</f>
        <v>ThinkBook20VA001KVN</v>
      </c>
      <c r="I1105">
        <f>VLOOKUP(G1105,[1]Product!$B:$G,6,FALSE)</f>
        <v>19190000</v>
      </c>
      <c r="J1105" t="str">
        <f>VLOOKUP(G1105,[1]Product!$B:$G,3,FALSE)</f>
        <v>Lenovo</v>
      </c>
      <c r="K1105" t="str">
        <f>VLOOKUP(G1105,[1]Product!$B:$G,4,FALSE)</f>
        <v>Laptop</v>
      </c>
      <c r="L1105">
        <v>2</v>
      </c>
      <c r="M1105">
        <v>0</v>
      </c>
      <c r="N1105">
        <f t="shared" si="17"/>
        <v>38380000</v>
      </c>
    </row>
    <row r="1106" spans="1:14" x14ac:dyDescent="0.3">
      <c r="A1106">
        <v>1105</v>
      </c>
      <c r="B1106">
        <v>11</v>
      </c>
      <c r="C1106" t="s">
        <v>66</v>
      </c>
      <c r="D1106" t="str">
        <f>VLOOKUP(C1106,[1]Saler!B:D,2,FALSE)</f>
        <v>Nguyễn Nhật  Hạ</v>
      </c>
      <c r="E1106" t="str">
        <f>VLOOKUP(C1106,[1]Saler!B:D,3,FALSE)</f>
        <v>HP</v>
      </c>
      <c r="F1106" t="str">
        <f>VLOOKUP(E1106,[1]Saler!$F$1:$G$6,2,FALSE)</f>
        <v>Hải Phòng</v>
      </c>
      <c r="G1106" t="s">
        <v>31</v>
      </c>
      <c r="H1106" t="str">
        <f>VLOOKUP(G1106,[1]Product!$B:$G,2,FALSE)</f>
        <v>Ideapad82H700DNVN</v>
      </c>
      <c r="I1106">
        <f>VLOOKUP(G1106,[1]Product!$B:$G,6,FALSE)</f>
        <v>13490000</v>
      </c>
      <c r="J1106" t="str">
        <f>VLOOKUP(G1106,[1]Product!$B:$G,3,FALSE)</f>
        <v>Lenovo</v>
      </c>
      <c r="K1106" t="str">
        <f>VLOOKUP(G1106,[1]Product!$B:$G,4,FALSE)</f>
        <v>Laptop</v>
      </c>
      <c r="L1106">
        <v>1</v>
      </c>
      <c r="M1106">
        <v>0.15</v>
      </c>
      <c r="N1106">
        <f t="shared" si="17"/>
        <v>11466500</v>
      </c>
    </row>
    <row r="1107" spans="1:14" x14ac:dyDescent="0.3">
      <c r="A1107">
        <v>1106</v>
      </c>
      <c r="B1107">
        <v>11</v>
      </c>
      <c r="C1107" t="s">
        <v>81</v>
      </c>
      <c r="D1107" t="str">
        <f>VLOOKUP(C1107,[1]Saler!B:D,2,FALSE)</f>
        <v>Huỳnh Lê Minh  Nhựt</v>
      </c>
      <c r="E1107" t="str">
        <f>VLOOKUP(C1107,[1]Saler!B:D,3,FALSE)</f>
        <v>HCM</v>
      </c>
      <c r="F1107" t="str">
        <f>VLOOKUP(E1107,[1]Saler!$F$1:$G$6,2,FALSE)</f>
        <v>Hồ Chí Minh</v>
      </c>
      <c r="G1107" t="s">
        <v>44</v>
      </c>
      <c r="H1107" t="str">
        <f>VLOOKUP(G1107,[1]Product!$B:$G,2,FALSE)</f>
        <v>Lenovo11ED002TVA</v>
      </c>
      <c r="I1107">
        <f>VLOOKUP(G1107,[1]Product!$B:$G,6,FALSE)</f>
        <v>9890000</v>
      </c>
      <c r="J1107" t="str">
        <f>VLOOKUP(G1107,[1]Product!$B:$G,3,FALSE)</f>
        <v>Lenovo</v>
      </c>
      <c r="K1107" t="str">
        <f>VLOOKUP(G1107,[1]Product!$B:$G,4,FALSE)</f>
        <v>Desktop</v>
      </c>
      <c r="L1107">
        <v>2</v>
      </c>
      <c r="M1107">
        <v>0</v>
      </c>
      <c r="N1107">
        <f t="shared" si="17"/>
        <v>19780000</v>
      </c>
    </row>
    <row r="1108" spans="1:14" x14ac:dyDescent="0.3">
      <c r="A1108">
        <v>1107</v>
      </c>
      <c r="B1108">
        <v>11</v>
      </c>
      <c r="C1108" t="s">
        <v>80</v>
      </c>
      <c r="D1108" t="str">
        <f>VLOOKUP(C1108,[1]Saler!B:D,2,FALSE)</f>
        <v>Trịnh Thị Thu  Hằng</v>
      </c>
      <c r="E1108" t="str">
        <f>VLOOKUP(C1108,[1]Saler!B:D,3,FALSE)</f>
        <v>HP</v>
      </c>
      <c r="F1108" t="str">
        <f>VLOOKUP(E1108,[1]Saler!$F$1:$G$6,2,FALSE)</f>
        <v>Hải Phòng</v>
      </c>
      <c r="G1108" t="s">
        <v>45</v>
      </c>
      <c r="H1108" t="str">
        <f>VLOOKUP(G1108,[1]Product!$B:$G,2,FALSE)</f>
        <v>OMEN8ZR42PA</v>
      </c>
      <c r="I1108">
        <f>VLOOKUP(G1108,[1]Product!$B:$G,6,FALSE)</f>
        <v>54000000</v>
      </c>
      <c r="J1108" t="str">
        <f>VLOOKUP(G1108,[1]Product!$B:$G,3,FALSE)</f>
        <v>HP</v>
      </c>
      <c r="K1108" t="str">
        <f>VLOOKUP(G1108,[1]Product!$B:$G,4,FALSE)</f>
        <v>Laptop</v>
      </c>
      <c r="L1108">
        <v>2</v>
      </c>
      <c r="M1108">
        <v>0.15</v>
      </c>
      <c r="N1108">
        <f t="shared" si="17"/>
        <v>91800000</v>
      </c>
    </row>
    <row r="1109" spans="1:14" x14ac:dyDescent="0.3">
      <c r="A1109">
        <v>1108</v>
      </c>
      <c r="B1109">
        <v>11</v>
      </c>
      <c r="C1109" t="s">
        <v>74</v>
      </c>
      <c r="D1109" t="str">
        <f>VLOOKUP(C1109,[1]Saler!B:D,2,FALSE)</f>
        <v>Nguyễn Thị  Hằng</v>
      </c>
      <c r="E1109" t="str">
        <f>VLOOKUP(C1109,[1]Saler!B:D,3,FALSE)</f>
        <v>HP</v>
      </c>
      <c r="F1109" t="str">
        <f>VLOOKUP(E1109,[1]Saler!$F$1:$G$6,2,FALSE)</f>
        <v>Hải Phòng</v>
      </c>
      <c r="G1109" t="s">
        <v>31</v>
      </c>
      <c r="H1109" t="str">
        <f>VLOOKUP(G1109,[1]Product!$B:$G,2,FALSE)</f>
        <v>Ideapad82H700DNVN</v>
      </c>
      <c r="I1109">
        <f>VLOOKUP(G1109,[1]Product!$B:$G,6,FALSE)</f>
        <v>13490000</v>
      </c>
      <c r="J1109" t="str">
        <f>VLOOKUP(G1109,[1]Product!$B:$G,3,FALSE)</f>
        <v>Lenovo</v>
      </c>
      <c r="K1109" t="str">
        <f>VLOOKUP(G1109,[1]Product!$B:$G,4,FALSE)</f>
        <v>Laptop</v>
      </c>
      <c r="L1109">
        <v>3</v>
      </c>
      <c r="M1109">
        <v>0.1</v>
      </c>
      <c r="N1109">
        <f t="shared" si="17"/>
        <v>36423000</v>
      </c>
    </row>
    <row r="1110" spans="1:14" x14ac:dyDescent="0.3">
      <c r="A1110">
        <v>1109</v>
      </c>
      <c r="B1110">
        <v>11</v>
      </c>
      <c r="C1110" t="s">
        <v>20</v>
      </c>
      <c r="D1110" t="str">
        <f>VLOOKUP(C1110,[1]Saler!B:D,2,FALSE)</f>
        <v>NGUYỄN THỊ THANH  HUYỀN</v>
      </c>
      <c r="E1110" t="str">
        <f>VLOOKUP(C1110,[1]Saler!B:D,3,FALSE)</f>
        <v>DN</v>
      </c>
      <c r="F1110" t="str">
        <f>VLOOKUP(E1110,[1]Saler!$F$1:$G$6,2,FALSE)</f>
        <v>Đà Nẵng</v>
      </c>
      <c r="G1110" t="s">
        <v>23</v>
      </c>
      <c r="H1110" t="str">
        <f>VLOOKUP(G1110,[1]Product!$B:$G,2,FALSE)</f>
        <v>Latitude3510</v>
      </c>
      <c r="I1110">
        <f>VLOOKUP(G1110,[1]Product!$B:$G,6,FALSE)</f>
        <v>11490000</v>
      </c>
      <c r="J1110" t="str">
        <f>VLOOKUP(G1110,[1]Product!$B:$G,3,FALSE)</f>
        <v>Dell</v>
      </c>
      <c r="K1110" t="str">
        <f>VLOOKUP(G1110,[1]Product!$B:$G,4,FALSE)</f>
        <v>Laptop</v>
      </c>
      <c r="L1110">
        <v>3</v>
      </c>
      <c r="M1110">
        <v>0.05</v>
      </c>
      <c r="N1110">
        <f t="shared" si="17"/>
        <v>32746500</v>
      </c>
    </row>
    <row r="1111" spans="1:14" x14ac:dyDescent="0.3">
      <c r="A1111">
        <v>1110</v>
      </c>
      <c r="B1111">
        <v>11</v>
      </c>
      <c r="C1111" t="s">
        <v>48</v>
      </c>
      <c r="D1111" t="str">
        <f>VLOOKUP(C1111,[1]Saler!B:D,2,FALSE)</f>
        <v>Võ Huỳnh Duy  Nhân</v>
      </c>
      <c r="E1111" t="str">
        <f>VLOOKUP(C1111,[1]Saler!B:D,3,FALSE)</f>
        <v>HCM</v>
      </c>
      <c r="F1111" t="str">
        <f>VLOOKUP(E1111,[1]Saler!$F$1:$G$6,2,FALSE)</f>
        <v>Hồ Chí Minh</v>
      </c>
      <c r="G1111" t="s">
        <v>42</v>
      </c>
      <c r="H1111" t="str">
        <f>VLOOKUP(G1111,[1]Product!$B:$G,2,FALSE)</f>
        <v>PavilionEG0072TU</v>
      </c>
      <c r="I1111">
        <f>VLOOKUP(G1111,[1]Product!$B:$G,6,FALSE)</f>
        <v>21900000</v>
      </c>
      <c r="J1111" t="str">
        <f>VLOOKUP(G1111,[1]Product!$B:$G,3,FALSE)</f>
        <v>HP</v>
      </c>
      <c r="K1111" t="str">
        <f>VLOOKUP(G1111,[1]Product!$B:$G,4,FALSE)</f>
        <v>Laptop</v>
      </c>
      <c r="L1111">
        <v>3</v>
      </c>
      <c r="M1111">
        <v>0.1</v>
      </c>
      <c r="N1111">
        <f t="shared" si="17"/>
        <v>59130000</v>
      </c>
    </row>
    <row r="1112" spans="1:14" x14ac:dyDescent="0.3">
      <c r="A1112">
        <v>1111</v>
      </c>
      <c r="B1112">
        <v>11</v>
      </c>
      <c r="C1112" t="s">
        <v>27</v>
      </c>
      <c r="D1112" t="str">
        <f>VLOOKUP(C1112,[1]Saler!B:D,2,FALSE)</f>
        <v>Lê Thị Bình</v>
      </c>
      <c r="E1112" t="str">
        <f>VLOOKUP(C1112,[1]Saler!B:D,3,FALSE)</f>
        <v>HN</v>
      </c>
      <c r="F1112" t="str">
        <f>VLOOKUP(E1112,[1]Saler!$F$1:$G$6,2,FALSE)</f>
        <v>Hà Nội</v>
      </c>
      <c r="G1112" t="s">
        <v>31</v>
      </c>
      <c r="H1112" t="str">
        <f>VLOOKUP(G1112,[1]Product!$B:$G,2,FALSE)</f>
        <v>Ideapad82H700DNVN</v>
      </c>
      <c r="I1112">
        <f>VLOOKUP(G1112,[1]Product!$B:$G,6,FALSE)</f>
        <v>13490000</v>
      </c>
      <c r="J1112" t="str">
        <f>VLOOKUP(G1112,[1]Product!$B:$G,3,FALSE)</f>
        <v>Lenovo</v>
      </c>
      <c r="K1112" t="str">
        <f>VLOOKUP(G1112,[1]Product!$B:$G,4,FALSE)</f>
        <v>Laptop</v>
      </c>
      <c r="L1112">
        <v>3</v>
      </c>
      <c r="M1112">
        <v>0.15</v>
      </c>
      <c r="N1112">
        <f t="shared" si="17"/>
        <v>34399500</v>
      </c>
    </row>
    <row r="1113" spans="1:14" x14ac:dyDescent="0.3">
      <c r="A1113">
        <v>1112</v>
      </c>
      <c r="B1113">
        <v>11</v>
      </c>
      <c r="C1113" t="s">
        <v>65</v>
      </c>
      <c r="D1113" t="str">
        <f>VLOOKUP(C1113,[1]Saler!B:D,2,FALSE)</f>
        <v>Vưu Quan  Khải</v>
      </c>
      <c r="E1113" t="str">
        <f>VLOOKUP(C1113,[1]Saler!B:D,3,FALSE)</f>
        <v>DN</v>
      </c>
      <c r="F1113" t="str">
        <f>VLOOKUP(E1113,[1]Saler!$F$1:$G$6,2,FALSE)</f>
        <v>Đà Nẵng</v>
      </c>
      <c r="G1113" t="s">
        <v>28</v>
      </c>
      <c r="H1113" t="str">
        <f>VLOOKUP(G1113,[1]Product!$B:$G,2,FALSE)</f>
        <v>ProBook1A1B0PA</v>
      </c>
      <c r="I1113">
        <f>VLOOKUP(G1113,[1]Product!$B:$G,6,FALSE)</f>
        <v>18290000</v>
      </c>
      <c r="J1113" t="str">
        <f>VLOOKUP(G1113,[1]Product!$B:$G,3,FALSE)</f>
        <v>HP</v>
      </c>
      <c r="K1113" t="str">
        <f>VLOOKUP(G1113,[1]Product!$B:$G,4,FALSE)</f>
        <v>Laptop</v>
      </c>
      <c r="L1113">
        <v>2</v>
      </c>
      <c r="M1113">
        <v>0</v>
      </c>
      <c r="N1113">
        <f t="shared" si="17"/>
        <v>36580000</v>
      </c>
    </row>
    <row r="1114" spans="1:14" x14ac:dyDescent="0.3">
      <c r="A1114">
        <v>1113</v>
      </c>
      <c r="B1114">
        <v>11</v>
      </c>
      <c r="C1114" t="s">
        <v>30</v>
      </c>
      <c r="D1114" t="str">
        <f>VLOOKUP(C1114,[1]Saler!B:D,2,FALSE)</f>
        <v>Lê Thị Phương  Thanh</v>
      </c>
      <c r="E1114" t="str">
        <f>VLOOKUP(C1114,[1]Saler!B:D,3,FALSE)</f>
        <v>CT</v>
      </c>
      <c r="F1114" t="str">
        <f>VLOOKUP(E1114,[1]Saler!$F$1:$G$6,2,FALSE)</f>
        <v>Cần Thơ</v>
      </c>
      <c r="G1114" t="s">
        <v>33</v>
      </c>
      <c r="H1114" t="str">
        <f>VLOOKUP(G1114,[1]Product!$B:$G,2,FALSE)</f>
        <v>XPS139310</v>
      </c>
      <c r="I1114">
        <f>VLOOKUP(G1114,[1]Product!$B:$G,6,FALSE)</f>
        <v>39900000</v>
      </c>
      <c r="J1114" t="str">
        <f>VLOOKUP(G1114,[1]Product!$B:$G,3,FALSE)</f>
        <v>Dell</v>
      </c>
      <c r="K1114" t="str">
        <f>VLOOKUP(G1114,[1]Product!$B:$G,4,FALSE)</f>
        <v>Laptop</v>
      </c>
      <c r="L1114">
        <v>3</v>
      </c>
      <c r="M1114">
        <v>0.05</v>
      </c>
      <c r="N1114">
        <f t="shared" si="17"/>
        <v>113715000</v>
      </c>
    </row>
    <row r="1115" spans="1:14" x14ac:dyDescent="0.3">
      <c r="A1115">
        <v>1114</v>
      </c>
      <c r="B1115">
        <v>11</v>
      </c>
      <c r="C1115" t="s">
        <v>62</v>
      </c>
      <c r="D1115" t="str">
        <f>VLOOKUP(C1115,[1]Saler!B:D,2,FALSE)</f>
        <v>Kiều Ngọc Các</v>
      </c>
      <c r="E1115" t="str">
        <f>VLOOKUP(C1115,[1]Saler!B:D,3,FALSE)</f>
        <v>HN</v>
      </c>
      <c r="F1115" t="str">
        <f>VLOOKUP(E1115,[1]Saler!$F$1:$G$6,2,FALSE)</f>
        <v>Hà Nội</v>
      </c>
      <c r="G1115" t="s">
        <v>44</v>
      </c>
      <c r="H1115" t="str">
        <f>VLOOKUP(G1115,[1]Product!$B:$G,2,FALSE)</f>
        <v>Lenovo11ED002TVA</v>
      </c>
      <c r="I1115">
        <f>VLOOKUP(G1115,[1]Product!$B:$G,6,FALSE)</f>
        <v>9890000</v>
      </c>
      <c r="J1115" t="str">
        <f>VLOOKUP(G1115,[1]Product!$B:$G,3,FALSE)</f>
        <v>Lenovo</v>
      </c>
      <c r="K1115" t="str">
        <f>VLOOKUP(G1115,[1]Product!$B:$G,4,FALSE)</f>
        <v>Desktop</v>
      </c>
      <c r="L1115">
        <v>1</v>
      </c>
      <c r="M1115">
        <v>0.15</v>
      </c>
      <c r="N1115">
        <f t="shared" si="17"/>
        <v>8406500</v>
      </c>
    </row>
    <row r="1116" spans="1:14" x14ac:dyDescent="0.3">
      <c r="A1116">
        <v>1115</v>
      </c>
      <c r="B1116">
        <v>11</v>
      </c>
      <c r="C1116" t="s">
        <v>63</v>
      </c>
      <c r="D1116" t="str">
        <f>VLOOKUP(C1116,[1]Saler!B:D,2,FALSE)</f>
        <v>Phạm Thị Giáng  My</v>
      </c>
      <c r="E1116" t="str">
        <f>VLOOKUP(C1116,[1]Saler!B:D,3,FALSE)</f>
        <v>DN</v>
      </c>
      <c r="F1116" t="str">
        <f>VLOOKUP(E1116,[1]Saler!$F$1:$G$6,2,FALSE)</f>
        <v>Đà Nẵng</v>
      </c>
      <c r="G1116" t="s">
        <v>52</v>
      </c>
      <c r="H1116" t="str">
        <f>VLOOKUP(G1116,[1]Product!$B:$G,2,FALSE)</f>
        <v>Inspiron42IN380002</v>
      </c>
      <c r="I1116">
        <f>VLOOKUP(G1116,[1]Product!$B:$G,6,FALSE)</f>
        <v>12290000</v>
      </c>
      <c r="J1116" t="str">
        <f>VLOOKUP(G1116,[1]Product!$B:$G,3,FALSE)</f>
        <v>Dell</v>
      </c>
      <c r="K1116" t="str">
        <f>VLOOKUP(G1116,[1]Product!$B:$G,4,FALSE)</f>
        <v>Desktop</v>
      </c>
      <c r="L1116">
        <v>2</v>
      </c>
      <c r="M1116">
        <v>0</v>
      </c>
      <c r="N1116">
        <f t="shared" si="17"/>
        <v>24580000</v>
      </c>
    </row>
    <row r="1117" spans="1:14" x14ac:dyDescent="0.3">
      <c r="A1117">
        <v>1116</v>
      </c>
      <c r="B1117">
        <v>11</v>
      </c>
      <c r="C1117" t="s">
        <v>67</v>
      </c>
      <c r="D1117" t="str">
        <f>VLOOKUP(C1117,[1]Saler!B:D,2,FALSE)</f>
        <v>Phan Thị Thu  Nguyệt</v>
      </c>
      <c r="E1117" t="str">
        <f>VLOOKUP(C1117,[1]Saler!B:D,3,FALSE)</f>
        <v>HCM</v>
      </c>
      <c r="F1117" t="str">
        <f>VLOOKUP(E1117,[1]Saler!$F$1:$G$6,2,FALSE)</f>
        <v>Hồ Chí Minh</v>
      </c>
      <c r="G1117" t="s">
        <v>52</v>
      </c>
      <c r="H1117" t="str">
        <f>VLOOKUP(G1117,[1]Product!$B:$G,2,FALSE)</f>
        <v>Inspiron42IN380002</v>
      </c>
      <c r="I1117">
        <f>VLOOKUP(G1117,[1]Product!$B:$G,6,FALSE)</f>
        <v>12290000</v>
      </c>
      <c r="J1117" t="str">
        <f>VLOOKUP(G1117,[1]Product!$B:$G,3,FALSE)</f>
        <v>Dell</v>
      </c>
      <c r="K1117" t="str">
        <f>VLOOKUP(G1117,[1]Product!$B:$G,4,FALSE)</f>
        <v>Desktop</v>
      </c>
      <c r="L1117">
        <v>3</v>
      </c>
      <c r="M1117">
        <v>0</v>
      </c>
      <c r="N1117">
        <f t="shared" si="17"/>
        <v>36870000</v>
      </c>
    </row>
    <row r="1118" spans="1:14" x14ac:dyDescent="0.3">
      <c r="A1118">
        <v>1117</v>
      </c>
      <c r="B1118">
        <v>11</v>
      </c>
      <c r="C1118" t="s">
        <v>75</v>
      </c>
      <c r="D1118" t="str">
        <f>VLOOKUP(C1118,[1]Saler!B:D,2,FALSE)</f>
        <v>Trần Thị Kim  Ngân</v>
      </c>
      <c r="E1118" t="str">
        <f>VLOOKUP(C1118,[1]Saler!B:D,3,FALSE)</f>
        <v>HCM</v>
      </c>
      <c r="F1118" t="str">
        <f>VLOOKUP(E1118,[1]Saler!$F$1:$G$6,2,FALSE)</f>
        <v>Hồ Chí Minh</v>
      </c>
      <c r="G1118" t="s">
        <v>50</v>
      </c>
      <c r="H1118" t="str">
        <f>VLOOKUP(G1118,[1]Product!$B:$G,2,FALSE)</f>
        <v>ProBook22X45AA</v>
      </c>
      <c r="I1118">
        <f>VLOOKUP(G1118,[1]Product!$B:$G,6,FALSE)</f>
        <v>11900000</v>
      </c>
      <c r="J1118" t="str">
        <f>VLOOKUP(G1118,[1]Product!$B:$G,3,FALSE)</f>
        <v>HP</v>
      </c>
      <c r="K1118" t="str">
        <f>VLOOKUP(G1118,[1]Product!$B:$G,4,FALSE)</f>
        <v>Desktop</v>
      </c>
      <c r="L1118">
        <v>2</v>
      </c>
      <c r="M1118">
        <v>0</v>
      </c>
      <c r="N1118">
        <f t="shared" si="17"/>
        <v>23800000</v>
      </c>
    </row>
    <row r="1119" spans="1:14" x14ac:dyDescent="0.3">
      <c r="A1119">
        <v>1118</v>
      </c>
      <c r="B1119">
        <v>11</v>
      </c>
      <c r="C1119" t="s">
        <v>80</v>
      </c>
      <c r="D1119" t="str">
        <f>VLOOKUP(C1119,[1]Saler!B:D,2,FALSE)</f>
        <v>Trịnh Thị Thu  Hằng</v>
      </c>
      <c r="E1119" t="str">
        <f>VLOOKUP(C1119,[1]Saler!B:D,3,FALSE)</f>
        <v>HP</v>
      </c>
      <c r="F1119" t="str">
        <f>VLOOKUP(E1119,[1]Saler!$F$1:$G$6,2,FALSE)</f>
        <v>Hải Phòng</v>
      </c>
      <c r="G1119" t="s">
        <v>21</v>
      </c>
      <c r="H1119" t="str">
        <f>VLOOKUP(G1119,[1]Product!$B:$G,2,FALSE)</f>
        <v>EliteBook5ZU71PA</v>
      </c>
      <c r="I1119">
        <f>VLOOKUP(G1119,[1]Product!$B:$G,6,FALSE)</f>
        <v>34790000</v>
      </c>
      <c r="J1119" t="str">
        <f>VLOOKUP(G1119,[1]Product!$B:$G,3,FALSE)</f>
        <v>HP</v>
      </c>
      <c r="K1119" t="str">
        <f>VLOOKUP(G1119,[1]Product!$B:$G,4,FALSE)</f>
        <v>Laptop</v>
      </c>
      <c r="L1119">
        <v>3</v>
      </c>
      <c r="M1119">
        <v>0.15</v>
      </c>
      <c r="N1119">
        <f t="shared" si="17"/>
        <v>88714500</v>
      </c>
    </row>
    <row r="1120" spans="1:14" x14ac:dyDescent="0.3">
      <c r="A1120">
        <v>1119</v>
      </c>
      <c r="B1120">
        <v>11</v>
      </c>
      <c r="C1120" t="s">
        <v>35</v>
      </c>
      <c r="D1120" t="str">
        <f>VLOOKUP(C1120,[1]Saler!B:D,2,FALSE)</f>
        <v>Trần Kim  Như</v>
      </c>
      <c r="E1120" t="str">
        <f>VLOOKUP(C1120,[1]Saler!B:D,3,FALSE)</f>
        <v>HCM</v>
      </c>
      <c r="F1120" t="str">
        <f>VLOOKUP(E1120,[1]Saler!$F$1:$G$6,2,FALSE)</f>
        <v>Hồ Chí Minh</v>
      </c>
      <c r="G1120" t="s">
        <v>50</v>
      </c>
      <c r="H1120" t="str">
        <f>VLOOKUP(G1120,[1]Product!$B:$G,2,FALSE)</f>
        <v>ProBook22X45AA</v>
      </c>
      <c r="I1120">
        <f>VLOOKUP(G1120,[1]Product!$B:$G,6,FALSE)</f>
        <v>11900000</v>
      </c>
      <c r="J1120" t="str">
        <f>VLOOKUP(G1120,[1]Product!$B:$G,3,FALSE)</f>
        <v>HP</v>
      </c>
      <c r="K1120" t="str">
        <f>VLOOKUP(G1120,[1]Product!$B:$G,4,FALSE)</f>
        <v>Desktop</v>
      </c>
      <c r="L1120">
        <v>2</v>
      </c>
      <c r="M1120">
        <v>0.05</v>
      </c>
      <c r="N1120">
        <f t="shared" si="17"/>
        <v>22610000</v>
      </c>
    </row>
    <row r="1121" spans="1:14" x14ac:dyDescent="0.3">
      <c r="A1121">
        <v>1120</v>
      </c>
      <c r="B1121">
        <v>11</v>
      </c>
      <c r="C1121" t="s">
        <v>32</v>
      </c>
      <c r="D1121" t="str">
        <f>VLOOKUP(C1121,[1]Saler!B:D,2,FALSE)</f>
        <v>Võ Thị Phương  Thảo</v>
      </c>
      <c r="E1121" t="str">
        <f>VLOOKUP(C1121,[1]Saler!B:D,3,FALSE)</f>
        <v>CT</v>
      </c>
      <c r="F1121" t="str">
        <f>VLOOKUP(E1121,[1]Saler!$F$1:$G$6,2,FALSE)</f>
        <v>Cần Thơ</v>
      </c>
      <c r="G1121" t="s">
        <v>21</v>
      </c>
      <c r="H1121" t="str">
        <f>VLOOKUP(G1121,[1]Product!$B:$G,2,FALSE)</f>
        <v>EliteBook5ZU71PA</v>
      </c>
      <c r="I1121">
        <f>VLOOKUP(G1121,[1]Product!$B:$G,6,FALSE)</f>
        <v>34790000</v>
      </c>
      <c r="J1121" t="str">
        <f>VLOOKUP(G1121,[1]Product!$B:$G,3,FALSE)</f>
        <v>HP</v>
      </c>
      <c r="K1121" t="str">
        <f>VLOOKUP(G1121,[1]Product!$B:$G,4,FALSE)</f>
        <v>Laptop</v>
      </c>
      <c r="L1121">
        <v>3</v>
      </c>
      <c r="M1121">
        <v>0</v>
      </c>
      <c r="N1121">
        <f t="shared" si="17"/>
        <v>104370000</v>
      </c>
    </row>
    <row r="1122" spans="1:14" x14ac:dyDescent="0.3">
      <c r="A1122">
        <v>1121</v>
      </c>
      <c r="B1122">
        <v>11</v>
      </c>
      <c r="C1122" t="s">
        <v>79</v>
      </c>
      <c r="D1122" t="str">
        <f>VLOOKUP(C1122,[1]Saler!B:D,2,FALSE)</f>
        <v>Nguyễn Thị Thanh  Ngân</v>
      </c>
      <c r="E1122" t="str">
        <f>VLOOKUP(C1122,[1]Saler!B:D,3,FALSE)</f>
        <v>HCM</v>
      </c>
      <c r="F1122" t="str">
        <f>VLOOKUP(E1122,[1]Saler!$F$1:$G$6,2,FALSE)</f>
        <v>Hồ Chí Minh</v>
      </c>
      <c r="G1122" t="s">
        <v>56</v>
      </c>
      <c r="H1122" t="str">
        <f>VLOOKUP(G1122,[1]Product!$B:$G,2,FALSE)</f>
        <v>Legion82B500GUVN</v>
      </c>
      <c r="I1122">
        <f>VLOOKUP(G1122,[1]Product!$B:$G,6,FALSE)</f>
        <v>24790000</v>
      </c>
      <c r="J1122" t="str">
        <f>VLOOKUP(G1122,[1]Product!$B:$G,3,FALSE)</f>
        <v>Lenovo</v>
      </c>
      <c r="K1122" t="str">
        <f>VLOOKUP(G1122,[1]Product!$B:$G,4,FALSE)</f>
        <v>Laptop</v>
      </c>
      <c r="L1122">
        <v>3</v>
      </c>
      <c r="M1122">
        <v>0</v>
      </c>
      <c r="N1122">
        <f t="shared" si="17"/>
        <v>74370000</v>
      </c>
    </row>
    <row r="1123" spans="1:14" x14ac:dyDescent="0.3">
      <c r="A1123">
        <v>1122</v>
      </c>
      <c r="B1123">
        <v>11</v>
      </c>
      <c r="C1123" t="s">
        <v>77</v>
      </c>
      <c r="D1123" t="str">
        <f>VLOOKUP(C1123,[1]Saler!B:D,2,FALSE)</f>
        <v>Trần Huy  Hiếu</v>
      </c>
      <c r="E1123" t="str">
        <f>VLOOKUP(C1123,[1]Saler!B:D,3,FALSE)</f>
        <v>HP</v>
      </c>
      <c r="F1123" t="str">
        <f>VLOOKUP(E1123,[1]Saler!$F$1:$G$6,2,FALSE)</f>
        <v>Hải Phòng</v>
      </c>
      <c r="G1123" t="s">
        <v>19</v>
      </c>
      <c r="H1123" t="str">
        <f>VLOOKUP(G1123,[1]Product!$B:$G,2,FALSE)</f>
        <v>Gaming81LK01J3VN</v>
      </c>
      <c r="I1123">
        <f>VLOOKUP(G1123,[1]Product!$B:$G,6,FALSE)</f>
        <v>18490000</v>
      </c>
      <c r="J1123" t="str">
        <f>VLOOKUP(G1123,[1]Product!$B:$G,3,FALSE)</f>
        <v>Lenovo</v>
      </c>
      <c r="K1123" t="str">
        <f>VLOOKUP(G1123,[1]Product!$B:$G,4,FALSE)</f>
        <v>Laptop</v>
      </c>
      <c r="L1123">
        <v>2</v>
      </c>
      <c r="M1123">
        <v>0</v>
      </c>
      <c r="N1123">
        <f t="shared" si="17"/>
        <v>36980000</v>
      </c>
    </row>
    <row r="1124" spans="1:14" x14ac:dyDescent="0.3">
      <c r="A1124">
        <v>1123</v>
      </c>
      <c r="B1124">
        <v>12</v>
      </c>
      <c r="C1124" t="s">
        <v>16</v>
      </c>
      <c r="D1124" t="str">
        <f>VLOOKUP(C1124,[1]Saler!B:D,2,FALSE)</f>
        <v>Võ Thị Uyển  Nhi</v>
      </c>
      <c r="E1124" t="str">
        <f>VLOOKUP(C1124,[1]Saler!B:D,3,FALSE)</f>
        <v>HCM</v>
      </c>
      <c r="F1124" t="str">
        <f>VLOOKUP(E1124,[1]Saler!$F$1:$G$6,2,FALSE)</f>
        <v>Hồ Chí Minh</v>
      </c>
      <c r="G1124" t="s">
        <v>33</v>
      </c>
      <c r="H1124" t="str">
        <f>VLOOKUP(G1124,[1]Product!$B:$G,2,FALSE)</f>
        <v>XPS139310</v>
      </c>
      <c r="I1124">
        <f>VLOOKUP(G1124,[1]Product!$B:$G,6,FALSE)</f>
        <v>39900000</v>
      </c>
      <c r="J1124" t="str">
        <f>VLOOKUP(G1124,[1]Product!$B:$G,3,FALSE)</f>
        <v>Dell</v>
      </c>
      <c r="K1124" t="str">
        <f>VLOOKUP(G1124,[1]Product!$B:$G,4,FALSE)</f>
        <v>Laptop</v>
      </c>
      <c r="L1124">
        <v>3</v>
      </c>
      <c r="M1124">
        <v>0.05</v>
      </c>
      <c r="N1124">
        <f t="shared" si="17"/>
        <v>113715000</v>
      </c>
    </row>
    <row r="1125" spans="1:14" x14ac:dyDescent="0.3">
      <c r="A1125">
        <v>1124</v>
      </c>
      <c r="B1125">
        <v>12</v>
      </c>
      <c r="C1125" t="s">
        <v>30</v>
      </c>
      <c r="D1125" t="str">
        <f>VLOOKUP(C1125,[1]Saler!B:D,2,FALSE)</f>
        <v>Lê Thị Phương  Thanh</v>
      </c>
      <c r="E1125" t="str">
        <f>VLOOKUP(C1125,[1]Saler!B:D,3,FALSE)</f>
        <v>CT</v>
      </c>
      <c r="F1125" t="str">
        <f>VLOOKUP(E1125,[1]Saler!$F$1:$G$6,2,FALSE)</f>
        <v>Cần Thơ</v>
      </c>
      <c r="G1125" t="s">
        <v>69</v>
      </c>
      <c r="H1125" t="str">
        <f>VLOOKUP(G1125,[1]Product!$B:$G,2,FALSE)</f>
        <v>Pavilion180S1AA</v>
      </c>
      <c r="I1125">
        <f>VLOOKUP(G1125,[1]Product!$B:$G,6,FALSE)</f>
        <v>9790000</v>
      </c>
      <c r="J1125" t="str">
        <f>VLOOKUP(G1125,[1]Product!$B:$G,3,FALSE)</f>
        <v>HP</v>
      </c>
      <c r="K1125" t="str">
        <f>VLOOKUP(G1125,[1]Product!$B:$G,4,FALSE)</f>
        <v>Desktop</v>
      </c>
      <c r="L1125">
        <v>3</v>
      </c>
      <c r="M1125">
        <v>0.15</v>
      </c>
      <c r="N1125">
        <f t="shared" si="17"/>
        <v>24964500</v>
      </c>
    </row>
    <row r="1126" spans="1:14" x14ac:dyDescent="0.3">
      <c r="A1126">
        <v>1125</v>
      </c>
      <c r="B1126">
        <v>12</v>
      </c>
      <c r="C1126" t="s">
        <v>75</v>
      </c>
      <c r="D1126" t="str">
        <f>VLOOKUP(C1126,[1]Saler!B:D,2,FALSE)</f>
        <v>Trần Thị Kim  Ngân</v>
      </c>
      <c r="E1126" t="str">
        <f>VLOOKUP(C1126,[1]Saler!B:D,3,FALSE)</f>
        <v>HCM</v>
      </c>
      <c r="F1126" t="str">
        <f>VLOOKUP(E1126,[1]Saler!$F$1:$G$6,2,FALSE)</f>
        <v>Hồ Chí Minh</v>
      </c>
      <c r="G1126" t="s">
        <v>36</v>
      </c>
      <c r="H1126" t="str">
        <f>VLOOKUP(G1126,[1]Product!$B:$G,2,FALSE)</f>
        <v>Lenovo10TVA00EVA</v>
      </c>
      <c r="I1126">
        <f>VLOOKUP(G1126,[1]Product!$B:$G,6,FALSE)</f>
        <v>12590000</v>
      </c>
      <c r="J1126" t="str">
        <f>VLOOKUP(G1126,[1]Product!$B:$G,3,FALSE)</f>
        <v>Lenovo</v>
      </c>
      <c r="K1126" t="str">
        <f>VLOOKUP(G1126,[1]Product!$B:$G,4,FALSE)</f>
        <v>Desktop</v>
      </c>
      <c r="L1126">
        <v>1</v>
      </c>
      <c r="M1126">
        <v>0.1</v>
      </c>
      <c r="N1126">
        <f t="shared" si="17"/>
        <v>11331000</v>
      </c>
    </row>
    <row r="1127" spans="1:14" x14ac:dyDescent="0.3">
      <c r="A1127">
        <v>1126</v>
      </c>
      <c r="B1127">
        <v>12</v>
      </c>
      <c r="C1127" t="s">
        <v>77</v>
      </c>
      <c r="D1127" t="str">
        <f>VLOOKUP(C1127,[1]Saler!B:D,2,FALSE)</f>
        <v>Trần Huy  Hiếu</v>
      </c>
      <c r="E1127" t="str">
        <f>VLOOKUP(C1127,[1]Saler!B:D,3,FALSE)</f>
        <v>HP</v>
      </c>
      <c r="F1127" t="str">
        <f>VLOOKUP(E1127,[1]Saler!$F$1:$G$6,2,FALSE)</f>
        <v>Hải Phòng</v>
      </c>
      <c r="G1127" t="s">
        <v>23</v>
      </c>
      <c r="H1127" t="str">
        <f>VLOOKUP(G1127,[1]Product!$B:$G,2,FALSE)</f>
        <v>Latitude3510</v>
      </c>
      <c r="I1127">
        <f>VLOOKUP(G1127,[1]Product!$B:$G,6,FALSE)</f>
        <v>11490000</v>
      </c>
      <c r="J1127" t="str">
        <f>VLOOKUP(G1127,[1]Product!$B:$G,3,FALSE)</f>
        <v>Dell</v>
      </c>
      <c r="K1127" t="str">
        <f>VLOOKUP(G1127,[1]Product!$B:$G,4,FALSE)</f>
        <v>Laptop</v>
      </c>
      <c r="L1127">
        <v>1</v>
      </c>
      <c r="M1127">
        <v>0.05</v>
      </c>
      <c r="N1127">
        <f t="shared" si="17"/>
        <v>10915500</v>
      </c>
    </row>
    <row r="1128" spans="1:14" x14ac:dyDescent="0.3">
      <c r="A1128">
        <v>1127</v>
      </c>
      <c r="B1128">
        <v>12</v>
      </c>
      <c r="C1128" t="s">
        <v>76</v>
      </c>
      <c r="D1128" t="str">
        <f>VLOOKUP(C1128,[1]Saler!B:D,2,FALSE)</f>
        <v>Nguyễn Yến  Nhi</v>
      </c>
      <c r="E1128" t="str">
        <f>VLOOKUP(C1128,[1]Saler!B:D,3,FALSE)</f>
        <v>HCM</v>
      </c>
      <c r="F1128" t="str">
        <f>VLOOKUP(E1128,[1]Saler!$F$1:$G$6,2,FALSE)</f>
        <v>Hồ Chí Minh</v>
      </c>
      <c r="G1128" t="s">
        <v>45</v>
      </c>
      <c r="H1128" t="str">
        <f>VLOOKUP(G1128,[1]Product!$B:$G,2,FALSE)</f>
        <v>OMEN8ZR42PA</v>
      </c>
      <c r="I1128">
        <f>VLOOKUP(G1128,[1]Product!$B:$G,6,FALSE)</f>
        <v>54000000</v>
      </c>
      <c r="J1128" t="str">
        <f>VLOOKUP(G1128,[1]Product!$B:$G,3,FALSE)</f>
        <v>HP</v>
      </c>
      <c r="K1128" t="str">
        <f>VLOOKUP(G1128,[1]Product!$B:$G,4,FALSE)</f>
        <v>Laptop</v>
      </c>
      <c r="L1128">
        <v>1</v>
      </c>
      <c r="M1128">
        <v>0.15</v>
      </c>
      <c r="N1128">
        <f t="shared" si="17"/>
        <v>45900000</v>
      </c>
    </row>
    <row r="1129" spans="1:14" x14ac:dyDescent="0.3">
      <c r="A1129">
        <v>1128</v>
      </c>
      <c r="B1129">
        <v>12</v>
      </c>
      <c r="C1129" t="s">
        <v>26</v>
      </c>
      <c r="D1129" t="str">
        <f>VLOOKUP(C1129,[1]Saler!B:D,2,FALSE)</f>
        <v>Nguyễn Thị Y  Bình</v>
      </c>
      <c r="E1129" t="str">
        <f>VLOOKUP(C1129,[1]Saler!B:D,3,FALSE)</f>
        <v>HN</v>
      </c>
      <c r="F1129" t="str">
        <f>VLOOKUP(E1129,[1]Saler!$F$1:$G$6,2,FALSE)</f>
        <v>Hà Nội</v>
      </c>
      <c r="G1129" t="s">
        <v>45</v>
      </c>
      <c r="H1129" t="str">
        <f>VLOOKUP(G1129,[1]Product!$B:$G,2,FALSE)</f>
        <v>OMEN8ZR42PA</v>
      </c>
      <c r="I1129">
        <f>VLOOKUP(G1129,[1]Product!$B:$G,6,FALSE)</f>
        <v>54000000</v>
      </c>
      <c r="J1129" t="str">
        <f>VLOOKUP(G1129,[1]Product!$B:$G,3,FALSE)</f>
        <v>HP</v>
      </c>
      <c r="K1129" t="str">
        <f>VLOOKUP(G1129,[1]Product!$B:$G,4,FALSE)</f>
        <v>Laptop</v>
      </c>
      <c r="L1129">
        <v>2</v>
      </c>
      <c r="M1129">
        <v>0</v>
      </c>
      <c r="N1129">
        <f t="shared" si="17"/>
        <v>108000000</v>
      </c>
    </row>
    <row r="1130" spans="1:14" x14ac:dyDescent="0.3">
      <c r="A1130">
        <v>1129</v>
      </c>
      <c r="B1130">
        <v>12</v>
      </c>
      <c r="C1130" t="s">
        <v>62</v>
      </c>
      <c r="D1130" t="str">
        <f>VLOOKUP(C1130,[1]Saler!B:D,2,FALSE)</f>
        <v>Kiều Ngọc Các</v>
      </c>
      <c r="E1130" t="str">
        <f>VLOOKUP(C1130,[1]Saler!B:D,3,FALSE)</f>
        <v>HN</v>
      </c>
      <c r="F1130" t="str">
        <f>VLOOKUP(E1130,[1]Saler!$F$1:$G$6,2,FALSE)</f>
        <v>Hà Nội</v>
      </c>
      <c r="G1130" t="s">
        <v>36</v>
      </c>
      <c r="H1130" t="str">
        <f>VLOOKUP(G1130,[1]Product!$B:$G,2,FALSE)</f>
        <v>Lenovo10TVA00EVA</v>
      </c>
      <c r="I1130">
        <f>VLOOKUP(G1130,[1]Product!$B:$G,6,FALSE)</f>
        <v>12590000</v>
      </c>
      <c r="J1130" t="str">
        <f>VLOOKUP(G1130,[1]Product!$B:$G,3,FALSE)</f>
        <v>Lenovo</v>
      </c>
      <c r="K1130" t="str">
        <f>VLOOKUP(G1130,[1]Product!$B:$G,4,FALSE)</f>
        <v>Desktop</v>
      </c>
      <c r="L1130">
        <v>3</v>
      </c>
      <c r="M1130">
        <v>0.1</v>
      </c>
      <c r="N1130">
        <f t="shared" si="17"/>
        <v>33993000</v>
      </c>
    </row>
    <row r="1131" spans="1:14" x14ac:dyDescent="0.3">
      <c r="A1131">
        <v>1130</v>
      </c>
      <c r="B1131">
        <v>12</v>
      </c>
      <c r="C1131" t="s">
        <v>74</v>
      </c>
      <c r="D1131" t="str">
        <f>VLOOKUP(C1131,[1]Saler!B:D,2,FALSE)</f>
        <v>Nguyễn Thị  Hằng</v>
      </c>
      <c r="E1131" t="str">
        <f>VLOOKUP(C1131,[1]Saler!B:D,3,FALSE)</f>
        <v>HP</v>
      </c>
      <c r="F1131" t="str">
        <f>VLOOKUP(E1131,[1]Saler!$F$1:$G$6,2,FALSE)</f>
        <v>Hải Phòng</v>
      </c>
      <c r="G1131" t="s">
        <v>56</v>
      </c>
      <c r="H1131" t="str">
        <f>VLOOKUP(G1131,[1]Product!$B:$G,2,FALSE)</f>
        <v>Legion82B500GUVN</v>
      </c>
      <c r="I1131">
        <f>VLOOKUP(G1131,[1]Product!$B:$G,6,FALSE)</f>
        <v>24790000</v>
      </c>
      <c r="J1131" t="str">
        <f>VLOOKUP(G1131,[1]Product!$B:$G,3,FALSE)</f>
        <v>Lenovo</v>
      </c>
      <c r="K1131" t="str">
        <f>VLOOKUP(G1131,[1]Product!$B:$G,4,FALSE)</f>
        <v>Laptop</v>
      </c>
      <c r="L1131">
        <v>2</v>
      </c>
      <c r="M1131">
        <v>0</v>
      </c>
      <c r="N1131">
        <f t="shared" si="17"/>
        <v>49580000</v>
      </c>
    </row>
    <row r="1132" spans="1:14" x14ac:dyDescent="0.3">
      <c r="A1132">
        <v>1131</v>
      </c>
      <c r="B1132">
        <v>12</v>
      </c>
      <c r="C1132" t="s">
        <v>70</v>
      </c>
      <c r="D1132" t="str">
        <f>VLOOKUP(C1132,[1]Saler!B:D,2,FALSE)</f>
        <v>Trần Thị Hồng Nhung</v>
      </c>
      <c r="E1132" t="str">
        <f>VLOOKUP(C1132,[1]Saler!B:D,3,FALSE)</f>
        <v>HCM</v>
      </c>
      <c r="F1132" t="str">
        <f>VLOOKUP(E1132,[1]Saler!$F$1:$G$6,2,FALSE)</f>
        <v>Hồ Chí Minh</v>
      </c>
      <c r="G1132" t="s">
        <v>47</v>
      </c>
      <c r="H1132" t="str">
        <f>VLOOKUP(G1132,[1]Product!$B:$G,2,FALSE)</f>
        <v>OptiPlex3080 MT</v>
      </c>
      <c r="I1132">
        <f>VLOOKUP(G1132,[1]Product!$B:$G,6,FALSE)</f>
        <v>13890000</v>
      </c>
      <c r="J1132" t="str">
        <f>VLOOKUP(G1132,[1]Product!$B:$G,3,FALSE)</f>
        <v>Dell</v>
      </c>
      <c r="K1132" t="str">
        <f>VLOOKUP(G1132,[1]Product!$B:$G,4,FALSE)</f>
        <v>Desktop</v>
      </c>
      <c r="L1132">
        <v>1</v>
      </c>
      <c r="M1132">
        <v>0</v>
      </c>
      <c r="N1132">
        <f t="shared" si="17"/>
        <v>13890000</v>
      </c>
    </row>
    <row r="1133" spans="1:14" x14ac:dyDescent="0.3">
      <c r="A1133">
        <v>1132</v>
      </c>
      <c r="B1133">
        <v>12</v>
      </c>
      <c r="C1133" t="s">
        <v>14</v>
      </c>
      <c r="D1133" t="str">
        <f>VLOOKUP(C1133,[1]Saler!B:D,2,FALSE)</f>
        <v>Hồ Thị Khánh  Huyền</v>
      </c>
      <c r="E1133" t="str">
        <f>VLOOKUP(C1133,[1]Saler!B:D,3,FALSE)</f>
        <v>DN</v>
      </c>
      <c r="F1133" t="str">
        <f>VLOOKUP(E1133,[1]Saler!$F$1:$G$6,2,FALSE)</f>
        <v>Đà Nẵng</v>
      </c>
      <c r="G1133" t="s">
        <v>54</v>
      </c>
      <c r="H1133" t="str">
        <f>VLOOKUP(G1133,[1]Product!$B:$G,2,FALSE)</f>
        <v>ThinkBook20VA001KVN</v>
      </c>
      <c r="I1133">
        <f>VLOOKUP(G1133,[1]Product!$B:$G,6,FALSE)</f>
        <v>19190000</v>
      </c>
      <c r="J1133" t="str">
        <f>VLOOKUP(G1133,[1]Product!$B:$G,3,FALSE)</f>
        <v>Lenovo</v>
      </c>
      <c r="K1133" t="str">
        <f>VLOOKUP(G1133,[1]Product!$B:$G,4,FALSE)</f>
        <v>Laptop</v>
      </c>
      <c r="L1133">
        <v>1</v>
      </c>
      <c r="M1133">
        <v>0.05</v>
      </c>
      <c r="N1133">
        <f t="shared" si="17"/>
        <v>18230500</v>
      </c>
    </row>
    <row r="1134" spans="1:14" x14ac:dyDescent="0.3">
      <c r="A1134">
        <v>1133</v>
      </c>
      <c r="B1134">
        <v>12</v>
      </c>
      <c r="C1134" t="s">
        <v>24</v>
      </c>
      <c r="D1134" t="str">
        <f>VLOOKUP(C1134,[1]Saler!B:D,2,FALSE)</f>
        <v>Lê Thị Ngọc Bích</v>
      </c>
      <c r="E1134" t="str">
        <f>VLOOKUP(C1134,[1]Saler!B:D,3,FALSE)</f>
        <v>HN</v>
      </c>
      <c r="F1134" t="str">
        <f>VLOOKUP(E1134,[1]Saler!$F$1:$G$6,2,FALSE)</f>
        <v>Hà Nội</v>
      </c>
      <c r="G1134" t="s">
        <v>45</v>
      </c>
      <c r="H1134" t="str">
        <f>VLOOKUP(G1134,[1]Product!$B:$G,2,FALSE)</f>
        <v>OMEN8ZR42PA</v>
      </c>
      <c r="I1134">
        <f>VLOOKUP(G1134,[1]Product!$B:$G,6,FALSE)</f>
        <v>54000000</v>
      </c>
      <c r="J1134" t="str">
        <f>VLOOKUP(G1134,[1]Product!$B:$G,3,FALSE)</f>
        <v>HP</v>
      </c>
      <c r="K1134" t="str">
        <f>VLOOKUP(G1134,[1]Product!$B:$G,4,FALSE)</f>
        <v>Laptop</v>
      </c>
      <c r="L1134">
        <v>3</v>
      </c>
      <c r="M1134">
        <v>0.1</v>
      </c>
      <c r="N1134">
        <f t="shared" si="17"/>
        <v>145800000</v>
      </c>
    </row>
    <row r="1135" spans="1:14" x14ac:dyDescent="0.3">
      <c r="A1135">
        <v>1134</v>
      </c>
      <c r="B1135">
        <v>12</v>
      </c>
      <c r="C1135" t="s">
        <v>68</v>
      </c>
      <c r="D1135" t="str">
        <f>VLOOKUP(C1135,[1]Saler!B:D,2,FALSE)</f>
        <v>Đào Thị Tiểu  Băng</v>
      </c>
      <c r="E1135" t="str">
        <f>VLOOKUP(C1135,[1]Saler!B:D,3,FALSE)</f>
        <v>CT</v>
      </c>
      <c r="F1135" t="str">
        <f>VLOOKUP(E1135,[1]Saler!$F$1:$G$6,2,FALSE)</f>
        <v>Cần Thơ</v>
      </c>
      <c r="G1135" t="s">
        <v>69</v>
      </c>
      <c r="H1135" t="str">
        <f>VLOOKUP(G1135,[1]Product!$B:$G,2,FALSE)</f>
        <v>Pavilion180S1AA</v>
      </c>
      <c r="I1135">
        <f>VLOOKUP(G1135,[1]Product!$B:$G,6,FALSE)</f>
        <v>9790000</v>
      </c>
      <c r="J1135" t="str">
        <f>VLOOKUP(G1135,[1]Product!$B:$G,3,FALSE)</f>
        <v>HP</v>
      </c>
      <c r="K1135" t="str">
        <f>VLOOKUP(G1135,[1]Product!$B:$G,4,FALSE)</f>
        <v>Desktop</v>
      </c>
      <c r="L1135">
        <v>3</v>
      </c>
      <c r="M1135">
        <v>0.1</v>
      </c>
      <c r="N1135">
        <f t="shared" si="17"/>
        <v>26433000</v>
      </c>
    </row>
    <row r="1136" spans="1:14" x14ac:dyDescent="0.3">
      <c r="A1136">
        <v>1135</v>
      </c>
      <c r="B1136">
        <v>12</v>
      </c>
      <c r="C1136" t="s">
        <v>60</v>
      </c>
      <c r="D1136" t="str">
        <f>VLOOKUP(C1136,[1]Saler!B:D,2,FALSE)</f>
        <v>Nguyễn Thị Hoài  Ly</v>
      </c>
      <c r="E1136" t="str">
        <f>VLOOKUP(C1136,[1]Saler!B:D,3,FALSE)</f>
        <v>DN</v>
      </c>
      <c r="F1136" t="str">
        <f>VLOOKUP(E1136,[1]Saler!$F$1:$G$6,2,FALSE)</f>
        <v>Đà Nẵng</v>
      </c>
      <c r="G1136" t="s">
        <v>45</v>
      </c>
      <c r="H1136" t="str">
        <f>VLOOKUP(G1136,[1]Product!$B:$G,2,FALSE)</f>
        <v>OMEN8ZR42PA</v>
      </c>
      <c r="I1136">
        <f>VLOOKUP(G1136,[1]Product!$B:$G,6,FALSE)</f>
        <v>54000000</v>
      </c>
      <c r="J1136" t="str">
        <f>VLOOKUP(G1136,[1]Product!$B:$G,3,FALSE)</f>
        <v>HP</v>
      </c>
      <c r="K1136" t="str">
        <f>VLOOKUP(G1136,[1]Product!$B:$G,4,FALSE)</f>
        <v>Laptop</v>
      </c>
      <c r="L1136">
        <v>2</v>
      </c>
      <c r="M1136">
        <v>0</v>
      </c>
      <c r="N1136">
        <f t="shared" si="17"/>
        <v>108000000</v>
      </c>
    </row>
    <row r="1137" spans="1:14" x14ac:dyDescent="0.3">
      <c r="A1137">
        <v>1136</v>
      </c>
      <c r="B1137">
        <v>12</v>
      </c>
      <c r="C1137" t="s">
        <v>63</v>
      </c>
      <c r="D1137" t="str">
        <f>VLOOKUP(C1137,[1]Saler!B:D,2,FALSE)</f>
        <v>Phạm Thị Giáng  My</v>
      </c>
      <c r="E1137" t="str">
        <f>VLOOKUP(C1137,[1]Saler!B:D,3,FALSE)</f>
        <v>DN</v>
      </c>
      <c r="F1137" t="str">
        <f>VLOOKUP(E1137,[1]Saler!$F$1:$G$6,2,FALSE)</f>
        <v>Đà Nẵng</v>
      </c>
      <c r="G1137" t="s">
        <v>19</v>
      </c>
      <c r="H1137" t="str">
        <f>VLOOKUP(G1137,[1]Product!$B:$G,2,FALSE)</f>
        <v>Gaming81LK01J3VN</v>
      </c>
      <c r="I1137">
        <f>VLOOKUP(G1137,[1]Product!$B:$G,6,FALSE)</f>
        <v>18490000</v>
      </c>
      <c r="J1137" t="str">
        <f>VLOOKUP(G1137,[1]Product!$B:$G,3,FALSE)</f>
        <v>Lenovo</v>
      </c>
      <c r="K1137" t="str">
        <f>VLOOKUP(G1137,[1]Product!$B:$G,4,FALSE)</f>
        <v>Laptop</v>
      </c>
      <c r="L1137">
        <v>2</v>
      </c>
      <c r="M1137">
        <v>0.15</v>
      </c>
      <c r="N1137">
        <f t="shared" si="17"/>
        <v>31433000</v>
      </c>
    </row>
    <row r="1138" spans="1:14" x14ac:dyDescent="0.3">
      <c r="A1138">
        <v>1137</v>
      </c>
      <c r="B1138">
        <v>12</v>
      </c>
      <c r="C1138" t="s">
        <v>72</v>
      </c>
      <c r="D1138" t="str">
        <f>VLOOKUP(C1138,[1]Saler!B:D,2,FALSE)</f>
        <v>Ngô Ngọc Tường  An</v>
      </c>
      <c r="E1138" t="str">
        <f>VLOOKUP(C1138,[1]Saler!B:D,3,FALSE)</f>
        <v>HN</v>
      </c>
      <c r="F1138" t="str">
        <f>VLOOKUP(E1138,[1]Saler!$F$1:$G$6,2,FALSE)</f>
        <v>Hà Nội</v>
      </c>
      <c r="G1138" t="s">
        <v>41</v>
      </c>
      <c r="H1138" t="str">
        <f>VLOOKUP(G1138,[1]Product!$B:$G,2,FALSE)</f>
        <v>Vostro70226499</v>
      </c>
      <c r="I1138">
        <f>VLOOKUP(G1138,[1]Product!$B:$G,6,FALSE)</f>
        <v>8900000</v>
      </c>
      <c r="J1138" t="str">
        <f>VLOOKUP(G1138,[1]Product!$B:$G,3,FALSE)</f>
        <v>Dell</v>
      </c>
      <c r="K1138" t="str">
        <f>VLOOKUP(G1138,[1]Product!$B:$G,4,FALSE)</f>
        <v>Desktop</v>
      </c>
      <c r="L1138">
        <v>2</v>
      </c>
      <c r="M1138">
        <v>0.1</v>
      </c>
      <c r="N1138">
        <f t="shared" si="17"/>
        <v>16020000</v>
      </c>
    </row>
    <row r="1139" spans="1:14" x14ac:dyDescent="0.3">
      <c r="A1139">
        <v>1138</v>
      </c>
      <c r="B1139">
        <v>12</v>
      </c>
      <c r="C1139" t="s">
        <v>66</v>
      </c>
      <c r="D1139" t="str">
        <f>VLOOKUP(C1139,[1]Saler!B:D,2,FALSE)</f>
        <v>Nguyễn Nhật  Hạ</v>
      </c>
      <c r="E1139" t="str">
        <f>VLOOKUP(C1139,[1]Saler!B:D,3,FALSE)</f>
        <v>HP</v>
      </c>
      <c r="F1139" t="str">
        <f>VLOOKUP(E1139,[1]Saler!$F$1:$G$6,2,FALSE)</f>
        <v>Hải Phòng</v>
      </c>
      <c r="G1139" t="s">
        <v>49</v>
      </c>
      <c r="H1139" t="str">
        <f>VLOOKUP(G1139,[1]Product!$B:$G,2,FALSE)</f>
        <v>Inspiron145402</v>
      </c>
      <c r="I1139">
        <f>VLOOKUP(G1139,[1]Product!$B:$G,6,FALSE)</f>
        <v>25790000</v>
      </c>
      <c r="J1139" t="str">
        <f>VLOOKUP(G1139,[1]Product!$B:$G,3,FALSE)</f>
        <v>Dell</v>
      </c>
      <c r="K1139" t="str">
        <f>VLOOKUP(G1139,[1]Product!$B:$G,4,FALSE)</f>
        <v>Laptop</v>
      </c>
      <c r="L1139">
        <v>1</v>
      </c>
      <c r="M1139">
        <v>0.1</v>
      </c>
      <c r="N1139">
        <f t="shared" si="17"/>
        <v>23211000</v>
      </c>
    </row>
    <row r="1140" spans="1:14" x14ac:dyDescent="0.3">
      <c r="A1140">
        <v>1139</v>
      </c>
      <c r="B1140">
        <v>12</v>
      </c>
      <c r="C1140" t="s">
        <v>14</v>
      </c>
      <c r="D1140" t="str">
        <f>VLOOKUP(C1140,[1]Saler!B:D,2,FALSE)</f>
        <v>Hồ Thị Khánh  Huyền</v>
      </c>
      <c r="E1140" t="str">
        <f>VLOOKUP(C1140,[1]Saler!B:D,3,FALSE)</f>
        <v>DN</v>
      </c>
      <c r="F1140" t="str">
        <f>VLOOKUP(E1140,[1]Saler!$F$1:$G$6,2,FALSE)</f>
        <v>Đà Nẵng</v>
      </c>
      <c r="G1140" t="s">
        <v>44</v>
      </c>
      <c r="H1140" t="str">
        <f>VLOOKUP(G1140,[1]Product!$B:$G,2,FALSE)</f>
        <v>Lenovo11ED002TVA</v>
      </c>
      <c r="I1140">
        <f>VLOOKUP(G1140,[1]Product!$B:$G,6,FALSE)</f>
        <v>9890000</v>
      </c>
      <c r="J1140" t="str">
        <f>VLOOKUP(G1140,[1]Product!$B:$G,3,FALSE)</f>
        <v>Lenovo</v>
      </c>
      <c r="K1140" t="str">
        <f>VLOOKUP(G1140,[1]Product!$B:$G,4,FALSE)</f>
        <v>Desktop</v>
      </c>
      <c r="L1140">
        <v>1</v>
      </c>
      <c r="M1140">
        <v>0.05</v>
      </c>
      <c r="N1140">
        <f t="shared" si="17"/>
        <v>9395500</v>
      </c>
    </row>
    <row r="1141" spans="1:14" x14ac:dyDescent="0.3">
      <c r="A1141">
        <v>1140</v>
      </c>
      <c r="B1141">
        <v>12</v>
      </c>
      <c r="C1141" t="s">
        <v>61</v>
      </c>
      <c r="D1141" t="str">
        <f>VLOOKUP(C1141,[1]Saler!B:D,2,FALSE)</f>
        <v>Nguyễn Tố  Linh</v>
      </c>
      <c r="E1141" t="str">
        <f>VLOOKUP(C1141,[1]Saler!B:D,3,FALSE)</f>
        <v>DN</v>
      </c>
      <c r="F1141" t="str">
        <f>VLOOKUP(E1141,[1]Saler!$F$1:$G$6,2,FALSE)</f>
        <v>Đà Nẵng</v>
      </c>
      <c r="G1141" t="s">
        <v>31</v>
      </c>
      <c r="H1141" t="str">
        <f>VLOOKUP(G1141,[1]Product!$B:$G,2,FALSE)</f>
        <v>Ideapad82H700DNVN</v>
      </c>
      <c r="I1141">
        <f>VLOOKUP(G1141,[1]Product!$B:$G,6,FALSE)</f>
        <v>13490000</v>
      </c>
      <c r="J1141" t="str">
        <f>VLOOKUP(G1141,[1]Product!$B:$G,3,FALSE)</f>
        <v>Lenovo</v>
      </c>
      <c r="K1141" t="str">
        <f>VLOOKUP(G1141,[1]Product!$B:$G,4,FALSE)</f>
        <v>Laptop</v>
      </c>
      <c r="L1141">
        <v>2</v>
      </c>
      <c r="M1141">
        <v>0.05</v>
      </c>
      <c r="N1141">
        <f t="shared" si="17"/>
        <v>25631000</v>
      </c>
    </row>
    <row r="1142" spans="1:14" x14ac:dyDescent="0.3">
      <c r="A1142">
        <v>1141</v>
      </c>
      <c r="B1142">
        <v>12</v>
      </c>
      <c r="C1142" t="s">
        <v>39</v>
      </c>
      <c r="D1142" t="str">
        <f>VLOOKUP(C1142,[1]Saler!B:D,2,FALSE)</f>
        <v>Trần Lê Phương  Dung</v>
      </c>
      <c r="E1142" t="str">
        <f>VLOOKUP(C1142,[1]Saler!B:D,3,FALSE)</f>
        <v>HN</v>
      </c>
      <c r="F1142" t="str">
        <f>VLOOKUP(E1142,[1]Saler!$F$1:$G$6,2,FALSE)</f>
        <v>Hà Nội</v>
      </c>
      <c r="G1142" t="s">
        <v>45</v>
      </c>
      <c r="H1142" t="str">
        <f>VLOOKUP(G1142,[1]Product!$B:$G,2,FALSE)</f>
        <v>OMEN8ZR42PA</v>
      </c>
      <c r="I1142">
        <f>VLOOKUP(G1142,[1]Product!$B:$G,6,FALSE)</f>
        <v>54000000</v>
      </c>
      <c r="J1142" t="str">
        <f>VLOOKUP(G1142,[1]Product!$B:$G,3,FALSE)</f>
        <v>HP</v>
      </c>
      <c r="K1142" t="str">
        <f>VLOOKUP(G1142,[1]Product!$B:$G,4,FALSE)</f>
        <v>Laptop</v>
      </c>
      <c r="L1142">
        <v>1</v>
      </c>
      <c r="M1142">
        <v>0</v>
      </c>
      <c r="N1142">
        <f t="shared" si="17"/>
        <v>54000000</v>
      </c>
    </row>
    <row r="1143" spans="1:14" x14ac:dyDescent="0.3">
      <c r="A1143">
        <v>1142</v>
      </c>
      <c r="B1143">
        <v>12</v>
      </c>
      <c r="C1143" t="s">
        <v>73</v>
      </c>
      <c r="D1143" t="str">
        <f>VLOOKUP(C1143,[1]Saler!B:D,2,FALSE)</f>
        <v>Nguyễn Gia  Hân</v>
      </c>
      <c r="E1143" t="str">
        <f>VLOOKUP(C1143,[1]Saler!B:D,3,FALSE)</f>
        <v>HP</v>
      </c>
      <c r="F1143" t="str">
        <f>VLOOKUP(E1143,[1]Saler!$F$1:$G$6,2,FALSE)</f>
        <v>Hải Phòng</v>
      </c>
      <c r="G1143" t="s">
        <v>17</v>
      </c>
      <c r="H1143" t="str">
        <f>VLOOKUP(G1143,[1]Product!$B:$G,2,FALSE)</f>
        <v>Inspiron135301</v>
      </c>
      <c r="I1143">
        <f>VLOOKUP(G1143,[1]Product!$B:$G,6,FALSE)</f>
        <v>20900000</v>
      </c>
      <c r="J1143" t="str">
        <f>VLOOKUP(G1143,[1]Product!$B:$G,3,FALSE)</f>
        <v>Dell</v>
      </c>
      <c r="K1143" t="str">
        <f>VLOOKUP(G1143,[1]Product!$B:$G,4,FALSE)</f>
        <v>Laptop</v>
      </c>
      <c r="L1143">
        <v>2</v>
      </c>
      <c r="M1143">
        <v>0.1</v>
      </c>
      <c r="N1143">
        <f t="shared" si="17"/>
        <v>37620000</v>
      </c>
    </row>
    <row r="1144" spans="1:14" x14ac:dyDescent="0.3">
      <c r="A1144">
        <v>1143</v>
      </c>
      <c r="B1144">
        <v>12</v>
      </c>
      <c r="C1144" t="s">
        <v>72</v>
      </c>
      <c r="D1144" t="str">
        <f>VLOOKUP(C1144,[1]Saler!B:D,2,FALSE)</f>
        <v>Ngô Ngọc Tường  An</v>
      </c>
      <c r="E1144" t="str">
        <f>VLOOKUP(C1144,[1]Saler!B:D,3,FALSE)</f>
        <v>HN</v>
      </c>
      <c r="F1144" t="str">
        <f>VLOOKUP(E1144,[1]Saler!$F$1:$G$6,2,FALSE)</f>
        <v>Hà Nội</v>
      </c>
      <c r="G1144" t="s">
        <v>21</v>
      </c>
      <c r="H1144" t="str">
        <f>VLOOKUP(G1144,[1]Product!$B:$G,2,FALSE)</f>
        <v>EliteBook5ZU71PA</v>
      </c>
      <c r="I1144">
        <f>VLOOKUP(G1144,[1]Product!$B:$G,6,FALSE)</f>
        <v>34790000</v>
      </c>
      <c r="J1144" t="str">
        <f>VLOOKUP(G1144,[1]Product!$B:$G,3,FALSE)</f>
        <v>HP</v>
      </c>
      <c r="K1144" t="str">
        <f>VLOOKUP(G1144,[1]Product!$B:$G,4,FALSE)</f>
        <v>Laptop</v>
      </c>
      <c r="L1144">
        <v>3</v>
      </c>
      <c r="M1144">
        <v>0.05</v>
      </c>
      <c r="N1144">
        <f t="shared" si="17"/>
        <v>99151500</v>
      </c>
    </row>
    <row r="1145" spans="1:14" x14ac:dyDescent="0.3">
      <c r="A1145">
        <v>1144</v>
      </c>
      <c r="B1145">
        <v>12</v>
      </c>
      <c r="C1145" t="s">
        <v>37</v>
      </c>
      <c r="D1145" t="str">
        <f>VLOOKUP(C1145,[1]Saler!B:D,2,FALSE)</f>
        <v>Nguyễn Phan Thanh Ngân</v>
      </c>
      <c r="E1145" t="str">
        <f>VLOOKUP(C1145,[1]Saler!B:D,3,FALSE)</f>
        <v>HCM</v>
      </c>
      <c r="F1145" t="str">
        <f>VLOOKUP(E1145,[1]Saler!$F$1:$G$6,2,FALSE)</f>
        <v>Hồ Chí Minh</v>
      </c>
      <c r="G1145" t="s">
        <v>71</v>
      </c>
      <c r="H1145" t="str">
        <f>VLOOKUP(G1145,[1]Product!$B:$G,2,FALSE)</f>
        <v>Legion82BC005YVN</v>
      </c>
      <c r="I1145">
        <f>VLOOKUP(G1145,[1]Product!$B:$G,6,FALSE)</f>
        <v>39000000</v>
      </c>
      <c r="J1145" t="str">
        <f>VLOOKUP(G1145,[1]Product!$B:$G,3,FALSE)</f>
        <v>Lenovo</v>
      </c>
      <c r="K1145" t="str">
        <f>VLOOKUP(G1145,[1]Product!$B:$G,4,FALSE)</f>
        <v>Laptop</v>
      </c>
      <c r="L1145">
        <v>3</v>
      </c>
      <c r="M1145">
        <v>0</v>
      </c>
      <c r="N1145">
        <f t="shared" si="17"/>
        <v>117000000</v>
      </c>
    </row>
    <row r="1146" spans="1:14" x14ac:dyDescent="0.3">
      <c r="A1146">
        <v>1145</v>
      </c>
      <c r="B1146">
        <v>12</v>
      </c>
      <c r="C1146" t="s">
        <v>22</v>
      </c>
      <c r="D1146" t="str">
        <f>VLOOKUP(C1146,[1]Saler!B:D,2,FALSE)</f>
        <v>Nguyễn Thành Tâm</v>
      </c>
      <c r="E1146" t="str">
        <f>VLOOKUP(C1146,[1]Saler!B:D,3,FALSE)</f>
        <v>CT</v>
      </c>
      <c r="F1146" t="str">
        <f>VLOOKUP(E1146,[1]Saler!$F$1:$G$6,2,FALSE)</f>
        <v>Cần Thơ</v>
      </c>
      <c r="G1146" t="s">
        <v>49</v>
      </c>
      <c r="H1146" t="str">
        <f>VLOOKUP(G1146,[1]Product!$B:$G,2,FALSE)</f>
        <v>Inspiron145402</v>
      </c>
      <c r="I1146">
        <f>VLOOKUP(G1146,[1]Product!$B:$G,6,FALSE)</f>
        <v>25790000</v>
      </c>
      <c r="J1146" t="str">
        <f>VLOOKUP(G1146,[1]Product!$B:$G,3,FALSE)</f>
        <v>Dell</v>
      </c>
      <c r="K1146" t="str">
        <f>VLOOKUP(G1146,[1]Product!$B:$G,4,FALSE)</f>
        <v>Laptop</v>
      </c>
      <c r="L1146">
        <v>2</v>
      </c>
      <c r="M1146">
        <v>0.05</v>
      </c>
      <c r="N1146">
        <f t="shared" si="17"/>
        <v>49001000</v>
      </c>
    </row>
    <row r="1147" spans="1:14" x14ac:dyDescent="0.3">
      <c r="A1147">
        <v>1146</v>
      </c>
      <c r="B1147">
        <v>1</v>
      </c>
      <c r="C1147" t="s">
        <v>74</v>
      </c>
      <c r="D1147" t="str">
        <f>VLOOKUP(C1147,[1]Saler!B:D,2,FALSE)</f>
        <v>Nguyễn Thị  Hằng</v>
      </c>
      <c r="E1147" t="str">
        <f>VLOOKUP(C1147,[1]Saler!B:D,3,FALSE)</f>
        <v>HP</v>
      </c>
      <c r="F1147" t="str">
        <f>VLOOKUP(E1147,[1]Saler!$F$1:$G$6,2,FALSE)</f>
        <v>Hải Phòng</v>
      </c>
      <c r="G1147" t="s">
        <v>69</v>
      </c>
      <c r="H1147" t="str">
        <f>VLOOKUP(G1147,[1]Product!$B:$G,2,FALSE)</f>
        <v>Pavilion180S1AA</v>
      </c>
      <c r="I1147">
        <f>VLOOKUP(G1147,[1]Product!$B:$G,6,FALSE)</f>
        <v>9790000</v>
      </c>
      <c r="J1147" t="str">
        <f>VLOOKUP(G1147,[1]Product!$B:$G,3,FALSE)</f>
        <v>HP</v>
      </c>
      <c r="K1147" t="str">
        <f>VLOOKUP(G1147,[1]Product!$B:$G,4,FALSE)</f>
        <v>Desktop</v>
      </c>
      <c r="L1147">
        <v>1</v>
      </c>
      <c r="M1147">
        <v>0.15</v>
      </c>
      <c r="N1147">
        <f t="shared" si="17"/>
        <v>8321500</v>
      </c>
    </row>
    <row r="1148" spans="1:14" x14ac:dyDescent="0.3">
      <c r="A1148">
        <v>1147</v>
      </c>
      <c r="B1148">
        <v>1</v>
      </c>
      <c r="C1148" t="s">
        <v>43</v>
      </c>
      <c r="D1148" t="str">
        <f>VLOOKUP(C1148,[1]Saler!B:D,2,FALSE)</f>
        <v>Lương Thị  Thanh</v>
      </c>
      <c r="E1148" t="str">
        <f>VLOOKUP(C1148,[1]Saler!B:D,3,FALSE)</f>
        <v>CT</v>
      </c>
      <c r="F1148" t="str">
        <f>VLOOKUP(E1148,[1]Saler!$F$1:$G$6,2,FALSE)</f>
        <v>Cần Thơ</v>
      </c>
      <c r="G1148" t="s">
        <v>23</v>
      </c>
      <c r="H1148" t="str">
        <f>VLOOKUP(G1148,[1]Product!$B:$G,2,FALSE)</f>
        <v>Latitude3510</v>
      </c>
      <c r="I1148">
        <f>VLOOKUP(G1148,[1]Product!$B:$G,6,FALSE)</f>
        <v>11490000</v>
      </c>
      <c r="J1148" t="str">
        <f>VLOOKUP(G1148,[1]Product!$B:$G,3,FALSE)</f>
        <v>Dell</v>
      </c>
      <c r="K1148" t="str">
        <f>VLOOKUP(G1148,[1]Product!$B:$G,4,FALSE)</f>
        <v>Laptop</v>
      </c>
      <c r="L1148">
        <v>1</v>
      </c>
      <c r="M1148">
        <v>0.1</v>
      </c>
      <c r="N1148">
        <f t="shared" si="17"/>
        <v>10341000</v>
      </c>
    </row>
    <row r="1149" spans="1:14" x14ac:dyDescent="0.3">
      <c r="A1149">
        <v>1148</v>
      </c>
      <c r="B1149">
        <v>1</v>
      </c>
      <c r="C1149" t="s">
        <v>81</v>
      </c>
      <c r="D1149" t="str">
        <f>VLOOKUP(C1149,[1]Saler!B:D,2,FALSE)</f>
        <v>Huỳnh Lê Minh  Nhựt</v>
      </c>
      <c r="E1149" t="str">
        <f>VLOOKUP(C1149,[1]Saler!B:D,3,FALSE)</f>
        <v>HCM</v>
      </c>
      <c r="F1149" t="str">
        <f>VLOOKUP(E1149,[1]Saler!$F$1:$G$6,2,FALSE)</f>
        <v>Hồ Chí Minh</v>
      </c>
      <c r="G1149" t="s">
        <v>42</v>
      </c>
      <c r="H1149" t="str">
        <f>VLOOKUP(G1149,[1]Product!$B:$G,2,FALSE)</f>
        <v>PavilionEG0072TU</v>
      </c>
      <c r="I1149">
        <f>VLOOKUP(G1149,[1]Product!$B:$G,6,FALSE)</f>
        <v>21900000</v>
      </c>
      <c r="J1149" t="str">
        <f>VLOOKUP(G1149,[1]Product!$B:$G,3,FALSE)</f>
        <v>HP</v>
      </c>
      <c r="K1149" t="str">
        <f>VLOOKUP(G1149,[1]Product!$B:$G,4,FALSE)</f>
        <v>Laptop</v>
      </c>
      <c r="L1149">
        <v>1</v>
      </c>
      <c r="M1149">
        <v>0.05</v>
      </c>
      <c r="N1149">
        <f t="shared" si="17"/>
        <v>20805000</v>
      </c>
    </row>
    <row r="1150" spans="1:14" x14ac:dyDescent="0.3">
      <c r="A1150">
        <v>1149</v>
      </c>
      <c r="B1150">
        <v>1</v>
      </c>
      <c r="C1150" t="s">
        <v>75</v>
      </c>
      <c r="D1150" t="str">
        <f>VLOOKUP(C1150,[1]Saler!B:D,2,FALSE)</f>
        <v>Trần Thị Kim  Ngân</v>
      </c>
      <c r="E1150" t="str">
        <f>VLOOKUP(C1150,[1]Saler!B:D,3,FALSE)</f>
        <v>HCM</v>
      </c>
      <c r="F1150" t="str">
        <f>VLOOKUP(E1150,[1]Saler!$F$1:$G$6,2,FALSE)</f>
        <v>Hồ Chí Minh</v>
      </c>
      <c r="G1150" t="s">
        <v>49</v>
      </c>
      <c r="H1150" t="str">
        <f>VLOOKUP(G1150,[1]Product!$B:$G,2,FALSE)</f>
        <v>Inspiron145402</v>
      </c>
      <c r="I1150">
        <f>VLOOKUP(G1150,[1]Product!$B:$G,6,FALSE)</f>
        <v>25790000</v>
      </c>
      <c r="J1150" t="str">
        <f>VLOOKUP(G1150,[1]Product!$B:$G,3,FALSE)</f>
        <v>Dell</v>
      </c>
      <c r="K1150" t="str">
        <f>VLOOKUP(G1150,[1]Product!$B:$G,4,FALSE)</f>
        <v>Laptop</v>
      </c>
      <c r="L1150">
        <v>1</v>
      </c>
      <c r="M1150">
        <v>0.05</v>
      </c>
      <c r="N1150">
        <f t="shared" si="17"/>
        <v>24500500</v>
      </c>
    </row>
    <row r="1151" spans="1:14" x14ac:dyDescent="0.3">
      <c r="A1151">
        <v>1150</v>
      </c>
      <c r="B1151">
        <v>1</v>
      </c>
      <c r="C1151" t="s">
        <v>51</v>
      </c>
      <c r="D1151" t="str">
        <f>VLOOKUP(C1151,[1]Saler!B:D,2,FALSE)</f>
        <v>Trần Nguyễn Thúy  Quỳnh</v>
      </c>
      <c r="E1151" t="str">
        <f>VLOOKUP(C1151,[1]Saler!B:D,3,FALSE)</f>
        <v>CT</v>
      </c>
      <c r="F1151" t="str">
        <f>VLOOKUP(E1151,[1]Saler!$F$1:$G$6,2,FALSE)</f>
        <v>Cần Thơ</v>
      </c>
      <c r="G1151" t="s">
        <v>56</v>
      </c>
      <c r="H1151" t="str">
        <f>VLOOKUP(G1151,[1]Product!$B:$G,2,FALSE)</f>
        <v>Legion82B500GUVN</v>
      </c>
      <c r="I1151">
        <f>VLOOKUP(G1151,[1]Product!$B:$G,6,FALSE)</f>
        <v>24790000</v>
      </c>
      <c r="J1151" t="str">
        <f>VLOOKUP(G1151,[1]Product!$B:$G,3,FALSE)</f>
        <v>Lenovo</v>
      </c>
      <c r="K1151" t="str">
        <f>VLOOKUP(G1151,[1]Product!$B:$G,4,FALSE)</f>
        <v>Laptop</v>
      </c>
      <c r="L1151">
        <v>3</v>
      </c>
      <c r="M1151">
        <v>0</v>
      </c>
      <c r="N1151">
        <f t="shared" si="17"/>
        <v>74370000</v>
      </c>
    </row>
    <row r="1152" spans="1:14" x14ac:dyDescent="0.3">
      <c r="A1152">
        <v>1151</v>
      </c>
      <c r="B1152">
        <v>1</v>
      </c>
      <c r="C1152" t="s">
        <v>40</v>
      </c>
      <c r="D1152" t="str">
        <f>VLOOKUP(C1152,[1]Saler!B:D,2,FALSE)</f>
        <v>Triệu Thị Thanh  Chung</v>
      </c>
      <c r="E1152" t="str">
        <f>VLOOKUP(C1152,[1]Saler!B:D,3,FALSE)</f>
        <v>HN</v>
      </c>
      <c r="F1152" t="str">
        <f>VLOOKUP(E1152,[1]Saler!$F$1:$G$6,2,FALSE)</f>
        <v>Hà Nội</v>
      </c>
      <c r="G1152" t="s">
        <v>44</v>
      </c>
      <c r="H1152" t="str">
        <f>VLOOKUP(G1152,[1]Product!$B:$G,2,FALSE)</f>
        <v>Lenovo11ED002TVA</v>
      </c>
      <c r="I1152">
        <f>VLOOKUP(G1152,[1]Product!$B:$G,6,FALSE)</f>
        <v>9890000</v>
      </c>
      <c r="J1152" t="str">
        <f>VLOOKUP(G1152,[1]Product!$B:$G,3,FALSE)</f>
        <v>Lenovo</v>
      </c>
      <c r="K1152" t="str">
        <f>VLOOKUP(G1152,[1]Product!$B:$G,4,FALSE)</f>
        <v>Desktop</v>
      </c>
      <c r="L1152">
        <v>1</v>
      </c>
      <c r="M1152">
        <v>0</v>
      </c>
      <c r="N1152">
        <f t="shared" si="17"/>
        <v>9890000</v>
      </c>
    </row>
    <row r="1153" spans="1:14" x14ac:dyDescent="0.3">
      <c r="A1153">
        <v>1152</v>
      </c>
      <c r="B1153">
        <v>1</v>
      </c>
      <c r="C1153" t="s">
        <v>80</v>
      </c>
      <c r="D1153" t="str">
        <f>VLOOKUP(C1153,[1]Saler!B:D,2,FALSE)</f>
        <v>Trịnh Thị Thu  Hằng</v>
      </c>
      <c r="E1153" t="str">
        <f>VLOOKUP(C1153,[1]Saler!B:D,3,FALSE)</f>
        <v>HP</v>
      </c>
      <c r="F1153" t="str">
        <f>VLOOKUP(E1153,[1]Saler!$F$1:$G$6,2,FALSE)</f>
        <v>Hải Phòng</v>
      </c>
      <c r="G1153" t="s">
        <v>19</v>
      </c>
      <c r="H1153" t="str">
        <f>VLOOKUP(G1153,[1]Product!$B:$G,2,FALSE)</f>
        <v>Gaming81LK01J3VN</v>
      </c>
      <c r="I1153">
        <f>VLOOKUP(G1153,[1]Product!$B:$G,6,FALSE)</f>
        <v>18490000</v>
      </c>
      <c r="J1153" t="str">
        <f>VLOOKUP(G1153,[1]Product!$B:$G,3,FALSE)</f>
        <v>Lenovo</v>
      </c>
      <c r="K1153" t="str">
        <f>VLOOKUP(G1153,[1]Product!$B:$G,4,FALSE)</f>
        <v>Laptop</v>
      </c>
      <c r="L1153">
        <v>3</v>
      </c>
      <c r="M1153">
        <v>0.05</v>
      </c>
      <c r="N1153">
        <f t="shared" si="17"/>
        <v>52696500</v>
      </c>
    </row>
    <row r="1154" spans="1:14" x14ac:dyDescent="0.3">
      <c r="A1154">
        <v>1153</v>
      </c>
      <c r="B1154">
        <v>1</v>
      </c>
      <c r="C1154" t="s">
        <v>48</v>
      </c>
      <c r="D1154" t="str">
        <f>VLOOKUP(C1154,[1]Saler!B:D,2,FALSE)</f>
        <v>Võ Huỳnh Duy  Nhân</v>
      </c>
      <c r="E1154" t="str">
        <f>VLOOKUP(C1154,[1]Saler!B:D,3,FALSE)</f>
        <v>HCM</v>
      </c>
      <c r="F1154" t="str">
        <f>VLOOKUP(E1154,[1]Saler!$F$1:$G$6,2,FALSE)</f>
        <v>Hồ Chí Minh</v>
      </c>
      <c r="G1154" t="s">
        <v>50</v>
      </c>
      <c r="H1154" t="str">
        <f>VLOOKUP(G1154,[1]Product!$B:$G,2,FALSE)</f>
        <v>ProBook22X45AA</v>
      </c>
      <c r="I1154">
        <f>VLOOKUP(G1154,[1]Product!$B:$G,6,FALSE)</f>
        <v>11900000</v>
      </c>
      <c r="J1154" t="str">
        <f>VLOOKUP(G1154,[1]Product!$B:$G,3,FALSE)</f>
        <v>HP</v>
      </c>
      <c r="K1154" t="str">
        <f>VLOOKUP(G1154,[1]Product!$B:$G,4,FALSE)</f>
        <v>Desktop</v>
      </c>
      <c r="L1154">
        <v>2</v>
      </c>
      <c r="M1154">
        <v>0.05</v>
      </c>
      <c r="N1154">
        <f t="shared" ref="N1154:N1217" si="18">I1154*L1154*(1-M1154)</f>
        <v>22610000</v>
      </c>
    </row>
    <row r="1155" spans="1:14" x14ac:dyDescent="0.3">
      <c r="A1155">
        <v>1154</v>
      </c>
      <c r="B1155">
        <v>1</v>
      </c>
      <c r="C1155" t="s">
        <v>48</v>
      </c>
      <c r="D1155" t="str">
        <f>VLOOKUP(C1155,[1]Saler!B:D,2,FALSE)</f>
        <v>Võ Huỳnh Duy  Nhân</v>
      </c>
      <c r="E1155" t="str">
        <f>VLOOKUP(C1155,[1]Saler!B:D,3,FALSE)</f>
        <v>HCM</v>
      </c>
      <c r="F1155" t="str">
        <f>VLOOKUP(E1155,[1]Saler!$F$1:$G$6,2,FALSE)</f>
        <v>Hồ Chí Minh</v>
      </c>
      <c r="G1155" t="s">
        <v>45</v>
      </c>
      <c r="H1155" t="str">
        <f>VLOOKUP(G1155,[1]Product!$B:$G,2,FALSE)</f>
        <v>OMEN8ZR42PA</v>
      </c>
      <c r="I1155">
        <f>VLOOKUP(G1155,[1]Product!$B:$G,6,FALSE)</f>
        <v>54000000</v>
      </c>
      <c r="J1155" t="str">
        <f>VLOOKUP(G1155,[1]Product!$B:$G,3,FALSE)</f>
        <v>HP</v>
      </c>
      <c r="K1155" t="str">
        <f>VLOOKUP(G1155,[1]Product!$B:$G,4,FALSE)</f>
        <v>Laptop</v>
      </c>
      <c r="L1155">
        <v>1</v>
      </c>
      <c r="M1155">
        <v>0.1</v>
      </c>
      <c r="N1155">
        <f t="shared" si="18"/>
        <v>48600000</v>
      </c>
    </row>
    <row r="1156" spans="1:14" x14ac:dyDescent="0.3">
      <c r="A1156">
        <v>1155</v>
      </c>
      <c r="B1156">
        <v>1</v>
      </c>
      <c r="C1156" t="s">
        <v>74</v>
      </c>
      <c r="D1156" t="str">
        <f>VLOOKUP(C1156,[1]Saler!B:D,2,FALSE)</f>
        <v>Nguyễn Thị  Hằng</v>
      </c>
      <c r="E1156" t="str">
        <f>VLOOKUP(C1156,[1]Saler!B:D,3,FALSE)</f>
        <v>HP</v>
      </c>
      <c r="F1156" t="str">
        <f>VLOOKUP(E1156,[1]Saler!$F$1:$G$6,2,FALSE)</f>
        <v>Hải Phòng</v>
      </c>
      <c r="G1156" t="s">
        <v>19</v>
      </c>
      <c r="H1156" t="str">
        <f>VLOOKUP(G1156,[1]Product!$B:$G,2,FALSE)</f>
        <v>Gaming81LK01J3VN</v>
      </c>
      <c r="I1156">
        <f>VLOOKUP(G1156,[1]Product!$B:$G,6,FALSE)</f>
        <v>18490000</v>
      </c>
      <c r="J1156" t="str">
        <f>VLOOKUP(G1156,[1]Product!$B:$G,3,FALSE)</f>
        <v>Lenovo</v>
      </c>
      <c r="K1156" t="str">
        <f>VLOOKUP(G1156,[1]Product!$B:$G,4,FALSE)</f>
        <v>Laptop</v>
      </c>
      <c r="L1156">
        <v>3</v>
      </c>
      <c r="M1156">
        <v>0.05</v>
      </c>
      <c r="N1156">
        <f t="shared" si="18"/>
        <v>52696500</v>
      </c>
    </row>
    <row r="1157" spans="1:14" x14ac:dyDescent="0.3">
      <c r="A1157">
        <v>1156</v>
      </c>
      <c r="B1157">
        <v>1</v>
      </c>
      <c r="C1157" t="s">
        <v>75</v>
      </c>
      <c r="D1157" t="str">
        <f>VLOOKUP(C1157,[1]Saler!B:D,2,FALSE)</f>
        <v>Trần Thị Kim  Ngân</v>
      </c>
      <c r="E1157" t="str">
        <f>VLOOKUP(C1157,[1]Saler!B:D,3,FALSE)</f>
        <v>HCM</v>
      </c>
      <c r="F1157" t="str">
        <f>VLOOKUP(E1157,[1]Saler!$F$1:$G$6,2,FALSE)</f>
        <v>Hồ Chí Minh</v>
      </c>
      <c r="G1157" t="s">
        <v>50</v>
      </c>
      <c r="H1157" t="str">
        <f>VLOOKUP(G1157,[1]Product!$B:$G,2,FALSE)</f>
        <v>ProBook22X45AA</v>
      </c>
      <c r="I1157">
        <f>VLOOKUP(G1157,[1]Product!$B:$G,6,FALSE)</f>
        <v>11900000</v>
      </c>
      <c r="J1157" t="str">
        <f>VLOOKUP(G1157,[1]Product!$B:$G,3,FALSE)</f>
        <v>HP</v>
      </c>
      <c r="K1157" t="str">
        <f>VLOOKUP(G1157,[1]Product!$B:$G,4,FALSE)</f>
        <v>Desktop</v>
      </c>
      <c r="L1157">
        <v>3</v>
      </c>
      <c r="M1157">
        <v>0.1</v>
      </c>
      <c r="N1157">
        <f t="shared" si="18"/>
        <v>32130000</v>
      </c>
    </row>
    <row r="1158" spans="1:14" x14ac:dyDescent="0.3">
      <c r="A1158">
        <v>1157</v>
      </c>
      <c r="B1158">
        <v>1</v>
      </c>
      <c r="C1158" t="s">
        <v>32</v>
      </c>
      <c r="D1158" t="str">
        <f>VLOOKUP(C1158,[1]Saler!B:D,2,FALSE)</f>
        <v>Võ Thị Phương  Thảo</v>
      </c>
      <c r="E1158" t="str">
        <f>VLOOKUP(C1158,[1]Saler!B:D,3,FALSE)</f>
        <v>CT</v>
      </c>
      <c r="F1158" t="str">
        <f>VLOOKUP(E1158,[1]Saler!$F$1:$G$6,2,FALSE)</f>
        <v>Cần Thơ</v>
      </c>
      <c r="G1158" t="s">
        <v>17</v>
      </c>
      <c r="H1158" t="str">
        <f>VLOOKUP(G1158,[1]Product!$B:$G,2,FALSE)</f>
        <v>Inspiron135301</v>
      </c>
      <c r="I1158">
        <f>VLOOKUP(G1158,[1]Product!$B:$G,6,FALSE)</f>
        <v>20900000</v>
      </c>
      <c r="J1158" t="str">
        <f>VLOOKUP(G1158,[1]Product!$B:$G,3,FALSE)</f>
        <v>Dell</v>
      </c>
      <c r="K1158" t="str">
        <f>VLOOKUP(G1158,[1]Product!$B:$G,4,FALSE)</f>
        <v>Laptop</v>
      </c>
      <c r="L1158">
        <v>1</v>
      </c>
      <c r="M1158">
        <v>0</v>
      </c>
      <c r="N1158">
        <f t="shared" si="18"/>
        <v>20900000</v>
      </c>
    </row>
    <row r="1159" spans="1:14" x14ac:dyDescent="0.3">
      <c r="A1159">
        <v>1158</v>
      </c>
      <c r="B1159">
        <v>1</v>
      </c>
      <c r="C1159" t="s">
        <v>68</v>
      </c>
      <c r="D1159" t="str">
        <f>VLOOKUP(C1159,[1]Saler!B:D,2,FALSE)</f>
        <v>Đào Thị Tiểu  Băng</v>
      </c>
      <c r="E1159" t="str">
        <f>VLOOKUP(C1159,[1]Saler!B:D,3,FALSE)</f>
        <v>CT</v>
      </c>
      <c r="F1159" t="str">
        <f>VLOOKUP(E1159,[1]Saler!$F$1:$G$6,2,FALSE)</f>
        <v>Cần Thơ</v>
      </c>
      <c r="G1159" t="s">
        <v>56</v>
      </c>
      <c r="H1159" t="str">
        <f>VLOOKUP(G1159,[1]Product!$B:$G,2,FALSE)</f>
        <v>Legion82B500GUVN</v>
      </c>
      <c r="I1159">
        <f>VLOOKUP(G1159,[1]Product!$B:$G,6,FALSE)</f>
        <v>24790000</v>
      </c>
      <c r="J1159" t="str">
        <f>VLOOKUP(G1159,[1]Product!$B:$G,3,FALSE)</f>
        <v>Lenovo</v>
      </c>
      <c r="K1159" t="str">
        <f>VLOOKUP(G1159,[1]Product!$B:$G,4,FALSE)</f>
        <v>Laptop</v>
      </c>
      <c r="L1159">
        <v>3</v>
      </c>
      <c r="M1159">
        <v>0.1</v>
      </c>
      <c r="N1159">
        <f t="shared" si="18"/>
        <v>66933000</v>
      </c>
    </row>
    <row r="1160" spans="1:14" x14ac:dyDescent="0.3">
      <c r="A1160">
        <v>1159</v>
      </c>
      <c r="B1160">
        <v>1</v>
      </c>
      <c r="C1160" t="s">
        <v>16</v>
      </c>
      <c r="D1160" t="str">
        <f>VLOOKUP(C1160,[1]Saler!B:D,2,FALSE)</f>
        <v>Võ Thị Uyển  Nhi</v>
      </c>
      <c r="E1160" t="str">
        <f>VLOOKUP(C1160,[1]Saler!B:D,3,FALSE)</f>
        <v>HCM</v>
      </c>
      <c r="F1160" t="str">
        <f>VLOOKUP(E1160,[1]Saler!$F$1:$G$6,2,FALSE)</f>
        <v>Hồ Chí Minh</v>
      </c>
      <c r="G1160" t="s">
        <v>41</v>
      </c>
      <c r="H1160" t="str">
        <f>VLOOKUP(G1160,[1]Product!$B:$G,2,FALSE)</f>
        <v>Vostro70226499</v>
      </c>
      <c r="I1160">
        <f>VLOOKUP(G1160,[1]Product!$B:$G,6,FALSE)</f>
        <v>8900000</v>
      </c>
      <c r="J1160" t="str">
        <f>VLOOKUP(G1160,[1]Product!$B:$G,3,FALSE)</f>
        <v>Dell</v>
      </c>
      <c r="K1160" t="str">
        <f>VLOOKUP(G1160,[1]Product!$B:$G,4,FALSE)</f>
        <v>Desktop</v>
      </c>
      <c r="L1160">
        <v>2</v>
      </c>
      <c r="M1160">
        <v>0.05</v>
      </c>
      <c r="N1160">
        <f t="shared" si="18"/>
        <v>16910000</v>
      </c>
    </row>
    <row r="1161" spans="1:14" x14ac:dyDescent="0.3">
      <c r="A1161">
        <v>1160</v>
      </c>
      <c r="B1161">
        <v>1</v>
      </c>
      <c r="C1161" t="s">
        <v>55</v>
      </c>
      <c r="D1161" t="str">
        <f>VLOOKUP(C1161,[1]Saler!B:D,2,FALSE)</f>
        <v>Nguyễn Thị  Hương</v>
      </c>
      <c r="E1161" t="str">
        <f>VLOOKUP(C1161,[1]Saler!B:D,3,FALSE)</f>
        <v>DN</v>
      </c>
      <c r="F1161" t="str">
        <f>VLOOKUP(E1161,[1]Saler!$F$1:$G$6,2,FALSE)</f>
        <v>Đà Nẵng</v>
      </c>
      <c r="G1161" t="s">
        <v>19</v>
      </c>
      <c r="H1161" t="str">
        <f>VLOOKUP(G1161,[1]Product!$B:$G,2,FALSE)</f>
        <v>Gaming81LK01J3VN</v>
      </c>
      <c r="I1161">
        <f>VLOOKUP(G1161,[1]Product!$B:$G,6,FALSE)</f>
        <v>18490000</v>
      </c>
      <c r="J1161" t="str">
        <f>VLOOKUP(G1161,[1]Product!$B:$G,3,FALSE)</f>
        <v>Lenovo</v>
      </c>
      <c r="K1161" t="str">
        <f>VLOOKUP(G1161,[1]Product!$B:$G,4,FALSE)</f>
        <v>Laptop</v>
      </c>
      <c r="L1161">
        <v>3</v>
      </c>
      <c r="M1161">
        <v>0</v>
      </c>
      <c r="N1161">
        <f t="shared" si="18"/>
        <v>55470000</v>
      </c>
    </row>
    <row r="1162" spans="1:14" x14ac:dyDescent="0.3">
      <c r="A1162">
        <v>1161</v>
      </c>
      <c r="B1162">
        <v>1</v>
      </c>
      <c r="C1162" t="s">
        <v>22</v>
      </c>
      <c r="D1162" t="str">
        <f>VLOOKUP(C1162,[1]Saler!B:D,2,FALSE)</f>
        <v>Nguyễn Thành Tâm</v>
      </c>
      <c r="E1162" t="str">
        <f>VLOOKUP(C1162,[1]Saler!B:D,3,FALSE)</f>
        <v>CT</v>
      </c>
      <c r="F1162" t="str">
        <f>VLOOKUP(E1162,[1]Saler!$F$1:$G$6,2,FALSE)</f>
        <v>Cần Thơ</v>
      </c>
      <c r="G1162" t="s">
        <v>19</v>
      </c>
      <c r="H1162" t="str">
        <f>VLOOKUP(G1162,[1]Product!$B:$G,2,FALSE)</f>
        <v>Gaming81LK01J3VN</v>
      </c>
      <c r="I1162">
        <f>VLOOKUP(G1162,[1]Product!$B:$G,6,FALSE)</f>
        <v>18490000</v>
      </c>
      <c r="J1162" t="str">
        <f>VLOOKUP(G1162,[1]Product!$B:$G,3,FALSE)</f>
        <v>Lenovo</v>
      </c>
      <c r="K1162" t="str">
        <f>VLOOKUP(G1162,[1]Product!$B:$G,4,FALSE)</f>
        <v>Laptop</v>
      </c>
      <c r="L1162">
        <v>3</v>
      </c>
      <c r="M1162">
        <v>0.05</v>
      </c>
      <c r="N1162">
        <f t="shared" si="18"/>
        <v>52696500</v>
      </c>
    </row>
    <row r="1163" spans="1:14" x14ac:dyDescent="0.3">
      <c r="A1163">
        <v>1162</v>
      </c>
      <c r="B1163">
        <v>1</v>
      </c>
      <c r="C1163" t="s">
        <v>75</v>
      </c>
      <c r="D1163" t="str">
        <f>VLOOKUP(C1163,[1]Saler!B:D,2,FALSE)</f>
        <v>Trần Thị Kim  Ngân</v>
      </c>
      <c r="E1163" t="str">
        <f>VLOOKUP(C1163,[1]Saler!B:D,3,FALSE)</f>
        <v>HCM</v>
      </c>
      <c r="F1163" t="str">
        <f>VLOOKUP(E1163,[1]Saler!$F$1:$G$6,2,FALSE)</f>
        <v>Hồ Chí Minh</v>
      </c>
      <c r="G1163" t="s">
        <v>21</v>
      </c>
      <c r="H1163" t="str">
        <f>VLOOKUP(G1163,[1]Product!$B:$G,2,FALSE)</f>
        <v>EliteBook5ZU71PA</v>
      </c>
      <c r="I1163">
        <f>VLOOKUP(G1163,[1]Product!$B:$G,6,FALSE)</f>
        <v>34790000</v>
      </c>
      <c r="J1163" t="str">
        <f>VLOOKUP(G1163,[1]Product!$B:$G,3,FALSE)</f>
        <v>HP</v>
      </c>
      <c r="K1163" t="str">
        <f>VLOOKUP(G1163,[1]Product!$B:$G,4,FALSE)</f>
        <v>Laptop</v>
      </c>
      <c r="L1163">
        <v>2</v>
      </c>
      <c r="M1163">
        <v>0.1</v>
      </c>
      <c r="N1163">
        <f t="shared" si="18"/>
        <v>62622000</v>
      </c>
    </row>
    <row r="1164" spans="1:14" x14ac:dyDescent="0.3">
      <c r="A1164">
        <v>1163</v>
      </c>
      <c r="B1164">
        <v>1</v>
      </c>
      <c r="C1164" t="s">
        <v>30</v>
      </c>
      <c r="D1164" t="str">
        <f>VLOOKUP(C1164,[1]Saler!B:D,2,FALSE)</f>
        <v>Lê Thị Phương  Thanh</v>
      </c>
      <c r="E1164" t="str">
        <f>VLOOKUP(C1164,[1]Saler!B:D,3,FALSE)</f>
        <v>CT</v>
      </c>
      <c r="F1164" t="str">
        <f>VLOOKUP(E1164,[1]Saler!$F$1:$G$6,2,FALSE)</f>
        <v>Cần Thơ</v>
      </c>
      <c r="G1164" t="s">
        <v>49</v>
      </c>
      <c r="H1164" t="str">
        <f>VLOOKUP(G1164,[1]Product!$B:$G,2,FALSE)</f>
        <v>Inspiron145402</v>
      </c>
      <c r="I1164">
        <f>VLOOKUP(G1164,[1]Product!$B:$G,6,FALSE)</f>
        <v>25790000</v>
      </c>
      <c r="J1164" t="str">
        <f>VLOOKUP(G1164,[1]Product!$B:$G,3,FALSE)</f>
        <v>Dell</v>
      </c>
      <c r="K1164" t="str">
        <f>VLOOKUP(G1164,[1]Product!$B:$G,4,FALSE)</f>
        <v>Laptop</v>
      </c>
      <c r="L1164">
        <v>2</v>
      </c>
      <c r="M1164">
        <v>0.15</v>
      </c>
      <c r="N1164">
        <f t="shared" si="18"/>
        <v>43843000</v>
      </c>
    </row>
    <row r="1165" spans="1:14" x14ac:dyDescent="0.3">
      <c r="A1165">
        <v>1164</v>
      </c>
      <c r="B1165">
        <v>1</v>
      </c>
      <c r="C1165" t="s">
        <v>63</v>
      </c>
      <c r="D1165" t="str">
        <f>VLOOKUP(C1165,[1]Saler!B:D,2,FALSE)</f>
        <v>Phạm Thị Giáng  My</v>
      </c>
      <c r="E1165" t="str">
        <f>VLOOKUP(C1165,[1]Saler!B:D,3,FALSE)</f>
        <v>DN</v>
      </c>
      <c r="F1165" t="str">
        <f>VLOOKUP(E1165,[1]Saler!$F$1:$G$6,2,FALSE)</f>
        <v>Đà Nẵng</v>
      </c>
      <c r="G1165" t="s">
        <v>15</v>
      </c>
      <c r="H1165" t="str">
        <f>VLOOKUP(G1165,[1]Product!$B:$G,2,FALSE)</f>
        <v>EliteBook1C2M0PA</v>
      </c>
      <c r="I1165">
        <f>VLOOKUP(G1165,[1]Product!$B:$G,6,FALSE)</f>
        <v>14890000</v>
      </c>
      <c r="J1165" t="str">
        <f>VLOOKUP(G1165,[1]Product!$B:$G,3,FALSE)</f>
        <v>HP</v>
      </c>
      <c r="K1165" t="str">
        <f>VLOOKUP(G1165,[1]Product!$B:$G,4,FALSE)</f>
        <v>Desktop</v>
      </c>
      <c r="L1165">
        <v>2</v>
      </c>
      <c r="M1165">
        <v>0</v>
      </c>
      <c r="N1165">
        <f t="shared" si="18"/>
        <v>29780000</v>
      </c>
    </row>
    <row r="1166" spans="1:14" x14ac:dyDescent="0.3">
      <c r="A1166">
        <v>1165</v>
      </c>
      <c r="B1166">
        <v>1</v>
      </c>
      <c r="C1166" t="s">
        <v>61</v>
      </c>
      <c r="D1166" t="str">
        <f>VLOOKUP(C1166,[1]Saler!B:D,2,FALSE)</f>
        <v>Nguyễn Tố  Linh</v>
      </c>
      <c r="E1166" t="str">
        <f>VLOOKUP(C1166,[1]Saler!B:D,3,FALSE)</f>
        <v>DN</v>
      </c>
      <c r="F1166" t="str">
        <f>VLOOKUP(E1166,[1]Saler!$F$1:$G$6,2,FALSE)</f>
        <v>Đà Nẵng</v>
      </c>
      <c r="G1166" t="s">
        <v>21</v>
      </c>
      <c r="H1166" t="str">
        <f>VLOOKUP(G1166,[1]Product!$B:$G,2,FALSE)</f>
        <v>EliteBook5ZU71PA</v>
      </c>
      <c r="I1166">
        <f>VLOOKUP(G1166,[1]Product!$B:$G,6,FALSE)</f>
        <v>34790000</v>
      </c>
      <c r="J1166" t="str">
        <f>VLOOKUP(G1166,[1]Product!$B:$G,3,FALSE)</f>
        <v>HP</v>
      </c>
      <c r="K1166" t="str">
        <f>VLOOKUP(G1166,[1]Product!$B:$G,4,FALSE)</f>
        <v>Laptop</v>
      </c>
      <c r="L1166">
        <v>2</v>
      </c>
      <c r="M1166">
        <v>0.15</v>
      </c>
      <c r="N1166">
        <f t="shared" si="18"/>
        <v>59143000</v>
      </c>
    </row>
    <row r="1167" spans="1:14" x14ac:dyDescent="0.3">
      <c r="A1167">
        <v>1166</v>
      </c>
      <c r="B1167">
        <v>1</v>
      </c>
      <c r="C1167" t="s">
        <v>16</v>
      </c>
      <c r="D1167" t="str">
        <f>VLOOKUP(C1167,[1]Saler!B:D,2,FALSE)</f>
        <v>Võ Thị Uyển  Nhi</v>
      </c>
      <c r="E1167" t="str">
        <f>VLOOKUP(C1167,[1]Saler!B:D,3,FALSE)</f>
        <v>HCM</v>
      </c>
      <c r="F1167" t="str">
        <f>VLOOKUP(E1167,[1]Saler!$F$1:$G$6,2,FALSE)</f>
        <v>Hồ Chí Minh</v>
      </c>
      <c r="G1167" t="s">
        <v>36</v>
      </c>
      <c r="H1167" t="str">
        <f>VLOOKUP(G1167,[1]Product!$B:$G,2,FALSE)</f>
        <v>Lenovo10TVA00EVA</v>
      </c>
      <c r="I1167">
        <f>VLOOKUP(G1167,[1]Product!$B:$G,6,FALSE)</f>
        <v>12590000</v>
      </c>
      <c r="J1167" t="str">
        <f>VLOOKUP(G1167,[1]Product!$B:$G,3,FALSE)</f>
        <v>Lenovo</v>
      </c>
      <c r="K1167" t="str">
        <f>VLOOKUP(G1167,[1]Product!$B:$G,4,FALSE)</f>
        <v>Desktop</v>
      </c>
      <c r="L1167">
        <v>1</v>
      </c>
      <c r="M1167">
        <v>0.05</v>
      </c>
      <c r="N1167">
        <f t="shared" si="18"/>
        <v>11960500</v>
      </c>
    </row>
    <row r="1168" spans="1:14" x14ac:dyDescent="0.3">
      <c r="A1168">
        <v>1167</v>
      </c>
      <c r="B1168">
        <v>1</v>
      </c>
      <c r="C1168" t="s">
        <v>60</v>
      </c>
      <c r="D1168" t="str">
        <f>VLOOKUP(C1168,[1]Saler!B:D,2,FALSE)</f>
        <v>Nguyễn Thị Hoài  Ly</v>
      </c>
      <c r="E1168" t="str">
        <f>VLOOKUP(C1168,[1]Saler!B:D,3,FALSE)</f>
        <v>DN</v>
      </c>
      <c r="F1168" t="str">
        <f>VLOOKUP(E1168,[1]Saler!$F$1:$G$6,2,FALSE)</f>
        <v>Đà Nẵng</v>
      </c>
      <c r="G1168" t="s">
        <v>21</v>
      </c>
      <c r="H1168" t="str">
        <f>VLOOKUP(G1168,[1]Product!$B:$G,2,FALSE)</f>
        <v>EliteBook5ZU71PA</v>
      </c>
      <c r="I1168">
        <f>VLOOKUP(G1168,[1]Product!$B:$G,6,FALSE)</f>
        <v>34790000</v>
      </c>
      <c r="J1168" t="str">
        <f>VLOOKUP(G1168,[1]Product!$B:$G,3,FALSE)</f>
        <v>HP</v>
      </c>
      <c r="K1168" t="str">
        <f>VLOOKUP(G1168,[1]Product!$B:$G,4,FALSE)</f>
        <v>Laptop</v>
      </c>
      <c r="L1168">
        <v>3</v>
      </c>
      <c r="M1168">
        <v>0.1</v>
      </c>
      <c r="N1168">
        <f t="shared" si="18"/>
        <v>93933000</v>
      </c>
    </row>
    <row r="1169" spans="1:14" x14ac:dyDescent="0.3">
      <c r="A1169">
        <v>1168</v>
      </c>
      <c r="B1169">
        <v>1</v>
      </c>
      <c r="C1169" t="s">
        <v>60</v>
      </c>
      <c r="D1169" t="str">
        <f>VLOOKUP(C1169,[1]Saler!B:D,2,FALSE)</f>
        <v>Nguyễn Thị Hoài  Ly</v>
      </c>
      <c r="E1169" t="str">
        <f>VLOOKUP(C1169,[1]Saler!B:D,3,FALSE)</f>
        <v>DN</v>
      </c>
      <c r="F1169" t="str">
        <f>VLOOKUP(E1169,[1]Saler!$F$1:$G$6,2,FALSE)</f>
        <v>Đà Nẵng</v>
      </c>
      <c r="G1169" t="s">
        <v>28</v>
      </c>
      <c r="H1169" t="str">
        <f>VLOOKUP(G1169,[1]Product!$B:$G,2,FALSE)</f>
        <v>ProBook1A1B0PA</v>
      </c>
      <c r="I1169">
        <f>VLOOKUP(G1169,[1]Product!$B:$G,6,FALSE)</f>
        <v>18290000</v>
      </c>
      <c r="J1169" t="str">
        <f>VLOOKUP(G1169,[1]Product!$B:$G,3,FALSE)</f>
        <v>HP</v>
      </c>
      <c r="K1169" t="str">
        <f>VLOOKUP(G1169,[1]Product!$B:$G,4,FALSE)</f>
        <v>Laptop</v>
      </c>
      <c r="L1169">
        <v>3</v>
      </c>
      <c r="M1169">
        <v>0.15</v>
      </c>
      <c r="N1169">
        <f t="shared" si="18"/>
        <v>46639500</v>
      </c>
    </row>
    <row r="1170" spans="1:14" x14ac:dyDescent="0.3">
      <c r="A1170">
        <v>1169</v>
      </c>
      <c r="B1170">
        <v>1</v>
      </c>
      <c r="C1170" t="s">
        <v>53</v>
      </c>
      <c r="D1170" t="str">
        <f>VLOOKUP(C1170,[1]Saler!B:D,2,FALSE)</f>
        <v>Đoàn Minh  Anh</v>
      </c>
      <c r="E1170" t="str">
        <f>VLOOKUP(C1170,[1]Saler!B:D,3,FALSE)</f>
        <v>HN</v>
      </c>
      <c r="F1170" t="str">
        <f>VLOOKUP(E1170,[1]Saler!$F$1:$G$6,2,FALSE)</f>
        <v>Hà Nội</v>
      </c>
      <c r="G1170" t="s">
        <v>17</v>
      </c>
      <c r="H1170" t="str">
        <f>VLOOKUP(G1170,[1]Product!$B:$G,2,FALSE)</f>
        <v>Inspiron135301</v>
      </c>
      <c r="I1170">
        <f>VLOOKUP(G1170,[1]Product!$B:$G,6,FALSE)</f>
        <v>20900000</v>
      </c>
      <c r="J1170" t="str">
        <f>VLOOKUP(G1170,[1]Product!$B:$G,3,FALSE)</f>
        <v>Dell</v>
      </c>
      <c r="K1170" t="str">
        <f>VLOOKUP(G1170,[1]Product!$B:$G,4,FALSE)</f>
        <v>Laptop</v>
      </c>
      <c r="L1170">
        <v>3</v>
      </c>
      <c r="M1170">
        <v>0</v>
      </c>
      <c r="N1170">
        <f t="shared" si="18"/>
        <v>62700000</v>
      </c>
    </row>
    <row r="1171" spans="1:14" x14ac:dyDescent="0.3">
      <c r="A1171">
        <v>1170</v>
      </c>
      <c r="B1171">
        <v>1</v>
      </c>
      <c r="C1171" t="s">
        <v>57</v>
      </c>
      <c r="D1171" t="str">
        <f>VLOOKUP(C1171,[1]Saler!B:D,2,FALSE)</f>
        <v>Nguyễn Thị Tú  Anh</v>
      </c>
      <c r="E1171" t="str">
        <f>VLOOKUP(C1171,[1]Saler!B:D,3,FALSE)</f>
        <v>HN</v>
      </c>
      <c r="F1171" t="str">
        <f>VLOOKUP(E1171,[1]Saler!$F$1:$G$6,2,FALSE)</f>
        <v>Hà Nội</v>
      </c>
      <c r="G1171" t="s">
        <v>44</v>
      </c>
      <c r="H1171" t="str">
        <f>VLOOKUP(G1171,[1]Product!$B:$G,2,FALSE)</f>
        <v>Lenovo11ED002TVA</v>
      </c>
      <c r="I1171">
        <f>VLOOKUP(G1171,[1]Product!$B:$G,6,FALSE)</f>
        <v>9890000</v>
      </c>
      <c r="J1171" t="str">
        <f>VLOOKUP(G1171,[1]Product!$B:$G,3,FALSE)</f>
        <v>Lenovo</v>
      </c>
      <c r="K1171" t="str">
        <f>VLOOKUP(G1171,[1]Product!$B:$G,4,FALSE)</f>
        <v>Desktop</v>
      </c>
      <c r="L1171">
        <v>2</v>
      </c>
      <c r="M1171">
        <v>0.05</v>
      </c>
      <c r="N1171">
        <f t="shared" si="18"/>
        <v>18791000</v>
      </c>
    </row>
    <row r="1172" spans="1:14" x14ac:dyDescent="0.3">
      <c r="A1172">
        <v>1171</v>
      </c>
      <c r="B1172">
        <v>1</v>
      </c>
      <c r="C1172" t="s">
        <v>26</v>
      </c>
      <c r="D1172" t="str">
        <f>VLOOKUP(C1172,[1]Saler!B:D,2,FALSE)</f>
        <v>Nguyễn Thị Y  Bình</v>
      </c>
      <c r="E1172" t="str">
        <f>VLOOKUP(C1172,[1]Saler!B:D,3,FALSE)</f>
        <v>HN</v>
      </c>
      <c r="F1172" t="str">
        <f>VLOOKUP(E1172,[1]Saler!$F$1:$G$6,2,FALSE)</f>
        <v>Hà Nội</v>
      </c>
      <c r="G1172" t="s">
        <v>34</v>
      </c>
      <c r="H1172" t="str">
        <f>VLOOKUP(G1172,[1]Product!$B:$G,2,FALSE)</f>
        <v>Inspiron135201</v>
      </c>
      <c r="I1172">
        <f>VLOOKUP(G1172,[1]Product!$B:$G,6,FALSE)</f>
        <v>16990000</v>
      </c>
      <c r="J1172" t="str">
        <f>VLOOKUP(G1172,[1]Product!$B:$G,3,FALSE)</f>
        <v>Dell</v>
      </c>
      <c r="K1172" t="str">
        <f>VLOOKUP(G1172,[1]Product!$B:$G,4,FALSE)</f>
        <v>Laptop</v>
      </c>
      <c r="L1172">
        <v>1</v>
      </c>
      <c r="M1172">
        <v>0</v>
      </c>
      <c r="N1172">
        <f t="shared" si="18"/>
        <v>16990000</v>
      </c>
    </row>
    <row r="1173" spans="1:14" x14ac:dyDescent="0.3">
      <c r="A1173">
        <v>1172</v>
      </c>
      <c r="B1173">
        <v>1</v>
      </c>
      <c r="C1173" t="s">
        <v>72</v>
      </c>
      <c r="D1173" t="str">
        <f>VLOOKUP(C1173,[1]Saler!B:D,2,FALSE)</f>
        <v>Ngô Ngọc Tường  An</v>
      </c>
      <c r="E1173" t="str">
        <f>VLOOKUP(C1173,[1]Saler!B:D,3,FALSE)</f>
        <v>HN</v>
      </c>
      <c r="F1173" t="str">
        <f>VLOOKUP(E1173,[1]Saler!$F$1:$G$6,2,FALSE)</f>
        <v>Hà Nội</v>
      </c>
      <c r="G1173" t="s">
        <v>23</v>
      </c>
      <c r="H1173" t="str">
        <f>VLOOKUP(G1173,[1]Product!$B:$G,2,FALSE)</f>
        <v>Latitude3510</v>
      </c>
      <c r="I1173">
        <f>VLOOKUP(G1173,[1]Product!$B:$G,6,FALSE)</f>
        <v>11490000</v>
      </c>
      <c r="J1173" t="str">
        <f>VLOOKUP(G1173,[1]Product!$B:$G,3,FALSE)</f>
        <v>Dell</v>
      </c>
      <c r="K1173" t="str">
        <f>VLOOKUP(G1173,[1]Product!$B:$G,4,FALSE)</f>
        <v>Laptop</v>
      </c>
      <c r="L1173">
        <v>3</v>
      </c>
      <c r="M1173">
        <v>0.1</v>
      </c>
      <c r="N1173">
        <f t="shared" si="18"/>
        <v>31023000</v>
      </c>
    </row>
    <row r="1174" spans="1:14" x14ac:dyDescent="0.3">
      <c r="A1174">
        <v>1173</v>
      </c>
      <c r="B1174">
        <v>1</v>
      </c>
      <c r="C1174" t="s">
        <v>35</v>
      </c>
      <c r="D1174" t="str">
        <f>VLOOKUP(C1174,[1]Saler!B:D,2,FALSE)</f>
        <v>Trần Kim  Như</v>
      </c>
      <c r="E1174" t="str">
        <f>VLOOKUP(C1174,[1]Saler!B:D,3,FALSE)</f>
        <v>HCM</v>
      </c>
      <c r="F1174" t="str">
        <f>VLOOKUP(E1174,[1]Saler!$F$1:$G$6,2,FALSE)</f>
        <v>Hồ Chí Minh</v>
      </c>
      <c r="G1174" t="s">
        <v>44</v>
      </c>
      <c r="H1174" t="str">
        <f>VLOOKUP(G1174,[1]Product!$B:$G,2,FALSE)</f>
        <v>Lenovo11ED002TVA</v>
      </c>
      <c r="I1174">
        <f>VLOOKUP(G1174,[1]Product!$B:$G,6,FALSE)</f>
        <v>9890000</v>
      </c>
      <c r="J1174" t="str">
        <f>VLOOKUP(G1174,[1]Product!$B:$G,3,FALSE)</f>
        <v>Lenovo</v>
      </c>
      <c r="K1174" t="str">
        <f>VLOOKUP(G1174,[1]Product!$B:$G,4,FALSE)</f>
        <v>Desktop</v>
      </c>
      <c r="L1174">
        <v>1</v>
      </c>
      <c r="M1174">
        <v>0</v>
      </c>
      <c r="N1174">
        <f t="shared" si="18"/>
        <v>9890000</v>
      </c>
    </row>
    <row r="1175" spans="1:14" x14ac:dyDescent="0.3">
      <c r="A1175">
        <v>1174</v>
      </c>
      <c r="B1175">
        <v>1</v>
      </c>
      <c r="C1175" t="s">
        <v>43</v>
      </c>
      <c r="D1175" t="str">
        <f>VLOOKUP(C1175,[1]Saler!B:D,2,FALSE)</f>
        <v>Lương Thị  Thanh</v>
      </c>
      <c r="E1175" t="str">
        <f>VLOOKUP(C1175,[1]Saler!B:D,3,FALSE)</f>
        <v>CT</v>
      </c>
      <c r="F1175" t="str">
        <f>VLOOKUP(E1175,[1]Saler!$F$1:$G$6,2,FALSE)</f>
        <v>Cần Thơ</v>
      </c>
      <c r="G1175" t="s">
        <v>50</v>
      </c>
      <c r="H1175" t="str">
        <f>VLOOKUP(G1175,[1]Product!$B:$G,2,FALSE)</f>
        <v>ProBook22X45AA</v>
      </c>
      <c r="I1175">
        <f>VLOOKUP(G1175,[1]Product!$B:$G,6,FALSE)</f>
        <v>11900000</v>
      </c>
      <c r="J1175" t="str">
        <f>VLOOKUP(G1175,[1]Product!$B:$G,3,FALSE)</f>
        <v>HP</v>
      </c>
      <c r="K1175" t="str">
        <f>VLOOKUP(G1175,[1]Product!$B:$G,4,FALSE)</f>
        <v>Desktop</v>
      </c>
      <c r="L1175">
        <v>2</v>
      </c>
      <c r="M1175">
        <v>0</v>
      </c>
      <c r="N1175">
        <f t="shared" si="18"/>
        <v>23800000</v>
      </c>
    </row>
    <row r="1176" spans="1:14" x14ac:dyDescent="0.3">
      <c r="A1176">
        <v>1175</v>
      </c>
      <c r="B1176">
        <v>1</v>
      </c>
      <c r="C1176" t="s">
        <v>29</v>
      </c>
      <c r="D1176" t="str">
        <f>VLOOKUP(C1176,[1]Saler!B:D,2,FALSE)</f>
        <v>Hoàng Thị Thu  Hà</v>
      </c>
      <c r="E1176" t="str">
        <f>VLOOKUP(C1176,[1]Saler!B:D,3,FALSE)</f>
        <v>HN</v>
      </c>
      <c r="F1176" t="str">
        <f>VLOOKUP(E1176,[1]Saler!$F$1:$G$6,2,FALSE)</f>
        <v>Hà Nội</v>
      </c>
      <c r="G1176" t="s">
        <v>21</v>
      </c>
      <c r="H1176" t="str">
        <f>VLOOKUP(G1176,[1]Product!$B:$G,2,FALSE)</f>
        <v>EliteBook5ZU71PA</v>
      </c>
      <c r="I1176">
        <f>VLOOKUP(G1176,[1]Product!$B:$G,6,FALSE)</f>
        <v>34790000</v>
      </c>
      <c r="J1176" t="str">
        <f>VLOOKUP(G1176,[1]Product!$B:$G,3,FALSE)</f>
        <v>HP</v>
      </c>
      <c r="K1176" t="str">
        <f>VLOOKUP(G1176,[1]Product!$B:$G,4,FALSE)</f>
        <v>Laptop</v>
      </c>
      <c r="L1176">
        <v>2</v>
      </c>
      <c r="M1176">
        <v>0.05</v>
      </c>
      <c r="N1176">
        <f t="shared" si="18"/>
        <v>66101000</v>
      </c>
    </row>
    <row r="1177" spans="1:14" x14ac:dyDescent="0.3">
      <c r="A1177">
        <v>1176</v>
      </c>
      <c r="B1177">
        <v>1</v>
      </c>
      <c r="C1177" t="s">
        <v>66</v>
      </c>
      <c r="D1177" t="str">
        <f>VLOOKUP(C1177,[1]Saler!B:D,2,FALSE)</f>
        <v>Nguyễn Nhật  Hạ</v>
      </c>
      <c r="E1177" t="str">
        <f>VLOOKUP(C1177,[1]Saler!B:D,3,FALSE)</f>
        <v>HP</v>
      </c>
      <c r="F1177" t="str">
        <f>VLOOKUP(E1177,[1]Saler!$F$1:$G$6,2,FALSE)</f>
        <v>Hải Phòng</v>
      </c>
      <c r="G1177" t="s">
        <v>28</v>
      </c>
      <c r="H1177" t="str">
        <f>VLOOKUP(G1177,[1]Product!$B:$G,2,FALSE)</f>
        <v>ProBook1A1B0PA</v>
      </c>
      <c r="I1177">
        <f>VLOOKUP(G1177,[1]Product!$B:$G,6,FALSE)</f>
        <v>18290000</v>
      </c>
      <c r="J1177" t="str">
        <f>VLOOKUP(G1177,[1]Product!$B:$G,3,FALSE)</f>
        <v>HP</v>
      </c>
      <c r="K1177" t="str">
        <f>VLOOKUP(G1177,[1]Product!$B:$G,4,FALSE)</f>
        <v>Laptop</v>
      </c>
      <c r="L1177">
        <v>1</v>
      </c>
      <c r="M1177">
        <v>0.05</v>
      </c>
      <c r="N1177">
        <f t="shared" si="18"/>
        <v>17375500</v>
      </c>
    </row>
    <row r="1178" spans="1:14" x14ac:dyDescent="0.3">
      <c r="A1178">
        <v>1177</v>
      </c>
      <c r="B1178">
        <v>1</v>
      </c>
      <c r="C1178" t="s">
        <v>68</v>
      </c>
      <c r="D1178" t="str">
        <f>VLOOKUP(C1178,[1]Saler!B:D,2,FALSE)</f>
        <v>Đào Thị Tiểu  Băng</v>
      </c>
      <c r="E1178" t="str">
        <f>VLOOKUP(C1178,[1]Saler!B:D,3,FALSE)</f>
        <v>CT</v>
      </c>
      <c r="F1178" t="str">
        <f>VLOOKUP(E1178,[1]Saler!$F$1:$G$6,2,FALSE)</f>
        <v>Cần Thơ</v>
      </c>
      <c r="G1178" t="s">
        <v>47</v>
      </c>
      <c r="H1178" t="str">
        <f>VLOOKUP(G1178,[1]Product!$B:$G,2,FALSE)</f>
        <v>OptiPlex3080 MT</v>
      </c>
      <c r="I1178">
        <f>VLOOKUP(G1178,[1]Product!$B:$G,6,FALSE)</f>
        <v>13890000</v>
      </c>
      <c r="J1178" t="str">
        <f>VLOOKUP(G1178,[1]Product!$B:$G,3,FALSE)</f>
        <v>Dell</v>
      </c>
      <c r="K1178" t="str">
        <f>VLOOKUP(G1178,[1]Product!$B:$G,4,FALSE)</f>
        <v>Desktop</v>
      </c>
      <c r="L1178">
        <v>3</v>
      </c>
      <c r="M1178">
        <v>0.05</v>
      </c>
      <c r="N1178">
        <f t="shared" si="18"/>
        <v>39586500</v>
      </c>
    </row>
    <row r="1179" spans="1:14" x14ac:dyDescent="0.3">
      <c r="A1179">
        <v>1178</v>
      </c>
      <c r="B1179">
        <v>1</v>
      </c>
      <c r="C1179" t="s">
        <v>37</v>
      </c>
      <c r="D1179" t="str">
        <f>VLOOKUP(C1179,[1]Saler!B:D,2,FALSE)</f>
        <v>Nguyễn Phan Thanh Ngân</v>
      </c>
      <c r="E1179" t="str">
        <f>VLOOKUP(C1179,[1]Saler!B:D,3,FALSE)</f>
        <v>HCM</v>
      </c>
      <c r="F1179" t="str">
        <f>VLOOKUP(E1179,[1]Saler!$F$1:$G$6,2,FALSE)</f>
        <v>Hồ Chí Minh</v>
      </c>
      <c r="G1179" t="s">
        <v>25</v>
      </c>
      <c r="H1179" t="str">
        <f>VLOOKUP(G1179,[1]Product!$B:$G,2,FALSE)</f>
        <v>Lenovo11BHS07200</v>
      </c>
      <c r="I1179">
        <f>VLOOKUP(G1179,[1]Product!$B:$G,6,FALSE)</f>
        <v>11490000</v>
      </c>
      <c r="J1179" t="str">
        <f>VLOOKUP(G1179,[1]Product!$B:$G,3,FALSE)</f>
        <v>Lenovo</v>
      </c>
      <c r="K1179" t="str">
        <f>VLOOKUP(G1179,[1]Product!$B:$G,4,FALSE)</f>
        <v>Desktop</v>
      </c>
      <c r="L1179">
        <v>2</v>
      </c>
      <c r="M1179">
        <v>0.05</v>
      </c>
      <c r="N1179">
        <f t="shared" si="18"/>
        <v>21831000</v>
      </c>
    </row>
    <row r="1180" spans="1:14" x14ac:dyDescent="0.3">
      <c r="A1180">
        <v>1179</v>
      </c>
      <c r="B1180">
        <v>1</v>
      </c>
      <c r="C1180" t="s">
        <v>40</v>
      </c>
      <c r="D1180" t="str">
        <f>VLOOKUP(C1180,[1]Saler!B:D,2,FALSE)</f>
        <v>Triệu Thị Thanh  Chung</v>
      </c>
      <c r="E1180" t="str">
        <f>VLOOKUP(C1180,[1]Saler!B:D,3,FALSE)</f>
        <v>HN</v>
      </c>
      <c r="F1180" t="str">
        <f>VLOOKUP(E1180,[1]Saler!$F$1:$G$6,2,FALSE)</f>
        <v>Hà Nội</v>
      </c>
      <c r="G1180" t="s">
        <v>45</v>
      </c>
      <c r="H1180" t="str">
        <f>VLOOKUP(G1180,[1]Product!$B:$G,2,FALSE)</f>
        <v>OMEN8ZR42PA</v>
      </c>
      <c r="I1180">
        <f>VLOOKUP(G1180,[1]Product!$B:$G,6,FALSE)</f>
        <v>54000000</v>
      </c>
      <c r="J1180" t="str">
        <f>VLOOKUP(G1180,[1]Product!$B:$G,3,FALSE)</f>
        <v>HP</v>
      </c>
      <c r="K1180" t="str">
        <f>VLOOKUP(G1180,[1]Product!$B:$G,4,FALSE)</f>
        <v>Laptop</v>
      </c>
      <c r="L1180">
        <v>1</v>
      </c>
      <c r="M1180">
        <v>0</v>
      </c>
      <c r="N1180">
        <f t="shared" si="18"/>
        <v>54000000</v>
      </c>
    </row>
    <row r="1181" spans="1:14" x14ac:dyDescent="0.3">
      <c r="A1181">
        <v>1180</v>
      </c>
      <c r="B1181">
        <v>1</v>
      </c>
      <c r="C1181" t="s">
        <v>14</v>
      </c>
      <c r="D1181" t="str">
        <f>VLOOKUP(C1181,[1]Saler!B:D,2,FALSE)</f>
        <v>Hồ Thị Khánh  Huyền</v>
      </c>
      <c r="E1181" t="str">
        <f>VLOOKUP(C1181,[1]Saler!B:D,3,FALSE)</f>
        <v>DN</v>
      </c>
      <c r="F1181" t="str">
        <f>VLOOKUP(E1181,[1]Saler!$F$1:$G$6,2,FALSE)</f>
        <v>Đà Nẵng</v>
      </c>
      <c r="G1181" t="s">
        <v>42</v>
      </c>
      <c r="H1181" t="str">
        <f>VLOOKUP(G1181,[1]Product!$B:$G,2,FALSE)</f>
        <v>PavilionEG0072TU</v>
      </c>
      <c r="I1181">
        <f>VLOOKUP(G1181,[1]Product!$B:$G,6,FALSE)</f>
        <v>21900000</v>
      </c>
      <c r="J1181" t="str">
        <f>VLOOKUP(G1181,[1]Product!$B:$G,3,FALSE)</f>
        <v>HP</v>
      </c>
      <c r="K1181" t="str">
        <f>VLOOKUP(G1181,[1]Product!$B:$G,4,FALSE)</f>
        <v>Laptop</v>
      </c>
      <c r="L1181">
        <v>1</v>
      </c>
      <c r="M1181">
        <v>0.1</v>
      </c>
      <c r="N1181">
        <f t="shared" si="18"/>
        <v>19710000</v>
      </c>
    </row>
    <row r="1182" spans="1:14" x14ac:dyDescent="0.3">
      <c r="A1182">
        <v>1181</v>
      </c>
      <c r="B1182">
        <v>2</v>
      </c>
      <c r="C1182" t="s">
        <v>20</v>
      </c>
      <c r="D1182" t="str">
        <f>VLOOKUP(C1182,[1]Saler!B:D,2,FALSE)</f>
        <v>NGUYỄN THỊ THANH  HUYỀN</v>
      </c>
      <c r="E1182" t="str">
        <f>VLOOKUP(C1182,[1]Saler!B:D,3,FALSE)</f>
        <v>DN</v>
      </c>
      <c r="F1182" t="str">
        <f>VLOOKUP(E1182,[1]Saler!$F$1:$G$6,2,FALSE)</f>
        <v>Đà Nẵng</v>
      </c>
      <c r="G1182" t="s">
        <v>28</v>
      </c>
      <c r="H1182" t="str">
        <f>VLOOKUP(G1182,[1]Product!$B:$G,2,FALSE)</f>
        <v>ProBook1A1B0PA</v>
      </c>
      <c r="I1182">
        <f>VLOOKUP(G1182,[1]Product!$B:$G,6,FALSE)</f>
        <v>18290000</v>
      </c>
      <c r="J1182" t="str">
        <f>VLOOKUP(G1182,[1]Product!$B:$G,3,FALSE)</f>
        <v>HP</v>
      </c>
      <c r="K1182" t="str">
        <f>VLOOKUP(G1182,[1]Product!$B:$G,4,FALSE)</f>
        <v>Laptop</v>
      </c>
      <c r="L1182">
        <v>3</v>
      </c>
      <c r="M1182">
        <v>0.15</v>
      </c>
      <c r="N1182">
        <f t="shared" si="18"/>
        <v>46639500</v>
      </c>
    </row>
    <row r="1183" spans="1:14" x14ac:dyDescent="0.3">
      <c r="A1183">
        <v>1182</v>
      </c>
      <c r="B1183">
        <v>2</v>
      </c>
      <c r="C1183" t="s">
        <v>59</v>
      </c>
      <c r="D1183" t="str">
        <f>VLOOKUP(C1183,[1]Saler!B:D,2,FALSE)</f>
        <v>Hồ Lê Lệ  Nguyên</v>
      </c>
      <c r="E1183" t="str">
        <f>VLOOKUP(C1183,[1]Saler!B:D,3,FALSE)</f>
        <v>HCM</v>
      </c>
      <c r="F1183" t="str">
        <f>VLOOKUP(E1183,[1]Saler!$F$1:$G$6,2,FALSE)</f>
        <v>Hồ Chí Minh</v>
      </c>
      <c r="G1183" t="s">
        <v>41</v>
      </c>
      <c r="H1183" t="str">
        <f>VLOOKUP(G1183,[1]Product!$B:$G,2,FALSE)</f>
        <v>Vostro70226499</v>
      </c>
      <c r="I1183">
        <f>VLOOKUP(G1183,[1]Product!$B:$G,6,FALSE)</f>
        <v>8900000</v>
      </c>
      <c r="J1183" t="str">
        <f>VLOOKUP(G1183,[1]Product!$B:$G,3,FALSE)</f>
        <v>Dell</v>
      </c>
      <c r="K1183" t="str">
        <f>VLOOKUP(G1183,[1]Product!$B:$G,4,FALSE)</f>
        <v>Desktop</v>
      </c>
      <c r="L1183">
        <v>3</v>
      </c>
      <c r="M1183">
        <v>0</v>
      </c>
      <c r="N1183">
        <f t="shared" si="18"/>
        <v>26700000</v>
      </c>
    </row>
    <row r="1184" spans="1:14" x14ac:dyDescent="0.3">
      <c r="A1184">
        <v>1183</v>
      </c>
      <c r="B1184">
        <v>2</v>
      </c>
      <c r="C1184" t="s">
        <v>81</v>
      </c>
      <c r="D1184" t="str">
        <f>VLOOKUP(C1184,[1]Saler!B:D,2,FALSE)</f>
        <v>Huỳnh Lê Minh  Nhựt</v>
      </c>
      <c r="E1184" t="str">
        <f>VLOOKUP(C1184,[1]Saler!B:D,3,FALSE)</f>
        <v>HCM</v>
      </c>
      <c r="F1184" t="str">
        <f>VLOOKUP(E1184,[1]Saler!$F$1:$G$6,2,FALSE)</f>
        <v>Hồ Chí Minh</v>
      </c>
      <c r="G1184" t="s">
        <v>34</v>
      </c>
      <c r="H1184" t="str">
        <f>VLOOKUP(G1184,[1]Product!$B:$G,2,FALSE)</f>
        <v>Inspiron135201</v>
      </c>
      <c r="I1184">
        <f>VLOOKUP(G1184,[1]Product!$B:$G,6,FALSE)</f>
        <v>16990000</v>
      </c>
      <c r="J1184" t="str">
        <f>VLOOKUP(G1184,[1]Product!$B:$G,3,FALSE)</f>
        <v>Dell</v>
      </c>
      <c r="K1184" t="str">
        <f>VLOOKUP(G1184,[1]Product!$B:$G,4,FALSE)</f>
        <v>Laptop</v>
      </c>
      <c r="L1184">
        <v>2</v>
      </c>
      <c r="M1184">
        <v>0.05</v>
      </c>
      <c r="N1184">
        <f t="shared" si="18"/>
        <v>32281000</v>
      </c>
    </row>
    <row r="1185" spans="1:14" x14ac:dyDescent="0.3">
      <c r="A1185">
        <v>1184</v>
      </c>
      <c r="B1185">
        <v>2</v>
      </c>
      <c r="C1185" t="s">
        <v>24</v>
      </c>
      <c r="D1185" t="str">
        <f>VLOOKUP(C1185,[1]Saler!B:D,2,FALSE)</f>
        <v>Lê Thị Ngọc Bích</v>
      </c>
      <c r="E1185" t="str">
        <f>VLOOKUP(C1185,[1]Saler!B:D,3,FALSE)</f>
        <v>HN</v>
      </c>
      <c r="F1185" t="str">
        <f>VLOOKUP(E1185,[1]Saler!$F$1:$G$6,2,FALSE)</f>
        <v>Hà Nội</v>
      </c>
      <c r="G1185" t="s">
        <v>50</v>
      </c>
      <c r="H1185" t="str">
        <f>VLOOKUP(G1185,[1]Product!$B:$G,2,FALSE)</f>
        <v>ProBook22X45AA</v>
      </c>
      <c r="I1185">
        <f>VLOOKUP(G1185,[1]Product!$B:$G,6,FALSE)</f>
        <v>11900000</v>
      </c>
      <c r="J1185" t="str">
        <f>VLOOKUP(G1185,[1]Product!$B:$G,3,FALSE)</f>
        <v>HP</v>
      </c>
      <c r="K1185" t="str">
        <f>VLOOKUP(G1185,[1]Product!$B:$G,4,FALSE)</f>
        <v>Desktop</v>
      </c>
      <c r="L1185">
        <v>3</v>
      </c>
      <c r="M1185">
        <v>0.15</v>
      </c>
      <c r="N1185">
        <f t="shared" si="18"/>
        <v>30345000</v>
      </c>
    </row>
    <row r="1186" spans="1:14" x14ac:dyDescent="0.3">
      <c r="A1186">
        <v>1185</v>
      </c>
      <c r="B1186">
        <v>2</v>
      </c>
      <c r="C1186" t="s">
        <v>35</v>
      </c>
      <c r="D1186" t="str">
        <f>VLOOKUP(C1186,[1]Saler!B:D,2,FALSE)</f>
        <v>Trần Kim  Như</v>
      </c>
      <c r="E1186" t="str">
        <f>VLOOKUP(C1186,[1]Saler!B:D,3,FALSE)</f>
        <v>HCM</v>
      </c>
      <c r="F1186" t="str">
        <f>VLOOKUP(E1186,[1]Saler!$F$1:$G$6,2,FALSE)</f>
        <v>Hồ Chí Minh</v>
      </c>
      <c r="G1186" t="s">
        <v>17</v>
      </c>
      <c r="H1186" t="str">
        <f>VLOOKUP(G1186,[1]Product!$B:$G,2,FALSE)</f>
        <v>Inspiron135301</v>
      </c>
      <c r="I1186">
        <f>VLOOKUP(G1186,[1]Product!$B:$G,6,FALSE)</f>
        <v>20900000</v>
      </c>
      <c r="J1186" t="str">
        <f>VLOOKUP(G1186,[1]Product!$B:$G,3,FALSE)</f>
        <v>Dell</v>
      </c>
      <c r="K1186" t="str">
        <f>VLOOKUP(G1186,[1]Product!$B:$G,4,FALSE)</f>
        <v>Laptop</v>
      </c>
      <c r="L1186">
        <v>2</v>
      </c>
      <c r="M1186">
        <v>0.05</v>
      </c>
      <c r="N1186">
        <f t="shared" si="18"/>
        <v>39710000</v>
      </c>
    </row>
    <row r="1187" spans="1:14" x14ac:dyDescent="0.3">
      <c r="A1187">
        <v>1186</v>
      </c>
      <c r="B1187">
        <v>2</v>
      </c>
      <c r="C1187" t="s">
        <v>74</v>
      </c>
      <c r="D1187" t="str">
        <f>VLOOKUP(C1187,[1]Saler!B:D,2,FALSE)</f>
        <v>Nguyễn Thị  Hằng</v>
      </c>
      <c r="E1187" t="str">
        <f>VLOOKUP(C1187,[1]Saler!B:D,3,FALSE)</f>
        <v>HP</v>
      </c>
      <c r="F1187" t="str">
        <f>VLOOKUP(E1187,[1]Saler!$F$1:$G$6,2,FALSE)</f>
        <v>Hải Phòng</v>
      </c>
      <c r="G1187" t="s">
        <v>50</v>
      </c>
      <c r="H1187" t="str">
        <f>VLOOKUP(G1187,[1]Product!$B:$G,2,FALSE)</f>
        <v>ProBook22X45AA</v>
      </c>
      <c r="I1187">
        <f>VLOOKUP(G1187,[1]Product!$B:$G,6,FALSE)</f>
        <v>11900000</v>
      </c>
      <c r="J1187" t="str">
        <f>VLOOKUP(G1187,[1]Product!$B:$G,3,FALSE)</f>
        <v>HP</v>
      </c>
      <c r="K1187" t="str">
        <f>VLOOKUP(G1187,[1]Product!$B:$G,4,FALSE)</f>
        <v>Desktop</v>
      </c>
      <c r="L1187">
        <v>2</v>
      </c>
      <c r="M1187">
        <v>0</v>
      </c>
      <c r="N1187">
        <f t="shared" si="18"/>
        <v>23800000</v>
      </c>
    </row>
    <row r="1188" spans="1:14" x14ac:dyDescent="0.3">
      <c r="A1188">
        <v>1187</v>
      </c>
      <c r="B1188">
        <v>2</v>
      </c>
      <c r="C1188" t="s">
        <v>39</v>
      </c>
      <c r="D1188" t="str">
        <f>VLOOKUP(C1188,[1]Saler!B:D,2,FALSE)</f>
        <v>Trần Lê Phương  Dung</v>
      </c>
      <c r="E1188" t="str">
        <f>VLOOKUP(C1188,[1]Saler!B:D,3,FALSE)</f>
        <v>HN</v>
      </c>
      <c r="F1188" t="str">
        <f>VLOOKUP(E1188,[1]Saler!$F$1:$G$6,2,FALSE)</f>
        <v>Hà Nội</v>
      </c>
      <c r="G1188" t="s">
        <v>47</v>
      </c>
      <c r="H1188" t="str">
        <f>VLOOKUP(G1188,[1]Product!$B:$G,2,FALSE)</f>
        <v>OptiPlex3080 MT</v>
      </c>
      <c r="I1188">
        <f>VLOOKUP(G1188,[1]Product!$B:$G,6,FALSE)</f>
        <v>13890000</v>
      </c>
      <c r="J1188" t="str">
        <f>VLOOKUP(G1188,[1]Product!$B:$G,3,FALSE)</f>
        <v>Dell</v>
      </c>
      <c r="K1188" t="str">
        <f>VLOOKUP(G1188,[1]Product!$B:$G,4,FALSE)</f>
        <v>Desktop</v>
      </c>
      <c r="L1188">
        <v>1</v>
      </c>
      <c r="M1188">
        <v>0.15</v>
      </c>
      <c r="N1188">
        <f t="shared" si="18"/>
        <v>11806500</v>
      </c>
    </row>
    <row r="1189" spans="1:14" x14ac:dyDescent="0.3">
      <c r="A1189">
        <v>1188</v>
      </c>
      <c r="B1189">
        <v>2</v>
      </c>
      <c r="C1189" t="s">
        <v>35</v>
      </c>
      <c r="D1189" t="str">
        <f>VLOOKUP(C1189,[1]Saler!B:D,2,FALSE)</f>
        <v>Trần Kim  Như</v>
      </c>
      <c r="E1189" t="str">
        <f>VLOOKUP(C1189,[1]Saler!B:D,3,FALSE)</f>
        <v>HCM</v>
      </c>
      <c r="F1189" t="str">
        <f>VLOOKUP(E1189,[1]Saler!$F$1:$G$6,2,FALSE)</f>
        <v>Hồ Chí Minh</v>
      </c>
      <c r="G1189" t="s">
        <v>54</v>
      </c>
      <c r="H1189" t="str">
        <f>VLOOKUP(G1189,[1]Product!$B:$G,2,FALSE)</f>
        <v>ThinkBook20VA001KVN</v>
      </c>
      <c r="I1189">
        <f>VLOOKUP(G1189,[1]Product!$B:$G,6,FALSE)</f>
        <v>19190000</v>
      </c>
      <c r="J1189" t="str">
        <f>VLOOKUP(G1189,[1]Product!$B:$G,3,FALSE)</f>
        <v>Lenovo</v>
      </c>
      <c r="K1189" t="str">
        <f>VLOOKUP(G1189,[1]Product!$B:$G,4,FALSE)</f>
        <v>Laptop</v>
      </c>
      <c r="L1189">
        <v>1</v>
      </c>
      <c r="M1189">
        <v>0.1</v>
      </c>
      <c r="N1189">
        <f t="shared" si="18"/>
        <v>17271000</v>
      </c>
    </row>
    <row r="1190" spans="1:14" x14ac:dyDescent="0.3">
      <c r="A1190">
        <v>1189</v>
      </c>
      <c r="B1190">
        <v>2</v>
      </c>
      <c r="C1190" t="s">
        <v>77</v>
      </c>
      <c r="D1190" t="str">
        <f>VLOOKUP(C1190,[1]Saler!B:D,2,FALSE)</f>
        <v>Trần Huy  Hiếu</v>
      </c>
      <c r="E1190" t="str">
        <f>VLOOKUP(C1190,[1]Saler!B:D,3,FALSE)</f>
        <v>HP</v>
      </c>
      <c r="F1190" t="str">
        <f>VLOOKUP(E1190,[1]Saler!$F$1:$G$6,2,FALSE)</f>
        <v>Hải Phòng</v>
      </c>
      <c r="G1190" t="s">
        <v>25</v>
      </c>
      <c r="H1190" t="str">
        <f>VLOOKUP(G1190,[1]Product!$B:$G,2,FALSE)</f>
        <v>Lenovo11BHS07200</v>
      </c>
      <c r="I1190">
        <f>VLOOKUP(G1190,[1]Product!$B:$G,6,FALSE)</f>
        <v>11490000</v>
      </c>
      <c r="J1190" t="str">
        <f>VLOOKUP(G1190,[1]Product!$B:$G,3,FALSE)</f>
        <v>Lenovo</v>
      </c>
      <c r="K1190" t="str">
        <f>VLOOKUP(G1190,[1]Product!$B:$G,4,FALSE)</f>
        <v>Desktop</v>
      </c>
      <c r="L1190">
        <v>2</v>
      </c>
      <c r="M1190">
        <v>0.15</v>
      </c>
      <c r="N1190">
        <f t="shared" si="18"/>
        <v>19533000</v>
      </c>
    </row>
    <row r="1191" spans="1:14" x14ac:dyDescent="0.3">
      <c r="A1191">
        <v>1190</v>
      </c>
      <c r="B1191">
        <v>2</v>
      </c>
      <c r="C1191" t="s">
        <v>35</v>
      </c>
      <c r="D1191" t="str">
        <f>VLOOKUP(C1191,[1]Saler!B:D,2,FALSE)</f>
        <v>Trần Kim  Như</v>
      </c>
      <c r="E1191" t="str">
        <f>VLOOKUP(C1191,[1]Saler!B:D,3,FALSE)</f>
        <v>HCM</v>
      </c>
      <c r="F1191" t="str">
        <f>VLOOKUP(E1191,[1]Saler!$F$1:$G$6,2,FALSE)</f>
        <v>Hồ Chí Minh</v>
      </c>
      <c r="G1191" t="s">
        <v>45</v>
      </c>
      <c r="H1191" t="str">
        <f>VLOOKUP(G1191,[1]Product!$B:$G,2,FALSE)</f>
        <v>OMEN8ZR42PA</v>
      </c>
      <c r="I1191">
        <f>VLOOKUP(G1191,[1]Product!$B:$G,6,FALSE)</f>
        <v>54000000</v>
      </c>
      <c r="J1191" t="str">
        <f>VLOOKUP(G1191,[1]Product!$B:$G,3,FALSE)</f>
        <v>HP</v>
      </c>
      <c r="K1191" t="str">
        <f>VLOOKUP(G1191,[1]Product!$B:$G,4,FALSE)</f>
        <v>Laptop</v>
      </c>
      <c r="L1191">
        <v>2</v>
      </c>
      <c r="M1191">
        <v>0.1</v>
      </c>
      <c r="N1191">
        <f t="shared" si="18"/>
        <v>97200000</v>
      </c>
    </row>
    <row r="1192" spans="1:14" x14ac:dyDescent="0.3">
      <c r="A1192">
        <v>1191</v>
      </c>
      <c r="B1192">
        <v>2</v>
      </c>
      <c r="C1192" t="s">
        <v>76</v>
      </c>
      <c r="D1192" t="str">
        <f>VLOOKUP(C1192,[1]Saler!B:D,2,FALSE)</f>
        <v>Nguyễn Yến  Nhi</v>
      </c>
      <c r="E1192" t="str">
        <f>VLOOKUP(C1192,[1]Saler!B:D,3,FALSE)</f>
        <v>HCM</v>
      </c>
      <c r="F1192" t="str">
        <f>VLOOKUP(E1192,[1]Saler!$F$1:$G$6,2,FALSE)</f>
        <v>Hồ Chí Minh</v>
      </c>
      <c r="G1192" t="s">
        <v>25</v>
      </c>
      <c r="H1192" t="str">
        <f>VLOOKUP(G1192,[1]Product!$B:$G,2,FALSE)</f>
        <v>Lenovo11BHS07200</v>
      </c>
      <c r="I1192">
        <f>VLOOKUP(G1192,[1]Product!$B:$G,6,FALSE)</f>
        <v>11490000</v>
      </c>
      <c r="J1192" t="str">
        <f>VLOOKUP(G1192,[1]Product!$B:$G,3,FALSE)</f>
        <v>Lenovo</v>
      </c>
      <c r="K1192" t="str">
        <f>VLOOKUP(G1192,[1]Product!$B:$G,4,FALSE)</f>
        <v>Desktop</v>
      </c>
      <c r="L1192">
        <v>1</v>
      </c>
      <c r="M1192">
        <v>0</v>
      </c>
      <c r="N1192">
        <f t="shared" si="18"/>
        <v>11490000</v>
      </c>
    </row>
    <row r="1193" spans="1:14" x14ac:dyDescent="0.3">
      <c r="A1193">
        <v>1192</v>
      </c>
      <c r="B1193">
        <v>2</v>
      </c>
      <c r="C1193" t="s">
        <v>27</v>
      </c>
      <c r="D1193" t="str">
        <f>VLOOKUP(C1193,[1]Saler!B:D,2,FALSE)</f>
        <v>Lê Thị Bình</v>
      </c>
      <c r="E1193" t="str">
        <f>VLOOKUP(C1193,[1]Saler!B:D,3,FALSE)</f>
        <v>HN</v>
      </c>
      <c r="F1193" t="str">
        <f>VLOOKUP(E1193,[1]Saler!$F$1:$G$6,2,FALSE)</f>
        <v>Hà Nội</v>
      </c>
      <c r="G1193" t="s">
        <v>52</v>
      </c>
      <c r="H1193" t="str">
        <f>VLOOKUP(G1193,[1]Product!$B:$G,2,FALSE)</f>
        <v>Inspiron42IN380002</v>
      </c>
      <c r="I1193">
        <f>VLOOKUP(G1193,[1]Product!$B:$G,6,FALSE)</f>
        <v>12290000</v>
      </c>
      <c r="J1193" t="str">
        <f>VLOOKUP(G1193,[1]Product!$B:$G,3,FALSE)</f>
        <v>Dell</v>
      </c>
      <c r="K1193" t="str">
        <f>VLOOKUP(G1193,[1]Product!$B:$G,4,FALSE)</f>
        <v>Desktop</v>
      </c>
      <c r="L1193">
        <v>1</v>
      </c>
      <c r="M1193">
        <v>0.05</v>
      </c>
      <c r="N1193">
        <f t="shared" si="18"/>
        <v>11675500</v>
      </c>
    </row>
    <row r="1194" spans="1:14" x14ac:dyDescent="0.3">
      <c r="A1194">
        <v>1193</v>
      </c>
      <c r="B1194">
        <v>2</v>
      </c>
      <c r="C1194" t="s">
        <v>74</v>
      </c>
      <c r="D1194" t="str">
        <f>VLOOKUP(C1194,[1]Saler!B:D,2,FALSE)</f>
        <v>Nguyễn Thị  Hằng</v>
      </c>
      <c r="E1194" t="str">
        <f>VLOOKUP(C1194,[1]Saler!B:D,3,FALSE)</f>
        <v>HP</v>
      </c>
      <c r="F1194" t="str">
        <f>VLOOKUP(E1194,[1]Saler!$F$1:$G$6,2,FALSE)</f>
        <v>Hải Phòng</v>
      </c>
      <c r="G1194" t="s">
        <v>69</v>
      </c>
      <c r="H1194" t="str">
        <f>VLOOKUP(G1194,[1]Product!$B:$G,2,FALSE)</f>
        <v>Pavilion180S1AA</v>
      </c>
      <c r="I1194">
        <f>VLOOKUP(G1194,[1]Product!$B:$G,6,FALSE)</f>
        <v>9790000</v>
      </c>
      <c r="J1194" t="str">
        <f>VLOOKUP(G1194,[1]Product!$B:$G,3,FALSE)</f>
        <v>HP</v>
      </c>
      <c r="K1194" t="str">
        <f>VLOOKUP(G1194,[1]Product!$B:$G,4,FALSE)</f>
        <v>Desktop</v>
      </c>
      <c r="L1194">
        <v>2</v>
      </c>
      <c r="M1194">
        <v>0.1</v>
      </c>
      <c r="N1194">
        <f t="shared" si="18"/>
        <v>17622000</v>
      </c>
    </row>
    <row r="1195" spans="1:14" x14ac:dyDescent="0.3">
      <c r="A1195">
        <v>1194</v>
      </c>
      <c r="B1195">
        <v>2</v>
      </c>
      <c r="C1195" t="s">
        <v>77</v>
      </c>
      <c r="D1195" t="str">
        <f>VLOOKUP(C1195,[1]Saler!B:D,2,FALSE)</f>
        <v>Trần Huy  Hiếu</v>
      </c>
      <c r="E1195" t="str">
        <f>VLOOKUP(C1195,[1]Saler!B:D,3,FALSE)</f>
        <v>HP</v>
      </c>
      <c r="F1195" t="str">
        <f>VLOOKUP(E1195,[1]Saler!$F$1:$G$6,2,FALSE)</f>
        <v>Hải Phòng</v>
      </c>
      <c r="G1195" t="s">
        <v>49</v>
      </c>
      <c r="H1195" t="str">
        <f>VLOOKUP(G1195,[1]Product!$B:$G,2,FALSE)</f>
        <v>Inspiron145402</v>
      </c>
      <c r="I1195">
        <f>VLOOKUP(G1195,[1]Product!$B:$G,6,FALSE)</f>
        <v>25790000</v>
      </c>
      <c r="J1195" t="str">
        <f>VLOOKUP(G1195,[1]Product!$B:$G,3,FALSE)</f>
        <v>Dell</v>
      </c>
      <c r="K1195" t="str">
        <f>VLOOKUP(G1195,[1]Product!$B:$G,4,FALSE)</f>
        <v>Laptop</v>
      </c>
      <c r="L1195">
        <v>2</v>
      </c>
      <c r="M1195">
        <v>0.1</v>
      </c>
      <c r="N1195">
        <f t="shared" si="18"/>
        <v>46422000</v>
      </c>
    </row>
    <row r="1196" spans="1:14" x14ac:dyDescent="0.3">
      <c r="A1196">
        <v>1195</v>
      </c>
      <c r="B1196">
        <v>2</v>
      </c>
      <c r="C1196" t="s">
        <v>18</v>
      </c>
      <c r="D1196" t="str">
        <f>VLOOKUP(C1196,[1]Saler!B:D,2,FALSE)</f>
        <v>Lê Thị Thùy  Linh</v>
      </c>
      <c r="E1196" t="str">
        <f>VLOOKUP(C1196,[1]Saler!B:D,3,FALSE)</f>
        <v>DN</v>
      </c>
      <c r="F1196" t="str">
        <f>VLOOKUP(E1196,[1]Saler!$F$1:$G$6,2,FALSE)</f>
        <v>Đà Nẵng</v>
      </c>
      <c r="G1196" t="s">
        <v>50</v>
      </c>
      <c r="H1196" t="str">
        <f>VLOOKUP(G1196,[1]Product!$B:$G,2,FALSE)</f>
        <v>ProBook22X45AA</v>
      </c>
      <c r="I1196">
        <f>VLOOKUP(G1196,[1]Product!$B:$G,6,FALSE)</f>
        <v>11900000</v>
      </c>
      <c r="J1196" t="str">
        <f>VLOOKUP(G1196,[1]Product!$B:$G,3,FALSE)</f>
        <v>HP</v>
      </c>
      <c r="K1196" t="str">
        <f>VLOOKUP(G1196,[1]Product!$B:$G,4,FALSE)</f>
        <v>Desktop</v>
      </c>
      <c r="L1196">
        <v>3</v>
      </c>
      <c r="M1196">
        <v>0.05</v>
      </c>
      <c r="N1196">
        <f t="shared" si="18"/>
        <v>33915000</v>
      </c>
    </row>
    <row r="1197" spans="1:14" x14ac:dyDescent="0.3">
      <c r="A1197">
        <v>1196</v>
      </c>
      <c r="B1197">
        <v>2</v>
      </c>
      <c r="C1197" t="s">
        <v>22</v>
      </c>
      <c r="D1197" t="str">
        <f>VLOOKUP(C1197,[1]Saler!B:D,2,FALSE)</f>
        <v>Nguyễn Thành Tâm</v>
      </c>
      <c r="E1197" t="str">
        <f>VLOOKUP(C1197,[1]Saler!B:D,3,FALSE)</f>
        <v>CT</v>
      </c>
      <c r="F1197" t="str">
        <f>VLOOKUP(E1197,[1]Saler!$F$1:$G$6,2,FALSE)</f>
        <v>Cần Thơ</v>
      </c>
      <c r="G1197" t="s">
        <v>17</v>
      </c>
      <c r="H1197" t="str">
        <f>VLOOKUP(G1197,[1]Product!$B:$G,2,FALSE)</f>
        <v>Inspiron135301</v>
      </c>
      <c r="I1197">
        <f>VLOOKUP(G1197,[1]Product!$B:$G,6,FALSE)</f>
        <v>20900000</v>
      </c>
      <c r="J1197" t="str">
        <f>VLOOKUP(G1197,[1]Product!$B:$G,3,FALSE)</f>
        <v>Dell</v>
      </c>
      <c r="K1197" t="str">
        <f>VLOOKUP(G1197,[1]Product!$B:$G,4,FALSE)</f>
        <v>Laptop</v>
      </c>
      <c r="L1197">
        <v>3</v>
      </c>
      <c r="M1197">
        <v>0.1</v>
      </c>
      <c r="N1197">
        <f t="shared" si="18"/>
        <v>56430000</v>
      </c>
    </row>
    <row r="1198" spans="1:14" x14ac:dyDescent="0.3">
      <c r="A1198">
        <v>1197</v>
      </c>
      <c r="B1198">
        <v>2</v>
      </c>
      <c r="C1198" t="s">
        <v>24</v>
      </c>
      <c r="D1198" t="str">
        <f>VLOOKUP(C1198,[1]Saler!B:D,2,FALSE)</f>
        <v>Lê Thị Ngọc Bích</v>
      </c>
      <c r="E1198" t="str">
        <f>VLOOKUP(C1198,[1]Saler!B:D,3,FALSE)</f>
        <v>HN</v>
      </c>
      <c r="F1198" t="str">
        <f>VLOOKUP(E1198,[1]Saler!$F$1:$G$6,2,FALSE)</f>
        <v>Hà Nội</v>
      </c>
      <c r="G1198" t="s">
        <v>50</v>
      </c>
      <c r="H1198" t="str">
        <f>VLOOKUP(G1198,[1]Product!$B:$G,2,FALSE)</f>
        <v>ProBook22X45AA</v>
      </c>
      <c r="I1198">
        <f>VLOOKUP(G1198,[1]Product!$B:$G,6,FALSE)</f>
        <v>11900000</v>
      </c>
      <c r="J1198" t="str">
        <f>VLOOKUP(G1198,[1]Product!$B:$G,3,FALSE)</f>
        <v>HP</v>
      </c>
      <c r="K1198" t="str">
        <f>VLOOKUP(G1198,[1]Product!$B:$G,4,FALSE)</f>
        <v>Desktop</v>
      </c>
      <c r="L1198">
        <v>3</v>
      </c>
      <c r="M1198">
        <v>0.1</v>
      </c>
      <c r="N1198">
        <f t="shared" si="18"/>
        <v>32130000</v>
      </c>
    </row>
    <row r="1199" spans="1:14" x14ac:dyDescent="0.3">
      <c r="A1199">
        <v>1198</v>
      </c>
      <c r="B1199">
        <v>2</v>
      </c>
      <c r="C1199" t="s">
        <v>74</v>
      </c>
      <c r="D1199" t="str">
        <f>VLOOKUP(C1199,[1]Saler!B:D,2,FALSE)</f>
        <v>Nguyễn Thị  Hằng</v>
      </c>
      <c r="E1199" t="str">
        <f>VLOOKUP(C1199,[1]Saler!B:D,3,FALSE)</f>
        <v>HP</v>
      </c>
      <c r="F1199" t="str">
        <f>VLOOKUP(E1199,[1]Saler!$F$1:$G$6,2,FALSE)</f>
        <v>Hải Phòng</v>
      </c>
      <c r="G1199" t="s">
        <v>21</v>
      </c>
      <c r="H1199" t="str">
        <f>VLOOKUP(G1199,[1]Product!$B:$G,2,FALSE)</f>
        <v>EliteBook5ZU71PA</v>
      </c>
      <c r="I1199">
        <f>VLOOKUP(G1199,[1]Product!$B:$G,6,FALSE)</f>
        <v>34790000</v>
      </c>
      <c r="J1199" t="str">
        <f>VLOOKUP(G1199,[1]Product!$B:$G,3,FALSE)</f>
        <v>HP</v>
      </c>
      <c r="K1199" t="str">
        <f>VLOOKUP(G1199,[1]Product!$B:$G,4,FALSE)</f>
        <v>Laptop</v>
      </c>
      <c r="L1199">
        <v>1</v>
      </c>
      <c r="M1199">
        <v>0.15</v>
      </c>
      <c r="N1199">
        <f t="shared" si="18"/>
        <v>29571500</v>
      </c>
    </row>
    <row r="1200" spans="1:14" x14ac:dyDescent="0.3">
      <c r="A1200">
        <v>1199</v>
      </c>
      <c r="B1200">
        <v>2</v>
      </c>
      <c r="C1200" t="s">
        <v>59</v>
      </c>
      <c r="D1200" t="str">
        <f>VLOOKUP(C1200,[1]Saler!B:D,2,FALSE)</f>
        <v>Hồ Lê Lệ  Nguyên</v>
      </c>
      <c r="E1200" t="str">
        <f>VLOOKUP(C1200,[1]Saler!B:D,3,FALSE)</f>
        <v>HCM</v>
      </c>
      <c r="F1200" t="str">
        <f>VLOOKUP(E1200,[1]Saler!$F$1:$G$6,2,FALSE)</f>
        <v>Hồ Chí Minh</v>
      </c>
      <c r="G1200" t="s">
        <v>41</v>
      </c>
      <c r="H1200" t="str">
        <f>VLOOKUP(G1200,[1]Product!$B:$G,2,FALSE)</f>
        <v>Vostro70226499</v>
      </c>
      <c r="I1200">
        <f>VLOOKUP(G1200,[1]Product!$B:$G,6,FALSE)</f>
        <v>8900000</v>
      </c>
      <c r="J1200" t="str">
        <f>VLOOKUP(G1200,[1]Product!$B:$G,3,FALSE)</f>
        <v>Dell</v>
      </c>
      <c r="K1200" t="str">
        <f>VLOOKUP(G1200,[1]Product!$B:$G,4,FALSE)</f>
        <v>Desktop</v>
      </c>
      <c r="L1200">
        <v>3</v>
      </c>
      <c r="M1200">
        <v>0.1</v>
      </c>
      <c r="N1200">
        <f t="shared" si="18"/>
        <v>24030000</v>
      </c>
    </row>
    <row r="1201" spans="1:14" x14ac:dyDescent="0.3">
      <c r="A1201">
        <v>1200</v>
      </c>
      <c r="B1201">
        <v>2</v>
      </c>
      <c r="C1201" t="s">
        <v>35</v>
      </c>
      <c r="D1201" t="str">
        <f>VLOOKUP(C1201,[1]Saler!B:D,2,FALSE)</f>
        <v>Trần Kim  Như</v>
      </c>
      <c r="E1201" t="str">
        <f>VLOOKUP(C1201,[1]Saler!B:D,3,FALSE)</f>
        <v>HCM</v>
      </c>
      <c r="F1201" t="str">
        <f>VLOOKUP(E1201,[1]Saler!$F$1:$G$6,2,FALSE)</f>
        <v>Hồ Chí Minh</v>
      </c>
      <c r="G1201" t="s">
        <v>47</v>
      </c>
      <c r="H1201" t="str">
        <f>VLOOKUP(G1201,[1]Product!$B:$G,2,FALSE)</f>
        <v>OptiPlex3080 MT</v>
      </c>
      <c r="I1201">
        <f>VLOOKUP(G1201,[1]Product!$B:$G,6,FALSE)</f>
        <v>13890000</v>
      </c>
      <c r="J1201" t="str">
        <f>VLOOKUP(G1201,[1]Product!$B:$G,3,FALSE)</f>
        <v>Dell</v>
      </c>
      <c r="K1201" t="str">
        <f>VLOOKUP(G1201,[1]Product!$B:$G,4,FALSE)</f>
        <v>Desktop</v>
      </c>
      <c r="L1201">
        <v>3</v>
      </c>
      <c r="M1201">
        <v>0.15</v>
      </c>
      <c r="N1201">
        <f t="shared" si="18"/>
        <v>35419500</v>
      </c>
    </row>
    <row r="1202" spans="1:14" x14ac:dyDescent="0.3">
      <c r="A1202">
        <v>1201</v>
      </c>
      <c r="B1202">
        <v>2</v>
      </c>
      <c r="C1202" t="s">
        <v>40</v>
      </c>
      <c r="D1202" t="str">
        <f>VLOOKUP(C1202,[1]Saler!B:D,2,FALSE)</f>
        <v>Triệu Thị Thanh  Chung</v>
      </c>
      <c r="E1202" t="str">
        <f>VLOOKUP(C1202,[1]Saler!B:D,3,FALSE)</f>
        <v>HN</v>
      </c>
      <c r="F1202" t="str">
        <f>VLOOKUP(E1202,[1]Saler!$F$1:$G$6,2,FALSE)</f>
        <v>Hà Nội</v>
      </c>
      <c r="G1202" t="s">
        <v>23</v>
      </c>
      <c r="H1202" t="str">
        <f>VLOOKUP(G1202,[1]Product!$B:$G,2,FALSE)</f>
        <v>Latitude3510</v>
      </c>
      <c r="I1202">
        <f>VLOOKUP(G1202,[1]Product!$B:$G,6,FALSE)</f>
        <v>11490000</v>
      </c>
      <c r="J1202" t="str">
        <f>VLOOKUP(G1202,[1]Product!$B:$G,3,FALSE)</f>
        <v>Dell</v>
      </c>
      <c r="K1202" t="str">
        <f>VLOOKUP(G1202,[1]Product!$B:$G,4,FALSE)</f>
        <v>Laptop</v>
      </c>
      <c r="L1202">
        <v>1</v>
      </c>
      <c r="M1202">
        <v>0</v>
      </c>
      <c r="N1202">
        <f t="shared" si="18"/>
        <v>11490000</v>
      </c>
    </row>
    <row r="1203" spans="1:14" x14ac:dyDescent="0.3">
      <c r="A1203">
        <v>1202</v>
      </c>
      <c r="B1203">
        <v>2</v>
      </c>
      <c r="C1203" t="s">
        <v>18</v>
      </c>
      <c r="D1203" t="str">
        <f>VLOOKUP(C1203,[1]Saler!B:D,2,FALSE)</f>
        <v>Lê Thị Thùy  Linh</v>
      </c>
      <c r="E1203" t="str">
        <f>VLOOKUP(C1203,[1]Saler!B:D,3,FALSE)</f>
        <v>DN</v>
      </c>
      <c r="F1203" t="str">
        <f>VLOOKUP(E1203,[1]Saler!$F$1:$G$6,2,FALSE)</f>
        <v>Đà Nẵng</v>
      </c>
      <c r="G1203" t="s">
        <v>52</v>
      </c>
      <c r="H1203" t="str">
        <f>VLOOKUP(G1203,[1]Product!$B:$G,2,FALSE)</f>
        <v>Inspiron42IN380002</v>
      </c>
      <c r="I1203">
        <f>VLOOKUP(G1203,[1]Product!$B:$G,6,FALSE)</f>
        <v>12290000</v>
      </c>
      <c r="J1203" t="str">
        <f>VLOOKUP(G1203,[1]Product!$B:$G,3,FALSE)</f>
        <v>Dell</v>
      </c>
      <c r="K1203" t="str">
        <f>VLOOKUP(G1203,[1]Product!$B:$G,4,FALSE)</f>
        <v>Desktop</v>
      </c>
      <c r="L1203">
        <v>1</v>
      </c>
      <c r="M1203">
        <v>0</v>
      </c>
      <c r="N1203">
        <f t="shared" si="18"/>
        <v>12290000</v>
      </c>
    </row>
    <row r="1204" spans="1:14" x14ac:dyDescent="0.3">
      <c r="A1204">
        <v>1203</v>
      </c>
      <c r="B1204">
        <v>2</v>
      </c>
      <c r="C1204" t="s">
        <v>64</v>
      </c>
      <c r="D1204" t="str">
        <f>VLOOKUP(C1204,[1]Saler!B:D,2,FALSE)</f>
        <v>Trần Chí Thông</v>
      </c>
      <c r="E1204" t="str">
        <f>VLOOKUP(C1204,[1]Saler!B:D,3,FALSE)</f>
        <v>CT</v>
      </c>
      <c r="F1204" t="str">
        <f>VLOOKUP(E1204,[1]Saler!$F$1:$G$6,2,FALSE)</f>
        <v>Cần Thơ</v>
      </c>
      <c r="G1204" t="s">
        <v>45</v>
      </c>
      <c r="H1204" t="str">
        <f>VLOOKUP(G1204,[1]Product!$B:$G,2,FALSE)</f>
        <v>OMEN8ZR42PA</v>
      </c>
      <c r="I1204">
        <f>VLOOKUP(G1204,[1]Product!$B:$G,6,FALSE)</f>
        <v>54000000</v>
      </c>
      <c r="J1204" t="str">
        <f>VLOOKUP(G1204,[1]Product!$B:$G,3,FALSE)</f>
        <v>HP</v>
      </c>
      <c r="K1204" t="str">
        <f>VLOOKUP(G1204,[1]Product!$B:$G,4,FALSE)</f>
        <v>Laptop</v>
      </c>
      <c r="L1204">
        <v>3</v>
      </c>
      <c r="M1204">
        <v>0.15</v>
      </c>
      <c r="N1204">
        <f t="shared" si="18"/>
        <v>137700000</v>
      </c>
    </row>
    <row r="1205" spans="1:14" x14ac:dyDescent="0.3">
      <c r="A1205">
        <v>1204</v>
      </c>
      <c r="B1205">
        <v>2</v>
      </c>
      <c r="C1205" t="s">
        <v>20</v>
      </c>
      <c r="D1205" t="str">
        <f>VLOOKUP(C1205,[1]Saler!B:D,2,FALSE)</f>
        <v>NGUYỄN THỊ THANH  HUYỀN</v>
      </c>
      <c r="E1205" t="str">
        <f>VLOOKUP(C1205,[1]Saler!B:D,3,FALSE)</f>
        <v>DN</v>
      </c>
      <c r="F1205" t="str">
        <f>VLOOKUP(E1205,[1]Saler!$F$1:$G$6,2,FALSE)</f>
        <v>Đà Nẵng</v>
      </c>
      <c r="G1205" t="s">
        <v>50</v>
      </c>
      <c r="H1205" t="str">
        <f>VLOOKUP(G1205,[1]Product!$B:$G,2,FALSE)</f>
        <v>ProBook22X45AA</v>
      </c>
      <c r="I1205">
        <f>VLOOKUP(G1205,[1]Product!$B:$G,6,FALSE)</f>
        <v>11900000</v>
      </c>
      <c r="J1205" t="str">
        <f>VLOOKUP(G1205,[1]Product!$B:$G,3,FALSE)</f>
        <v>HP</v>
      </c>
      <c r="K1205" t="str">
        <f>VLOOKUP(G1205,[1]Product!$B:$G,4,FALSE)</f>
        <v>Desktop</v>
      </c>
      <c r="L1205">
        <v>2</v>
      </c>
      <c r="M1205">
        <v>0.05</v>
      </c>
      <c r="N1205">
        <f t="shared" si="18"/>
        <v>22610000</v>
      </c>
    </row>
    <row r="1206" spans="1:14" x14ac:dyDescent="0.3">
      <c r="A1206">
        <v>1205</v>
      </c>
      <c r="B1206">
        <v>2</v>
      </c>
      <c r="C1206" t="s">
        <v>46</v>
      </c>
      <c r="D1206" t="str">
        <f>VLOOKUP(C1206,[1]Saler!B:D,2,FALSE)</f>
        <v>Nguyễn Thị Hoài  Nam</v>
      </c>
      <c r="E1206" t="str">
        <f>VLOOKUP(C1206,[1]Saler!B:D,3,FALSE)</f>
        <v>HCM</v>
      </c>
      <c r="F1206" t="str">
        <f>VLOOKUP(E1206,[1]Saler!$F$1:$G$6,2,FALSE)</f>
        <v>Hồ Chí Minh</v>
      </c>
      <c r="G1206" t="s">
        <v>23</v>
      </c>
      <c r="H1206" t="str">
        <f>VLOOKUP(G1206,[1]Product!$B:$G,2,FALSE)</f>
        <v>Latitude3510</v>
      </c>
      <c r="I1206">
        <f>VLOOKUP(G1206,[1]Product!$B:$G,6,FALSE)</f>
        <v>11490000</v>
      </c>
      <c r="J1206" t="str">
        <f>VLOOKUP(G1206,[1]Product!$B:$G,3,FALSE)</f>
        <v>Dell</v>
      </c>
      <c r="K1206" t="str">
        <f>VLOOKUP(G1206,[1]Product!$B:$G,4,FALSE)</f>
        <v>Laptop</v>
      </c>
      <c r="L1206">
        <v>2</v>
      </c>
      <c r="M1206">
        <v>0.05</v>
      </c>
      <c r="N1206">
        <f t="shared" si="18"/>
        <v>21831000</v>
      </c>
    </row>
    <row r="1207" spans="1:14" x14ac:dyDescent="0.3">
      <c r="A1207">
        <v>1206</v>
      </c>
      <c r="B1207">
        <v>2</v>
      </c>
      <c r="C1207" t="s">
        <v>63</v>
      </c>
      <c r="D1207" t="str">
        <f>VLOOKUP(C1207,[1]Saler!B:D,2,FALSE)</f>
        <v>Phạm Thị Giáng  My</v>
      </c>
      <c r="E1207" t="str">
        <f>VLOOKUP(C1207,[1]Saler!B:D,3,FALSE)</f>
        <v>DN</v>
      </c>
      <c r="F1207" t="str">
        <f>VLOOKUP(E1207,[1]Saler!$F$1:$G$6,2,FALSE)</f>
        <v>Đà Nẵng</v>
      </c>
      <c r="G1207" t="s">
        <v>34</v>
      </c>
      <c r="H1207" t="str">
        <f>VLOOKUP(G1207,[1]Product!$B:$G,2,FALSE)</f>
        <v>Inspiron135201</v>
      </c>
      <c r="I1207">
        <f>VLOOKUP(G1207,[1]Product!$B:$G,6,FALSE)</f>
        <v>16990000</v>
      </c>
      <c r="J1207" t="str">
        <f>VLOOKUP(G1207,[1]Product!$B:$G,3,FALSE)</f>
        <v>Dell</v>
      </c>
      <c r="K1207" t="str">
        <f>VLOOKUP(G1207,[1]Product!$B:$G,4,FALSE)</f>
        <v>Laptop</v>
      </c>
      <c r="L1207">
        <v>3</v>
      </c>
      <c r="M1207">
        <v>0.05</v>
      </c>
      <c r="N1207">
        <f t="shared" si="18"/>
        <v>48421500</v>
      </c>
    </row>
    <row r="1208" spans="1:14" x14ac:dyDescent="0.3">
      <c r="A1208">
        <v>1207</v>
      </c>
      <c r="B1208">
        <v>2</v>
      </c>
      <c r="C1208" t="s">
        <v>74</v>
      </c>
      <c r="D1208" t="str">
        <f>VLOOKUP(C1208,[1]Saler!B:D,2,FALSE)</f>
        <v>Nguyễn Thị  Hằng</v>
      </c>
      <c r="E1208" t="str">
        <f>VLOOKUP(C1208,[1]Saler!B:D,3,FALSE)</f>
        <v>HP</v>
      </c>
      <c r="F1208" t="str">
        <f>VLOOKUP(E1208,[1]Saler!$F$1:$G$6,2,FALSE)</f>
        <v>Hải Phòng</v>
      </c>
      <c r="G1208" t="s">
        <v>17</v>
      </c>
      <c r="H1208" t="str">
        <f>VLOOKUP(G1208,[1]Product!$B:$G,2,FALSE)</f>
        <v>Inspiron135301</v>
      </c>
      <c r="I1208">
        <f>VLOOKUP(G1208,[1]Product!$B:$G,6,FALSE)</f>
        <v>20900000</v>
      </c>
      <c r="J1208" t="str">
        <f>VLOOKUP(G1208,[1]Product!$B:$G,3,FALSE)</f>
        <v>Dell</v>
      </c>
      <c r="K1208" t="str">
        <f>VLOOKUP(G1208,[1]Product!$B:$G,4,FALSE)</f>
        <v>Laptop</v>
      </c>
      <c r="L1208">
        <v>3</v>
      </c>
      <c r="M1208">
        <v>0.05</v>
      </c>
      <c r="N1208">
        <f t="shared" si="18"/>
        <v>59565000</v>
      </c>
    </row>
    <row r="1209" spans="1:14" x14ac:dyDescent="0.3">
      <c r="A1209">
        <v>1208</v>
      </c>
      <c r="B1209">
        <v>2</v>
      </c>
      <c r="C1209" t="s">
        <v>37</v>
      </c>
      <c r="D1209" t="str">
        <f>VLOOKUP(C1209,[1]Saler!B:D,2,FALSE)</f>
        <v>Nguyễn Phan Thanh Ngân</v>
      </c>
      <c r="E1209" t="str">
        <f>VLOOKUP(C1209,[1]Saler!B:D,3,FALSE)</f>
        <v>HCM</v>
      </c>
      <c r="F1209" t="str">
        <f>VLOOKUP(E1209,[1]Saler!$F$1:$G$6,2,FALSE)</f>
        <v>Hồ Chí Minh</v>
      </c>
      <c r="G1209" t="s">
        <v>36</v>
      </c>
      <c r="H1209" t="str">
        <f>VLOOKUP(G1209,[1]Product!$B:$G,2,FALSE)</f>
        <v>Lenovo10TVA00EVA</v>
      </c>
      <c r="I1209">
        <f>VLOOKUP(G1209,[1]Product!$B:$G,6,FALSE)</f>
        <v>12590000</v>
      </c>
      <c r="J1209" t="str">
        <f>VLOOKUP(G1209,[1]Product!$B:$G,3,FALSE)</f>
        <v>Lenovo</v>
      </c>
      <c r="K1209" t="str">
        <f>VLOOKUP(G1209,[1]Product!$B:$G,4,FALSE)</f>
        <v>Desktop</v>
      </c>
      <c r="L1209">
        <v>3</v>
      </c>
      <c r="M1209">
        <v>0</v>
      </c>
      <c r="N1209">
        <f t="shared" si="18"/>
        <v>37770000</v>
      </c>
    </row>
    <row r="1210" spans="1:14" x14ac:dyDescent="0.3">
      <c r="A1210">
        <v>1209</v>
      </c>
      <c r="B1210">
        <v>2</v>
      </c>
      <c r="C1210" t="s">
        <v>14</v>
      </c>
      <c r="D1210" t="str">
        <f>VLOOKUP(C1210,[1]Saler!B:D,2,FALSE)</f>
        <v>Hồ Thị Khánh  Huyền</v>
      </c>
      <c r="E1210" t="str">
        <f>VLOOKUP(C1210,[1]Saler!B:D,3,FALSE)</f>
        <v>DN</v>
      </c>
      <c r="F1210" t="str">
        <f>VLOOKUP(E1210,[1]Saler!$F$1:$G$6,2,FALSE)</f>
        <v>Đà Nẵng</v>
      </c>
      <c r="G1210" t="s">
        <v>23</v>
      </c>
      <c r="H1210" t="str">
        <f>VLOOKUP(G1210,[1]Product!$B:$G,2,FALSE)</f>
        <v>Latitude3510</v>
      </c>
      <c r="I1210">
        <f>VLOOKUP(G1210,[1]Product!$B:$G,6,FALSE)</f>
        <v>11490000</v>
      </c>
      <c r="J1210" t="str">
        <f>VLOOKUP(G1210,[1]Product!$B:$G,3,FALSE)</f>
        <v>Dell</v>
      </c>
      <c r="K1210" t="str">
        <f>VLOOKUP(G1210,[1]Product!$B:$G,4,FALSE)</f>
        <v>Laptop</v>
      </c>
      <c r="L1210">
        <v>3</v>
      </c>
      <c r="M1210">
        <v>0.1</v>
      </c>
      <c r="N1210">
        <f t="shared" si="18"/>
        <v>31023000</v>
      </c>
    </row>
    <row r="1211" spans="1:14" x14ac:dyDescent="0.3">
      <c r="A1211">
        <v>1210</v>
      </c>
      <c r="B1211">
        <v>2</v>
      </c>
      <c r="C1211" t="s">
        <v>27</v>
      </c>
      <c r="D1211" t="str">
        <f>VLOOKUP(C1211,[1]Saler!B:D,2,FALSE)</f>
        <v>Lê Thị Bình</v>
      </c>
      <c r="E1211" t="str">
        <f>VLOOKUP(C1211,[1]Saler!B:D,3,FALSE)</f>
        <v>HN</v>
      </c>
      <c r="F1211" t="str">
        <f>VLOOKUP(E1211,[1]Saler!$F$1:$G$6,2,FALSE)</f>
        <v>Hà Nội</v>
      </c>
      <c r="G1211" t="s">
        <v>54</v>
      </c>
      <c r="H1211" t="str">
        <f>VLOOKUP(G1211,[1]Product!$B:$G,2,FALSE)</f>
        <v>ThinkBook20VA001KVN</v>
      </c>
      <c r="I1211">
        <f>VLOOKUP(G1211,[1]Product!$B:$G,6,FALSE)</f>
        <v>19190000</v>
      </c>
      <c r="J1211" t="str">
        <f>VLOOKUP(G1211,[1]Product!$B:$G,3,FALSE)</f>
        <v>Lenovo</v>
      </c>
      <c r="K1211" t="str">
        <f>VLOOKUP(G1211,[1]Product!$B:$G,4,FALSE)</f>
        <v>Laptop</v>
      </c>
      <c r="L1211">
        <v>1</v>
      </c>
      <c r="M1211">
        <v>0.15</v>
      </c>
      <c r="N1211">
        <f t="shared" si="18"/>
        <v>16311500</v>
      </c>
    </row>
    <row r="1212" spans="1:14" x14ac:dyDescent="0.3">
      <c r="A1212">
        <v>1211</v>
      </c>
      <c r="B1212">
        <v>2</v>
      </c>
      <c r="C1212" t="s">
        <v>22</v>
      </c>
      <c r="D1212" t="str">
        <f>VLOOKUP(C1212,[1]Saler!B:D,2,FALSE)</f>
        <v>Nguyễn Thành Tâm</v>
      </c>
      <c r="E1212" t="str">
        <f>VLOOKUP(C1212,[1]Saler!B:D,3,FALSE)</f>
        <v>CT</v>
      </c>
      <c r="F1212" t="str">
        <f>VLOOKUP(E1212,[1]Saler!$F$1:$G$6,2,FALSE)</f>
        <v>Cần Thơ</v>
      </c>
      <c r="G1212" t="s">
        <v>15</v>
      </c>
      <c r="H1212" t="str">
        <f>VLOOKUP(G1212,[1]Product!$B:$G,2,FALSE)</f>
        <v>EliteBook1C2M0PA</v>
      </c>
      <c r="I1212">
        <f>VLOOKUP(G1212,[1]Product!$B:$G,6,FALSE)</f>
        <v>14890000</v>
      </c>
      <c r="J1212" t="str">
        <f>VLOOKUP(G1212,[1]Product!$B:$G,3,FALSE)</f>
        <v>HP</v>
      </c>
      <c r="K1212" t="str">
        <f>VLOOKUP(G1212,[1]Product!$B:$G,4,FALSE)</f>
        <v>Desktop</v>
      </c>
      <c r="L1212">
        <v>2</v>
      </c>
      <c r="M1212">
        <v>0</v>
      </c>
      <c r="N1212">
        <f t="shared" si="18"/>
        <v>29780000</v>
      </c>
    </row>
    <row r="1213" spans="1:14" x14ac:dyDescent="0.3">
      <c r="A1213">
        <v>1212</v>
      </c>
      <c r="B1213">
        <v>2</v>
      </c>
      <c r="C1213" t="s">
        <v>29</v>
      </c>
      <c r="D1213" t="str">
        <f>VLOOKUP(C1213,[1]Saler!B:D,2,FALSE)</f>
        <v>Hoàng Thị Thu  Hà</v>
      </c>
      <c r="E1213" t="str">
        <f>VLOOKUP(C1213,[1]Saler!B:D,3,FALSE)</f>
        <v>HN</v>
      </c>
      <c r="F1213" t="str">
        <f>VLOOKUP(E1213,[1]Saler!$F$1:$G$6,2,FALSE)</f>
        <v>Hà Nội</v>
      </c>
      <c r="G1213" t="s">
        <v>58</v>
      </c>
      <c r="H1213" t="str">
        <f>VLOOKUP(G1213,[1]Product!$B:$G,2,FALSE)</f>
        <v>Envy2K0B2PA</v>
      </c>
      <c r="I1213">
        <f>VLOOKUP(G1213,[1]Product!$B:$G,6,FALSE)</f>
        <v>23590000</v>
      </c>
      <c r="J1213" t="str">
        <f>VLOOKUP(G1213,[1]Product!$B:$G,3,FALSE)</f>
        <v>HP</v>
      </c>
      <c r="K1213" t="str">
        <f>VLOOKUP(G1213,[1]Product!$B:$G,4,FALSE)</f>
        <v>Laptop</v>
      </c>
      <c r="L1213">
        <v>1</v>
      </c>
      <c r="M1213">
        <v>0.1</v>
      </c>
      <c r="N1213">
        <f t="shared" si="18"/>
        <v>21231000</v>
      </c>
    </row>
    <row r="1214" spans="1:14" x14ac:dyDescent="0.3">
      <c r="A1214">
        <v>1213</v>
      </c>
      <c r="B1214">
        <v>2</v>
      </c>
      <c r="C1214" t="s">
        <v>64</v>
      </c>
      <c r="D1214" t="str">
        <f>VLOOKUP(C1214,[1]Saler!B:D,2,FALSE)</f>
        <v>Trần Chí Thông</v>
      </c>
      <c r="E1214" t="str">
        <f>VLOOKUP(C1214,[1]Saler!B:D,3,FALSE)</f>
        <v>CT</v>
      </c>
      <c r="F1214" t="str">
        <f>VLOOKUP(E1214,[1]Saler!$F$1:$G$6,2,FALSE)</f>
        <v>Cần Thơ</v>
      </c>
      <c r="G1214" t="s">
        <v>33</v>
      </c>
      <c r="H1214" t="str">
        <f>VLOOKUP(G1214,[1]Product!$B:$G,2,FALSE)</f>
        <v>XPS139310</v>
      </c>
      <c r="I1214">
        <f>VLOOKUP(G1214,[1]Product!$B:$G,6,FALSE)</f>
        <v>39900000</v>
      </c>
      <c r="J1214" t="str">
        <f>VLOOKUP(G1214,[1]Product!$B:$G,3,FALSE)</f>
        <v>Dell</v>
      </c>
      <c r="K1214" t="str">
        <f>VLOOKUP(G1214,[1]Product!$B:$G,4,FALSE)</f>
        <v>Laptop</v>
      </c>
      <c r="L1214">
        <v>2</v>
      </c>
      <c r="M1214">
        <v>0.15</v>
      </c>
      <c r="N1214">
        <f t="shared" si="18"/>
        <v>67830000</v>
      </c>
    </row>
    <row r="1215" spans="1:14" x14ac:dyDescent="0.3">
      <c r="A1215">
        <v>1214</v>
      </c>
      <c r="B1215">
        <v>2</v>
      </c>
      <c r="C1215" t="s">
        <v>26</v>
      </c>
      <c r="D1215" t="str">
        <f>VLOOKUP(C1215,[1]Saler!B:D,2,FALSE)</f>
        <v>Nguyễn Thị Y  Bình</v>
      </c>
      <c r="E1215" t="str">
        <f>VLOOKUP(C1215,[1]Saler!B:D,3,FALSE)</f>
        <v>HN</v>
      </c>
      <c r="F1215" t="str">
        <f>VLOOKUP(E1215,[1]Saler!$F$1:$G$6,2,FALSE)</f>
        <v>Hà Nội</v>
      </c>
      <c r="G1215" t="s">
        <v>34</v>
      </c>
      <c r="H1215" t="str">
        <f>VLOOKUP(G1215,[1]Product!$B:$G,2,FALSE)</f>
        <v>Inspiron135201</v>
      </c>
      <c r="I1215">
        <f>VLOOKUP(G1215,[1]Product!$B:$G,6,FALSE)</f>
        <v>16990000</v>
      </c>
      <c r="J1215" t="str">
        <f>VLOOKUP(G1215,[1]Product!$B:$G,3,FALSE)</f>
        <v>Dell</v>
      </c>
      <c r="K1215" t="str">
        <f>VLOOKUP(G1215,[1]Product!$B:$G,4,FALSE)</f>
        <v>Laptop</v>
      </c>
      <c r="L1215">
        <v>2</v>
      </c>
      <c r="M1215">
        <v>0.05</v>
      </c>
      <c r="N1215">
        <f t="shared" si="18"/>
        <v>32281000</v>
      </c>
    </row>
    <row r="1216" spans="1:14" x14ac:dyDescent="0.3">
      <c r="A1216">
        <v>1215</v>
      </c>
      <c r="B1216">
        <v>2</v>
      </c>
      <c r="C1216" t="s">
        <v>29</v>
      </c>
      <c r="D1216" t="str">
        <f>VLOOKUP(C1216,[1]Saler!B:D,2,FALSE)</f>
        <v>Hoàng Thị Thu  Hà</v>
      </c>
      <c r="E1216" t="str">
        <f>VLOOKUP(C1216,[1]Saler!B:D,3,FALSE)</f>
        <v>HN</v>
      </c>
      <c r="F1216" t="str">
        <f>VLOOKUP(E1216,[1]Saler!$F$1:$G$6,2,FALSE)</f>
        <v>Hà Nội</v>
      </c>
      <c r="G1216" t="s">
        <v>34</v>
      </c>
      <c r="H1216" t="str">
        <f>VLOOKUP(G1216,[1]Product!$B:$G,2,FALSE)</f>
        <v>Inspiron135201</v>
      </c>
      <c r="I1216">
        <f>VLOOKUP(G1216,[1]Product!$B:$G,6,FALSE)</f>
        <v>16990000</v>
      </c>
      <c r="J1216" t="str">
        <f>VLOOKUP(G1216,[1]Product!$B:$G,3,FALSE)</f>
        <v>Dell</v>
      </c>
      <c r="K1216" t="str">
        <f>VLOOKUP(G1216,[1]Product!$B:$G,4,FALSE)</f>
        <v>Laptop</v>
      </c>
      <c r="L1216">
        <v>3</v>
      </c>
      <c r="M1216">
        <v>0.05</v>
      </c>
      <c r="N1216">
        <f t="shared" si="18"/>
        <v>48421500</v>
      </c>
    </row>
    <row r="1217" spans="1:14" x14ac:dyDescent="0.3">
      <c r="A1217">
        <v>1216</v>
      </c>
      <c r="B1217">
        <v>2</v>
      </c>
      <c r="C1217" t="s">
        <v>53</v>
      </c>
      <c r="D1217" t="str">
        <f>VLOOKUP(C1217,[1]Saler!B:D,2,FALSE)</f>
        <v>Đoàn Minh  Anh</v>
      </c>
      <c r="E1217" t="str">
        <f>VLOOKUP(C1217,[1]Saler!B:D,3,FALSE)</f>
        <v>HN</v>
      </c>
      <c r="F1217" t="str">
        <f>VLOOKUP(E1217,[1]Saler!$F$1:$G$6,2,FALSE)</f>
        <v>Hà Nội</v>
      </c>
      <c r="G1217" t="s">
        <v>42</v>
      </c>
      <c r="H1217" t="str">
        <f>VLOOKUP(G1217,[1]Product!$B:$G,2,FALSE)</f>
        <v>PavilionEG0072TU</v>
      </c>
      <c r="I1217">
        <f>VLOOKUP(G1217,[1]Product!$B:$G,6,FALSE)</f>
        <v>21900000</v>
      </c>
      <c r="J1217" t="str">
        <f>VLOOKUP(G1217,[1]Product!$B:$G,3,FALSE)</f>
        <v>HP</v>
      </c>
      <c r="K1217" t="str">
        <f>VLOOKUP(G1217,[1]Product!$B:$G,4,FALSE)</f>
        <v>Laptop</v>
      </c>
      <c r="L1217">
        <v>3</v>
      </c>
      <c r="M1217">
        <v>0.05</v>
      </c>
      <c r="N1217">
        <f t="shared" si="18"/>
        <v>62415000</v>
      </c>
    </row>
    <row r="1218" spans="1:14" x14ac:dyDescent="0.3">
      <c r="A1218">
        <v>1217</v>
      </c>
      <c r="B1218">
        <v>2</v>
      </c>
      <c r="C1218" t="s">
        <v>32</v>
      </c>
      <c r="D1218" t="str">
        <f>VLOOKUP(C1218,[1]Saler!B:D,2,FALSE)</f>
        <v>Võ Thị Phương  Thảo</v>
      </c>
      <c r="E1218" t="str">
        <f>VLOOKUP(C1218,[1]Saler!B:D,3,FALSE)</f>
        <v>CT</v>
      </c>
      <c r="F1218" t="str">
        <f>VLOOKUP(E1218,[1]Saler!$F$1:$G$6,2,FALSE)</f>
        <v>Cần Thơ</v>
      </c>
      <c r="G1218" t="s">
        <v>34</v>
      </c>
      <c r="H1218" t="str">
        <f>VLOOKUP(G1218,[1]Product!$B:$G,2,FALSE)</f>
        <v>Inspiron135201</v>
      </c>
      <c r="I1218">
        <f>VLOOKUP(G1218,[1]Product!$B:$G,6,FALSE)</f>
        <v>16990000</v>
      </c>
      <c r="J1218" t="str">
        <f>VLOOKUP(G1218,[1]Product!$B:$G,3,FALSE)</f>
        <v>Dell</v>
      </c>
      <c r="K1218" t="str">
        <f>VLOOKUP(G1218,[1]Product!$B:$G,4,FALSE)</f>
        <v>Laptop</v>
      </c>
      <c r="L1218">
        <v>1</v>
      </c>
      <c r="M1218">
        <v>0</v>
      </c>
      <c r="N1218">
        <f t="shared" ref="N1218:N1281" si="19">I1218*L1218*(1-M1218)</f>
        <v>16990000</v>
      </c>
    </row>
    <row r="1219" spans="1:14" x14ac:dyDescent="0.3">
      <c r="A1219">
        <v>1218</v>
      </c>
      <c r="B1219">
        <v>3</v>
      </c>
      <c r="C1219" t="s">
        <v>32</v>
      </c>
      <c r="D1219" t="str">
        <f>VLOOKUP(C1219,[1]Saler!B:D,2,FALSE)</f>
        <v>Võ Thị Phương  Thảo</v>
      </c>
      <c r="E1219" t="str">
        <f>VLOOKUP(C1219,[1]Saler!B:D,3,FALSE)</f>
        <v>CT</v>
      </c>
      <c r="F1219" t="str">
        <f>VLOOKUP(E1219,[1]Saler!$F$1:$G$6,2,FALSE)</f>
        <v>Cần Thơ</v>
      </c>
      <c r="G1219" t="s">
        <v>41</v>
      </c>
      <c r="H1219" t="str">
        <f>VLOOKUP(G1219,[1]Product!$B:$G,2,FALSE)</f>
        <v>Vostro70226499</v>
      </c>
      <c r="I1219">
        <f>VLOOKUP(G1219,[1]Product!$B:$G,6,FALSE)</f>
        <v>8900000</v>
      </c>
      <c r="J1219" t="str">
        <f>VLOOKUP(G1219,[1]Product!$B:$G,3,FALSE)</f>
        <v>Dell</v>
      </c>
      <c r="K1219" t="str">
        <f>VLOOKUP(G1219,[1]Product!$B:$G,4,FALSE)</f>
        <v>Desktop</v>
      </c>
      <c r="L1219">
        <v>3</v>
      </c>
      <c r="M1219">
        <v>0.05</v>
      </c>
      <c r="N1219">
        <f t="shared" si="19"/>
        <v>25365000</v>
      </c>
    </row>
    <row r="1220" spans="1:14" x14ac:dyDescent="0.3">
      <c r="A1220">
        <v>1219</v>
      </c>
      <c r="B1220">
        <v>3</v>
      </c>
      <c r="C1220" t="s">
        <v>39</v>
      </c>
      <c r="D1220" t="str">
        <f>VLOOKUP(C1220,[1]Saler!B:D,2,FALSE)</f>
        <v>Trần Lê Phương  Dung</v>
      </c>
      <c r="E1220" t="str">
        <f>VLOOKUP(C1220,[1]Saler!B:D,3,FALSE)</f>
        <v>HN</v>
      </c>
      <c r="F1220" t="str">
        <f>VLOOKUP(E1220,[1]Saler!$F$1:$G$6,2,FALSE)</f>
        <v>Hà Nội</v>
      </c>
      <c r="G1220" t="s">
        <v>17</v>
      </c>
      <c r="H1220" t="str">
        <f>VLOOKUP(G1220,[1]Product!$B:$G,2,FALSE)</f>
        <v>Inspiron135301</v>
      </c>
      <c r="I1220">
        <f>VLOOKUP(G1220,[1]Product!$B:$G,6,FALSE)</f>
        <v>20900000</v>
      </c>
      <c r="J1220" t="str">
        <f>VLOOKUP(G1220,[1]Product!$B:$G,3,FALSE)</f>
        <v>Dell</v>
      </c>
      <c r="K1220" t="str">
        <f>VLOOKUP(G1220,[1]Product!$B:$G,4,FALSE)</f>
        <v>Laptop</v>
      </c>
      <c r="L1220">
        <v>2</v>
      </c>
      <c r="M1220">
        <v>0.15</v>
      </c>
      <c r="N1220">
        <f t="shared" si="19"/>
        <v>35530000</v>
      </c>
    </row>
    <row r="1221" spans="1:14" x14ac:dyDescent="0.3">
      <c r="A1221">
        <v>1220</v>
      </c>
      <c r="B1221">
        <v>3</v>
      </c>
      <c r="C1221" t="s">
        <v>76</v>
      </c>
      <c r="D1221" t="str">
        <f>VLOOKUP(C1221,[1]Saler!B:D,2,FALSE)</f>
        <v>Nguyễn Yến  Nhi</v>
      </c>
      <c r="E1221" t="str">
        <f>VLOOKUP(C1221,[1]Saler!B:D,3,FALSE)</f>
        <v>HCM</v>
      </c>
      <c r="F1221" t="str">
        <f>VLOOKUP(E1221,[1]Saler!$F$1:$G$6,2,FALSE)</f>
        <v>Hồ Chí Minh</v>
      </c>
      <c r="G1221" t="s">
        <v>25</v>
      </c>
      <c r="H1221" t="str">
        <f>VLOOKUP(G1221,[1]Product!$B:$G,2,FALSE)</f>
        <v>Lenovo11BHS07200</v>
      </c>
      <c r="I1221">
        <f>VLOOKUP(G1221,[1]Product!$B:$G,6,FALSE)</f>
        <v>11490000</v>
      </c>
      <c r="J1221" t="str">
        <f>VLOOKUP(G1221,[1]Product!$B:$G,3,FALSE)</f>
        <v>Lenovo</v>
      </c>
      <c r="K1221" t="str">
        <f>VLOOKUP(G1221,[1]Product!$B:$G,4,FALSE)</f>
        <v>Desktop</v>
      </c>
      <c r="L1221">
        <v>3</v>
      </c>
      <c r="M1221">
        <v>0.05</v>
      </c>
      <c r="N1221">
        <f t="shared" si="19"/>
        <v>32746500</v>
      </c>
    </row>
    <row r="1222" spans="1:14" x14ac:dyDescent="0.3">
      <c r="A1222">
        <v>1221</v>
      </c>
      <c r="B1222">
        <v>3</v>
      </c>
      <c r="C1222" t="s">
        <v>16</v>
      </c>
      <c r="D1222" t="str">
        <f>VLOOKUP(C1222,[1]Saler!B:D,2,FALSE)</f>
        <v>Võ Thị Uyển  Nhi</v>
      </c>
      <c r="E1222" t="str">
        <f>VLOOKUP(C1222,[1]Saler!B:D,3,FALSE)</f>
        <v>HCM</v>
      </c>
      <c r="F1222" t="str">
        <f>VLOOKUP(E1222,[1]Saler!$F$1:$G$6,2,FALSE)</f>
        <v>Hồ Chí Minh</v>
      </c>
      <c r="G1222" t="s">
        <v>54</v>
      </c>
      <c r="H1222" t="str">
        <f>VLOOKUP(G1222,[1]Product!$B:$G,2,FALSE)</f>
        <v>ThinkBook20VA001KVN</v>
      </c>
      <c r="I1222">
        <f>VLOOKUP(G1222,[1]Product!$B:$G,6,FALSE)</f>
        <v>19190000</v>
      </c>
      <c r="J1222" t="str">
        <f>VLOOKUP(G1222,[1]Product!$B:$G,3,FALSE)</f>
        <v>Lenovo</v>
      </c>
      <c r="K1222" t="str">
        <f>VLOOKUP(G1222,[1]Product!$B:$G,4,FALSE)</f>
        <v>Laptop</v>
      </c>
      <c r="L1222">
        <v>3</v>
      </c>
      <c r="M1222">
        <v>0</v>
      </c>
      <c r="N1222">
        <f t="shared" si="19"/>
        <v>57570000</v>
      </c>
    </row>
    <row r="1223" spans="1:14" x14ac:dyDescent="0.3">
      <c r="A1223">
        <v>1222</v>
      </c>
      <c r="B1223">
        <v>3</v>
      </c>
      <c r="C1223" t="s">
        <v>68</v>
      </c>
      <c r="D1223" t="str">
        <f>VLOOKUP(C1223,[1]Saler!B:D,2,FALSE)</f>
        <v>Đào Thị Tiểu  Băng</v>
      </c>
      <c r="E1223" t="str">
        <f>VLOOKUP(C1223,[1]Saler!B:D,3,FALSE)</f>
        <v>CT</v>
      </c>
      <c r="F1223" t="str">
        <f>VLOOKUP(E1223,[1]Saler!$F$1:$G$6,2,FALSE)</f>
        <v>Cần Thơ</v>
      </c>
      <c r="G1223" t="s">
        <v>23</v>
      </c>
      <c r="H1223" t="str">
        <f>VLOOKUP(G1223,[1]Product!$B:$G,2,FALSE)</f>
        <v>Latitude3510</v>
      </c>
      <c r="I1223">
        <f>VLOOKUP(G1223,[1]Product!$B:$G,6,FALSE)</f>
        <v>11490000</v>
      </c>
      <c r="J1223" t="str">
        <f>VLOOKUP(G1223,[1]Product!$B:$G,3,FALSE)</f>
        <v>Dell</v>
      </c>
      <c r="K1223" t="str">
        <f>VLOOKUP(G1223,[1]Product!$B:$G,4,FALSE)</f>
        <v>Laptop</v>
      </c>
      <c r="L1223">
        <v>3</v>
      </c>
      <c r="M1223">
        <v>0.05</v>
      </c>
      <c r="N1223">
        <f t="shared" si="19"/>
        <v>32746500</v>
      </c>
    </row>
    <row r="1224" spans="1:14" x14ac:dyDescent="0.3">
      <c r="A1224">
        <v>1223</v>
      </c>
      <c r="B1224">
        <v>3</v>
      </c>
      <c r="C1224" t="s">
        <v>61</v>
      </c>
      <c r="D1224" t="str">
        <f>VLOOKUP(C1224,[1]Saler!B:D,2,FALSE)</f>
        <v>Nguyễn Tố  Linh</v>
      </c>
      <c r="E1224" t="str">
        <f>VLOOKUP(C1224,[1]Saler!B:D,3,FALSE)</f>
        <v>DN</v>
      </c>
      <c r="F1224" t="str">
        <f>VLOOKUP(E1224,[1]Saler!$F$1:$G$6,2,FALSE)</f>
        <v>Đà Nẵng</v>
      </c>
      <c r="G1224" t="s">
        <v>69</v>
      </c>
      <c r="H1224" t="str">
        <f>VLOOKUP(G1224,[1]Product!$B:$G,2,FALSE)</f>
        <v>Pavilion180S1AA</v>
      </c>
      <c r="I1224">
        <f>VLOOKUP(G1224,[1]Product!$B:$G,6,FALSE)</f>
        <v>9790000</v>
      </c>
      <c r="J1224" t="str">
        <f>VLOOKUP(G1224,[1]Product!$B:$G,3,FALSE)</f>
        <v>HP</v>
      </c>
      <c r="K1224" t="str">
        <f>VLOOKUP(G1224,[1]Product!$B:$G,4,FALSE)</f>
        <v>Desktop</v>
      </c>
      <c r="L1224">
        <v>2</v>
      </c>
      <c r="M1224">
        <v>0</v>
      </c>
      <c r="N1224">
        <f t="shared" si="19"/>
        <v>19580000</v>
      </c>
    </row>
    <row r="1225" spans="1:14" x14ac:dyDescent="0.3">
      <c r="A1225">
        <v>1224</v>
      </c>
      <c r="B1225">
        <v>3</v>
      </c>
      <c r="C1225" t="s">
        <v>27</v>
      </c>
      <c r="D1225" t="str">
        <f>VLOOKUP(C1225,[1]Saler!B:D,2,FALSE)</f>
        <v>Lê Thị Bình</v>
      </c>
      <c r="E1225" t="str">
        <f>VLOOKUP(C1225,[1]Saler!B:D,3,FALSE)</f>
        <v>HN</v>
      </c>
      <c r="F1225" t="str">
        <f>VLOOKUP(E1225,[1]Saler!$F$1:$G$6,2,FALSE)</f>
        <v>Hà Nội</v>
      </c>
      <c r="G1225" t="s">
        <v>41</v>
      </c>
      <c r="H1225" t="str">
        <f>VLOOKUP(G1225,[1]Product!$B:$G,2,FALSE)</f>
        <v>Vostro70226499</v>
      </c>
      <c r="I1225">
        <f>VLOOKUP(G1225,[1]Product!$B:$G,6,FALSE)</f>
        <v>8900000</v>
      </c>
      <c r="J1225" t="str">
        <f>VLOOKUP(G1225,[1]Product!$B:$G,3,FALSE)</f>
        <v>Dell</v>
      </c>
      <c r="K1225" t="str">
        <f>VLOOKUP(G1225,[1]Product!$B:$G,4,FALSE)</f>
        <v>Desktop</v>
      </c>
      <c r="L1225">
        <v>2</v>
      </c>
      <c r="M1225">
        <v>0.05</v>
      </c>
      <c r="N1225">
        <f t="shared" si="19"/>
        <v>16910000</v>
      </c>
    </row>
    <row r="1226" spans="1:14" x14ac:dyDescent="0.3">
      <c r="A1226">
        <v>1225</v>
      </c>
      <c r="B1226">
        <v>3</v>
      </c>
      <c r="C1226" t="s">
        <v>30</v>
      </c>
      <c r="D1226" t="str">
        <f>VLOOKUP(C1226,[1]Saler!B:D,2,FALSE)</f>
        <v>Lê Thị Phương  Thanh</v>
      </c>
      <c r="E1226" t="str">
        <f>VLOOKUP(C1226,[1]Saler!B:D,3,FALSE)</f>
        <v>CT</v>
      </c>
      <c r="F1226" t="str">
        <f>VLOOKUP(E1226,[1]Saler!$F$1:$G$6,2,FALSE)</f>
        <v>Cần Thơ</v>
      </c>
      <c r="G1226" t="s">
        <v>31</v>
      </c>
      <c r="H1226" t="str">
        <f>VLOOKUP(G1226,[1]Product!$B:$G,2,FALSE)</f>
        <v>Ideapad82H700DNVN</v>
      </c>
      <c r="I1226">
        <f>VLOOKUP(G1226,[1]Product!$B:$G,6,FALSE)</f>
        <v>13490000</v>
      </c>
      <c r="J1226" t="str">
        <f>VLOOKUP(G1226,[1]Product!$B:$G,3,FALSE)</f>
        <v>Lenovo</v>
      </c>
      <c r="K1226" t="str">
        <f>VLOOKUP(G1226,[1]Product!$B:$G,4,FALSE)</f>
        <v>Laptop</v>
      </c>
      <c r="L1226">
        <v>3</v>
      </c>
      <c r="M1226">
        <v>0.1</v>
      </c>
      <c r="N1226">
        <f t="shared" si="19"/>
        <v>36423000</v>
      </c>
    </row>
    <row r="1227" spans="1:14" x14ac:dyDescent="0.3">
      <c r="A1227">
        <v>1226</v>
      </c>
      <c r="B1227">
        <v>3</v>
      </c>
      <c r="C1227" t="s">
        <v>37</v>
      </c>
      <c r="D1227" t="str">
        <f>VLOOKUP(C1227,[1]Saler!B:D,2,FALSE)</f>
        <v>Nguyễn Phan Thanh Ngân</v>
      </c>
      <c r="E1227" t="str">
        <f>VLOOKUP(C1227,[1]Saler!B:D,3,FALSE)</f>
        <v>HCM</v>
      </c>
      <c r="F1227" t="str">
        <f>VLOOKUP(E1227,[1]Saler!$F$1:$G$6,2,FALSE)</f>
        <v>Hồ Chí Minh</v>
      </c>
      <c r="G1227" t="s">
        <v>36</v>
      </c>
      <c r="H1227" t="str">
        <f>VLOOKUP(G1227,[1]Product!$B:$G,2,FALSE)</f>
        <v>Lenovo10TVA00EVA</v>
      </c>
      <c r="I1227">
        <f>VLOOKUP(G1227,[1]Product!$B:$G,6,FALSE)</f>
        <v>12590000</v>
      </c>
      <c r="J1227" t="str">
        <f>VLOOKUP(G1227,[1]Product!$B:$G,3,FALSE)</f>
        <v>Lenovo</v>
      </c>
      <c r="K1227" t="str">
        <f>VLOOKUP(G1227,[1]Product!$B:$G,4,FALSE)</f>
        <v>Desktop</v>
      </c>
      <c r="L1227">
        <v>2</v>
      </c>
      <c r="M1227">
        <v>0.05</v>
      </c>
      <c r="N1227">
        <f t="shared" si="19"/>
        <v>23921000</v>
      </c>
    </row>
    <row r="1228" spans="1:14" x14ac:dyDescent="0.3">
      <c r="A1228">
        <v>1227</v>
      </c>
      <c r="B1228">
        <v>3</v>
      </c>
      <c r="C1228" t="s">
        <v>37</v>
      </c>
      <c r="D1228" t="str">
        <f>VLOOKUP(C1228,[1]Saler!B:D,2,FALSE)</f>
        <v>Nguyễn Phan Thanh Ngân</v>
      </c>
      <c r="E1228" t="str">
        <f>VLOOKUP(C1228,[1]Saler!B:D,3,FALSE)</f>
        <v>HCM</v>
      </c>
      <c r="F1228" t="str">
        <f>VLOOKUP(E1228,[1]Saler!$F$1:$G$6,2,FALSE)</f>
        <v>Hồ Chí Minh</v>
      </c>
      <c r="G1228" t="s">
        <v>52</v>
      </c>
      <c r="H1228" t="str">
        <f>VLOOKUP(G1228,[1]Product!$B:$G,2,FALSE)</f>
        <v>Inspiron42IN380002</v>
      </c>
      <c r="I1228">
        <f>VLOOKUP(G1228,[1]Product!$B:$G,6,FALSE)</f>
        <v>12290000</v>
      </c>
      <c r="J1228" t="str">
        <f>VLOOKUP(G1228,[1]Product!$B:$G,3,FALSE)</f>
        <v>Dell</v>
      </c>
      <c r="K1228" t="str">
        <f>VLOOKUP(G1228,[1]Product!$B:$G,4,FALSE)</f>
        <v>Desktop</v>
      </c>
      <c r="L1228">
        <v>1</v>
      </c>
      <c r="M1228">
        <v>0.05</v>
      </c>
      <c r="N1228">
        <f t="shared" si="19"/>
        <v>11675500</v>
      </c>
    </row>
    <row r="1229" spans="1:14" x14ac:dyDescent="0.3">
      <c r="A1229">
        <v>1228</v>
      </c>
      <c r="B1229">
        <v>3</v>
      </c>
      <c r="C1229" t="s">
        <v>79</v>
      </c>
      <c r="D1229" t="str">
        <f>VLOOKUP(C1229,[1]Saler!B:D,2,FALSE)</f>
        <v>Nguyễn Thị Thanh  Ngân</v>
      </c>
      <c r="E1229" t="str">
        <f>VLOOKUP(C1229,[1]Saler!B:D,3,FALSE)</f>
        <v>HCM</v>
      </c>
      <c r="F1229" t="str">
        <f>VLOOKUP(E1229,[1]Saler!$F$1:$G$6,2,FALSE)</f>
        <v>Hồ Chí Minh</v>
      </c>
      <c r="G1229" t="s">
        <v>23</v>
      </c>
      <c r="H1229" t="str">
        <f>VLOOKUP(G1229,[1]Product!$B:$G,2,FALSE)</f>
        <v>Latitude3510</v>
      </c>
      <c r="I1229">
        <f>VLOOKUP(G1229,[1]Product!$B:$G,6,FALSE)</f>
        <v>11490000</v>
      </c>
      <c r="J1229" t="str">
        <f>VLOOKUP(G1229,[1]Product!$B:$G,3,FALSE)</f>
        <v>Dell</v>
      </c>
      <c r="K1229" t="str">
        <f>VLOOKUP(G1229,[1]Product!$B:$G,4,FALSE)</f>
        <v>Laptop</v>
      </c>
      <c r="L1229">
        <v>3</v>
      </c>
      <c r="M1229">
        <v>0.1</v>
      </c>
      <c r="N1229">
        <f t="shared" si="19"/>
        <v>31023000</v>
      </c>
    </row>
    <row r="1230" spans="1:14" x14ac:dyDescent="0.3">
      <c r="A1230">
        <v>1229</v>
      </c>
      <c r="B1230">
        <v>3</v>
      </c>
      <c r="C1230" t="s">
        <v>24</v>
      </c>
      <c r="D1230" t="str">
        <f>VLOOKUP(C1230,[1]Saler!B:D,2,FALSE)</f>
        <v>Lê Thị Ngọc Bích</v>
      </c>
      <c r="E1230" t="str">
        <f>VLOOKUP(C1230,[1]Saler!B:D,3,FALSE)</f>
        <v>HN</v>
      </c>
      <c r="F1230" t="str">
        <f>VLOOKUP(E1230,[1]Saler!$F$1:$G$6,2,FALSE)</f>
        <v>Hà Nội</v>
      </c>
      <c r="G1230" t="s">
        <v>33</v>
      </c>
      <c r="H1230" t="str">
        <f>VLOOKUP(G1230,[1]Product!$B:$G,2,FALSE)</f>
        <v>XPS139310</v>
      </c>
      <c r="I1230">
        <f>VLOOKUP(G1230,[1]Product!$B:$G,6,FALSE)</f>
        <v>39900000</v>
      </c>
      <c r="J1230" t="str">
        <f>VLOOKUP(G1230,[1]Product!$B:$G,3,FALSE)</f>
        <v>Dell</v>
      </c>
      <c r="K1230" t="str">
        <f>VLOOKUP(G1230,[1]Product!$B:$G,4,FALSE)</f>
        <v>Laptop</v>
      </c>
      <c r="L1230">
        <v>2</v>
      </c>
      <c r="M1230">
        <v>0.1</v>
      </c>
      <c r="N1230">
        <f t="shared" si="19"/>
        <v>71820000</v>
      </c>
    </row>
    <row r="1231" spans="1:14" x14ac:dyDescent="0.3">
      <c r="A1231">
        <v>1230</v>
      </c>
      <c r="B1231">
        <v>3</v>
      </c>
      <c r="C1231" t="s">
        <v>16</v>
      </c>
      <c r="D1231" t="str">
        <f>VLOOKUP(C1231,[1]Saler!B:D,2,FALSE)</f>
        <v>Võ Thị Uyển  Nhi</v>
      </c>
      <c r="E1231" t="str">
        <f>VLOOKUP(C1231,[1]Saler!B:D,3,FALSE)</f>
        <v>HCM</v>
      </c>
      <c r="F1231" t="str">
        <f>VLOOKUP(E1231,[1]Saler!$F$1:$G$6,2,FALSE)</f>
        <v>Hồ Chí Minh</v>
      </c>
      <c r="G1231" t="s">
        <v>52</v>
      </c>
      <c r="H1231" t="str">
        <f>VLOOKUP(G1231,[1]Product!$B:$G,2,FALSE)</f>
        <v>Inspiron42IN380002</v>
      </c>
      <c r="I1231">
        <f>VLOOKUP(G1231,[1]Product!$B:$G,6,FALSE)</f>
        <v>12290000</v>
      </c>
      <c r="J1231" t="str">
        <f>VLOOKUP(G1231,[1]Product!$B:$G,3,FALSE)</f>
        <v>Dell</v>
      </c>
      <c r="K1231" t="str">
        <f>VLOOKUP(G1231,[1]Product!$B:$G,4,FALSE)</f>
        <v>Desktop</v>
      </c>
      <c r="L1231">
        <v>2</v>
      </c>
      <c r="M1231">
        <v>0.1</v>
      </c>
      <c r="N1231">
        <f t="shared" si="19"/>
        <v>22122000</v>
      </c>
    </row>
    <row r="1232" spans="1:14" x14ac:dyDescent="0.3">
      <c r="A1232">
        <v>1231</v>
      </c>
      <c r="B1232">
        <v>3</v>
      </c>
      <c r="C1232" t="s">
        <v>29</v>
      </c>
      <c r="D1232" t="str">
        <f>VLOOKUP(C1232,[1]Saler!B:D,2,FALSE)</f>
        <v>Hoàng Thị Thu  Hà</v>
      </c>
      <c r="E1232" t="str">
        <f>VLOOKUP(C1232,[1]Saler!B:D,3,FALSE)</f>
        <v>HN</v>
      </c>
      <c r="F1232" t="str">
        <f>VLOOKUP(E1232,[1]Saler!$F$1:$G$6,2,FALSE)</f>
        <v>Hà Nội</v>
      </c>
      <c r="G1232" t="s">
        <v>33</v>
      </c>
      <c r="H1232" t="str">
        <f>VLOOKUP(G1232,[1]Product!$B:$G,2,FALSE)</f>
        <v>XPS139310</v>
      </c>
      <c r="I1232">
        <f>VLOOKUP(G1232,[1]Product!$B:$G,6,FALSE)</f>
        <v>39900000</v>
      </c>
      <c r="J1232" t="str">
        <f>VLOOKUP(G1232,[1]Product!$B:$G,3,FALSE)</f>
        <v>Dell</v>
      </c>
      <c r="K1232" t="str">
        <f>VLOOKUP(G1232,[1]Product!$B:$G,4,FALSE)</f>
        <v>Laptop</v>
      </c>
      <c r="L1232">
        <v>2</v>
      </c>
      <c r="M1232">
        <v>0.15</v>
      </c>
      <c r="N1232">
        <f t="shared" si="19"/>
        <v>67830000</v>
      </c>
    </row>
    <row r="1233" spans="1:14" x14ac:dyDescent="0.3">
      <c r="A1233">
        <v>1232</v>
      </c>
      <c r="B1233">
        <v>3</v>
      </c>
      <c r="C1233" t="s">
        <v>55</v>
      </c>
      <c r="D1233" t="str">
        <f>VLOOKUP(C1233,[1]Saler!B:D,2,FALSE)</f>
        <v>Nguyễn Thị  Hương</v>
      </c>
      <c r="E1233" t="str">
        <f>VLOOKUP(C1233,[1]Saler!B:D,3,FALSE)</f>
        <v>DN</v>
      </c>
      <c r="F1233" t="str">
        <f>VLOOKUP(E1233,[1]Saler!$F$1:$G$6,2,FALSE)</f>
        <v>Đà Nẵng</v>
      </c>
      <c r="G1233" t="s">
        <v>58</v>
      </c>
      <c r="H1233" t="str">
        <f>VLOOKUP(G1233,[1]Product!$B:$G,2,FALSE)</f>
        <v>Envy2K0B2PA</v>
      </c>
      <c r="I1233">
        <f>VLOOKUP(G1233,[1]Product!$B:$G,6,FALSE)</f>
        <v>23590000</v>
      </c>
      <c r="J1233" t="str">
        <f>VLOOKUP(G1233,[1]Product!$B:$G,3,FALSE)</f>
        <v>HP</v>
      </c>
      <c r="K1233" t="str">
        <f>VLOOKUP(G1233,[1]Product!$B:$G,4,FALSE)</f>
        <v>Laptop</v>
      </c>
      <c r="L1233">
        <v>2</v>
      </c>
      <c r="M1233">
        <v>0.15</v>
      </c>
      <c r="N1233">
        <f t="shared" si="19"/>
        <v>40103000</v>
      </c>
    </row>
    <row r="1234" spans="1:14" x14ac:dyDescent="0.3">
      <c r="A1234">
        <v>1233</v>
      </c>
      <c r="B1234">
        <v>3</v>
      </c>
      <c r="C1234" t="s">
        <v>68</v>
      </c>
      <c r="D1234" t="str">
        <f>VLOOKUP(C1234,[1]Saler!B:D,2,FALSE)</f>
        <v>Đào Thị Tiểu  Băng</v>
      </c>
      <c r="E1234" t="str">
        <f>VLOOKUP(C1234,[1]Saler!B:D,3,FALSE)</f>
        <v>CT</v>
      </c>
      <c r="F1234" t="str">
        <f>VLOOKUP(E1234,[1]Saler!$F$1:$G$6,2,FALSE)</f>
        <v>Cần Thơ</v>
      </c>
      <c r="G1234" t="s">
        <v>50</v>
      </c>
      <c r="H1234" t="str">
        <f>VLOOKUP(G1234,[1]Product!$B:$G,2,FALSE)</f>
        <v>ProBook22X45AA</v>
      </c>
      <c r="I1234">
        <f>VLOOKUP(G1234,[1]Product!$B:$G,6,FALSE)</f>
        <v>11900000</v>
      </c>
      <c r="J1234" t="str">
        <f>VLOOKUP(G1234,[1]Product!$B:$G,3,FALSE)</f>
        <v>HP</v>
      </c>
      <c r="K1234" t="str">
        <f>VLOOKUP(G1234,[1]Product!$B:$G,4,FALSE)</f>
        <v>Desktop</v>
      </c>
      <c r="L1234">
        <v>2</v>
      </c>
      <c r="M1234">
        <v>0.15</v>
      </c>
      <c r="N1234">
        <f t="shared" si="19"/>
        <v>20230000</v>
      </c>
    </row>
    <row r="1235" spans="1:14" x14ac:dyDescent="0.3">
      <c r="A1235">
        <v>1234</v>
      </c>
      <c r="B1235">
        <v>3</v>
      </c>
      <c r="C1235" t="s">
        <v>26</v>
      </c>
      <c r="D1235" t="str">
        <f>VLOOKUP(C1235,[1]Saler!B:D,2,FALSE)</f>
        <v>Nguyễn Thị Y  Bình</v>
      </c>
      <c r="E1235" t="str">
        <f>VLOOKUP(C1235,[1]Saler!B:D,3,FALSE)</f>
        <v>HN</v>
      </c>
      <c r="F1235" t="str">
        <f>VLOOKUP(E1235,[1]Saler!$F$1:$G$6,2,FALSE)</f>
        <v>Hà Nội</v>
      </c>
      <c r="G1235" t="s">
        <v>15</v>
      </c>
      <c r="H1235" t="str">
        <f>VLOOKUP(G1235,[1]Product!$B:$G,2,FALSE)</f>
        <v>EliteBook1C2M0PA</v>
      </c>
      <c r="I1235">
        <f>VLOOKUP(G1235,[1]Product!$B:$G,6,FALSE)</f>
        <v>14890000</v>
      </c>
      <c r="J1235" t="str">
        <f>VLOOKUP(G1235,[1]Product!$B:$G,3,FALSE)</f>
        <v>HP</v>
      </c>
      <c r="K1235" t="str">
        <f>VLOOKUP(G1235,[1]Product!$B:$G,4,FALSE)</f>
        <v>Desktop</v>
      </c>
      <c r="L1235">
        <v>3</v>
      </c>
      <c r="M1235">
        <v>0</v>
      </c>
      <c r="N1235">
        <f t="shared" si="19"/>
        <v>44670000</v>
      </c>
    </row>
    <row r="1236" spans="1:14" x14ac:dyDescent="0.3">
      <c r="A1236">
        <v>1235</v>
      </c>
      <c r="B1236">
        <v>3</v>
      </c>
      <c r="C1236" t="s">
        <v>76</v>
      </c>
      <c r="D1236" t="str">
        <f>VLOOKUP(C1236,[1]Saler!B:D,2,FALSE)</f>
        <v>Nguyễn Yến  Nhi</v>
      </c>
      <c r="E1236" t="str">
        <f>VLOOKUP(C1236,[1]Saler!B:D,3,FALSE)</f>
        <v>HCM</v>
      </c>
      <c r="F1236" t="str">
        <f>VLOOKUP(E1236,[1]Saler!$F$1:$G$6,2,FALSE)</f>
        <v>Hồ Chí Minh</v>
      </c>
      <c r="G1236" t="s">
        <v>49</v>
      </c>
      <c r="H1236" t="str">
        <f>VLOOKUP(G1236,[1]Product!$B:$G,2,FALSE)</f>
        <v>Inspiron145402</v>
      </c>
      <c r="I1236">
        <f>VLOOKUP(G1236,[1]Product!$B:$G,6,FALSE)</f>
        <v>25790000</v>
      </c>
      <c r="J1236" t="str">
        <f>VLOOKUP(G1236,[1]Product!$B:$G,3,FALSE)</f>
        <v>Dell</v>
      </c>
      <c r="K1236" t="str">
        <f>VLOOKUP(G1236,[1]Product!$B:$G,4,FALSE)</f>
        <v>Laptop</v>
      </c>
      <c r="L1236">
        <v>3</v>
      </c>
      <c r="M1236">
        <v>0.15</v>
      </c>
      <c r="N1236">
        <f t="shared" si="19"/>
        <v>65764500</v>
      </c>
    </row>
    <row r="1237" spans="1:14" x14ac:dyDescent="0.3">
      <c r="A1237">
        <v>1236</v>
      </c>
      <c r="B1237">
        <v>3</v>
      </c>
      <c r="C1237" t="s">
        <v>35</v>
      </c>
      <c r="D1237" t="str">
        <f>VLOOKUP(C1237,[1]Saler!B:D,2,FALSE)</f>
        <v>Trần Kim  Như</v>
      </c>
      <c r="E1237" t="str">
        <f>VLOOKUP(C1237,[1]Saler!B:D,3,FALSE)</f>
        <v>HCM</v>
      </c>
      <c r="F1237" t="str">
        <f>VLOOKUP(E1237,[1]Saler!$F$1:$G$6,2,FALSE)</f>
        <v>Hồ Chí Minh</v>
      </c>
      <c r="G1237" t="s">
        <v>34</v>
      </c>
      <c r="H1237" t="str">
        <f>VLOOKUP(G1237,[1]Product!$B:$G,2,FALSE)</f>
        <v>Inspiron135201</v>
      </c>
      <c r="I1237">
        <f>VLOOKUP(G1237,[1]Product!$B:$G,6,FALSE)</f>
        <v>16990000</v>
      </c>
      <c r="J1237" t="str">
        <f>VLOOKUP(G1237,[1]Product!$B:$G,3,FALSE)</f>
        <v>Dell</v>
      </c>
      <c r="K1237" t="str">
        <f>VLOOKUP(G1237,[1]Product!$B:$G,4,FALSE)</f>
        <v>Laptop</v>
      </c>
      <c r="L1237">
        <v>1</v>
      </c>
      <c r="M1237">
        <v>0</v>
      </c>
      <c r="N1237">
        <f t="shared" si="19"/>
        <v>16990000</v>
      </c>
    </row>
    <row r="1238" spans="1:14" x14ac:dyDescent="0.3">
      <c r="A1238">
        <v>1237</v>
      </c>
      <c r="B1238">
        <v>3</v>
      </c>
      <c r="C1238" t="s">
        <v>29</v>
      </c>
      <c r="D1238" t="str">
        <f>VLOOKUP(C1238,[1]Saler!B:D,2,FALSE)</f>
        <v>Hoàng Thị Thu  Hà</v>
      </c>
      <c r="E1238" t="str">
        <f>VLOOKUP(C1238,[1]Saler!B:D,3,FALSE)</f>
        <v>HN</v>
      </c>
      <c r="F1238" t="str">
        <f>VLOOKUP(E1238,[1]Saler!$F$1:$G$6,2,FALSE)</f>
        <v>Hà Nội</v>
      </c>
      <c r="G1238" t="s">
        <v>58</v>
      </c>
      <c r="H1238" t="str">
        <f>VLOOKUP(G1238,[1]Product!$B:$G,2,FALSE)</f>
        <v>Envy2K0B2PA</v>
      </c>
      <c r="I1238">
        <f>VLOOKUP(G1238,[1]Product!$B:$G,6,FALSE)</f>
        <v>23590000</v>
      </c>
      <c r="J1238" t="str">
        <f>VLOOKUP(G1238,[1]Product!$B:$G,3,FALSE)</f>
        <v>HP</v>
      </c>
      <c r="K1238" t="str">
        <f>VLOOKUP(G1238,[1]Product!$B:$G,4,FALSE)</f>
        <v>Laptop</v>
      </c>
      <c r="L1238">
        <v>1</v>
      </c>
      <c r="M1238">
        <v>0.05</v>
      </c>
      <c r="N1238">
        <f t="shared" si="19"/>
        <v>22410500</v>
      </c>
    </row>
    <row r="1239" spans="1:14" x14ac:dyDescent="0.3">
      <c r="A1239">
        <v>1238</v>
      </c>
      <c r="B1239">
        <v>3</v>
      </c>
      <c r="C1239" t="s">
        <v>62</v>
      </c>
      <c r="D1239" t="str">
        <f>VLOOKUP(C1239,[1]Saler!B:D,2,FALSE)</f>
        <v>Kiều Ngọc Các</v>
      </c>
      <c r="E1239" t="str">
        <f>VLOOKUP(C1239,[1]Saler!B:D,3,FALSE)</f>
        <v>HN</v>
      </c>
      <c r="F1239" t="str">
        <f>VLOOKUP(E1239,[1]Saler!$F$1:$G$6,2,FALSE)</f>
        <v>Hà Nội</v>
      </c>
      <c r="G1239" t="s">
        <v>28</v>
      </c>
      <c r="H1239" t="str">
        <f>VLOOKUP(G1239,[1]Product!$B:$G,2,FALSE)</f>
        <v>ProBook1A1B0PA</v>
      </c>
      <c r="I1239">
        <f>VLOOKUP(G1239,[1]Product!$B:$G,6,FALSE)</f>
        <v>18290000</v>
      </c>
      <c r="J1239" t="str">
        <f>VLOOKUP(G1239,[1]Product!$B:$G,3,FALSE)</f>
        <v>HP</v>
      </c>
      <c r="K1239" t="str">
        <f>VLOOKUP(G1239,[1]Product!$B:$G,4,FALSE)</f>
        <v>Laptop</v>
      </c>
      <c r="L1239">
        <v>2</v>
      </c>
      <c r="M1239">
        <v>0</v>
      </c>
      <c r="N1239">
        <f t="shared" si="19"/>
        <v>36580000</v>
      </c>
    </row>
    <row r="1240" spans="1:14" x14ac:dyDescent="0.3">
      <c r="A1240">
        <v>1239</v>
      </c>
      <c r="B1240">
        <v>3</v>
      </c>
      <c r="C1240" t="s">
        <v>65</v>
      </c>
      <c r="D1240" t="str">
        <f>VLOOKUP(C1240,[1]Saler!B:D,2,FALSE)</f>
        <v>Vưu Quan  Khải</v>
      </c>
      <c r="E1240" t="str">
        <f>VLOOKUP(C1240,[1]Saler!B:D,3,FALSE)</f>
        <v>DN</v>
      </c>
      <c r="F1240" t="str">
        <f>VLOOKUP(E1240,[1]Saler!$F$1:$G$6,2,FALSE)</f>
        <v>Đà Nẵng</v>
      </c>
      <c r="G1240" t="s">
        <v>17</v>
      </c>
      <c r="H1240" t="str">
        <f>VLOOKUP(G1240,[1]Product!$B:$G,2,FALSE)</f>
        <v>Inspiron135301</v>
      </c>
      <c r="I1240">
        <f>VLOOKUP(G1240,[1]Product!$B:$G,6,FALSE)</f>
        <v>20900000</v>
      </c>
      <c r="J1240" t="str">
        <f>VLOOKUP(G1240,[1]Product!$B:$G,3,FALSE)</f>
        <v>Dell</v>
      </c>
      <c r="K1240" t="str">
        <f>VLOOKUP(G1240,[1]Product!$B:$G,4,FALSE)</f>
        <v>Laptop</v>
      </c>
      <c r="L1240">
        <v>2</v>
      </c>
      <c r="M1240">
        <v>0</v>
      </c>
      <c r="N1240">
        <f t="shared" si="19"/>
        <v>41800000</v>
      </c>
    </row>
    <row r="1241" spans="1:14" x14ac:dyDescent="0.3">
      <c r="A1241">
        <v>1240</v>
      </c>
      <c r="B1241">
        <v>3</v>
      </c>
      <c r="C1241" t="s">
        <v>20</v>
      </c>
      <c r="D1241" t="str">
        <f>VLOOKUP(C1241,[1]Saler!B:D,2,FALSE)</f>
        <v>NGUYỄN THỊ THANH  HUYỀN</v>
      </c>
      <c r="E1241" t="str">
        <f>VLOOKUP(C1241,[1]Saler!B:D,3,FALSE)</f>
        <v>DN</v>
      </c>
      <c r="F1241" t="str">
        <f>VLOOKUP(E1241,[1]Saler!$F$1:$G$6,2,FALSE)</f>
        <v>Đà Nẵng</v>
      </c>
      <c r="G1241" t="s">
        <v>25</v>
      </c>
      <c r="H1241" t="str">
        <f>VLOOKUP(G1241,[1]Product!$B:$G,2,FALSE)</f>
        <v>Lenovo11BHS07200</v>
      </c>
      <c r="I1241">
        <f>VLOOKUP(G1241,[1]Product!$B:$G,6,FALSE)</f>
        <v>11490000</v>
      </c>
      <c r="J1241" t="str">
        <f>VLOOKUP(G1241,[1]Product!$B:$G,3,FALSE)</f>
        <v>Lenovo</v>
      </c>
      <c r="K1241" t="str">
        <f>VLOOKUP(G1241,[1]Product!$B:$G,4,FALSE)</f>
        <v>Desktop</v>
      </c>
      <c r="L1241">
        <v>3</v>
      </c>
      <c r="M1241">
        <v>0.15</v>
      </c>
      <c r="N1241">
        <f t="shared" si="19"/>
        <v>29299500</v>
      </c>
    </row>
    <row r="1242" spans="1:14" x14ac:dyDescent="0.3">
      <c r="A1242">
        <v>1241</v>
      </c>
      <c r="B1242">
        <v>3</v>
      </c>
      <c r="C1242" t="s">
        <v>35</v>
      </c>
      <c r="D1242" t="str">
        <f>VLOOKUP(C1242,[1]Saler!B:D,2,FALSE)</f>
        <v>Trần Kim  Như</v>
      </c>
      <c r="E1242" t="str">
        <f>VLOOKUP(C1242,[1]Saler!B:D,3,FALSE)</f>
        <v>HCM</v>
      </c>
      <c r="F1242" t="str">
        <f>VLOOKUP(E1242,[1]Saler!$F$1:$G$6,2,FALSE)</f>
        <v>Hồ Chí Minh</v>
      </c>
      <c r="G1242" t="s">
        <v>25</v>
      </c>
      <c r="H1242" t="str">
        <f>VLOOKUP(G1242,[1]Product!$B:$G,2,FALSE)</f>
        <v>Lenovo11BHS07200</v>
      </c>
      <c r="I1242">
        <f>VLOOKUP(G1242,[1]Product!$B:$G,6,FALSE)</f>
        <v>11490000</v>
      </c>
      <c r="J1242" t="str">
        <f>VLOOKUP(G1242,[1]Product!$B:$G,3,FALSE)</f>
        <v>Lenovo</v>
      </c>
      <c r="K1242" t="str">
        <f>VLOOKUP(G1242,[1]Product!$B:$G,4,FALSE)</f>
        <v>Desktop</v>
      </c>
      <c r="L1242">
        <v>1</v>
      </c>
      <c r="M1242">
        <v>0.15</v>
      </c>
      <c r="N1242">
        <f t="shared" si="19"/>
        <v>9766500</v>
      </c>
    </row>
    <row r="1243" spans="1:14" x14ac:dyDescent="0.3">
      <c r="A1243">
        <v>1242</v>
      </c>
      <c r="B1243">
        <v>3</v>
      </c>
      <c r="C1243" t="s">
        <v>74</v>
      </c>
      <c r="D1243" t="str">
        <f>VLOOKUP(C1243,[1]Saler!B:D,2,FALSE)</f>
        <v>Nguyễn Thị  Hằng</v>
      </c>
      <c r="E1243" t="str">
        <f>VLOOKUP(C1243,[1]Saler!B:D,3,FALSE)</f>
        <v>HP</v>
      </c>
      <c r="F1243" t="str">
        <f>VLOOKUP(E1243,[1]Saler!$F$1:$G$6,2,FALSE)</f>
        <v>Hải Phòng</v>
      </c>
      <c r="G1243" t="s">
        <v>69</v>
      </c>
      <c r="H1243" t="str">
        <f>VLOOKUP(G1243,[1]Product!$B:$G,2,FALSE)</f>
        <v>Pavilion180S1AA</v>
      </c>
      <c r="I1243">
        <f>VLOOKUP(G1243,[1]Product!$B:$G,6,FALSE)</f>
        <v>9790000</v>
      </c>
      <c r="J1243" t="str">
        <f>VLOOKUP(G1243,[1]Product!$B:$G,3,FALSE)</f>
        <v>HP</v>
      </c>
      <c r="K1243" t="str">
        <f>VLOOKUP(G1243,[1]Product!$B:$G,4,FALSE)</f>
        <v>Desktop</v>
      </c>
      <c r="L1243">
        <v>1</v>
      </c>
      <c r="M1243">
        <v>0.05</v>
      </c>
      <c r="N1243">
        <f t="shared" si="19"/>
        <v>9300500</v>
      </c>
    </row>
    <row r="1244" spans="1:14" x14ac:dyDescent="0.3">
      <c r="A1244">
        <v>1243</v>
      </c>
      <c r="B1244">
        <v>3</v>
      </c>
      <c r="C1244" t="s">
        <v>51</v>
      </c>
      <c r="D1244" t="str">
        <f>VLOOKUP(C1244,[1]Saler!B:D,2,FALSE)</f>
        <v>Trần Nguyễn Thúy  Quỳnh</v>
      </c>
      <c r="E1244" t="str">
        <f>VLOOKUP(C1244,[1]Saler!B:D,3,FALSE)</f>
        <v>CT</v>
      </c>
      <c r="F1244" t="str">
        <f>VLOOKUP(E1244,[1]Saler!$F$1:$G$6,2,FALSE)</f>
        <v>Cần Thơ</v>
      </c>
      <c r="G1244" t="s">
        <v>69</v>
      </c>
      <c r="H1244" t="str">
        <f>VLOOKUP(G1244,[1]Product!$B:$G,2,FALSE)</f>
        <v>Pavilion180S1AA</v>
      </c>
      <c r="I1244">
        <f>VLOOKUP(G1244,[1]Product!$B:$G,6,FALSE)</f>
        <v>9790000</v>
      </c>
      <c r="J1244" t="str">
        <f>VLOOKUP(G1244,[1]Product!$B:$G,3,FALSE)</f>
        <v>HP</v>
      </c>
      <c r="K1244" t="str">
        <f>VLOOKUP(G1244,[1]Product!$B:$G,4,FALSE)</f>
        <v>Desktop</v>
      </c>
      <c r="L1244">
        <v>2</v>
      </c>
      <c r="M1244">
        <v>0.15</v>
      </c>
      <c r="N1244">
        <f t="shared" si="19"/>
        <v>16643000</v>
      </c>
    </row>
    <row r="1245" spans="1:14" x14ac:dyDescent="0.3">
      <c r="A1245">
        <v>1244</v>
      </c>
      <c r="B1245">
        <v>3</v>
      </c>
      <c r="C1245" t="s">
        <v>67</v>
      </c>
      <c r="D1245" t="str">
        <f>VLOOKUP(C1245,[1]Saler!B:D,2,FALSE)</f>
        <v>Phan Thị Thu  Nguyệt</v>
      </c>
      <c r="E1245" t="str">
        <f>VLOOKUP(C1245,[1]Saler!B:D,3,FALSE)</f>
        <v>HCM</v>
      </c>
      <c r="F1245" t="str">
        <f>VLOOKUP(E1245,[1]Saler!$F$1:$G$6,2,FALSE)</f>
        <v>Hồ Chí Minh</v>
      </c>
      <c r="G1245" t="s">
        <v>58</v>
      </c>
      <c r="H1245" t="str">
        <f>VLOOKUP(G1245,[1]Product!$B:$G,2,FALSE)</f>
        <v>Envy2K0B2PA</v>
      </c>
      <c r="I1245">
        <f>VLOOKUP(G1245,[1]Product!$B:$G,6,FALSE)</f>
        <v>23590000</v>
      </c>
      <c r="J1245" t="str">
        <f>VLOOKUP(G1245,[1]Product!$B:$G,3,FALSE)</f>
        <v>HP</v>
      </c>
      <c r="K1245" t="str">
        <f>VLOOKUP(G1245,[1]Product!$B:$G,4,FALSE)</f>
        <v>Laptop</v>
      </c>
      <c r="L1245">
        <v>1</v>
      </c>
      <c r="M1245">
        <v>0.1</v>
      </c>
      <c r="N1245">
        <f t="shared" si="19"/>
        <v>21231000</v>
      </c>
    </row>
    <row r="1246" spans="1:14" x14ac:dyDescent="0.3">
      <c r="A1246">
        <v>1245</v>
      </c>
      <c r="B1246">
        <v>3</v>
      </c>
      <c r="C1246" t="s">
        <v>20</v>
      </c>
      <c r="D1246" t="str">
        <f>VLOOKUP(C1246,[1]Saler!B:D,2,FALSE)</f>
        <v>NGUYỄN THỊ THANH  HUYỀN</v>
      </c>
      <c r="E1246" t="str">
        <f>VLOOKUP(C1246,[1]Saler!B:D,3,FALSE)</f>
        <v>DN</v>
      </c>
      <c r="F1246" t="str">
        <f>VLOOKUP(E1246,[1]Saler!$F$1:$G$6,2,FALSE)</f>
        <v>Đà Nẵng</v>
      </c>
      <c r="G1246" t="s">
        <v>50</v>
      </c>
      <c r="H1246" t="str">
        <f>VLOOKUP(G1246,[1]Product!$B:$G,2,FALSE)</f>
        <v>ProBook22X45AA</v>
      </c>
      <c r="I1246">
        <f>VLOOKUP(G1246,[1]Product!$B:$G,6,FALSE)</f>
        <v>11900000</v>
      </c>
      <c r="J1246" t="str">
        <f>VLOOKUP(G1246,[1]Product!$B:$G,3,FALSE)</f>
        <v>HP</v>
      </c>
      <c r="K1246" t="str">
        <f>VLOOKUP(G1246,[1]Product!$B:$G,4,FALSE)</f>
        <v>Desktop</v>
      </c>
      <c r="L1246">
        <v>2</v>
      </c>
      <c r="M1246">
        <v>0.15</v>
      </c>
      <c r="N1246">
        <f t="shared" si="19"/>
        <v>20230000</v>
      </c>
    </row>
    <row r="1247" spans="1:14" x14ac:dyDescent="0.3">
      <c r="A1247">
        <v>1246</v>
      </c>
      <c r="B1247">
        <v>3</v>
      </c>
      <c r="C1247" t="s">
        <v>80</v>
      </c>
      <c r="D1247" t="str">
        <f>VLOOKUP(C1247,[1]Saler!B:D,2,FALSE)</f>
        <v>Trịnh Thị Thu  Hằng</v>
      </c>
      <c r="E1247" t="str">
        <f>VLOOKUP(C1247,[1]Saler!B:D,3,FALSE)</f>
        <v>HP</v>
      </c>
      <c r="F1247" t="str">
        <f>VLOOKUP(E1247,[1]Saler!$F$1:$G$6,2,FALSE)</f>
        <v>Hải Phòng</v>
      </c>
      <c r="G1247" t="s">
        <v>23</v>
      </c>
      <c r="H1247" t="str">
        <f>VLOOKUP(G1247,[1]Product!$B:$G,2,FALSE)</f>
        <v>Latitude3510</v>
      </c>
      <c r="I1247">
        <f>VLOOKUP(G1247,[1]Product!$B:$G,6,FALSE)</f>
        <v>11490000</v>
      </c>
      <c r="J1247" t="str">
        <f>VLOOKUP(G1247,[1]Product!$B:$G,3,FALSE)</f>
        <v>Dell</v>
      </c>
      <c r="K1247" t="str">
        <f>VLOOKUP(G1247,[1]Product!$B:$G,4,FALSE)</f>
        <v>Laptop</v>
      </c>
      <c r="L1247">
        <v>3</v>
      </c>
      <c r="M1247">
        <v>0.1</v>
      </c>
      <c r="N1247">
        <f t="shared" si="19"/>
        <v>31023000</v>
      </c>
    </row>
    <row r="1248" spans="1:14" x14ac:dyDescent="0.3">
      <c r="A1248">
        <v>1247</v>
      </c>
      <c r="B1248">
        <v>3</v>
      </c>
      <c r="C1248" t="s">
        <v>59</v>
      </c>
      <c r="D1248" t="str">
        <f>VLOOKUP(C1248,[1]Saler!B:D,2,FALSE)</f>
        <v>Hồ Lê Lệ  Nguyên</v>
      </c>
      <c r="E1248" t="str">
        <f>VLOOKUP(C1248,[1]Saler!B:D,3,FALSE)</f>
        <v>HCM</v>
      </c>
      <c r="F1248" t="str">
        <f>VLOOKUP(E1248,[1]Saler!$F$1:$G$6,2,FALSE)</f>
        <v>Hồ Chí Minh</v>
      </c>
      <c r="G1248" t="s">
        <v>41</v>
      </c>
      <c r="H1248" t="str">
        <f>VLOOKUP(G1248,[1]Product!$B:$G,2,FALSE)</f>
        <v>Vostro70226499</v>
      </c>
      <c r="I1248">
        <f>VLOOKUP(G1248,[1]Product!$B:$G,6,FALSE)</f>
        <v>8900000</v>
      </c>
      <c r="J1248" t="str">
        <f>VLOOKUP(G1248,[1]Product!$B:$G,3,FALSE)</f>
        <v>Dell</v>
      </c>
      <c r="K1248" t="str">
        <f>VLOOKUP(G1248,[1]Product!$B:$G,4,FALSE)</f>
        <v>Desktop</v>
      </c>
      <c r="L1248">
        <v>1</v>
      </c>
      <c r="M1248">
        <v>0.1</v>
      </c>
      <c r="N1248">
        <f t="shared" si="19"/>
        <v>8010000</v>
      </c>
    </row>
    <row r="1249" spans="1:14" x14ac:dyDescent="0.3">
      <c r="A1249">
        <v>1248</v>
      </c>
      <c r="B1249">
        <v>4</v>
      </c>
      <c r="C1249" t="s">
        <v>70</v>
      </c>
      <c r="D1249" t="str">
        <f>VLOOKUP(C1249,[1]Saler!B:D,2,FALSE)</f>
        <v>Trần Thị Hồng Nhung</v>
      </c>
      <c r="E1249" t="str">
        <f>VLOOKUP(C1249,[1]Saler!B:D,3,FALSE)</f>
        <v>HCM</v>
      </c>
      <c r="F1249" t="str">
        <f>VLOOKUP(E1249,[1]Saler!$F$1:$G$6,2,FALSE)</f>
        <v>Hồ Chí Minh</v>
      </c>
      <c r="G1249" t="s">
        <v>44</v>
      </c>
      <c r="H1249" t="str">
        <f>VLOOKUP(G1249,[1]Product!$B:$G,2,FALSE)</f>
        <v>Lenovo11ED002TVA</v>
      </c>
      <c r="I1249">
        <f>VLOOKUP(G1249,[1]Product!$B:$G,6,FALSE)</f>
        <v>9890000</v>
      </c>
      <c r="J1249" t="str">
        <f>VLOOKUP(G1249,[1]Product!$B:$G,3,FALSE)</f>
        <v>Lenovo</v>
      </c>
      <c r="K1249" t="str">
        <f>VLOOKUP(G1249,[1]Product!$B:$G,4,FALSE)</f>
        <v>Desktop</v>
      </c>
      <c r="L1249">
        <v>3</v>
      </c>
      <c r="M1249">
        <v>0.05</v>
      </c>
      <c r="N1249">
        <f t="shared" si="19"/>
        <v>28186500</v>
      </c>
    </row>
    <row r="1250" spans="1:14" x14ac:dyDescent="0.3">
      <c r="A1250">
        <v>1249</v>
      </c>
      <c r="B1250">
        <v>4</v>
      </c>
      <c r="C1250" t="s">
        <v>55</v>
      </c>
      <c r="D1250" t="str">
        <f>VLOOKUP(C1250,[1]Saler!B:D,2,FALSE)</f>
        <v>Nguyễn Thị  Hương</v>
      </c>
      <c r="E1250" t="str">
        <f>VLOOKUP(C1250,[1]Saler!B:D,3,FALSE)</f>
        <v>DN</v>
      </c>
      <c r="F1250" t="str">
        <f>VLOOKUP(E1250,[1]Saler!$F$1:$G$6,2,FALSE)</f>
        <v>Đà Nẵng</v>
      </c>
      <c r="G1250" t="s">
        <v>28</v>
      </c>
      <c r="H1250" t="str">
        <f>VLOOKUP(G1250,[1]Product!$B:$G,2,FALSE)</f>
        <v>ProBook1A1B0PA</v>
      </c>
      <c r="I1250">
        <f>VLOOKUP(G1250,[1]Product!$B:$G,6,FALSE)</f>
        <v>18290000</v>
      </c>
      <c r="J1250" t="str">
        <f>VLOOKUP(G1250,[1]Product!$B:$G,3,FALSE)</f>
        <v>HP</v>
      </c>
      <c r="K1250" t="str">
        <f>VLOOKUP(G1250,[1]Product!$B:$G,4,FALSE)</f>
        <v>Laptop</v>
      </c>
      <c r="L1250">
        <v>3</v>
      </c>
      <c r="M1250">
        <v>0.05</v>
      </c>
      <c r="N1250">
        <f t="shared" si="19"/>
        <v>52126500</v>
      </c>
    </row>
    <row r="1251" spans="1:14" x14ac:dyDescent="0.3">
      <c r="A1251">
        <v>1250</v>
      </c>
      <c r="B1251">
        <v>4</v>
      </c>
      <c r="C1251" t="s">
        <v>77</v>
      </c>
      <c r="D1251" t="str">
        <f>VLOOKUP(C1251,[1]Saler!B:D,2,FALSE)</f>
        <v>Trần Huy  Hiếu</v>
      </c>
      <c r="E1251" t="str">
        <f>VLOOKUP(C1251,[1]Saler!B:D,3,FALSE)</f>
        <v>HP</v>
      </c>
      <c r="F1251" t="str">
        <f>VLOOKUP(E1251,[1]Saler!$F$1:$G$6,2,FALSE)</f>
        <v>Hải Phòng</v>
      </c>
      <c r="G1251" t="s">
        <v>15</v>
      </c>
      <c r="H1251" t="str">
        <f>VLOOKUP(G1251,[1]Product!$B:$G,2,FALSE)</f>
        <v>EliteBook1C2M0PA</v>
      </c>
      <c r="I1251">
        <f>VLOOKUP(G1251,[1]Product!$B:$G,6,FALSE)</f>
        <v>14890000</v>
      </c>
      <c r="J1251" t="str">
        <f>VLOOKUP(G1251,[1]Product!$B:$G,3,FALSE)</f>
        <v>HP</v>
      </c>
      <c r="K1251" t="str">
        <f>VLOOKUP(G1251,[1]Product!$B:$G,4,FALSE)</f>
        <v>Desktop</v>
      </c>
      <c r="L1251">
        <v>2</v>
      </c>
      <c r="M1251">
        <v>0.1</v>
      </c>
      <c r="N1251">
        <f t="shared" si="19"/>
        <v>26802000</v>
      </c>
    </row>
    <row r="1252" spans="1:14" x14ac:dyDescent="0.3">
      <c r="A1252">
        <v>1251</v>
      </c>
      <c r="B1252">
        <v>4</v>
      </c>
      <c r="C1252" t="s">
        <v>63</v>
      </c>
      <c r="D1252" t="str">
        <f>VLOOKUP(C1252,[1]Saler!B:D,2,FALSE)</f>
        <v>Phạm Thị Giáng  My</v>
      </c>
      <c r="E1252" t="str">
        <f>VLOOKUP(C1252,[1]Saler!B:D,3,FALSE)</f>
        <v>DN</v>
      </c>
      <c r="F1252" t="str">
        <f>VLOOKUP(E1252,[1]Saler!$F$1:$G$6,2,FALSE)</f>
        <v>Đà Nẵng</v>
      </c>
      <c r="G1252" t="s">
        <v>34</v>
      </c>
      <c r="H1252" t="str">
        <f>VLOOKUP(G1252,[1]Product!$B:$G,2,FALSE)</f>
        <v>Inspiron135201</v>
      </c>
      <c r="I1252">
        <f>VLOOKUP(G1252,[1]Product!$B:$G,6,FALSE)</f>
        <v>16990000</v>
      </c>
      <c r="J1252" t="str">
        <f>VLOOKUP(G1252,[1]Product!$B:$G,3,FALSE)</f>
        <v>Dell</v>
      </c>
      <c r="K1252" t="str">
        <f>VLOOKUP(G1252,[1]Product!$B:$G,4,FALSE)</f>
        <v>Laptop</v>
      </c>
      <c r="L1252">
        <v>3</v>
      </c>
      <c r="M1252">
        <v>0.05</v>
      </c>
      <c r="N1252">
        <f t="shared" si="19"/>
        <v>48421500</v>
      </c>
    </row>
    <row r="1253" spans="1:14" x14ac:dyDescent="0.3">
      <c r="A1253">
        <v>1252</v>
      </c>
      <c r="B1253">
        <v>4</v>
      </c>
      <c r="C1253" t="s">
        <v>80</v>
      </c>
      <c r="D1253" t="str">
        <f>VLOOKUP(C1253,[1]Saler!B:D,2,FALSE)</f>
        <v>Trịnh Thị Thu  Hằng</v>
      </c>
      <c r="E1253" t="str">
        <f>VLOOKUP(C1253,[1]Saler!B:D,3,FALSE)</f>
        <v>HP</v>
      </c>
      <c r="F1253" t="str">
        <f>VLOOKUP(E1253,[1]Saler!$F$1:$G$6,2,FALSE)</f>
        <v>Hải Phòng</v>
      </c>
      <c r="G1253" t="s">
        <v>52</v>
      </c>
      <c r="H1253" t="str">
        <f>VLOOKUP(G1253,[1]Product!$B:$G,2,FALSE)</f>
        <v>Inspiron42IN380002</v>
      </c>
      <c r="I1253">
        <f>VLOOKUP(G1253,[1]Product!$B:$G,6,FALSE)</f>
        <v>12290000</v>
      </c>
      <c r="J1253" t="str">
        <f>VLOOKUP(G1253,[1]Product!$B:$G,3,FALSE)</f>
        <v>Dell</v>
      </c>
      <c r="K1253" t="str">
        <f>VLOOKUP(G1253,[1]Product!$B:$G,4,FALSE)</f>
        <v>Desktop</v>
      </c>
      <c r="L1253">
        <v>3</v>
      </c>
      <c r="M1253">
        <v>0.15</v>
      </c>
      <c r="N1253">
        <f t="shared" si="19"/>
        <v>31339500</v>
      </c>
    </row>
    <row r="1254" spans="1:14" x14ac:dyDescent="0.3">
      <c r="A1254">
        <v>1253</v>
      </c>
      <c r="B1254">
        <v>4</v>
      </c>
      <c r="C1254" t="s">
        <v>30</v>
      </c>
      <c r="D1254" t="str">
        <f>VLOOKUP(C1254,[1]Saler!B:D,2,FALSE)</f>
        <v>Lê Thị Phương  Thanh</v>
      </c>
      <c r="E1254" t="str">
        <f>VLOOKUP(C1254,[1]Saler!B:D,3,FALSE)</f>
        <v>CT</v>
      </c>
      <c r="F1254" t="str">
        <f>VLOOKUP(E1254,[1]Saler!$F$1:$G$6,2,FALSE)</f>
        <v>Cần Thơ</v>
      </c>
      <c r="G1254" t="s">
        <v>41</v>
      </c>
      <c r="H1254" t="str">
        <f>VLOOKUP(G1254,[1]Product!$B:$G,2,FALSE)</f>
        <v>Vostro70226499</v>
      </c>
      <c r="I1254">
        <f>VLOOKUP(G1254,[1]Product!$B:$G,6,FALSE)</f>
        <v>8900000</v>
      </c>
      <c r="J1254" t="str">
        <f>VLOOKUP(G1254,[1]Product!$B:$G,3,FALSE)</f>
        <v>Dell</v>
      </c>
      <c r="K1254" t="str">
        <f>VLOOKUP(G1254,[1]Product!$B:$G,4,FALSE)</f>
        <v>Desktop</v>
      </c>
      <c r="L1254">
        <v>2</v>
      </c>
      <c r="M1254">
        <v>0.1</v>
      </c>
      <c r="N1254">
        <f t="shared" si="19"/>
        <v>16020000</v>
      </c>
    </row>
    <row r="1255" spans="1:14" x14ac:dyDescent="0.3">
      <c r="A1255">
        <v>1254</v>
      </c>
      <c r="B1255">
        <v>4</v>
      </c>
      <c r="C1255" t="s">
        <v>80</v>
      </c>
      <c r="D1255" t="str">
        <f>VLOOKUP(C1255,[1]Saler!B:D,2,FALSE)</f>
        <v>Trịnh Thị Thu  Hằng</v>
      </c>
      <c r="E1255" t="str">
        <f>VLOOKUP(C1255,[1]Saler!B:D,3,FALSE)</f>
        <v>HP</v>
      </c>
      <c r="F1255" t="str">
        <f>VLOOKUP(E1255,[1]Saler!$F$1:$G$6,2,FALSE)</f>
        <v>Hải Phòng</v>
      </c>
      <c r="G1255" t="s">
        <v>25</v>
      </c>
      <c r="H1255" t="str">
        <f>VLOOKUP(G1255,[1]Product!$B:$G,2,FALSE)</f>
        <v>Lenovo11BHS07200</v>
      </c>
      <c r="I1255">
        <f>VLOOKUP(G1255,[1]Product!$B:$G,6,FALSE)</f>
        <v>11490000</v>
      </c>
      <c r="J1255" t="str">
        <f>VLOOKUP(G1255,[1]Product!$B:$G,3,FALSE)</f>
        <v>Lenovo</v>
      </c>
      <c r="K1255" t="str">
        <f>VLOOKUP(G1255,[1]Product!$B:$G,4,FALSE)</f>
        <v>Desktop</v>
      </c>
      <c r="L1255">
        <v>3</v>
      </c>
      <c r="M1255">
        <v>0.15</v>
      </c>
      <c r="N1255">
        <f t="shared" si="19"/>
        <v>29299500</v>
      </c>
    </row>
    <row r="1256" spans="1:14" x14ac:dyDescent="0.3">
      <c r="A1256">
        <v>1255</v>
      </c>
      <c r="B1256">
        <v>4</v>
      </c>
      <c r="C1256" t="s">
        <v>72</v>
      </c>
      <c r="D1256" t="str">
        <f>VLOOKUP(C1256,[1]Saler!B:D,2,FALSE)</f>
        <v>Ngô Ngọc Tường  An</v>
      </c>
      <c r="E1256" t="str">
        <f>VLOOKUP(C1256,[1]Saler!B:D,3,FALSE)</f>
        <v>HN</v>
      </c>
      <c r="F1256" t="str">
        <f>VLOOKUP(E1256,[1]Saler!$F$1:$G$6,2,FALSE)</f>
        <v>Hà Nội</v>
      </c>
      <c r="G1256" t="s">
        <v>71</v>
      </c>
      <c r="H1256" t="str">
        <f>VLOOKUP(G1256,[1]Product!$B:$G,2,FALSE)</f>
        <v>Legion82BC005YVN</v>
      </c>
      <c r="I1256">
        <f>VLOOKUP(G1256,[1]Product!$B:$G,6,FALSE)</f>
        <v>39000000</v>
      </c>
      <c r="J1256" t="str">
        <f>VLOOKUP(G1256,[1]Product!$B:$G,3,FALSE)</f>
        <v>Lenovo</v>
      </c>
      <c r="K1256" t="str">
        <f>VLOOKUP(G1256,[1]Product!$B:$G,4,FALSE)</f>
        <v>Laptop</v>
      </c>
      <c r="L1256">
        <v>3</v>
      </c>
      <c r="M1256">
        <v>0</v>
      </c>
      <c r="N1256">
        <f t="shared" si="19"/>
        <v>117000000</v>
      </c>
    </row>
    <row r="1257" spans="1:14" x14ac:dyDescent="0.3">
      <c r="A1257">
        <v>1256</v>
      </c>
      <c r="B1257">
        <v>4</v>
      </c>
      <c r="C1257" t="s">
        <v>80</v>
      </c>
      <c r="D1257" t="str">
        <f>VLOOKUP(C1257,[1]Saler!B:D,2,FALSE)</f>
        <v>Trịnh Thị Thu  Hằng</v>
      </c>
      <c r="E1257" t="str">
        <f>VLOOKUP(C1257,[1]Saler!B:D,3,FALSE)</f>
        <v>HP</v>
      </c>
      <c r="F1257" t="str">
        <f>VLOOKUP(E1257,[1]Saler!$F$1:$G$6,2,FALSE)</f>
        <v>Hải Phòng</v>
      </c>
      <c r="G1257" t="s">
        <v>50</v>
      </c>
      <c r="H1257" t="str">
        <f>VLOOKUP(G1257,[1]Product!$B:$G,2,FALSE)</f>
        <v>ProBook22X45AA</v>
      </c>
      <c r="I1257">
        <f>VLOOKUP(G1257,[1]Product!$B:$G,6,FALSE)</f>
        <v>11900000</v>
      </c>
      <c r="J1257" t="str">
        <f>VLOOKUP(G1257,[1]Product!$B:$G,3,FALSE)</f>
        <v>HP</v>
      </c>
      <c r="K1257" t="str">
        <f>VLOOKUP(G1257,[1]Product!$B:$G,4,FALSE)</f>
        <v>Desktop</v>
      </c>
      <c r="L1257">
        <v>1</v>
      </c>
      <c r="M1257">
        <v>0.05</v>
      </c>
      <c r="N1257">
        <f t="shared" si="19"/>
        <v>11305000</v>
      </c>
    </row>
    <row r="1258" spans="1:14" x14ac:dyDescent="0.3">
      <c r="A1258">
        <v>1257</v>
      </c>
      <c r="B1258">
        <v>4</v>
      </c>
      <c r="C1258" t="s">
        <v>35</v>
      </c>
      <c r="D1258" t="str">
        <f>VLOOKUP(C1258,[1]Saler!B:D,2,FALSE)</f>
        <v>Trần Kim  Như</v>
      </c>
      <c r="E1258" t="str">
        <f>VLOOKUP(C1258,[1]Saler!B:D,3,FALSE)</f>
        <v>HCM</v>
      </c>
      <c r="F1258" t="str">
        <f>VLOOKUP(E1258,[1]Saler!$F$1:$G$6,2,FALSE)</f>
        <v>Hồ Chí Minh</v>
      </c>
      <c r="G1258" t="s">
        <v>33</v>
      </c>
      <c r="H1258" t="str">
        <f>VLOOKUP(G1258,[1]Product!$B:$G,2,FALSE)</f>
        <v>XPS139310</v>
      </c>
      <c r="I1258">
        <f>VLOOKUP(G1258,[1]Product!$B:$G,6,FALSE)</f>
        <v>39900000</v>
      </c>
      <c r="J1258" t="str">
        <f>VLOOKUP(G1258,[1]Product!$B:$G,3,FALSE)</f>
        <v>Dell</v>
      </c>
      <c r="K1258" t="str">
        <f>VLOOKUP(G1258,[1]Product!$B:$G,4,FALSE)</f>
        <v>Laptop</v>
      </c>
      <c r="L1258">
        <v>3</v>
      </c>
      <c r="M1258">
        <v>0.1</v>
      </c>
      <c r="N1258">
        <f t="shared" si="19"/>
        <v>107730000</v>
      </c>
    </row>
    <row r="1259" spans="1:14" x14ac:dyDescent="0.3">
      <c r="A1259">
        <v>1258</v>
      </c>
      <c r="B1259">
        <v>4</v>
      </c>
      <c r="C1259" t="s">
        <v>55</v>
      </c>
      <c r="D1259" t="str">
        <f>VLOOKUP(C1259,[1]Saler!B:D,2,FALSE)</f>
        <v>Nguyễn Thị  Hương</v>
      </c>
      <c r="E1259" t="str">
        <f>VLOOKUP(C1259,[1]Saler!B:D,3,FALSE)</f>
        <v>DN</v>
      </c>
      <c r="F1259" t="str">
        <f>VLOOKUP(E1259,[1]Saler!$F$1:$G$6,2,FALSE)</f>
        <v>Đà Nẵng</v>
      </c>
      <c r="G1259" t="s">
        <v>33</v>
      </c>
      <c r="H1259" t="str">
        <f>VLOOKUP(G1259,[1]Product!$B:$G,2,FALSE)</f>
        <v>XPS139310</v>
      </c>
      <c r="I1259">
        <f>VLOOKUP(G1259,[1]Product!$B:$G,6,FALSE)</f>
        <v>39900000</v>
      </c>
      <c r="J1259" t="str">
        <f>VLOOKUP(G1259,[1]Product!$B:$G,3,FALSE)</f>
        <v>Dell</v>
      </c>
      <c r="K1259" t="str">
        <f>VLOOKUP(G1259,[1]Product!$B:$G,4,FALSE)</f>
        <v>Laptop</v>
      </c>
      <c r="L1259">
        <v>2</v>
      </c>
      <c r="M1259">
        <v>0.05</v>
      </c>
      <c r="N1259">
        <f t="shared" si="19"/>
        <v>75810000</v>
      </c>
    </row>
    <row r="1260" spans="1:14" x14ac:dyDescent="0.3">
      <c r="A1260">
        <v>1259</v>
      </c>
      <c r="B1260">
        <v>4</v>
      </c>
      <c r="C1260" t="s">
        <v>43</v>
      </c>
      <c r="D1260" t="str">
        <f>VLOOKUP(C1260,[1]Saler!B:D,2,FALSE)</f>
        <v>Lương Thị  Thanh</v>
      </c>
      <c r="E1260" t="str">
        <f>VLOOKUP(C1260,[1]Saler!B:D,3,FALSE)</f>
        <v>CT</v>
      </c>
      <c r="F1260" t="str">
        <f>VLOOKUP(E1260,[1]Saler!$F$1:$G$6,2,FALSE)</f>
        <v>Cần Thơ</v>
      </c>
      <c r="G1260" t="s">
        <v>41</v>
      </c>
      <c r="H1260" t="str">
        <f>VLOOKUP(G1260,[1]Product!$B:$G,2,FALSE)</f>
        <v>Vostro70226499</v>
      </c>
      <c r="I1260">
        <f>VLOOKUP(G1260,[1]Product!$B:$G,6,FALSE)</f>
        <v>8900000</v>
      </c>
      <c r="J1260" t="str">
        <f>VLOOKUP(G1260,[1]Product!$B:$G,3,FALSE)</f>
        <v>Dell</v>
      </c>
      <c r="K1260" t="str">
        <f>VLOOKUP(G1260,[1]Product!$B:$G,4,FALSE)</f>
        <v>Desktop</v>
      </c>
      <c r="L1260">
        <v>1</v>
      </c>
      <c r="M1260">
        <v>0.1</v>
      </c>
      <c r="N1260">
        <f t="shared" si="19"/>
        <v>8010000</v>
      </c>
    </row>
    <row r="1261" spans="1:14" x14ac:dyDescent="0.3">
      <c r="A1261">
        <v>1260</v>
      </c>
      <c r="B1261">
        <v>4</v>
      </c>
      <c r="C1261" t="s">
        <v>57</v>
      </c>
      <c r="D1261" t="str">
        <f>VLOOKUP(C1261,[1]Saler!B:D,2,FALSE)</f>
        <v>Nguyễn Thị Tú  Anh</v>
      </c>
      <c r="E1261" t="str">
        <f>VLOOKUP(C1261,[1]Saler!B:D,3,FALSE)</f>
        <v>HN</v>
      </c>
      <c r="F1261" t="str">
        <f>VLOOKUP(E1261,[1]Saler!$F$1:$G$6,2,FALSE)</f>
        <v>Hà Nội</v>
      </c>
      <c r="G1261" t="s">
        <v>31</v>
      </c>
      <c r="H1261" t="str">
        <f>VLOOKUP(G1261,[1]Product!$B:$G,2,FALSE)</f>
        <v>Ideapad82H700DNVN</v>
      </c>
      <c r="I1261">
        <f>VLOOKUP(G1261,[1]Product!$B:$G,6,FALSE)</f>
        <v>13490000</v>
      </c>
      <c r="J1261" t="str">
        <f>VLOOKUP(G1261,[1]Product!$B:$G,3,FALSE)</f>
        <v>Lenovo</v>
      </c>
      <c r="K1261" t="str">
        <f>VLOOKUP(G1261,[1]Product!$B:$G,4,FALSE)</f>
        <v>Laptop</v>
      </c>
      <c r="L1261">
        <v>1</v>
      </c>
      <c r="M1261">
        <v>0</v>
      </c>
      <c r="N1261">
        <f t="shared" si="19"/>
        <v>13490000</v>
      </c>
    </row>
    <row r="1262" spans="1:14" x14ac:dyDescent="0.3">
      <c r="A1262">
        <v>1261</v>
      </c>
      <c r="B1262">
        <v>4</v>
      </c>
      <c r="C1262" t="s">
        <v>35</v>
      </c>
      <c r="D1262" t="str">
        <f>VLOOKUP(C1262,[1]Saler!B:D,2,FALSE)</f>
        <v>Trần Kim  Như</v>
      </c>
      <c r="E1262" t="str">
        <f>VLOOKUP(C1262,[1]Saler!B:D,3,FALSE)</f>
        <v>HCM</v>
      </c>
      <c r="F1262" t="str">
        <f>VLOOKUP(E1262,[1]Saler!$F$1:$G$6,2,FALSE)</f>
        <v>Hồ Chí Minh</v>
      </c>
      <c r="G1262" t="s">
        <v>49</v>
      </c>
      <c r="H1262" t="str">
        <f>VLOOKUP(G1262,[1]Product!$B:$G,2,FALSE)</f>
        <v>Inspiron145402</v>
      </c>
      <c r="I1262">
        <f>VLOOKUP(G1262,[1]Product!$B:$G,6,FALSE)</f>
        <v>25790000</v>
      </c>
      <c r="J1262" t="str">
        <f>VLOOKUP(G1262,[1]Product!$B:$G,3,FALSE)</f>
        <v>Dell</v>
      </c>
      <c r="K1262" t="str">
        <f>VLOOKUP(G1262,[1]Product!$B:$G,4,FALSE)</f>
        <v>Laptop</v>
      </c>
      <c r="L1262">
        <v>2</v>
      </c>
      <c r="M1262">
        <v>0.1</v>
      </c>
      <c r="N1262">
        <f t="shared" si="19"/>
        <v>46422000</v>
      </c>
    </row>
    <row r="1263" spans="1:14" x14ac:dyDescent="0.3">
      <c r="A1263">
        <v>1262</v>
      </c>
      <c r="B1263">
        <v>4</v>
      </c>
      <c r="C1263" t="s">
        <v>76</v>
      </c>
      <c r="D1263" t="str">
        <f>VLOOKUP(C1263,[1]Saler!B:D,2,FALSE)</f>
        <v>Nguyễn Yến  Nhi</v>
      </c>
      <c r="E1263" t="str">
        <f>VLOOKUP(C1263,[1]Saler!B:D,3,FALSE)</f>
        <v>HCM</v>
      </c>
      <c r="F1263" t="str">
        <f>VLOOKUP(E1263,[1]Saler!$F$1:$G$6,2,FALSE)</f>
        <v>Hồ Chí Minh</v>
      </c>
      <c r="G1263" t="s">
        <v>58</v>
      </c>
      <c r="H1263" t="str">
        <f>VLOOKUP(G1263,[1]Product!$B:$G,2,FALSE)</f>
        <v>Envy2K0B2PA</v>
      </c>
      <c r="I1263">
        <f>VLOOKUP(G1263,[1]Product!$B:$G,6,FALSE)</f>
        <v>23590000</v>
      </c>
      <c r="J1263" t="str">
        <f>VLOOKUP(G1263,[1]Product!$B:$G,3,FALSE)</f>
        <v>HP</v>
      </c>
      <c r="K1263" t="str">
        <f>VLOOKUP(G1263,[1]Product!$B:$G,4,FALSE)</f>
        <v>Laptop</v>
      </c>
      <c r="L1263">
        <v>2</v>
      </c>
      <c r="M1263">
        <v>0.05</v>
      </c>
      <c r="N1263">
        <f t="shared" si="19"/>
        <v>44821000</v>
      </c>
    </row>
    <row r="1264" spans="1:14" x14ac:dyDescent="0.3">
      <c r="A1264">
        <v>1263</v>
      </c>
      <c r="B1264">
        <v>4</v>
      </c>
      <c r="C1264" t="s">
        <v>57</v>
      </c>
      <c r="D1264" t="str">
        <f>VLOOKUP(C1264,[1]Saler!B:D,2,FALSE)</f>
        <v>Nguyễn Thị Tú  Anh</v>
      </c>
      <c r="E1264" t="str">
        <f>VLOOKUP(C1264,[1]Saler!B:D,3,FALSE)</f>
        <v>HN</v>
      </c>
      <c r="F1264" t="str">
        <f>VLOOKUP(E1264,[1]Saler!$F$1:$G$6,2,FALSE)</f>
        <v>Hà Nội</v>
      </c>
      <c r="G1264" t="s">
        <v>44</v>
      </c>
      <c r="H1264" t="str">
        <f>VLOOKUP(G1264,[1]Product!$B:$G,2,FALSE)</f>
        <v>Lenovo11ED002TVA</v>
      </c>
      <c r="I1264">
        <f>VLOOKUP(G1264,[1]Product!$B:$G,6,FALSE)</f>
        <v>9890000</v>
      </c>
      <c r="J1264" t="str">
        <f>VLOOKUP(G1264,[1]Product!$B:$G,3,FALSE)</f>
        <v>Lenovo</v>
      </c>
      <c r="K1264" t="str">
        <f>VLOOKUP(G1264,[1]Product!$B:$G,4,FALSE)</f>
        <v>Desktop</v>
      </c>
      <c r="L1264">
        <v>2</v>
      </c>
      <c r="M1264">
        <v>0.05</v>
      </c>
      <c r="N1264">
        <f t="shared" si="19"/>
        <v>18791000</v>
      </c>
    </row>
    <row r="1265" spans="1:14" x14ac:dyDescent="0.3">
      <c r="A1265">
        <v>1264</v>
      </c>
      <c r="B1265">
        <v>4</v>
      </c>
      <c r="C1265" t="s">
        <v>22</v>
      </c>
      <c r="D1265" t="str">
        <f>VLOOKUP(C1265,[1]Saler!B:D,2,FALSE)</f>
        <v>Nguyễn Thành Tâm</v>
      </c>
      <c r="E1265" t="str">
        <f>VLOOKUP(C1265,[1]Saler!B:D,3,FALSE)</f>
        <v>CT</v>
      </c>
      <c r="F1265" t="str">
        <f>VLOOKUP(E1265,[1]Saler!$F$1:$G$6,2,FALSE)</f>
        <v>Cần Thơ</v>
      </c>
      <c r="G1265" t="s">
        <v>54</v>
      </c>
      <c r="H1265" t="str">
        <f>VLOOKUP(G1265,[1]Product!$B:$G,2,FALSE)</f>
        <v>ThinkBook20VA001KVN</v>
      </c>
      <c r="I1265">
        <f>VLOOKUP(G1265,[1]Product!$B:$G,6,FALSE)</f>
        <v>19190000</v>
      </c>
      <c r="J1265" t="str">
        <f>VLOOKUP(G1265,[1]Product!$B:$G,3,FALSE)</f>
        <v>Lenovo</v>
      </c>
      <c r="K1265" t="str">
        <f>VLOOKUP(G1265,[1]Product!$B:$G,4,FALSE)</f>
        <v>Laptop</v>
      </c>
      <c r="L1265">
        <v>2</v>
      </c>
      <c r="M1265">
        <v>0.15</v>
      </c>
      <c r="N1265">
        <f t="shared" si="19"/>
        <v>32623000</v>
      </c>
    </row>
    <row r="1266" spans="1:14" x14ac:dyDescent="0.3">
      <c r="A1266">
        <v>1265</v>
      </c>
      <c r="B1266">
        <v>4</v>
      </c>
      <c r="C1266" t="s">
        <v>43</v>
      </c>
      <c r="D1266" t="str">
        <f>VLOOKUP(C1266,[1]Saler!B:D,2,FALSE)</f>
        <v>Lương Thị  Thanh</v>
      </c>
      <c r="E1266" t="str">
        <f>VLOOKUP(C1266,[1]Saler!B:D,3,FALSE)</f>
        <v>CT</v>
      </c>
      <c r="F1266" t="str">
        <f>VLOOKUP(E1266,[1]Saler!$F$1:$G$6,2,FALSE)</f>
        <v>Cần Thơ</v>
      </c>
      <c r="G1266" t="s">
        <v>54</v>
      </c>
      <c r="H1266" t="str">
        <f>VLOOKUP(G1266,[1]Product!$B:$G,2,FALSE)</f>
        <v>ThinkBook20VA001KVN</v>
      </c>
      <c r="I1266">
        <f>VLOOKUP(G1266,[1]Product!$B:$G,6,FALSE)</f>
        <v>19190000</v>
      </c>
      <c r="J1266" t="str">
        <f>VLOOKUP(G1266,[1]Product!$B:$G,3,FALSE)</f>
        <v>Lenovo</v>
      </c>
      <c r="K1266" t="str">
        <f>VLOOKUP(G1266,[1]Product!$B:$G,4,FALSE)</f>
        <v>Laptop</v>
      </c>
      <c r="L1266">
        <v>3</v>
      </c>
      <c r="M1266">
        <v>0.15</v>
      </c>
      <c r="N1266">
        <f t="shared" si="19"/>
        <v>48934500</v>
      </c>
    </row>
    <row r="1267" spans="1:14" x14ac:dyDescent="0.3">
      <c r="A1267">
        <v>1266</v>
      </c>
      <c r="B1267">
        <v>4</v>
      </c>
      <c r="C1267" t="s">
        <v>75</v>
      </c>
      <c r="D1267" t="str">
        <f>VLOOKUP(C1267,[1]Saler!B:D,2,FALSE)</f>
        <v>Trần Thị Kim  Ngân</v>
      </c>
      <c r="E1267" t="str">
        <f>VLOOKUP(C1267,[1]Saler!B:D,3,FALSE)</f>
        <v>HCM</v>
      </c>
      <c r="F1267" t="str">
        <f>VLOOKUP(E1267,[1]Saler!$F$1:$G$6,2,FALSE)</f>
        <v>Hồ Chí Minh</v>
      </c>
      <c r="G1267" t="s">
        <v>17</v>
      </c>
      <c r="H1267" t="str">
        <f>VLOOKUP(G1267,[1]Product!$B:$G,2,FALSE)</f>
        <v>Inspiron135301</v>
      </c>
      <c r="I1267">
        <f>VLOOKUP(G1267,[1]Product!$B:$G,6,FALSE)</f>
        <v>20900000</v>
      </c>
      <c r="J1267" t="str">
        <f>VLOOKUP(G1267,[1]Product!$B:$G,3,FALSE)</f>
        <v>Dell</v>
      </c>
      <c r="K1267" t="str">
        <f>VLOOKUP(G1267,[1]Product!$B:$G,4,FALSE)</f>
        <v>Laptop</v>
      </c>
      <c r="L1267">
        <v>2</v>
      </c>
      <c r="M1267">
        <v>0.1</v>
      </c>
      <c r="N1267">
        <f t="shared" si="19"/>
        <v>37620000</v>
      </c>
    </row>
    <row r="1268" spans="1:14" x14ac:dyDescent="0.3">
      <c r="A1268">
        <v>1267</v>
      </c>
      <c r="B1268">
        <v>4</v>
      </c>
      <c r="C1268" t="s">
        <v>22</v>
      </c>
      <c r="D1268" t="str">
        <f>VLOOKUP(C1268,[1]Saler!B:D,2,FALSE)</f>
        <v>Nguyễn Thành Tâm</v>
      </c>
      <c r="E1268" t="str">
        <f>VLOOKUP(C1268,[1]Saler!B:D,3,FALSE)</f>
        <v>CT</v>
      </c>
      <c r="F1268" t="str">
        <f>VLOOKUP(E1268,[1]Saler!$F$1:$G$6,2,FALSE)</f>
        <v>Cần Thơ</v>
      </c>
      <c r="G1268" t="s">
        <v>36</v>
      </c>
      <c r="H1268" t="str">
        <f>VLOOKUP(G1268,[1]Product!$B:$G,2,FALSE)</f>
        <v>Lenovo10TVA00EVA</v>
      </c>
      <c r="I1268">
        <f>VLOOKUP(G1268,[1]Product!$B:$G,6,FALSE)</f>
        <v>12590000</v>
      </c>
      <c r="J1268" t="str">
        <f>VLOOKUP(G1268,[1]Product!$B:$G,3,FALSE)</f>
        <v>Lenovo</v>
      </c>
      <c r="K1268" t="str">
        <f>VLOOKUP(G1268,[1]Product!$B:$G,4,FALSE)</f>
        <v>Desktop</v>
      </c>
      <c r="L1268">
        <v>3</v>
      </c>
      <c r="M1268">
        <v>0</v>
      </c>
      <c r="N1268">
        <f t="shared" si="19"/>
        <v>37770000</v>
      </c>
    </row>
    <row r="1269" spans="1:14" x14ac:dyDescent="0.3">
      <c r="A1269">
        <v>1268</v>
      </c>
      <c r="B1269">
        <v>4</v>
      </c>
      <c r="C1269" t="s">
        <v>51</v>
      </c>
      <c r="D1269" t="str">
        <f>VLOOKUP(C1269,[1]Saler!B:D,2,FALSE)</f>
        <v>Trần Nguyễn Thúy  Quỳnh</v>
      </c>
      <c r="E1269" t="str">
        <f>VLOOKUP(C1269,[1]Saler!B:D,3,FALSE)</f>
        <v>CT</v>
      </c>
      <c r="F1269" t="str">
        <f>VLOOKUP(E1269,[1]Saler!$F$1:$G$6,2,FALSE)</f>
        <v>Cần Thơ</v>
      </c>
      <c r="G1269" t="s">
        <v>25</v>
      </c>
      <c r="H1269" t="str">
        <f>VLOOKUP(G1269,[1]Product!$B:$G,2,FALSE)</f>
        <v>Lenovo11BHS07200</v>
      </c>
      <c r="I1269">
        <f>VLOOKUP(G1269,[1]Product!$B:$G,6,FALSE)</f>
        <v>11490000</v>
      </c>
      <c r="J1269" t="str">
        <f>VLOOKUP(G1269,[1]Product!$B:$G,3,FALSE)</f>
        <v>Lenovo</v>
      </c>
      <c r="K1269" t="str">
        <f>VLOOKUP(G1269,[1]Product!$B:$G,4,FALSE)</f>
        <v>Desktop</v>
      </c>
      <c r="L1269">
        <v>2</v>
      </c>
      <c r="M1269">
        <v>0.1</v>
      </c>
      <c r="N1269">
        <f t="shared" si="19"/>
        <v>20682000</v>
      </c>
    </row>
    <row r="1270" spans="1:14" x14ac:dyDescent="0.3">
      <c r="A1270">
        <v>1269</v>
      </c>
      <c r="B1270">
        <v>4</v>
      </c>
      <c r="C1270" t="s">
        <v>78</v>
      </c>
      <c r="D1270" t="str">
        <f>VLOOKUP(C1270,[1]Saler!B:D,2,FALSE)</f>
        <v>Vũ Nguyên  Hà</v>
      </c>
      <c r="E1270" t="str">
        <f>VLOOKUP(C1270,[1]Saler!B:D,3,FALSE)</f>
        <v>HN</v>
      </c>
      <c r="F1270" t="str">
        <f>VLOOKUP(E1270,[1]Saler!$F$1:$G$6,2,FALSE)</f>
        <v>Hà Nội</v>
      </c>
      <c r="G1270" t="s">
        <v>31</v>
      </c>
      <c r="H1270" t="str">
        <f>VLOOKUP(G1270,[1]Product!$B:$G,2,FALSE)</f>
        <v>Ideapad82H700DNVN</v>
      </c>
      <c r="I1270">
        <f>VLOOKUP(G1270,[1]Product!$B:$G,6,FALSE)</f>
        <v>13490000</v>
      </c>
      <c r="J1270" t="str">
        <f>VLOOKUP(G1270,[1]Product!$B:$G,3,FALSE)</f>
        <v>Lenovo</v>
      </c>
      <c r="K1270" t="str">
        <f>VLOOKUP(G1270,[1]Product!$B:$G,4,FALSE)</f>
        <v>Laptop</v>
      </c>
      <c r="L1270">
        <v>1</v>
      </c>
      <c r="M1270">
        <v>0.05</v>
      </c>
      <c r="N1270">
        <f t="shared" si="19"/>
        <v>12815500</v>
      </c>
    </row>
    <row r="1271" spans="1:14" x14ac:dyDescent="0.3">
      <c r="A1271">
        <v>1270</v>
      </c>
      <c r="B1271">
        <v>4</v>
      </c>
      <c r="C1271" t="s">
        <v>63</v>
      </c>
      <c r="D1271" t="str">
        <f>VLOOKUP(C1271,[1]Saler!B:D,2,FALSE)</f>
        <v>Phạm Thị Giáng  My</v>
      </c>
      <c r="E1271" t="str">
        <f>VLOOKUP(C1271,[1]Saler!B:D,3,FALSE)</f>
        <v>DN</v>
      </c>
      <c r="F1271" t="str">
        <f>VLOOKUP(E1271,[1]Saler!$F$1:$G$6,2,FALSE)</f>
        <v>Đà Nẵng</v>
      </c>
      <c r="G1271" t="s">
        <v>52</v>
      </c>
      <c r="H1271" t="str">
        <f>VLOOKUP(G1271,[1]Product!$B:$G,2,FALSE)</f>
        <v>Inspiron42IN380002</v>
      </c>
      <c r="I1271">
        <f>VLOOKUP(G1271,[1]Product!$B:$G,6,FALSE)</f>
        <v>12290000</v>
      </c>
      <c r="J1271" t="str">
        <f>VLOOKUP(G1271,[1]Product!$B:$G,3,FALSE)</f>
        <v>Dell</v>
      </c>
      <c r="K1271" t="str">
        <f>VLOOKUP(G1271,[1]Product!$B:$G,4,FALSE)</f>
        <v>Desktop</v>
      </c>
      <c r="L1271">
        <v>2</v>
      </c>
      <c r="M1271">
        <v>0.15</v>
      </c>
      <c r="N1271">
        <f t="shared" si="19"/>
        <v>20893000</v>
      </c>
    </row>
    <row r="1272" spans="1:14" x14ac:dyDescent="0.3">
      <c r="A1272">
        <v>1271</v>
      </c>
      <c r="B1272">
        <v>4</v>
      </c>
      <c r="C1272" t="s">
        <v>39</v>
      </c>
      <c r="D1272" t="str">
        <f>VLOOKUP(C1272,[1]Saler!B:D,2,FALSE)</f>
        <v>Trần Lê Phương  Dung</v>
      </c>
      <c r="E1272" t="str">
        <f>VLOOKUP(C1272,[1]Saler!B:D,3,FALSE)</f>
        <v>HN</v>
      </c>
      <c r="F1272" t="str">
        <f>VLOOKUP(E1272,[1]Saler!$F$1:$G$6,2,FALSE)</f>
        <v>Hà Nội</v>
      </c>
      <c r="G1272" t="s">
        <v>33</v>
      </c>
      <c r="H1272" t="str">
        <f>VLOOKUP(G1272,[1]Product!$B:$G,2,FALSE)</f>
        <v>XPS139310</v>
      </c>
      <c r="I1272">
        <f>VLOOKUP(G1272,[1]Product!$B:$G,6,FALSE)</f>
        <v>39900000</v>
      </c>
      <c r="J1272" t="str">
        <f>VLOOKUP(G1272,[1]Product!$B:$G,3,FALSE)</f>
        <v>Dell</v>
      </c>
      <c r="K1272" t="str">
        <f>VLOOKUP(G1272,[1]Product!$B:$G,4,FALSE)</f>
        <v>Laptop</v>
      </c>
      <c r="L1272">
        <v>2</v>
      </c>
      <c r="M1272">
        <v>0.05</v>
      </c>
      <c r="N1272">
        <f t="shared" si="19"/>
        <v>75810000</v>
      </c>
    </row>
    <row r="1273" spans="1:14" x14ac:dyDescent="0.3">
      <c r="A1273">
        <v>1272</v>
      </c>
      <c r="B1273">
        <v>4</v>
      </c>
      <c r="C1273" t="s">
        <v>37</v>
      </c>
      <c r="D1273" t="str">
        <f>VLOOKUP(C1273,[1]Saler!B:D,2,FALSE)</f>
        <v>Nguyễn Phan Thanh Ngân</v>
      </c>
      <c r="E1273" t="str">
        <f>VLOOKUP(C1273,[1]Saler!B:D,3,FALSE)</f>
        <v>HCM</v>
      </c>
      <c r="F1273" t="str">
        <f>VLOOKUP(E1273,[1]Saler!$F$1:$G$6,2,FALSE)</f>
        <v>Hồ Chí Minh</v>
      </c>
      <c r="G1273" t="s">
        <v>71</v>
      </c>
      <c r="H1273" t="str">
        <f>VLOOKUP(G1273,[1]Product!$B:$G,2,FALSE)</f>
        <v>Legion82BC005YVN</v>
      </c>
      <c r="I1273">
        <f>VLOOKUP(G1273,[1]Product!$B:$G,6,FALSE)</f>
        <v>39000000</v>
      </c>
      <c r="J1273" t="str">
        <f>VLOOKUP(G1273,[1]Product!$B:$G,3,FALSE)</f>
        <v>Lenovo</v>
      </c>
      <c r="K1273" t="str">
        <f>VLOOKUP(G1273,[1]Product!$B:$G,4,FALSE)</f>
        <v>Laptop</v>
      </c>
      <c r="L1273">
        <v>2</v>
      </c>
      <c r="M1273">
        <v>0.15</v>
      </c>
      <c r="N1273">
        <f t="shared" si="19"/>
        <v>66300000</v>
      </c>
    </row>
    <row r="1274" spans="1:14" x14ac:dyDescent="0.3">
      <c r="A1274">
        <v>1273</v>
      </c>
      <c r="B1274">
        <v>4</v>
      </c>
      <c r="C1274" t="s">
        <v>68</v>
      </c>
      <c r="D1274" t="str">
        <f>VLOOKUP(C1274,[1]Saler!B:D,2,FALSE)</f>
        <v>Đào Thị Tiểu  Băng</v>
      </c>
      <c r="E1274" t="str">
        <f>VLOOKUP(C1274,[1]Saler!B:D,3,FALSE)</f>
        <v>CT</v>
      </c>
      <c r="F1274" t="str">
        <f>VLOOKUP(E1274,[1]Saler!$F$1:$G$6,2,FALSE)</f>
        <v>Cần Thơ</v>
      </c>
      <c r="G1274" t="s">
        <v>71</v>
      </c>
      <c r="H1274" t="str">
        <f>VLOOKUP(G1274,[1]Product!$B:$G,2,FALSE)</f>
        <v>Legion82BC005YVN</v>
      </c>
      <c r="I1274">
        <f>VLOOKUP(G1274,[1]Product!$B:$G,6,FALSE)</f>
        <v>39000000</v>
      </c>
      <c r="J1274" t="str">
        <f>VLOOKUP(G1274,[1]Product!$B:$G,3,FALSE)</f>
        <v>Lenovo</v>
      </c>
      <c r="K1274" t="str">
        <f>VLOOKUP(G1274,[1]Product!$B:$G,4,FALSE)</f>
        <v>Laptop</v>
      </c>
      <c r="L1274">
        <v>1</v>
      </c>
      <c r="M1274">
        <v>0.05</v>
      </c>
      <c r="N1274">
        <f t="shared" si="19"/>
        <v>37050000</v>
      </c>
    </row>
    <row r="1275" spans="1:14" x14ac:dyDescent="0.3">
      <c r="A1275">
        <v>1274</v>
      </c>
      <c r="B1275">
        <v>4</v>
      </c>
      <c r="C1275" t="s">
        <v>59</v>
      </c>
      <c r="D1275" t="str">
        <f>VLOOKUP(C1275,[1]Saler!B:D,2,FALSE)</f>
        <v>Hồ Lê Lệ  Nguyên</v>
      </c>
      <c r="E1275" t="str">
        <f>VLOOKUP(C1275,[1]Saler!B:D,3,FALSE)</f>
        <v>HCM</v>
      </c>
      <c r="F1275" t="str">
        <f>VLOOKUP(E1275,[1]Saler!$F$1:$G$6,2,FALSE)</f>
        <v>Hồ Chí Minh</v>
      </c>
      <c r="G1275" t="s">
        <v>34</v>
      </c>
      <c r="H1275" t="str">
        <f>VLOOKUP(G1275,[1]Product!$B:$G,2,FALSE)</f>
        <v>Inspiron135201</v>
      </c>
      <c r="I1275">
        <f>VLOOKUP(G1275,[1]Product!$B:$G,6,FALSE)</f>
        <v>16990000</v>
      </c>
      <c r="J1275" t="str">
        <f>VLOOKUP(G1275,[1]Product!$B:$G,3,FALSE)</f>
        <v>Dell</v>
      </c>
      <c r="K1275" t="str">
        <f>VLOOKUP(G1275,[1]Product!$B:$G,4,FALSE)</f>
        <v>Laptop</v>
      </c>
      <c r="L1275">
        <v>1</v>
      </c>
      <c r="M1275">
        <v>0.1</v>
      </c>
      <c r="N1275">
        <f t="shared" si="19"/>
        <v>15291000</v>
      </c>
    </row>
    <row r="1276" spans="1:14" x14ac:dyDescent="0.3">
      <c r="A1276">
        <v>1275</v>
      </c>
      <c r="B1276">
        <v>4</v>
      </c>
      <c r="C1276" t="s">
        <v>35</v>
      </c>
      <c r="D1276" t="str">
        <f>VLOOKUP(C1276,[1]Saler!B:D,2,FALSE)</f>
        <v>Trần Kim  Như</v>
      </c>
      <c r="E1276" t="str">
        <f>VLOOKUP(C1276,[1]Saler!B:D,3,FALSE)</f>
        <v>HCM</v>
      </c>
      <c r="F1276" t="str">
        <f>VLOOKUP(E1276,[1]Saler!$F$1:$G$6,2,FALSE)</f>
        <v>Hồ Chí Minh</v>
      </c>
      <c r="G1276" t="s">
        <v>33</v>
      </c>
      <c r="H1276" t="str">
        <f>VLOOKUP(G1276,[1]Product!$B:$G,2,FALSE)</f>
        <v>XPS139310</v>
      </c>
      <c r="I1276">
        <f>VLOOKUP(G1276,[1]Product!$B:$G,6,FALSE)</f>
        <v>39900000</v>
      </c>
      <c r="J1276" t="str">
        <f>VLOOKUP(G1276,[1]Product!$B:$G,3,FALSE)</f>
        <v>Dell</v>
      </c>
      <c r="K1276" t="str">
        <f>VLOOKUP(G1276,[1]Product!$B:$G,4,FALSE)</f>
        <v>Laptop</v>
      </c>
      <c r="L1276">
        <v>1</v>
      </c>
      <c r="M1276">
        <v>0.1</v>
      </c>
      <c r="N1276">
        <f t="shared" si="19"/>
        <v>35910000</v>
      </c>
    </row>
    <row r="1277" spans="1:14" x14ac:dyDescent="0.3">
      <c r="A1277">
        <v>1276</v>
      </c>
      <c r="B1277">
        <v>4</v>
      </c>
      <c r="C1277" t="s">
        <v>73</v>
      </c>
      <c r="D1277" t="str">
        <f>VLOOKUP(C1277,[1]Saler!B:D,2,FALSE)</f>
        <v>Nguyễn Gia  Hân</v>
      </c>
      <c r="E1277" t="str">
        <f>VLOOKUP(C1277,[1]Saler!B:D,3,FALSE)</f>
        <v>HP</v>
      </c>
      <c r="F1277" t="str">
        <f>VLOOKUP(E1277,[1]Saler!$F$1:$G$6,2,FALSE)</f>
        <v>Hải Phòng</v>
      </c>
      <c r="G1277" t="s">
        <v>54</v>
      </c>
      <c r="H1277" t="str">
        <f>VLOOKUP(G1277,[1]Product!$B:$G,2,FALSE)</f>
        <v>ThinkBook20VA001KVN</v>
      </c>
      <c r="I1277">
        <f>VLOOKUP(G1277,[1]Product!$B:$G,6,FALSE)</f>
        <v>19190000</v>
      </c>
      <c r="J1277" t="str">
        <f>VLOOKUP(G1277,[1]Product!$B:$G,3,FALSE)</f>
        <v>Lenovo</v>
      </c>
      <c r="K1277" t="str">
        <f>VLOOKUP(G1277,[1]Product!$B:$G,4,FALSE)</f>
        <v>Laptop</v>
      </c>
      <c r="L1277">
        <v>3</v>
      </c>
      <c r="M1277">
        <v>0.05</v>
      </c>
      <c r="N1277">
        <f t="shared" si="19"/>
        <v>54691500</v>
      </c>
    </row>
    <row r="1278" spans="1:14" x14ac:dyDescent="0.3">
      <c r="A1278">
        <v>1277</v>
      </c>
      <c r="B1278">
        <v>4</v>
      </c>
      <c r="C1278" t="s">
        <v>32</v>
      </c>
      <c r="D1278" t="str">
        <f>VLOOKUP(C1278,[1]Saler!B:D,2,FALSE)</f>
        <v>Võ Thị Phương  Thảo</v>
      </c>
      <c r="E1278" t="str">
        <f>VLOOKUP(C1278,[1]Saler!B:D,3,FALSE)</f>
        <v>CT</v>
      </c>
      <c r="F1278" t="str">
        <f>VLOOKUP(E1278,[1]Saler!$F$1:$G$6,2,FALSE)</f>
        <v>Cần Thơ</v>
      </c>
      <c r="G1278" t="s">
        <v>17</v>
      </c>
      <c r="H1278" t="str">
        <f>VLOOKUP(G1278,[1]Product!$B:$G,2,FALSE)</f>
        <v>Inspiron135301</v>
      </c>
      <c r="I1278">
        <f>VLOOKUP(G1278,[1]Product!$B:$G,6,FALSE)</f>
        <v>20900000</v>
      </c>
      <c r="J1278" t="str">
        <f>VLOOKUP(G1278,[1]Product!$B:$G,3,FALSE)</f>
        <v>Dell</v>
      </c>
      <c r="K1278" t="str">
        <f>VLOOKUP(G1278,[1]Product!$B:$G,4,FALSE)</f>
        <v>Laptop</v>
      </c>
      <c r="L1278">
        <v>1</v>
      </c>
      <c r="M1278">
        <v>0.15</v>
      </c>
      <c r="N1278">
        <f t="shared" si="19"/>
        <v>17765000</v>
      </c>
    </row>
    <row r="1279" spans="1:14" x14ac:dyDescent="0.3">
      <c r="A1279">
        <v>1278</v>
      </c>
      <c r="B1279">
        <v>5</v>
      </c>
      <c r="C1279" t="s">
        <v>32</v>
      </c>
      <c r="D1279" t="str">
        <f>VLOOKUP(C1279,[1]Saler!B:D,2,FALSE)</f>
        <v>Võ Thị Phương  Thảo</v>
      </c>
      <c r="E1279" t="str">
        <f>VLOOKUP(C1279,[1]Saler!B:D,3,FALSE)</f>
        <v>CT</v>
      </c>
      <c r="F1279" t="str">
        <f>VLOOKUP(E1279,[1]Saler!$F$1:$G$6,2,FALSE)</f>
        <v>Cần Thơ</v>
      </c>
      <c r="G1279" t="s">
        <v>58</v>
      </c>
      <c r="H1279" t="str">
        <f>VLOOKUP(G1279,[1]Product!$B:$G,2,FALSE)</f>
        <v>Envy2K0B2PA</v>
      </c>
      <c r="I1279">
        <f>VLOOKUP(G1279,[1]Product!$B:$G,6,FALSE)</f>
        <v>23590000</v>
      </c>
      <c r="J1279" t="str">
        <f>VLOOKUP(G1279,[1]Product!$B:$G,3,FALSE)</f>
        <v>HP</v>
      </c>
      <c r="K1279" t="str">
        <f>VLOOKUP(G1279,[1]Product!$B:$G,4,FALSE)</f>
        <v>Laptop</v>
      </c>
      <c r="L1279">
        <v>3</v>
      </c>
      <c r="M1279">
        <v>0.15</v>
      </c>
      <c r="N1279">
        <f t="shared" si="19"/>
        <v>60154500</v>
      </c>
    </row>
    <row r="1280" spans="1:14" x14ac:dyDescent="0.3">
      <c r="A1280">
        <v>1279</v>
      </c>
      <c r="B1280">
        <v>5</v>
      </c>
      <c r="C1280" t="s">
        <v>53</v>
      </c>
      <c r="D1280" t="str">
        <f>VLOOKUP(C1280,[1]Saler!B:D,2,FALSE)</f>
        <v>Đoàn Minh  Anh</v>
      </c>
      <c r="E1280" t="str">
        <f>VLOOKUP(C1280,[1]Saler!B:D,3,FALSE)</f>
        <v>HN</v>
      </c>
      <c r="F1280" t="str">
        <f>VLOOKUP(E1280,[1]Saler!$F$1:$G$6,2,FALSE)</f>
        <v>Hà Nội</v>
      </c>
      <c r="G1280" t="s">
        <v>56</v>
      </c>
      <c r="H1280" t="str">
        <f>VLOOKUP(G1280,[1]Product!$B:$G,2,FALSE)</f>
        <v>Legion82B500GUVN</v>
      </c>
      <c r="I1280">
        <f>VLOOKUP(G1280,[1]Product!$B:$G,6,FALSE)</f>
        <v>24790000</v>
      </c>
      <c r="J1280" t="str">
        <f>VLOOKUP(G1280,[1]Product!$B:$G,3,FALSE)</f>
        <v>Lenovo</v>
      </c>
      <c r="K1280" t="str">
        <f>VLOOKUP(G1280,[1]Product!$B:$G,4,FALSE)</f>
        <v>Laptop</v>
      </c>
      <c r="L1280">
        <v>2</v>
      </c>
      <c r="M1280">
        <v>0.1</v>
      </c>
      <c r="N1280">
        <f t="shared" si="19"/>
        <v>44622000</v>
      </c>
    </row>
    <row r="1281" spans="1:14" x14ac:dyDescent="0.3">
      <c r="A1281">
        <v>1280</v>
      </c>
      <c r="B1281">
        <v>5</v>
      </c>
      <c r="C1281" t="s">
        <v>77</v>
      </c>
      <c r="D1281" t="str">
        <f>VLOOKUP(C1281,[1]Saler!B:D,2,FALSE)</f>
        <v>Trần Huy  Hiếu</v>
      </c>
      <c r="E1281" t="str">
        <f>VLOOKUP(C1281,[1]Saler!B:D,3,FALSE)</f>
        <v>HP</v>
      </c>
      <c r="F1281" t="str">
        <f>VLOOKUP(E1281,[1]Saler!$F$1:$G$6,2,FALSE)</f>
        <v>Hải Phòng</v>
      </c>
      <c r="G1281" t="s">
        <v>56</v>
      </c>
      <c r="H1281" t="str">
        <f>VLOOKUP(G1281,[1]Product!$B:$G,2,FALSE)</f>
        <v>Legion82B500GUVN</v>
      </c>
      <c r="I1281">
        <f>VLOOKUP(G1281,[1]Product!$B:$G,6,FALSE)</f>
        <v>24790000</v>
      </c>
      <c r="J1281" t="str">
        <f>VLOOKUP(G1281,[1]Product!$B:$G,3,FALSE)</f>
        <v>Lenovo</v>
      </c>
      <c r="K1281" t="str">
        <f>VLOOKUP(G1281,[1]Product!$B:$G,4,FALSE)</f>
        <v>Laptop</v>
      </c>
      <c r="L1281">
        <v>2</v>
      </c>
      <c r="M1281">
        <v>0.1</v>
      </c>
      <c r="N1281">
        <f t="shared" si="19"/>
        <v>44622000</v>
      </c>
    </row>
    <row r="1282" spans="1:14" x14ac:dyDescent="0.3">
      <c r="A1282">
        <v>1281</v>
      </c>
      <c r="B1282">
        <v>5</v>
      </c>
      <c r="C1282" t="s">
        <v>63</v>
      </c>
      <c r="D1282" t="str">
        <f>VLOOKUP(C1282,[1]Saler!B:D,2,FALSE)</f>
        <v>Phạm Thị Giáng  My</v>
      </c>
      <c r="E1282" t="str">
        <f>VLOOKUP(C1282,[1]Saler!B:D,3,FALSE)</f>
        <v>DN</v>
      </c>
      <c r="F1282" t="str">
        <f>VLOOKUP(E1282,[1]Saler!$F$1:$G$6,2,FALSE)</f>
        <v>Đà Nẵng</v>
      </c>
      <c r="G1282" t="s">
        <v>47</v>
      </c>
      <c r="H1282" t="str">
        <f>VLOOKUP(G1282,[1]Product!$B:$G,2,FALSE)</f>
        <v>OptiPlex3080 MT</v>
      </c>
      <c r="I1282">
        <f>VLOOKUP(G1282,[1]Product!$B:$G,6,FALSE)</f>
        <v>13890000</v>
      </c>
      <c r="J1282" t="str">
        <f>VLOOKUP(G1282,[1]Product!$B:$G,3,FALSE)</f>
        <v>Dell</v>
      </c>
      <c r="K1282" t="str">
        <f>VLOOKUP(G1282,[1]Product!$B:$G,4,FALSE)</f>
        <v>Desktop</v>
      </c>
      <c r="L1282">
        <v>2</v>
      </c>
      <c r="M1282">
        <v>0.05</v>
      </c>
      <c r="N1282">
        <f t="shared" ref="N1282:N1345" si="20">I1282*L1282*(1-M1282)</f>
        <v>26391000</v>
      </c>
    </row>
    <row r="1283" spans="1:14" x14ac:dyDescent="0.3">
      <c r="A1283">
        <v>1282</v>
      </c>
      <c r="B1283">
        <v>5</v>
      </c>
      <c r="C1283" t="s">
        <v>43</v>
      </c>
      <c r="D1283" t="str">
        <f>VLOOKUP(C1283,[1]Saler!B:D,2,FALSE)</f>
        <v>Lương Thị  Thanh</v>
      </c>
      <c r="E1283" t="str">
        <f>VLOOKUP(C1283,[1]Saler!B:D,3,FALSE)</f>
        <v>CT</v>
      </c>
      <c r="F1283" t="str">
        <f>VLOOKUP(E1283,[1]Saler!$F$1:$G$6,2,FALSE)</f>
        <v>Cần Thơ</v>
      </c>
      <c r="G1283" t="s">
        <v>56</v>
      </c>
      <c r="H1283" t="str">
        <f>VLOOKUP(G1283,[1]Product!$B:$G,2,FALSE)</f>
        <v>Legion82B500GUVN</v>
      </c>
      <c r="I1283">
        <f>VLOOKUP(G1283,[1]Product!$B:$G,6,FALSE)</f>
        <v>24790000</v>
      </c>
      <c r="J1283" t="str">
        <f>VLOOKUP(G1283,[1]Product!$B:$G,3,FALSE)</f>
        <v>Lenovo</v>
      </c>
      <c r="K1283" t="str">
        <f>VLOOKUP(G1283,[1]Product!$B:$G,4,FALSE)</f>
        <v>Laptop</v>
      </c>
      <c r="L1283">
        <v>1</v>
      </c>
      <c r="M1283">
        <v>0.15</v>
      </c>
      <c r="N1283">
        <f t="shared" si="20"/>
        <v>21071500</v>
      </c>
    </row>
    <row r="1284" spans="1:14" x14ac:dyDescent="0.3">
      <c r="A1284">
        <v>1283</v>
      </c>
      <c r="B1284">
        <v>5</v>
      </c>
      <c r="C1284" t="s">
        <v>74</v>
      </c>
      <c r="D1284" t="str">
        <f>VLOOKUP(C1284,[1]Saler!B:D,2,FALSE)</f>
        <v>Nguyễn Thị  Hằng</v>
      </c>
      <c r="E1284" t="str">
        <f>VLOOKUP(C1284,[1]Saler!B:D,3,FALSE)</f>
        <v>HP</v>
      </c>
      <c r="F1284" t="str">
        <f>VLOOKUP(E1284,[1]Saler!$F$1:$G$6,2,FALSE)</f>
        <v>Hải Phòng</v>
      </c>
      <c r="G1284" t="s">
        <v>44</v>
      </c>
      <c r="H1284" t="str">
        <f>VLOOKUP(G1284,[1]Product!$B:$G,2,FALSE)</f>
        <v>Lenovo11ED002TVA</v>
      </c>
      <c r="I1284">
        <f>VLOOKUP(G1284,[1]Product!$B:$G,6,FALSE)</f>
        <v>9890000</v>
      </c>
      <c r="J1284" t="str">
        <f>VLOOKUP(G1284,[1]Product!$B:$G,3,FALSE)</f>
        <v>Lenovo</v>
      </c>
      <c r="K1284" t="str">
        <f>VLOOKUP(G1284,[1]Product!$B:$G,4,FALSE)</f>
        <v>Desktop</v>
      </c>
      <c r="L1284">
        <v>3</v>
      </c>
      <c r="M1284">
        <v>0.05</v>
      </c>
      <c r="N1284">
        <f t="shared" si="20"/>
        <v>28186500</v>
      </c>
    </row>
    <row r="1285" spans="1:14" x14ac:dyDescent="0.3">
      <c r="A1285">
        <v>1284</v>
      </c>
      <c r="B1285">
        <v>5</v>
      </c>
      <c r="C1285" t="s">
        <v>73</v>
      </c>
      <c r="D1285" t="str">
        <f>VLOOKUP(C1285,[1]Saler!B:D,2,FALSE)</f>
        <v>Nguyễn Gia  Hân</v>
      </c>
      <c r="E1285" t="str">
        <f>VLOOKUP(C1285,[1]Saler!B:D,3,FALSE)</f>
        <v>HP</v>
      </c>
      <c r="F1285" t="str">
        <f>VLOOKUP(E1285,[1]Saler!$F$1:$G$6,2,FALSE)</f>
        <v>Hải Phòng</v>
      </c>
      <c r="G1285" t="s">
        <v>71</v>
      </c>
      <c r="H1285" t="str">
        <f>VLOOKUP(G1285,[1]Product!$B:$G,2,FALSE)</f>
        <v>Legion82BC005YVN</v>
      </c>
      <c r="I1285">
        <f>VLOOKUP(G1285,[1]Product!$B:$G,6,FALSE)</f>
        <v>39000000</v>
      </c>
      <c r="J1285" t="str">
        <f>VLOOKUP(G1285,[1]Product!$B:$G,3,FALSE)</f>
        <v>Lenovo</v>
      </c>
      <c r="K1285" t="str">
        <f>VLOOKUP(G1285,[1]Product!$B:$G,4,FALSE)</f>
        <v>Laptop</v>
      </c>
      <c r="L1285">
        <v>1</v>
      </c>
      <c r="M1285">
        <v>0.05</v>
      </c>
      <c r="N1285">
        <f t="shared" si="20"/>
        <v>37050000</v>
      </c>
    </row>
    <row r="1286" spans="1:14" x14ac:dyDescent="0.3">
      <c r="A1286">
        <v>1285</v>
      </c>
      <c r="B1286">
        <v>5</v>
      </c>
      <c r="C1286" t="s">
        <v>46</v>
      </c>
      <c r="D1286" t="str">
        <f>VLOOKUP(C1286,[1]Saler!B:D,2,FALSE)</f>
        <v>Nguyễn Thị Hoài  Nam</v>
      </c>
      <c r="E1286" t="str">
        <f>VLOOKUP(C1286,[1]Saler!B:D,3,FALSE)</f>
        <v>HCM</v>
      </c>
      <c r="F1286" t="str">
        <f>VLOOKUP(E1286,[1]Saler!$F$1:$G$6,2,FALSE)</f>
        <v>Hồ Chí Minh</v>
      </c>
      <c r="G1286" t="s">
        <v>36</v>
      </c>
      <c r="H1286" t="str">
        <f>VLOOKUP(G1286,[1]Product!$B:$G,2,FALSE)</f>
        <v>Lenovo10TVA00EVA</v>
      </c>
      <c r="I1286">
        <f>VLOOKUP(G1286,[1]Product!$B:$G,6,FALSE)</f>
        <v>12590000</v>
      </c>
      <c r="J1286" t="str">
        <f>VLOOKUP(G1286,[1]Product!$B:$G,3,FALSE)</f>
        <v>Lenovo</v>
      </c>
      <c r="K1286" t="str">
        <f>VLOOKUP(G1286,[1]Product!$B:$G,4,FALSE)</f>
        <v>Desktop</v>
      </c>
      <c r="L1286">
        <v>2</v>
      </c>
      <c r="M1286">
        <v>0.15</v>
      </c>
      <c r="N1286">
        <f t="shared" si="20"/>
        <v>21403000</v>
      </c>
    </row>
    <row r="1287" spans="1:14" x14ac:dyDescent="0.3">
      <c r="A1287">
        <v>1286</v>
      </c>
      <c r="B1287">
        <v>5</v>
      </c>
      <c r="C1287" t="s">
        <v>66</v>
      </c>
      <c r="D1287" t="str">
        <f>VLOOKUP(C1287,[1]Saler!B:D,2,FALSE)</f>
        <v>Nguyễn Nhật  Hạ</v>
      </c>
      <c r="E1287" t="str">
        <f>VLOOKUP(C1287,[1]Saler!B:D,3,FALSE)</f>
        <v>HP</v>
      </c>
      <c r="F1287" t="str">
        <f>VLOOKUP(E1287,[1]Saler!$F$1:$G$6,2,FALSE)</f>
        <v>Hải Phòng</v>
      </c>
      <c r="G1287" t="s">
        <v>21</v>
      </c>
      <c r="H1287" t="str">
        <f>VLOOKUP(G1287,[1]Product!$B:$G,2,FALSE)</f>
        <v>EliteBook5ZU71PA</v>
      </c>
      <c r="I1287">
        <f>VLOOKUP(G1287,[1]Product!$B:$G,6,FALSE)</f>
        <v>34790000</v>
      </c>
      <c r="J1287" t="str">
        <f>VLOOKUP(G1287,[1]Product!$B:$G,3,FALSE)</f>
        <v>HP</v>
      </c>
      <c r="K1287" t="str">
        <f>VLOOKUP(G1287,[1]Product!$B:$G,4,FALSE)</f>
        <v>Laptop</v>
      </c>
      <c r="L1287">
        <v>2</v>
      </c>
      <c r="M1287">
        <v>0</v>
      </c>
      <c r="N1287">
        <f t="shared" si="20"/>
        <v>69580000</v>
      </c>
    </row>
    <row r="1288" spans="1:14" x14ac:dyDescent="0.3">
      <c r="A1288">
        <v>1287</v>
      </c>
      <c r="B1288">
        <v>5</v>
      </c>
      <c r="C1288" t="s">
        <v>60</v>
      </c>
      <c r="D1288" t="str">
        <f>VLOOKUP(C1288,[1]Saler!B:D,2,FALSE)</f>
        <v>Nguyễn Thị Hoài  Ly</v>
      </c>
      <c r="E1288" t="str">
        <f>VLOOKUP(C1288,[1]Saler!B:D,3,FALSE)</f>
        <v>DN</v>
      </c>
      <c r="F1288" t="str">
        <f>VLOOKUP(E1288,[1]Saler!$F$1:$G$6,2,FALSE)</f>
        <v>Đà Nẵng</v>
      </c>
      <c r="G1288" t="s">
        <v>44</v>
      </c>
      <c r="H1288" t="str">
        <f>VLOOKUP(G1288,[1]Product!$B:$G,2,FALSE)</f>
        <v>Lenovo11ED002TVA</v>
      </c>
      <c r="I1288">
        <f>VLOOKUP(G1288,[1]Product!$B:$G,6,FALSE)</f>
        <v>9890000</v>
      </c>
      <c r="J1288" t="str">
        <f>VLOOKUP(G1288,[1]Product!$B:$G,3,FALSE)</f>
        <v>Lenovo</v>
      </c>
      <c r="K1288" t="str">
        <f>VLOOKUP(G1288,[1]Product!$B:$G,4,FALSE)</f>
        <v>Desktop</v>
      </c>
      <c r="L1288">
        <v>3</v>
      </c>
      <c r="M1288">
        <v>0.1</v>
      </c>
      <c r="N1288">
        <f t="shared" si="20"/>
        <v>26703000</v>
      </c>
    </row>
    <row r="1289" spans="1:14" x14ac:dyDescent="0.3">
      <c r="A1289">
        <v>1288</v>
      </c>
      <c r="B1289">
        <v>5</v>
      </c>
      <c r="C1289" t="s">
        <v>29</v>
      </c>
      <c r="D1289" t="str">
        <f>VLOOKUP(C1289,[1]Saler!B:D,2,FALSE)</f>
        <v>Hoàng Thị Thu  Hà</v>
      </c>
      <c r="E1289" t="str">
        <f>VLOOKUP(C1289,[1]Saler!B:D,3,FALSE)</f>
        <v>HN</v>
      </c>
      <c r="F1289" t="str">
        <f>VLOOKUP(E1289,[1]Saler!$F$1:$G$6,2,FALSE)</f>
        <v>Hà Nội</v>
      </c>
      <c r="G1289" t="s">
        <v>44</v>
      </c>
      <c r="H1289" t="str">
        <f>VLOOKUP(G1289,[1]Product!$B:$G,2,FALSE)</f>
        <v>Lenovo11ED002TVA</v>
      </c>
      <c r="I1289">
        <f>VLOOKUP(G1289,[1]Product!$B:$G,6,FALSE)</f>
        <v>9890000</v>
      </c>
      <c r="J1289" t="str">
        <f>VLOOKUP(G1289,[1]Product!$B:$G,3,FALSE)</f>
        <v>Lenovo</v>
      </c>
      <c r="K1289" t="str">
        <f>VLOOKUP(G1289,[1]Product!$B:$G,4,FALSE)</f>
        <v>Desktop</v>
      </c>
      <c r="L1289">
        <v>1</v>
      </c>
      <c r="M1289">
        <v>0.05</v>
      </c>
      <c r="N1289">
        <f t="shared" si="20"/>
        <v>9395500</v>
      </c>
    </row>
    <row r="1290" spans="1:14" x14ac:dyDescent="0.3">
      <c r="A1290">
        <v>1289</v>
      </c>
      <c r="B1290">
        <v>5</v>
      </c>
      <c r="C1290" t="s">
        <v>35</v>
      </c>
      <c r="D1290" t="str">
        <f>VLOOKUP(C1290,[1]Saler!B:D,2,FALSE)</f>
        <v>Trần Kim  Như</v>
      </c>
      <c r="E1290" t="str">
        <f>VLOOKUP(C1290,[1]Saler!B:D,3,FALSE)</f>
        <v>HCM</v>
      </c>
      <c r="F1290" t="str">
        <f>VLOOKUP(E1290,[1]Saler!$F$1:$G$6,2,FALSE)</f>
        <v>Hồ Chí Minh</v>
      </c>
      <c r="G1290" t="s">
        <v>69</v>
      </c>
      <c r="H1290" t="str">
        <f>VLOOKUP(G1290,[1]Product!$B:$G,2,FALSE)</f>
        <v>Pavilion180S1AA</v>
      </c>
      <c r="I1290">
        <f>VLOOKUP(G1290,[1]Product!$B:$G,6,FALSE)</f>
        <v>9790000</v>
      </c>
      <c r="J1290" t="str">
        <f>VLOOKUP(G1290,[1]Product!$B:$G,3,FALSE)</f>
        <v>HP</v>
      </c>
      <c r="K1290" t="str">
        <f>VLOOKUP(G1290,[1]Product!$B:$G,4,FALSE)</f>
        <v>Desktop</v>
      </c>
      <c r="L1290">
        <v>2</v>
      </c>
      <c r="M1290">
        <v>0.15</v>
      </c>
      <c r="N1290">
        <f t="shared" si="20"/>
        <v>16643000</v>
      </c>
    </row>
    <row r="1291" spans="1:14" x14ac:dyDescent="0.3">
      <c r="A1291">
        <v>1290</v>
      </c>
      <c r="B1291">
        <v>5</v>
      </c>
      <c r="C1291" t="s">
        <v>20</v>
      </c>
      <c r="D1291" t="str">
        <f>VLOOKUP(C1291,[1]Saler!B:D,2,FALSE)</f>
        <v>NGUYỄN THỊ THANH  HUYỀN</v>
      </c>
      <c r="E1291" t="str">
        <f>VLOOKUP(C1291,[1]Saler!B:D,3,FALSE)</f>
        <v>DN</v>
      </c>
      <c r="F1291" t="str">
        <f>VLOOKUP(E1291,[1]Saler!$F$1:$G$6,2,FALSE)</f>
        <v>Đà Nẵng</v>
      </c>
      <c r="G1291" t="s">
        <v>25</v>
      </c>
      <c r="H1291" t="str">
        <f>VLOOKUP(G1291,[1]Product!$B:$G,2,FALSE)</f>
        <v>Lenovo11BHS07200</v>
      </c>
      <c r="I1291">
        <f>VLOOKUP(G1291,[1]Product!$B:$G,6,FALSE)</f>
        <v>11490000</v>
      </c>
      <c r="J1291" t="str">
        <f>VLOOKUP(G1291,[1]Product!$B:$G,3,FALSE)</f>
        <v>Lenovo</v>
      </c>
      <c r="K1291" t="str">
        <f>VLOOKUP(G1291,[1]Product!$B:$G,4,FALSE)</f>
        <v>Desktop</v>
      </c>
      <c r="L1291">
        <v>3</v>
      </c>
      <c r="M1291">
        <v>0.15</v>
      </c>
      <c r="N1291">
        <f t="shared" si="20"/>
        <v>29299500</v>
      </c>
    </row>
    <row r="1292" spans="1:14" x14ac:dyDescent="0.3">
      <c r="A1292">
        <v>1291</v>
      </c>
      <c r="B1292">
        <v>5</v>
      </c>
      <c r="C1292" t="s">
        <v>43</v>
      </c>
      <c r="D1292" t="str">
        <f>VLOOKUP(C1292,[1]Saler!B:D,2,FALSE)</f>
        <v>Lương Thị  Thanh</v>
      </c>
      <c r="E1292" t="str">
        <f>VLOOKUP(C1292,[1]Saler!B:D,3,FALSE)</f>
        <v>CT</v>
      </c>
      <c r="F1292" t="str">
        <f>VLOOKUP(E1292,[1]Saler!$F$1:$G$6,2,FALSE)</f>
        <v>Cần Thơ</v>
      </c>
      <c r="G1292" t="s">
        <v>34</v>
      </c>
      <c r="H1292" t="str">
        <f>VLOOKUP(G1292,[1]Product!$B:$G,2,FALSE)</f>
        <v>Inspiron135201</v>
      </c>
      <c r="I1292">
        <f>VLOOKUP(G1292,[1]Product!$B:$G,6,FALSE)</f>
        <v>16990000</v>
      </c>
      <c r="J1292" t="str">
        <f>VLOOKUP(G1292,[1]Product!$B:$G,3,FALSE)</f>
        <v>Dell</v>
      </c>
      <c r="K1292" t="str">
        <f>VLOOKUP(G1292,[1]Product!$B:$G,4,FALSE)</f>
        <v>Laptop</v>
      </c>
      <c r="L1292">
        <v>3</v>
      </c>
      <c r="M1292">
        <v>0.1</v>
      </c>
      <c r="N1292">
        <f t="shared" si="20"/>
        <v>45873000</v>
      </c>
    </row>
    <row r="1293" spans="1:14" x14ac:dyDescent="0.3">
      <c r="A1293">
        <v>1292</v>
      </c>
      <c r="B1293">
        <v>5</v>
      </c>
      <c r="C1293" t="s">
        <v>14</v>
      </c>
      <c r="D1293" t="str">
        <f>VLOOKUP(C1293,[1]Saler!B:D,2,FALSE)</f>
        <v>Hồ Thị Khánh  Huyền</v>
      </c>
      <c r="E1293" t="str">
        <f>VLOOKUP(C1293,[1]Saler!B:D,3,FALSE)</f>
        <v>DN</v>
      </c>
      <c r="F1293" t="str">
        <f>VLOOKUP(E1293,[1]Saler!$F$1:$G$6,2,FALSE)</f>
        <v>Đà Nẵng</v>
      </c>
      <c r="G1293" t="s">
        <v>41</v>
      </c>
      <c r="H1293" t="str">
        <f>VLOOKUP(G1293,[1]Product!$B:$G,2,FALSE)</f>
        <v>Vostro70226499</v>
      </c>
      <c r="I1293">
        <f>VLOOKUP(G1293,[1]Product!$B:$G,6,FALSE)</f>
        <v>8900000</v>
      </c>
      <c r="J1293" t="str">
        <f>VLOOKUP(G1293,[1]Product!$B:$G,3,FALSE)</f>
        <v>Dell</v>
      </c>
      <c r="K1293" t="str">
        <f>VLOOKUP(G1293,[1]Product!$B:$G,4,FALSE)</f>
        <v>Desktop</v>
      </c>
      <c r="L1293">
        <v>3</v>
      </c>
      <c r="M1293">
        <v>0.05</v>
      </c>
      <c r="N1293">
        <f t="shared" si="20"/>
        <v>25365000</v>
      </c>
    </row>
    <row r="1294" spans="1:14" x14ac:dyDescent="0.3">
      <c r="A1294">
        <v>1293</v>
      </c>
      <c r="B1294">
        <v>5</v>
      </c>
      <c r="C1294" t="s">
        <v>53</v>
      </c>
      <c r="D1294" t="str">
        <f>VLOOKUP(C1294,[1]Saler!B:D,2,FALSE)</f>
        <v>Đoàn Minh  Anh</v>
      </c>
      <c r="E1294" t="str">
        <f>VLOOKUP(C1294,[1]Saler!B:D,3,FALSE)</f>
        <v>HN</v>
      </c>
      <c r="F1294" t="str">
        <f>VLOOKUP(E1294,[1]Saler!$F$1:$G$6,2,FALSE)</f>
        <v>Hà Nội</v>
      </c>
      <c r="G1294" t="s">
        <v>31</v>
      </c>
      <c r="H1294" t="str">
        <f>VLOOKUP(G1294,[1]Product!$B:$G,2,FALSE)</f>
        <v>Ideapad82H700DNVN</v>
      </c>
      <c r="I1294">
        <f>VLOOKUP(G1294,[1]Product!$B:$G,6,FALSE)</f>
        <v>13490000</v>
      </c>
      <c r="J1294" t="str">
        <f>VLOOKUP(G1294,[1]Product!$B:$G,3,FALSE)</f>
        <v>Lenovo</v>
      </c>
      <c r="K1294" t="str">
        <f>VLOOKUP(G1294,[1]Product!$B:$G,4,FALSE)</f>
        <v>Laptop</v>
      </c>
      <c r="L1294">
        <v>3</v>
      </c>
      <c r="M1294">
        <v>0.15</v>
      </c>
      <c r="N1294">
        <f t="shared" si="20"/>
        <v>34399500</v>
      </c>
    </row>
    <row r="1295" spans="1:14" x14ac:dyDescent="0.3">
      <c r="A1295">
        <v>1294</v>
      </c>
      <c r="B1295">
        <v>5</v>
      </c>
      <c r="C1295" t="s">
        <v>39</v>
      </c>
      <c r="D1295" t="str">
        <f>VLOOKUP(C1295,[1]Saler!B:D,2,FALSE)</f>
        <v>Trần Lê Phương  Dung</v>
      </c>
      <c r="E1295" t="str">
        <f>VLOOKUP(C1295,[1]Saler!B:D,3,FALSE)</f>
        <v>HN</v>
      </c>
      <c r="F1295" t="str">
        <f>VLOOKUP(E1295,[1]Saler!$F$1:$G$6,2,FALSE)</f>
        <v>Hà Nội</v>
      </c>
      <c r="G1295" t="s">
        <v>36</v>
      </c>
      <c r="H1295" t="str">
        <f>VLOOKUP(G1295,[1]Product!$B:$G,2,FALSE)</f>
        <v>Lenovo10TVA00EVA</v>
      </c>
      <c r="I1295">
        <f>VLOOKUP(G1295,[1]Product!$B:$G,6,FALSE)</f>
        <v>12590000</v>
      </c>
      <c r="J1295" t="str">
        <f>VLOOKUP(G1295,[1]Product!$B:$G,3,FALSE)</f>
        <v>Lenovo</v>
      </c>
      <c r="K1295" t="str">
        <f>VLOOKUP(G1295,[1]Product!$B:$G,4,FALSE)</f>
        <v>Desktop</v>
      </c>
      <c r="L1295">
        <v>1</v>
      </c>
      <c r="M1295">
        <v>0.05</v>
      </c>
      <c r="N1295">
        <f t="shared" si="20"/>
        <v>11960500</v>
      </c>
    </row>
    <row r="1296" spans="1:14" x14ac:dyDescent="0.3">
      <c r="A1296">
        <v>1295</v>
      </c>
      <c r="B1296">
        <v>5</v>
      </c>
      <c r="C1296" t="s">
        <v>64</v>
      </c>
      <c r="D1296" t="str">
        <f>VLOOKUP(C1296,[1]Saler!B:D,2,FALSE)</f>
        <v>Trần Chí Thông</v>
      </c>
      <c r="E1296" t="str">
        <f>VLOOKUP(C1296,[1]Saler!B:D,3,FALSE)</f>
        <v>CT</v>
      </c>
      <c r="F1296" t="str">
        <f>VLOOKUP(E1296,[1]Saler!$F$1:$G$6,2,FALSE)</f>
        <v>Cần Thơ</v>
      </c>
      <c r="G1296" t="s">
        <v>56</v>
      </c>
      <c r="H1296" t="str">
        <f>VLOOKUP(G1296,[1]Product!$B:$G,2,FALSE)</f>
        <v>Legion82B500GUVN</v>
      </c>
      <c r="I1296">
        <f>VLOOKUP(G1296,[1]Product!$B:$G,6,FALSE)</f>
        <v>24790000</v>
      </c>
      <c r="J1296" t="str">
        <f>VLOOKUP(G1296,[1]Product!$B:$G,3,FALSE)</f>
        <v>Lenovo</v>
      </c>
      <c r="K1296" t="str">
        <f>VLOOKUP(G1296,[1]Product!$B:$G,4,FALSE)</f>
        <v>Laptop</v>
      </c>
      <c r="L1296">
        <v>3</v>
      </c>
      <c r="M1296">
        <v>0.15</v>
      </c>
      <c r="N1296">
        <f t="shared" si="20"/>
        <v>63214500</v>
      </c>
    </row>
    <row r="1297" spans="1:14" x14ac:dyDescent="0.3">
      <c r="A1297">
        <v>1296</v>
      </c>
      <c r="B1297">
        <v>5</v>
      </c>
      <c r="C1297" t="s">
        <v>80</v>
      </c>
      <c r="D1297" t="str">
        <f>VLOOKUP(C1297,[1]Saler!B:D,2,FALSE)</f>
        <v>Trịnh Thị Thu  Hằng</v>
      </c>
      <c r="E1297" t="str">
        <f>VLOOKUP(C1297,[1]Saler!B:D,3,FALSE)</f>
        <v>HP</v>
      </c>
      <c r="F1297" t="str">
        <f>VLOOKUP(E1297,[1]Saler!$F$1:$G$6,2,FALSE)</f>
        <v>Hải Phòng</v>
      </c>
      <c r="G1297" t="s">
        <v>45</v>
      </c>
      <c r="H1297" t="str">
        <f>VLOOKUP(G1297,[1]Product!$B:$G,2,FALSE)</f>
        <v>OMEN8ZR42PA</v>
      </c>
      <c r="I1297">
        <f>VLOOKUP(G1297,[1]Product!$B:$G,6,FALSE)</f>
        <v>54000000</v>
      </c>
      <c r="J1297" t="str">
        <f>VLOOKUP(G1297,[1]Product!$B:$G,3,FALSE)</f>
        <v>HP</v>
      </c>
      <c r="K1297" t="str">
        <f>VLOOKUP(G1297,[1]Product!$B:$G,4,FALSE)</f>
        <v>Laptop</v>
      </c>
      <c r="L1297">
        <v>3</v>
      </c>
      <c r="M1297">
        <v>0.1</v>
      </c>
      <c r="N1297">
        <f t="shared" si="20"/>
        <v>145800000</v>
      </c>
    </row>
    <row r="1298" spans="1:14" x14ac:dyDescent="0.3">
      <c r="A1298">
        <v>1297</v>
      </c>
      <c r="B1298">
        <v>5</v>
      </c>
      <c r="C1298" t="s">
        <v>74</v>
      </c>
      <c r="D1298" t="str">
        <f>VLOOKUP(C1298,[1]Saler!B:D,2,FALSE)</f>
        <v>Nguyễn Thị  Hằng</v>
      </c>
      <c r="E1298" t="str">
        <f>VLOOKUP(C1298,[1]Saler!B:D,3,FALSE)</f>
        <v>HP</v>
      </c>
      <c r="F1298" t="str">
        <f>VLOOKUP(E1298,[1]Saler!$F$1:$G$6,2,FALSE)</f>
        <v>Hải Phòng</v>
      </c>
      <c r="G1298" t="s">
        <v>23</v>
      </c>
      <c r="H1298" t="str">
        <f>VLOOKUP(G1298,[1]Product!$B:$G,2,FALSE)</f>
        <v>Latitude3510</v>
      </c>
      <c r="I1298">
        <f>VLOOKUP(G1298,[1]Product!$B:$G,6,FALSE)</f>
        <v>11490000</v>
      </c>
      <c r="J1298" t="str">
        <f>VLOOKUP(G1298,[1]Product!$B:$G,3,FALSE)</f>
        <v>Dell</v>
      </c>
      <c r="K1298" t="str">
        <f>VLOOKUP(G1298,[1]Product!$B:$G,4,FALSE)</f>
        <v>Laptop</v>
      </c>
      <c r="L1298">
        <v>1</v>
      </c>
      <c r="M1298">
        <v>0.05</v>
      </c>
      <c r="N1298">
        <f t="shared" si="20"/>
        <v>10915500</v>
      </c>
    </row>
    <row r="1299" spans="1:14" x14ac:dyDescent="0.3">
      <c r="A1299">
        <v>1298</v>
      </c>
      <c r="B1299">
        <v>5</v>
      </c>
      <c r="C1299" t="s">
        <v>29</v>
      </c>
      <c r="D1299" t="str">
        <f>VLOOKUP(C1299,[1]Saler!B:D,2,FALSE)</f>
        <v>Hoàng Thị Thu  Hà</v>
      </c>
      <c r="E1299" t="str">
        <f>VLOOKUP(C1299,[1]Saler!B:D,3,FALSE)</f>
        <v>HN</v>
      </c>
      <c r="F1299" t="str">
        <f>VLOOKUP(E1299,[1]Saler!$F$1:$G$6,2,FALSE)</f>
        <v>Hà Nội</v>
      </c>
      <c r="G1299" t="s">
        <v>45</v>
      </c>
      <c r="H1299" t="str">
        <f>VLOOKUP(G1299,[1]Product!$B:$G,2,FALSE)</f>
        <v>OMEN8ZR42PA</v>
      </c>
      <c r="I1299">
        <f>VLOOKUP(G1299,[1]Product!$B:$G,6,FALSE)</f>
        <v>54000000</v>
      </c>
      <c r="J1299" t="str">
        <f>VLOOKUP(G1299,[1]Product!$B:$G,3,FALSE)</f>
        <v>HP</v>
      </c>
      <c r="K1299" t="str">
        <f>VLOOKUP(G1299,[1]Product!$B:$G,4,FALSE)</f>
        <v>Laptop</v>
      </c>
      <c r="L1299">
        <v>2</v>
      </c>
      <c r="M1299">
        <v>0</v>
      </c>
      <c r="N1299">
        <f t="shared" si="20"/>
        <v>108000000</v>
      </c>
    </row>
    <row r="1300" spans="1:14" x14ac:dyDescent="0.3">
      <c r="A1300">
        <v>1299</v>
      </c>
      <c r="B1300">
        <v>5</v>
      </c>
      <c r="C1300" t="s">
        <v>76</v>
      </c>
      <c r="D1300" t="str">
        <f>VLOOKUP(C1300,[1]Saler!B:D,2,FALSE)</f>
        <v>Nguyễn Yến  Nhi</v>
      </c>
      <c r="E1300" t="str">
        <f>VLOOKUP(C1300,[1]Saler!B:D,3,FALSE)</f>
        <v>HCM</v>
      </c>
      <c r="F1300" t="str">
        <f>VLOOKUP(E1300,[1]Saler!$F$1:$G$6,2,FALSE)</f>
        <v>Hồ Chí Minh</v>
      </c>
      <c r="G1300" t="s">
        <v>69</v>
      </c>
      <c r="H1300" t="str">
        <f>VLOOKUP(G1300,[1]Product!$B:$G,2,FALSE)</f>
        <v>Pavilion180S1AA</v>
      </c>
      <c r="I1300">
        <f>VLOOKUP(G1300,[1]Product!$B:$G,6,FALSE)</f>
        <v>9790000</v>
      </c>
      <c r="J1300" t="str">
        <f>VLOOKUP(G1300,[1]Product!$B:$G,3,FALSE)</f>
        <v>HP</v>
      </c>
      <c r="K1300" t="str">
        <f>VLOOKUP(G1300,[1]Product!$B:$G,4,FALSE)</f>
        <v>Desktop</v>
      </c>
      <c r="L1300">
        <v>1</v>
      </c>
      <c r="M1300">
        <v>0.1</v>
      </c>
      <c r="N1300">
        <f t="shared" si="20"/>
        <v>8811000</v>
      </c>
    </row>
    <row r="1301" spans="1:14" x14ac:dyDescent="0.3">
      <c r="A1301">
        <v>1300</v>
      </c>
      <c r="B1301">
        <v>5</v>
      </c>
      <c r="C1301" t="s">
        <v>77</v>
      </c>
      <c r="D1301" t="str">
        <f>VLOOKUP(C1301,[1]Saler!B:D,2,FALSE)</f>
        <v>Trần Huy  Hiếu</v>
      </c>
      <c r="E1301" t="str">
        <f>VLOOKUP(C1301,[1]Saler!B:D,3,FALSE)</f>
        <v>HP</v>
      </c>
      <c r="F1301" t="str">
        <f>VLOOKUP(E1301,[1]Saler!$F$1:$G$6,2,FALSE)</f>
        <v>Hải Phòng</v>
      </c>
      <c r="G1301" t="s">
        <v>47</v>
      </c>
      <c r="H1301" t="str">
        <f>VLOOKUP(G1301,[1]Product!$B:$G,2,FALSE)</f>
        <v>OptiPlex3080 MT</v>
      </c>
      <c r="I1301">
        <f>VLOOKUP(G1301,[1]Product!$B:$G,6,FALSE)</f>
        <v>13890000</v>
      </c>
      <c r="J1301" t="str">
        <f>VLOOKUP(G1301,[1]Product!$B:$G,3,FALSE)</f>
        <v>Dell</v>
      </c>
      <c r="K1301" t="str">
        <f>VLOOKUP(G1301,[1]Product!$B:$G,4,FALSE)</f>
        <v>Desktop</v>
      </c>
      <c r="L1301">
        <v>1</v>
      </c>
      <c r="M1301">
        <v>0.05</v>
      </c>
      <c r="N1301">
        <f t="shared" si="20"/>
        <v>13195500</v>
      </c>
    </row>
    <row r="1302" spans="1:14" x14ac:dyDescent="0.3">
      <c r="A1302">
        <v>1301</v>
      </c>
      <c r="B1302">
        <v>5</v>
      </c>
      <c r="C1302" t="s">
        <v>16</v>
      </c>
      <c r="D1302" t="str">
        <f>VLOOKUP(C1302,[1]Saler!B:D,2,FALSE)</f>
        <v>Võ Thị Uyển  Nhi</v>
      </c>
      <c r="E1302" t="str">
        <f>VLOOKUP(C1302,[1]Saler!B:D,3,FALSE)</f>
        <v>HCM</v>
      </c>
      <c r="F1302" t="str">
        <f>VLOOKUP(E1302,[1]Saler!$F$1:$G$6,2,FALSE)</f>
        <v>Hồ Chí Minh</v>
      </c>
      <c r="G1302" t="s">
        <v>58</v>
      </c>
      <c r="H1302" t="str">
        <f>VLOOKUP(G1302,[1]Product!$B:$G,2,FALSE)</f>
        <v>Envy2K0B2PA</v>
      </c>
      <c r="I1302">
        <f>VLOOKUP(G1302,[1]Product!$B:$G,6,FALSE)</f>
        <v>23590000</v>
      </c>
      <c r="J1302" t="str">
        <f>VLOOKUP(G1302,[1]Product!$B:$G,3,FALSE)</f>
        <v>HP</v>
      </c>
      <c r="K1302" t="str">
        <f>VLOOKUP(G1302,[1]Product!$B:$G,4,FALSE)</f>
        <v>Laptop</v>
      </c>
      <c r="L1302">
        <v>2</v>
      </c>
      <c r="M1302">
        <v>0.15</v>
      </c>
      <c r="N1302">
        <f t="shared" si="20"/>
        <v>40103000</v>
      </c>
    </row>
    <row r="1303" spans="1:14" x14ac:dyDescent="0.3">
      <c r="A1303">
        <v>1302</v>
      </c>
      <c r="B1303">
        <v>5</v>
      </c>
      <c r="C1303" t="s">
        <v>59</v>
      </c>
      <c r="D1303" t="str">
        <f>VLOOKUP(C1303,[1]Saler!B:D,2,FALSE)</f>
        <v>Hồ Lê Lệ  Nguyên</v>
      </c>
      <c r="E1303" t="str">
        <f>VLOOKUP(C1303,[1]Saler!B:D,3,FALSE)</f>
        <v>HCM</v>
      </c>
      <c r="F1303" t="str">
        <f>VLOOKUP(E1303,[1]Saler!$F$1:$G$6,2,FALSE)</f>
        <v>Hồ Chí Minh</v>
      </c>
      <c r="G1303" t="s">
        <v>21</v>
      </c>
      <c r="H1303" t="str">
        <f>VLOOKUP(G1303,[1]Product!$B:$G,2,FALSE)</f>
        <v>EliteBook5ZU71PA</v>
      </c>
      <c r="I1303">
        <f>VLOOKUP(G1303,[1]Product!$B:$G,6,FALSE)</f>
        <v>34790000</v>
      </c>
      <c r="J1303" t="str">
        <f>VLOOKUP(G1303,[1]Product!$B:$G,3,FALSE)</f>
        <v>HP</v>
      </c>
      <c r="K1303" t="str">
        <f>VLOOKUP(G1303,[1]Product!$B:$G,4,FALSE)</f>
        <v>Laptop</v>
      </c>
      <c r="L1303">
        <v>1</v>
      </c>
      <c r="M1303">
        <v>0.1</v>
      </c>
      <c r="N1303">
        <f t="shared" si="20"/>
        <v>31311000</v>
      </c>
    </row>
    <row r="1304" spans="1:14" x14ac:dyDescent="0.3">
      <c r="A1304">
        <v>1303</v>
      </c>
      <c r="B1304">
        <v>5</v>
      </c>
      <c r="C1304" t="s">
        <v>37</v>
      </c>
      <c r="D1304" t="str">
        <f>VLOOKUP(C1304,[1]Saler!B:D,2,FALSE)</f>
        <v>Nguyễn Phan Thanh Ngân</v>
      </c>
      <c r="E1304" t="str">
        <f>VLOOKUP(C1304,[1]Saler!B:D,3,FALSE)</f>
        <v>HCM</v>
      </c>
      <c r="F1304" t="str">
        <f>VLOOKUP(E1304,[1]Saler!$F$1:$G$6,2,FALSE)</f>
        <v>Hồ Chí Minh</v>
      </c>
      <c r="G1304" t="s">
        <v>52</v>
      </c>
      <c r="H1304" t="str">
        <f>VLOOKUP(G1304,[1]Product!$B:$G,2,FALSE)</f>
        <v>Inspiron42IN380002</v>
      </c>
      <c r="I1304">
        <f>VLOOKUP(G1304,[1]Product!$B:$G,6,FALSE)</f>
        <v>12290000</v>
      </c>
      <c r="J1304" t="str">
        <f>VLOOKUP(G1304,[1]Product!$B:$G,3,FALSE)</f>
        <v>Dell</v>
      </c>
      <c r="K1304" t="str">
        <f>VLOOKUP(G1304,[1]Product!$B:$G,4,FALSE)</f>
        <v>Desktop</v>
      </c>
      <c r="L1304">
        <v>3</v>
      </c>
      <c r="M1304">
        <v>0.1</v>
      </c>
      <c r="N1304">
        <f t="shared" si="20"/>
        <v>33183000</v>
      </c>
    </row>
    <row r="1305" spans="1:14" x14ac:dyDescent="0.3">
      <c r="A1305">
        <v>1304</v>
      </c>
      <c r="B1305">
        <v>5</v>
      </c>
      <c r="C1305" t="s">
        <v>26</v>
      </c>
      <c r="D1305" t="str">
        <f>VLOOKUP(C1305,[1]Saler!B:D,2,FALSE)</f>
        <v>Nguyễn Thị Y  Bình</v>
      </c>
      <c r="E1305" t="str">
        <f>VLOOKUP(C1305,[1]Saler!B:D,3,FALSE)</f>
        <v>HN</v>
      </c>
      <c r="F1305" t="str">
        <f>VLOOKUP(E1305,[1]Saler!$F$1:$G$6,2,FALSE)</f>
        <v>Hà Nội</v>
      </c>
      <c r="G1305" t="s">
        <v>33</v>
      </c>
      <c r="H1305" t="str">
        <f>VLOOKUP(G1305,[1]Product!$B:$G,2,FALSE)</f>
        <v>XPS139310</v>
      </c>
      <c r="I1305">
        <f>VLOOKUP(G1305,[1]Product!$B:$G,6,FALSE)</f>
        <v>39900000</v>
      </c>
      <c r="J1305" t="str">
        <f>VLOOKUP(G1305,[1]Product!$B:$G,3,FALSE)</f>
        <v>Dell</v>
      </c>
      <c r="K1305" t="str">
        <f>VLOOKUP(G1305,[1]Product!$B:$G,4,FALSE)</f>
        <v>Laptop</v>
      </c>
      <c r="L1305">
        <v>3</v>
      </c>
      <c r="M1305">
        <v>0.1</v>
      </c>
      <c r="N1305">
        <f t="shared" si="20"/>
        <v>107730000</v>
      </c>
    </row>
    <row r="1306" spans="1:14" x14ac:dyDescent="0.3">
      <c r="A1306">
        <v>1305</v>
      </c>
      <c r="B1306">
        <v>5</v>
      </c>
      <c r="C1306" t="s">
        <v>37</v>
      </c>
      <c r="D1306" t="str">
        <f>VLOOKUP(C1306,[1]Saler!B:D,2,FALSE)</f>
        <v>Nguyễn Phan Thanh Ngân</v>
      </c>
      <c r="E1306" t="str">
        <f>VLOOKUP(C1306,[1]Saler!B:D,3,FALSE)</f>
        <v>HCM</v>
      </c>
      <c r="F1306" t="str">
        <f>VLOOKUP(E1306,[1]Saler!$F$1:$G$6,2,FALSE)</f>
        <v>Hồ Chí Minh</v>
      </c>
      <c r="G1306" t="s">
        <v>21</v>
      </c>
      <c r="H1306" t="str">
        <f>VLOOKUP(G1306,[1]Product!$B:$G,2,FALSE)</f>
        <v>EliteBook5ZU71PA</v>
      </c>
      <c r="I1306">
        <f>VLOOKUP(G1306,[1]Product!$B:$G,6,FALSE)</f>
        <v>34790000</v>
      </c>
      <c r="J1306" t="str">
        <f>VLOOKUP(G1306,[1]Product!$B:$G,3,FALSE)</f>
        <v>HP</v>
      </c>
      <c r="K1306" t="str">
        <f>VLOOKUP(G1306,[1]Product!$B:$G,4,FALSE)</f>
        <v>Laptop</v>
      </c>
      <c r="L1306">
        <v>2</v>
      </c>
      <c r="M1306">
        <v>0</v>
      </c>
      <c r="N1306">
        <f t="shared" si="20"/>
        <v>69580000</v>
      </c>
    </row>
    <row r="1307" spans="1:14" x14ac:dyDescent="0.3">
      <c r="A1307">
        <v>1306</v>
      </c>
      <c r="B1307">
        <v>6</v>
      </c>
      <c r="C1307" t="s">
        <v>46</v>
      </c>
      <c r="D1307" t="str">
        <f>VLOOKUP(C1307,[1]Saler!B:D,2,FALSE)</f>
        <v>Nguyễn Thị Hoài  Nam</v>
      </c>
      <c r="E1307" t="str">
        <f>VLOOKUP(C1307,[1]Saler!B:D,3,FALSE)</f>
        <v>HCM</v>
      </c>
      <c r="F1307" t="str">
        <f>VLOOKUP(E1307,[1]Saler!$F$1:$G$6,2,FALSE)</f>
        <v>Hồ Chí Minh</v>
      </c>
      <c r="G1307" t="s">
        <v>58</v>
      </c>
      <c r="H1307" t="str">
        <f>VLOOKUP(G1307,[1]Product!$B:$G,2,FALSE)</f>
        <v>Envy2K0B2PA</v>
      </c>
      <c r="I1307">
        <f>VLOOKUP(G1307,[1]Product!$B:$G,6,FALSE)</f>
        <v>23590000</v>
      </c>
      <c r="J1307" t="str">
        <f>VLOOKUP(G1307,[1]Product!$B:$G,3,FALSE)</f>
        <v>HP</v>
      </c>
      <c r="K1307" t="str">
        <f>VLOOKUP(G1307,[1]Product!$B:$G,4,FALSE)</f>
        <v>Laptop</v>
      </c>
      <c r="L1307">
        <v>3</v>
      </c>
      <c r="M1307">
        <v>0.1</v>
      </c>
      <c r="N1307">
        <f t="shared" si="20"/>
        <v>63693000</v>
      </c>
    </row>
    <row r="1308" spans="1:14" x14ac:dyDescent="0.3">
      <c r="A1308">
        <v>1307</v>
      </c>
      <c r="B1308">
        <v>6</v>
      </c>
      <c r="C1308" t="s">
        <v>59</v>
      </c>
      <c r="D1308" t="str">
        <f>VLOOKUP(C1308,[1]Saler!B:D,2,FALSE)</f>
        <v>Hồ Lê Lệ  Nguyên</v>
      </c>
      <c r="E1308" t="str">
        <f>VLOOKUP(C1308,[1]Saler!B:D,3,FALSE)</f>
        <v>HCM</v>
      </c>
      <c r="F1308" t="str">
        <f>VLOOKUP(E1308,[1]Saler!$F$1:$G$6,2,FALSE)</f>
        <v>Hồ Chí Minh</v>
      </c>
      <c r="G1308" t="s">
        <v>56</v>
      </c>
      <c r="H1308" t="str">
        <f>VLOOKUP(G1308,[1]Product!$B:$G,2,FALSE)</f>
        <v>Legion82B500GUVN</v>
      </c>
      <c r="I1308">
        <f>VLOOKUP(G1308,[1]Product!$B:$G,6,FALSE)</f>
        <v>24790000</v>
      </c>
      <c r="J1308" t="str">
        <f>VLOOKUP(G1308,[1]Product!$B:$G,3,FALSE)</f>
        <v>Lenovo</v>
      </c>
      <c r="K1308" t="str">
        <f>VLOOKUP(G1308,[1]Product!$B:$G,4,FALSE)</f>
        <v>Laptop</v>
      </c>
      <c r="L1308">
        <v>3</v>
      </c>
      <c r="M1308">
        <v>0.1</v>
      </c>
      <c r="N1308">
        <f t="shared" si="20"/>
        <v>66933000</v>
      </c>
    </row>
    <row r="1309" spans="1:14" x14ac:dyDescent="0.3">
      <c r="A1309">
        <v>1308</v>
      </c>
      <c r="B1309">
        <v>6</v>
      </c>
      <c r="C1309" t="s">
        <v>39</v>
      </c>
      <c r="D1309" t="str">
        <f>VLOOKUP(C1309,[1]Saler!B:D,2,FALSE)</f>
        <v>Trần Lê Phương  Dung</v>
      </c>
      <c r="E1309" t="str">
        <f>VLOOKUP(C1309,[1]Saler!B:D,3,FALSE)</f>
        <v>HN</v>
      </c>
      <c r="F1309" t="str">
        <f>VLOOKUP(E1309,[1]Saler!$F$1:$G$6,2,FALSE)</f>
        <v>Hà Nội</v>
      </c>
      <c r="G1309" t="s">
        <v>49</v>
      </c>
      <c r="H1309" t="str">
        <f>VLOOKUP(G1309,[1]Product!$B:$G,2,FALSE)</f>
        <v>Inspiron145402</v>
      </c>
      <c r="I1309">
        <f>VLOOKUP(G1309,[1]Product!$B:$G,6,FALSE)</f>
        <v>25790000</v>
      </c>
      <c r="J1309" t="str">
        <f>VLOOKUP(G1309,[1]Product!$B:$G,3,FALSE)</f>
        <v>Dell</v>
      </c>
      <c r="K1309" t="str">
        <f>VLOOKUP(G1309,[1]Product!$B:$G,4,FALSE)</f>
        <v>Laptop</v>
      </c>
      <c r="L1309">
        <v>2</v>
      </c>
      <c r="M1309">
        <v>0</v>
      </c>
      <c r="N1309">
        <f t="shared" si="20"/>
        <v>51580000</v>
      </c>
    </row>
    <row r="1310" spans="1:14" x14ac:dyDescent="0.3">
      <c r="A1310">
        <v>1309</v>
      </c>
      <c r="B1310">
        <v>6</v>
      </c>
      <c r="C1310" t="s">
        <v>55</v>
      </c>
      <c r="D1310" t="str">
        <f>VLOOKUP(C1310,[1]Saler!B:D,2,FALSE)</f>
        <v>Nguyễn Thị  Hương</v>
      </c>
      <c r="E1310" t="str">
        <f>VLOOKUP(C1310,[1]Saler!B:D,3,FALSE)</f>
        <v>DN</v>
      </c>
      <c r="F1310" t="str">
        <f>VLOOKUP(E1310,[1]Saler!$F$1:$G$6,2,FALSE)</f>
        <v>Đà Nẵng</v>
      </c>
      <c r="G1310" t="s">
        <v>21</v>
      </c>
      <c r="H1310" t="str">
        <f>VLOOKUP(G1310,[1]Product!$B:$G,2,FALSE)</f>
        <v>EliteBook5ZU71PA</v>
      </c>
      <c r="I1310">
        <f>VLOOKUP(G1310,[1]Product!$B:$G,6,FALSE)</f>
        <v>34790000</v>
      </c>
      <c r="J1310" t="str">
        <f>VLOOKUP(G1310,[1]Product!$B:$G,3,FALSE)</f>
        <v>HP</v>
      </c>
      <c r="K1310" t="str">
        <f>VLOOKUP(G1310,[1]Product!$B:$G,4,FALSE)</f>
        <v>Laptop</v>
      </c>
      <c r="L1310">
        <v>3</v>
      </c>
      <c r="M1310">
        <v>0.1</v>
      </c>
      <c r="N1310">
        <f t="shared" si="20"/>
        <v>93933000</v>
      </c>
    </row>
    <row r="1311" spans="1:14" x14ac:dyDescent="0.3">
      <c r="A1311">
        <v>1310</v>
      </c>
      <c r="B1311">
        <v>6</v>
      </c>
      <c r="C1311" t="s">
        <v>65</v>
      </c>
      <c r="D1311" t="str">
        <f>VLOOKUP(C1311,[1]Saler!B:D,2,FALSE)</f>
        <v>Vưu Quan  Khải</v>
      </c>
      <c r="E1311" t="str">
        <f>VLOOKUP(C1311,[1]Saler!B:D,3,FALSE)</f>
        <v>DN</v>
      </c>
      <c r="F1311" t="str">
        <f>VLOOKUP(E1311,[1]Saler!$F$1:$G$6,2,FALSE)</f>
        <v>Đà Nẵng</v>
      </c>
      <c r="G1311" t="s">
        <v>31</v>
      </c>
      <c r="H1311" t="str">
        <f>VLOOKUP(G1311,[1]Product!$B:$G,2,FALSE)</f>
        <v>Ideapad82H700DNVN</v>
      </c>
      <c r="I1311">
        <f>VLOOKUP(G1311,[1]Product!$B:$G,6,FALSE)</f>
        <v>13490000</v>
      </c>
      <c r="J1311" t="str">
        <f>VLOOKUP(G1311,[1]Product!$B:$G,3,FALSE)</f>
        <v>Lenovo</v>
      </c>
      <c r="K1311" t="str">
        <f>VLOOKUP(G1311,[1]Product!$B:$G,4,FALSE)</f>
        <v>Laptop</v>
      </c>
      <c r="L1311">
        <v>1</v>
      </c>
      <c r="M1311">
        <v>0.05</v>
      </c>
      <c r="N1311">
        <f t="shared" si="20"/>
        <v>12815500</v>
      </c>
    </row>
    <row r="1312" spans="1:14" x14ac:dyDescent="0.3">
      <c r="A1312">
        <v>1311</v>
      </c>
      <c r="B1312">
        <v>6</v>
      </c>
      <c r="C1312" t="s">
        <v>60</v>
      </c>
      <c r="D1312" t="str">
        <f>VLOOKUP(C1312,[1]Saler!B:D,2,FALSE)</f>
        <v>Nguyễn Thị Hoài  Ly</v>
      </c>
      <c r="E1312" t="str">
        <f>VLOOKUP(C1312,[1]Saler!B:D,3,FALSE)</f>
        <v>DN</v>
      </c>
      <c r="F1312" t="str">
        <f>VLOOKUP(E1312,[1]Saler!$F$1:$G$6,2,FALSE)</f>
        <v>Đà Nẵng</v>
      </c>
      <c r="G1312" t="s">
        <v>36</v>
      </c>
      <c r="H1312" t="str">
        <f>VLOOKUP(G1312,[1]Product!$B:$G,2,FALSE)</f>
        <v>Lenovo10TVA00EVA</v>
      </c>
      <c r="I1312">
        <f>VLOOKUP(G1312,[1]Product!$B:$G,6,FALSE)</f>
        <v>12590000</v>
      </c>
      <c r="J1312" t="str">
        <f>VLOOKUP(G1312,[1]Product!$B:$G,3,FALSE)</f>
        <v>Lenovo</v>
      </c>
      <c r="K1312" t="str">
        <f>VLOOKUP(G1312,[1]Product!$B:$G,4,FALSE)</f>
        <v>Desktop</v>
      </c>
      <c r="L1312">
        <v>2</v>
      </c>
      <c r="M1312">
        <v>0.05</v>
      </c>
      <c r="N1312">
        <f t="shared" si="20"/>
        <v>23921000</v>
      </c>
    </row>
    <row r="1313" spans="1:14" x14ac:dyDescent="0.3">
      <c r="A1313">
        <v>1312</v>
      </c>
      <c r="B1313">
        <v>6</v>
      </c>
      <c r="C1313" t="s">
        <v>16</v>
      </c>
      <c r="D1313" t="str">
        <f>VLOOKUP(C1313,[1]Saler!B:D,2,FALSE)</f>
        <v>Võ Thị Uyển  Nhi</v>
      </c>
      <c r="E1313" t="str">
        <f>VLOOKUP(C1313,[1]Saler!B:D,3,FALSE)</f>
        <v>HCM</v>
      </c>
      <c r="F1313" t="str">
        <f>VLOOKUP(E1313,[1]Saler!$F$1:$G$6,2,FALSE)</f>
        <v>Hồ Chí Minh</v>
      </c>
      <c r="G1313" t="s">
        <v>54</v>
      </c>
      <c r="H1313" t="str">
        <f>VLOOKUP(G1313,[1]Product!$B:$G,2,FALSE)</f>
        <v>ThinkBook20VA001KVN</v>
      </c>
      <c r="I1313">
        <f>VLOOKUP(G1313,[1]Product!$B:$G,6,FALSE)</f>
        <v>19190000</v>
      </c>
      <c r="J1313" t="str">
        <f>VLOOKUP(G1313,[1]Product!$B:$G,3,FALSE)</f>
        <v>Lenovo</v>
      </c>
      <c r="K1313" t="str">
        <f>VLOOKUP(G1313,[1]Product!$B:$G,4,FALSE)</f>
        <v>Laptop</v>
      </c>
      <c r="L1313">
        <v>3</v>
      </c>
      <c r="M1313">
        <v>0.05</v>
      </c>
      <c r="N1313">
        <f t="shared" si="20"/>
        <v>54691500</v>
      </c>
    </row>
    <row r="1314" spans="1:14" x14ac:dyDescent="0.3">
      <c r="A1314">
        <v>1313</v>
      </c>
      <c r="B1314">
        <v>6</v>
      </c>
      <c r="C1314" t="s">
        <v>63</v>
      </c>
      <c r="D1314" t="str">
        <f>VLOOKUP(C1314,[1]Saler!B:D,2,FALSE)</f>
        <v>Phạm Thị Giáng  My</v>
      </c>
      <c r="E1314" t="str">
        <f>VLOOKUP(C1314,[1]Saler!B:D,3,FALSE)</f>
        <v>DN</v>
      </c>
      <c r="F1314" t="str">
        <f>VLOOKUP(E1314,[1]Saler!$F$1:$G$6,2,FALSE)</f>
        <v>Đà Nẵng</v>
      </c>
      <c r="G1314" t="s">
        <v>33</v>
      </c>
      <c r="H1314" t="str">
        <f>VLOOKUP(G1314,[1]Product!$B:$G,2,FALSE)</f>
        <v>XPS139310</v>
      </c>
      <c r="I1314">
        <f>VLOOKUP(G1314,[1]Product!$B:$G,6,FALSE)</f>
        <v>39900000</v>
      </c>
      <c r="J1314" t="str">
        <f>VLOOKUP(G1314,[1]Product!$B:$G,3,FALSE)</f>
        <v>Dell</v>
      </c>
      <c r="K1314" t="str">
        <f>VLOOKUP(G1314,[1]Product!$B:$G,4,FALSE)</f>
        <v>Laptop</v>
      </c>
      <c r="L1314">
        <v>1</v>
      </c>
      <c r="M1314">
        <v>0.05</v>
      </c>
      <c r="N1314">
        <f t="shared" si="20"/>
        <v>37905000</v>
      </c>
    </row>
    <row r="1315" spans="1:14" x14ac:dyDescent="0.3">
      <c r="A1315">
        <v>1314</v>
      </c>
      <c r="B1315">
        <v>6</v>
      </c>
      <c r="C1315" t="s">
        <v>60</v>
      </c>
      <c r="D1315" t="str">
        <f>VLOOKUP(C1315,[1]Saler!B:D,2,FALSE)</f>
        <v>Nguyễn Thị Hoài  Ly</v>
      </c>
      <c r="E1315" t="str">
        <f>VLOOKUP(C1315,[1]Saler!B:D,3,FALSE)</f>
        <v>DN</v>
      </c>
      <c r="F1315" t="str">
        <f>VLOOKUP(E1315,[1]Saler!$F$1:$G$6,2,FALSE)</f>
        <v>Đà Nẵng</v>
      </c>
      <c r="G1315" t="s">
        <v>45</v>
      </c>
      <c r="H1315" t="str">
        <f>VLOOKUP(G1315,[1]Product!$B:$G,2,FALSE)</f>
        <v>OMEN8ZR42PA</v>
      </c>
      <c r="I1315">
        <f>VLOOKUP(G1315,[1]Product!$B:$G,6,FALSE)</f>
        <v>54000000</v>
      </c>
      <c r="J1315" t="str">
        <f>VLOOKUP(G1315,[1]Product!$B:$G,3,FALSE)</f>
        <v>HP</v>
      </c>
      <c r="K1315" t="str">
        <f>VLOOKUP(G1315,[1]Product!$B:$G,4,FALSE)</f>
        <v>Laptop</v>
      </c>
      <c r="L1315">
        <v>3</v>
      </c>
      <c r="M1315">
        <v>0.1</v>
      </c>
      <c r="N1315">
        <f t="shared" si="20"/>
        <v>145800000</v>
      </c>
    </row>
    <row r="1316" spans="1:14" x14ac:dyDescent="0.3">
      <c r="A1316">
        <v>1315</v>
      </c>
      <c r="B1316">
        <v>6</v>
      </c>
      <c r="C1316" t="s">
        <v>81</v>
      </c>
      <c r="D1316" t="str">
        <f>VLOOKUP(C1316,[1]Saler!B:D,2,FALSE)</f>
        <v>Huỳnh Lê Minh  Nhựt</v>
      </c>
      <c r="E1316" t="str">
        <f>VLOOKUP(C1316,[1]Saler!B:D,3,FALSE)</f>
        <v>HCM</v>
      </c>
      <c r="F1316" t="str">
        <f>VLOOKUP(E1316,[1]Saler!$F$1:$G$6,2,FALSE)</f>
        <v>Hồ Chí Minh</v>
      </c>
      <c r="G1316" t="s">
        <v>69</v>
      </c>
      <c r="H1316" t="str">
        <f>VLOOKUP(G1316,[1]Product!$B:$G,2,FALSE)</f>
        <v>Pavilion180S1AA</v>
      </c>
      <c r="I1316">
        <f>VLOOKUP(G1316,[1]Product!$B:$G,6,FALSE)</f>
        <v>9790000</v>
      </c>
      <c r="J1316" t="str">
        <f>VLOOKUP(G1316,[1]Product!$B:$G,3,FALSE)</f>
        <v>HP</v>
      </c>
      <c r="K1316" t="str">
        <f>VLOOKUP(G1316,[1]Product!$B:$G,4,FALSE)</f>
        <v>Desktop</v>
      </c>
      <c r="L1316">
        <v>3</v>
      </c>
      <c r="M1316">
        <v>0.15</v>
      </c>
      <c r="N1316">
        <f t="shared" si="20"/>
        <v>24964500</v>
      </c>
    </row>
    <row r="1317" spans="1:14" x14ac:dyDescent="0.3">
      <c r="A1317">
        <v>1316</v>
      </c>
      <c r="B1317">
        <v>6</v>
      </c>
      <c r="C1317" t="s">
        <v>46</v>
      </c>
      <c r="D1317" t="str">
        <f>VLOOKUP(C1317,[1]Saler!B:D,2,FALSE)</f>
        <v>Nguyễn Thị Hoài  Nam</v>
      </c>
      <c r="E1317" t="str">
        <f>VLOOKUP(C1317,[1]Saler!B:D,3,FALSE)</f>
        <v>HCM</v>
      </c>
      <c r="F1317" t="str">
        <f>VLOOKUP(E1317,[1]Saler!$F$1:$G$6,2,FALSE)</f>
        <v>Hồ Chí Minh</v>
      </c>
      <c r="G1317" t="s">
        <v>23</v>
      </c>
      <c r="H1317" t="str">
        <f>VLOOKUP(G1317,[1]Product!$B:$G,2,FALSE)</f>
        <v>Latitude3510</v>
      </c>
      <c r="I1317">
        <f>VLOOKUP(G1317,[1]Product!$B:$G,6,FALSE)</f>
        <v>11490000</v>
      </c>
      <c r="J1317" t="str">
        <f>VLOOKUP(G1317,[1]Product!$B:$G,3,FALSE)</f>
        <v>Dell</v>
      </c>
      <c r="K1317" t="str">
        <f>VLOOKUP(G1317,[1]Product!$B:$G,4,FALSE)</f>
        <v>Laptop</v>
      </c>
      <c r="L1317">
        <v>1</v>
      </c>
      <c r="M1317">
        <v>0.15</v>
      </c>
      <c r="N1317">
        <f t="shared" si="20"/>
        <v>9766500</v>
      </c>
    </row>
    <row r="1318" spans="1:14" x14ac:dyDescent="0.3">
      <c r="A1318">
        <v>1317</v>
      </c>
      <c r="B1318">
        <v>6</v>
      </c>
      <c r="C1318" t="s">
        <v>38</v>
      </c>
      <c r="D1318" t="str">
        <f>VLOOKUP(C1318,[1]Saler!B:D,2,FALSE)</f>
        <v>Nguyễn Thị Kim  Nga</v>
      </c>
      <c r="E1318" t="str">
        <f>VLOOKUP(C1318,[1]Saler!B:D,3,FALSE)</f>
        <v>HCM</v>
      </c>
      <c r="F1318" t="str">
        <f>VLOOKUP(E1318,[1]Saler!$F$1:$G$6,2,FALSE)</f>
        <v>Hồ Chí Minh</v>
      </c>
      <c r="G1318" t="s">
        <v>23</v>
      </c>
      <c r="H1318" t="str">
        <f>VLOOKUP(G1318,[1]Product!$B:$G,2,FALSE)</f>
        <v>Latitude3510</v>
      </c>
      <c r="I1318">
        <f>VLOOKUP(G1318,[1]Product!$B:$G,6,FALSE)</f>
        <v>11490000</v>
      </c>
      <c r="J1318" t="str">
        <f>VLOOKUP(G1318,[1]Product!$B:$G,3,FALSE)</f>
        <v>Dell</v>
      </c>
      <c r="K1318" t="str">
        <f>VLOOKUP(G1318,[1]Product!$B:$G,4,FALSE)</f>
        <v>Laptop</v>
      </c>
      <c r="L1318">
        <v>2</v>
      </c>
      <c r="M1318">
        <v>0</v>
      </c>
      <c r="N1318">
        <f t="shared" si="20"/>
        <v>22980000</v>
      </c>
    </row>
    <row r="1319" spans="1:14" x14ac:dyDescent="0.3">
      <c r="A1319">
        <v>1318</v>
      </c>
      <c r="B1319">
        <v>6</v>
      </c>
      <c r="C1319" t="s">
        <v>26</v>
      </c>
      <c r="D1319" t="str">
        <f>VLOOKUP(C1319,[1]Saler!B:D,2,FALSE)</f>
        <v>Nguyễn Thị Y  Bình</v>
      </c>
      <c r="E1319" t="str">
        <f>VLOOKUP(C1319,[1]Saler!B:D,3,FALSE)</f>
        <v>HN</v>
      </c>
      <c r="F1319" t="str">
        <f>VLOOKUP(E1319,[1]Saler!$F$1:$G$6,2,FALSE)</f>
        <v>Hà Nội</v>
      </c>
      <c r="G1319" t="s">
        <v>47</v>
      </c>
      <c r="H1319" t="str">
        <f>VLOOKUP(G1319,[1]Product!$B:$G,2,FALSE)</f>
        <v>OptiPlex3080 MT</v>
      </c>
      <c r="I1319">
        <f>VLOOKUP(G1319,[1]Product!$B:$G,6,FALSE)</f>
        <v>13890000</v>
      </c>
      <c r="J1319" t="str">
        <f>VLOOKUP(G1319,[1]Product!$B:$G,3,FALSE)</f>
        <v>Dell</v>
      </c>
      <c r="K1319" t="str">
        <f>VLOOKUP(G1319,[1]Product!$B:$G,4,FALSE)</f>
        <v>Desktop</v>
      </c>
      <c r="L1319">
        <v>1</v>
      </c>
      <c r="M1319">
        <v>0.15</v>
      </c>
      <c r="N1319">
        <f t="shared" si="20"/>
        <v>11806500</v>
      </c>
    </row>
    <row r="1320" spans="1:14" x14ac:dyDescent="0.3">
      <c r="A1320">
        <v>1319</v>
      </c>
      <c r="B1320">
        <v>6</v>
      </c>
      <c r="C1320" t="s">
        <v>18</v>
      </c>
      <c r="D1320" t="str">
        <f>VLOOKUP(C1320,[1]Saler!B:D,2,FALSE)</f>
        <v>Lê Thị Thùy  Linh</v>
      </c>
      <c r="E1320" t="str">
        <f>VLOOKUP(C1320,[1]Saler!B:D,3,FALSE)</f>
        <v>DN</v>
      </c>
      <c r="F1320" t="str">
        <f>VLOOKUP(E1320,[1]Saler!$F$1:$G$6,2,FALSE)</f>
        <v>Đà Nẵng</v>
      </c>
      <c r="G1320" t="s">
        <v>25</v>
      </c>
      <c r="H1320" t="str">
        <f>VLOOKUP(G1320,[1]Product!$B:$G,2,FALSE)</f>
        <v>Lenovo11BHS07200</v>
      </c>
      <c r="I1320">
        <f>VLOOKUP(G1320,[1]Product!$B:$G,6,FALSE)</f>
        <v>11490000</v>
      </c>
      <c r="J1320" t="str">
        <f>VLOOKUP(G1320,[1]Product!$B:$G,3,FALSE)</f>
        <v>Lenovo</v>
      </c>
      <c r="K1320" t="str">
        <f>VLOOKUP(G1320,[1]Product!$B:$G,4,FALSE)</f>
        <v>Desktop</v>
      </c>
      <c r="L1320">
        <v>3</v>
      </c>
      <c r="M1320">
        <v>0.1</v>
      </c>
      <c r="N1320">
        <f t="shared" si="20"/>
        <v>31023000</v>
      </c>
    </row>
    <row r="1321" spans="1:14" x14ac:dyDescent="0.3">
      <c r="A1321">
        <v>1320</v>
      </c>
      <c r="B1321">
        <v>6</v>
      </c>
      <c r="C1321" t="s">
        <v>48</v>
      </c>
      <c r="D1321" t="str">
        <f>VLOOKUP(C1321,[1]Saler!B:D,2,FALSE)</f>
        <v>Võ Huỳnh Duy  Nhân</v>
      </c>
      <c r="E1321" t="str">
        <f>VLOOKUP(C1321,[1]Saler!B:D,3,FALSE)</f>
        <v>HCM</v>
      </c>
      <c r="F1321" t="str">
        <f>VLOOKUP(E1321,[1]Saler!$F$1:$G$6,2,FALSE)</f>
        <v>Hồ Chí Minh</v>
      </c>
      <c r="G1321" t="s">
        <v>28</v>
      </c>
      <c r="H1321" t="str">
        <f>VLOOKUP(G1321,[1]Product!$B:$G,2,FALSE)</f>
        <v>ProBook1A1B0PA</v>
      </c>
      <c r="I1321">
        <f>VLOOKUP(G1321,[1]Product!$B:$G,6,FALSE)</f>
        <v>18290000</v>
      </c>
      <c r="J1321" t="str">
        <f>VLOOKUP(G1321,[1]Product!$B:$G,3,FALSE)</f>
        <v>HP</v>
      </c>
      <c r="K1321" t="str">
        <f>VLOOKUP(G1321,[1]Product!$B:$G,4,FALSE)</f>
        <v>Laptop</v>
      </c>
      <c r="L1321">
        <v>1</v>
      </c>
      <c r="M1321">
        <v>0</v>
      </c>
      <c r="N1321">
        <f t="shared" si="20"/>
        <v>18290000</v>
      </c>
    </row>
    <row r="1322" spans="1:14" x14ac:dyDescent="0.3">
      <c r="A1322">
        <v>1321</v>
      </c>
      <c r="B1322">
        <v>6</v>
      </c>
      <c r="C1322" t="s">
        <v>32</v>
      </c>
      <c r="D1322" t="str">
        <f>VLOOKUP(C1322,[1]Saler!B:D,2,FALSE)</f>
        <v>Võ Thị Phương  Thảo</v>
      </c>
      <c r="E1322" t="str">
        <f>VLOOKUP(C1322,[1]Saler!B:D,3,FALSE)</f>
        <v>CT</v>
      </c>
      <c r="F1322" t="str">
        <f>VLOOKUP(E1322,[1]Saler!$F$1:$G$6,2,FALSE)</f>
        <v>Cần Thơ</v>
      </c>
      <c r="G1322" t="s">
        <v>44</v>
      </c>
      <c r="H1322" t="str">
        <f>VLOOKUP(G1322,[1]Product!$B:$G,2,FALSE)</f>
        <v>Lenovo11ED002TVA</v>
      </c>
      <c r="I1322">
        <f>VLOOKUP(G1322,[1]Product!$B:$G,6,FALSE)</f>
        <v>9890000</v>
      </c>
      <c r="J1322" t="str">
        <f>VLOOKUP(G1322,[1]Product!$B:$G,3,FALSE)</f>
        <v>Lenovo</v>
      </c>
      <c r="K1322" t="str">
        <f>VLOOKUP(G1322,[1]Product!$B:$G,4,FALSE)</f>
        <v>Desktop</v>
      </c>
      <c r="L1322">
        <v>1</v>
      </c>
      <c r="M1322">
        <v>0</v>
      </c>
      <c r="N1322">
        <f t="shared" si="20"/>
        <v>9890000</v>
      </c>
    </row>
    <row r="1323" spans="1:14" x14ac:dyDescent="0.3">
      <c r="A1323">
        <v>1322</v>
      </c>
      <c r="B1323">
        <v>6</v>
      </c>
      <c r="C1323" t="s">
        <v>61</v>
      </c>
      <c r="D1323" t="str">
        <f>VLOOKUP(C1323,[1]Saler!B:D,2,FALSE)</f>
        <v>Nguyễn Tố  Linh</v>
      </c>
      <c r="E1323" t="str">
        <f>VLOOKUP(C1323,[1]Saler!B:D,3,FALSE)</f>
        <v>DN</v>
      </c>
      <c r="F1323" t="str">
        <f>VLOOKUP(E1323,[1]Saler!$F$1:$G$6,2,FALSE)</f>
        <v>Đà Nẵng</v>
      </c>
      <c r="G1323" t="s">
        <v>28</v>
      </c>
      <c r="H1323" t="str">
        <f>VLOOKUP(G1323,[1]Product!$B:$G,2,FALSE)</f>
        <v>ProBook1A1B0PA</v>
      </c>
      <c r="I1323">
        <f>VLOOKUP(G1323,[1]Product!$B:$G,6,FALSE)</f>
        <v>18290000</v>
      </c>
      <c r="J1323" t="str">
        <f>VLOOKUP(G1323,[1]Product!$B:$G,3,FALSE)</f>
        <v>HP</v>
      </c>
      <c r="K1323" t="str">
        <f>VLOOKUP(G1323,[1]Product!$B:$G,4,FALSE)</f>
        <v>Laptop</v>
      </c>
      <c r="L1323">
        <v>2</v>
      </c>
      <c r="M1323">
        <v>0.15</v>
      </c>
      <c r="N1323">
        <f t="shared" si="20"/>
        <v>31093000</v>
      </c>
    </row>
    <row r="1324" spans="1:14" x14ac:dyDescent="0.3">
      <c r="A1324">
        <v>1323</v>
      </c>
      <c r="B1324">
        <v>6</v>
      </c>
      <c r="C1324" t="s">
        <v>46</v>
      </c>
      <c r="D1324" t="str">
        <f>VLOOKUP(C1324,[1]Saler!B:D,2,FALSE)</f>
        <v>Nguyễn Thị Hoài  Nam</v>
      </c>
      <c r="E1324" t="str">
        <f>VLOOKUP(C1324,[1]Saler!B:D,3,FALSE)</f>
        <v>HCM</v>
      </c>
      <c r="F1324" t="str">
        <f>VLOOKUP(E1324,[1]Saler!$F$1:$G$6,2,FALSE)</f>
        <v>Hồ Chí Minh</v>
      </c>
      <c r="G1324" t="s">
        <v>44</v>
      </c>
      <c r="H1324" t="str">
        <f>VLOOKUP(G1324,[1]Product!$B:$G,2,FALSE)</f>
        <v>Lenovo11ED002TVA</v>
      </c>
      <c r="I1324">
        <f>VLOOKUP(G1324,[1]Product!$B:$G,6,FALSE)</f>
        <v>9890000</v>
      </c>
      <c r="J1324" t="str">
        <f>VLOOKUP(G1324,[1]Product!$B:$G,3,FALSE)</f>
        <v>Lenovo</v>
      </c>
      <c r="K1324" t="str">
        <f>VLOOKUP(G1324,[1]Product!$B:$G,4,FALSE)</f>
        <v>Desktop</v>
      </c>
      <c r="L1324">
        <v>3</v>
      </c>
      <c r="M1324">
        <v>0.05</v>
      </c>
      <c r="N1324">
        <f t="shared" si="20"/>
        <v>28186500</v>
      </c>
    </row>
    <row r="1325" spans="1:14" x14ac:dyDescent="0.3">
      <c r="A1325">
        <v>1324</v>
      </c>
      <c r="B1325">
        <v>6</v>
      </c>
      <c r="C1325" t="s">
        <v>79</v>
      </c>
      <c r="D1325" t="str">
        <f>VLOOKUP(C1325,[1]Saler!B:D,2,FALSE)</f>
        <v>Nguyễn Thị Thanh  Ngân</v>
      </c>
      <c r="E1325" t="str">
        <f>VLOOKUP(C1325,[1]Saler!B:D,3,FALSE)</f>
        <v>HCM</v>
      </c>
      <c r="F1325" t="str">
        <f>VLOOKUP(E1325,[1]Saler!$F$1:$G$6,2,FALSE)</f>
        <v>Hồ Chí Minh</v>
      </c>
      <c r="G1325" t="s">
        <v>41</v>
      </c>
      <c r="H1325" t="str">
        <f>VLOOKUP(G1325,[1]Product!$B:$G,2,FALSE)</f>
        <v>Vostro70226499</v>
      </c>
      <c r="I1325">
        <f>VLOOKUP(G1325,[1]Product!$B:$G,6,FALSE)</f>
        <v>8900000</v>
      </c>
      <c r="J1325" t="str">
        <f>VLOOKUP(G1325,[1]Product!$B:$G,3,FALSE)</f>
        <v>Dell</v>
      </c>
      <c r="K1325" t="str">
        <f>VLOOKUP(G1325,[1]Product!$B:$G,4,FALSE)</f>
        <v>Desktop</v>
      </c>
      <c r="L1325">
        <v>1</v>
      </c>
      <c r="M1325">
        <v>0.05</v>
      </c>
      <c r="N1325">
        <f t="shared" si="20"/>
        <v>8455000</v>
      </c>
    </row>
    <row r="1326" spans="1:14" x14ac:dyDescent="0.3">
      <c r="A1326">
        <v>1325</v>
      </c>
      <c r="B1326">
        <v>6</v>
      </c>
      <c r="C1326" t="s">
        <v>59</v>
      </c>
      <c r="D1326" t="str">
        <f>VLOOKUP(C1326,[1]Saler!B:D,2,FALSE)</f>
        <v>Hồ Lê Lệ  Nguyên</v>
      </c>
      <c r="E1326" t="str">
        <f>VLOOKUP(C1326,[1]Saler!B:D,3,FALSE)</f>
        <v>HCM</v>
      </c>
      <c r="F1326" t="str">
        <f>VLOOKUP(E1326,[1]Saler!$F$1:$G$6,2,FALSE)</f>
        <v>Hồ Chí Minh</v>
      </c>
      <c r="G1326" t="s">
        <v>21</v>
      </c>
      <c r="H1326" t="str">
        <f>VLOOKUP(G1326,[1]Product!$B:$G,2,FALSE)</f>
        <v>EliteBook5ZU71PA</v>
      </c>
      <c r="I1326">
        <f>VLOOKUP(G1326,[1]Product!$B:$G,6,FALSE)</f>
        <v>34790000</v>
      </c>
      <c r="J1326" t="str">
        <f>VLOOKUP(G1326,[1]Product!$B:$G,3,FALSE)</f>
        <v>HP</v>
      </c>
      <c r="K1326" t="str">
        <f>VLOOKUP(G1326,[1]Product!$B:$G,4,FALSE)</f>
        <v>Laptop</v>
      </c>
      <c r="L1326">
        <v>2</v>
      </c>
      <c r="M1326">
        <v>0</v>
      </c>
      <c r="N1326">
        <f t="shared" si="20"/>
        <v>69580000</v>
      </c>
    </row>
    <row r="1327" spans="1:14" x14ac:dyDescent="0.3">
      <c r="A1327">
        <v>1326</v>
      </c>
      <c r="B1327">
        <v>6</v>
      </c>
      <c r="C1327" t="s">
        <v>27</v>
      </c>
      <c r="D1327" t="str">
        <f>VLOOKUP(C1327,[1]Saler!B:D,2,FALSE)</f>
        <v>Lê Thị Bình</v>
      </c>
      <c r="E1327" t="str">
        <f>VLOOKUP(C1327,[1]Saler!B:D,3,FALSE)</f>
        <v>HN</v>
      </c>
      <c r="F1327" t="str">
        <f>VLOOKUP(E1327,[1]Saler!$F$1:$G$6,2,FALSE)</f>
        <v>Hà Nội</v>
      </c>
      <c r="G1327" t="s">
        <v>52</v>
      </c>
      <c r="H1327" t="str">
        <f>VLOOKUP(G1327,[1]Product!$B:$G,2,FALSE)</f>
        <v>Inspiron42IN380002</v>
      </c>
      <c r="I1327">
        <f>VLOOKUP(G1327,[1]Product!$B:$G,6,FALSE)</f>
        <v>12290000</v>
      </c>
      <c r="J1327" t="str">
        <f>VLOOKUP(G1327,[1]Product!$B:$G,3,FALSE)</f>
        <v>Dell</v>
      </c>
      <c r="K1327" t="str">
        <f>VLOOKUP(G1327,[1]Product!$B:$G,4,FALSE)</f>
        <v>Desktop</v>
      </c>
      <c r="L1327">
        <v>3</v>
      </c>
      <c r="M1327">
        <v>0.05</v>
      </c>
      <c r="N1327">
        <f t="shared" si="20"/>
        <v>35026500</v>
      </c>
    </row>
    <row r="1328" spans="1:14" x14ac:dyDescent="0.3">
      <c r="A1328">
        <v>1327</v>
      </c>
      <c r="B1328">
        <v>6</v>
      </c>
      <c r="C1328" t="s">
        <v>57</v>
      </c>
      <c r="D1328" t="str">
        <f>VLOOKUP(C1328,[1]Saler!B:D,2,FALSE)</f>
        <v>Nguyễn Thị Tú  Anh</v>
      </c>
      <c r="E1328" t="str">
        <f>VLOOKUP(C1328,[1]Saler!B:D,3,FALSE)</f>
        <v>HN</v>
      </c>
      <c r="F1328" t="str">
        <f>VLOOKUP(E1328,[1]Saler!$F$1:$G$6,2,FALSE)</f>
        <v>Hà Nội</v>
      </c>
      <c r="G1328" t="s">
        <v>45</v>
      </c>
      <c r="H1328" t="str">
        <f>VLOOKUP(G1328,[1]Product!$B:$G,2,FALSE)</f>
        <v>OMEN8ZR42PA</v>
      </c>
      <c r="I1328">
        <f>VLOOKUP(G1328,[1]Product!$B:$G,6,FALSE)</f>
        <v>54000000</v>
      </c>
      <c r="J1328" t="str">
        <f>VLOOKUP(G1328,[1]Product!$B:$G,3,FALSE)</f>
        <v>HP</v>
      </c>
      <c r="K1328" t="str">
        <f>VLOOKUP(G1328,[1]Product!$B:$G,4,FALSE)</f>
        <v>Laptop</v>
      </c>
      <c r="L1328">
        <v>2</v>
      </c>
      <c r="M1328">
        <v>0.15</v>
      </c>
      <c r="N1328">
        <f t="shared" si="20"/>
        <v>91800000</v>
      </c>
    </row>
    <row r="1329" spans="1:14" x14ac:dyDescent="0.3">
      <c r="A1329">
        <v>1328</v>
      </c>
      <c r="B1329">
        <v>6</v>
      </c>
      <c r="C1329" t="s">
        <v>67</v>
      </c>
      <c r="D1329" t="str">
        <f>VLOOKUP(C1329,[1]Saler!B:D,2,FALSE)</f>
        <v>Phan Thị Thu  Nguyệt</v>
      </c>
      <c r="E1329" t="str">
        <f>VLOOKUP(C1329,[1]Saler!B:D,3,FALSE)</f>
        <v>HCM</v>
      </c>
      <c r="F1329" t="str">
        <f>VLOOKUP(E1329,[1]Saler!$F$1:$G$6,2,FALSE)</f>
        <v>Hồ Chí Minh</v>
      </c>
      <c r="G1329" t="s">
        <v>23</v>
      </c>
      <c r="H1329" t="str">
        <f>VLOOKUP(G1329,[1]Product!$B:$G,2,FALSE)</f>
        <v>Latitude3510</v>
      </c>
      <c r="I1329">
        <f>VLOOKUP(G1329,[1]Product!$B:$G,6,FALSE)</f>
        <v>11490000</v>
      </c>
      <c r="J1329" t="str">
        <f>VLOOKUP(G1329,[1]Product!$B:$G,3,FALSE)</f>
        <v>Dell</v>
      </c>
      <c r="K1329" t="str">
        <f>VLOOKUP(G1329,[1]Product!$B:$G,4,FALSE)</f>
        <v>Laptop</v>
      </c>
      <c r="L1329">
        <v>1</v>
      </c>
      <c r="M1329">
        <v>0</v>
      </c>
      <c r="N1329">
        <f t="shared" si="20"/>
        <v>11490000</v>
      </c>
    </row>
    <row r="1330" spans="1:14" x14ac:dyDescent="0.3">
      <c r="A1330">
        <v>1329</v>
      </c>
      <c r="B1330">
        <v>6</v>
      </c>
      <c r="C1330" t="s">
        <v>43</v>
      </c>
      <c r="D1330" t="str">
        <f>VLOOKUP(C1330,[1]Saler!B:D,2,FALSE)</f>
        <v>Lương Thị  Thanh</v>
      </c>
      <c r="E1330" t="str">
        <f>VLOOKUP(C1330,[1]Saler!B:D,3,FALSE)</f>
        <v>CT</v>
      </c>
      <c r="F1330" t="str">
        <f>VLOOKUP(E1330,[1]Saler!$F$1:$G$6,2,FALSE)</f>
        <v>Cần Thơ</v>
      </c>
      <c r="G1330" t="s">
        <v>28</v>
      </c>
      <c r="H1330" t="str">
        <f>VLOOKUP(G1330,[1]Product!$B:$G,2,FALSE)</f>
        <v>ProBook1A1B0PA</v>
      </c>
      <c r="I1330">
        <f>VLOOKUP(G1330,[1]Product!$B:$G,6,FALSE)</f>
        <v>18290000</v>
      </c>
      <c r="J1330" t="str">
        <f>VLOOKUP(G1330,[1]Product!$B:$G,3,FALSE)</f>
        <v>HP</v>
      </c>
      <c r="K1330" t="str">
        <f>VLOOKUP(G1330,[1]Product!$B:$G,4,FALSE)</f>
        <v>Laptop</v>
      </c>
      <c r="L1330">
        <v>1</v>
      </c>
      <c r="M1330">
        <v>0</v>
      </c>
      <c r="N1330">
        <f t="shared" si="20"/>
        <v>18290000</v>
      </c>
    </row>
    <row r="1331" spans="1:14" x14ac:dyDescent="0.3">
      <c r="A1331">
        <v>1330</v>
      </c>
      <c r="B1331">
        <v>6</v>
      </c>
      <c r="C1331" t="s">
        <v>32</v>
      </c>
      <c r="D1331" t="str">
        <f>VLOOKUP(C1331,[1]Saler!B:D,2,FALSE)</f>
        <v>Võ Thị Phương  Thảo</v>
      </c>
      <c r="E1331" t="str">
        <f>VLOOKUP(C1331,[1]Saler!B:D,3,FALSE)</f>
        <v>CT</v>
      </c>
      <c r="F1331" t="str">
        <f>VLOOKUP(E1331,[1]Saler!$F$1:$G$6,2,FALSE)</f>
        <v>Cần Thơ</v>
      </c>
      <c r="G1331" t="s">
        <v>15</v>
      </c>
      <c r="H1331" t="str">
        <f>VLOOKUP(G1331,[1]Product!$B:$G,2,FALSE)</f>
        <v>EliteBook1C2M0PA</v>
      </c>
      <c r="I1331">
        <f>VLOOKUP(G1331,[1]Product!$B:$G,6,FALSE)</f>
        <v>14890000</v>
      </c>
      <c r="J1331" t="str">
        <f>VLOOKUP(G1331,[1]Product!$B:$G,3,FALSE)</f>
        <v>HP</v>
      </c>
      <c r="K1331" t="str">
        <f>VLOOKUP(G1331,[1]Product!$B:$G,4,FALSE)</f>
        <v>Desktop</v>
      </c>
      <c r="L1331">
        <v>2</v>
      </c>
      <c r="M1331">
        <v>0</v>
      </c>
      <c r="N1331">
        <f t="shared" si="20"/>
        <v>29780000</v>
      </c>
    </row>
    <row r="1332" spans="1:14" x14ac:dyDescent="0.3">
      <c r="A1332">
        <v>1331</v>
      </c>
      <c r="B1332">
        <v>6</v>
      </c>
      <c r="C1332" t="s">
        <v>18</v>
      </c>
      <c r="D1332" t="str">
        <f>VLOOKUP(C1332,[1]Saler!B:D,2,FALSE)</f>
        <v>Lê Thị Thùy  Linh</v>
      </c>
      <c r="E1332" t="str">
        <f>VLOOKUP(C1332,[1]Saler!B:D,3,FALSE)</f>
        <v>DN</v>
      </c>
      <c r="F1332" t="str">
        <f>VLOOKUP(E1332,[1]Saler!$F$1:$G$6,2,FALSE)</f>
        <v>Đà Nẵng</v>
      </c>
      <c r="G1332" t="s">
        <v>71</v>
      </c>
      <c r="H1332" t="str">
        <f>VLOOKUP(G1332,[1]Product!$B:$G,2,FALSE)</f>
        <v>Legion82BC005YVN</v>
      </c>
      <c r="I1332">
        <f>VLOOKUP(G1332,[1]Product!$B:$G,6,FALSE)</f>
        <v>39000000</v>
      </c>
      <c r="J1332" t="str">
        <f>VLOOKUP(G1332,[1]Product!$B:$G,3,FALSE)</f>
        <v>Lenovo</v>
      </c>
      <c r="K1332" t="str">
        <f>VLOOKUP(G1332,[1]Product!$B:$G,4,FALSE)</f>
        <v>Laptop</v>
      </c>
      <c r="L1332">
        <v>1</v>
      </c>
      <c r="M1332">
        <v>0.05</v>
      </c>
      <c r="N1332">
        <f t="shared" si="20"/>
        <v>37050000</v>
      </c>
    </row>
    <row r="1333" spans="1:14" x14ac:dyDescent="0.3">
      <c r="A1333">
        <v>1332</v>
      </c>
      <c r="B1333">
        <v>6</v>
      </c>
      <c r="C1333" t="s">
        <v>55</v>
      </c>
      <c r="D1333" t="str">
        <f>VLOOKUP(C1333,[1]Saler!B:D,2,FALSE)</f>
        <v>Nguyễn Thị  Hương</v>
      </c>
      <c r="E1333" t="str">
        <f>VLOOKUP(C1333,[1]Saler!B:D,3,FALSE)</f>
        <v>DN</v>
      </c>
      <c r="F1333" t="str">
        <f>VLOOKUP(E1333,[1]Saler!$F$1:$G$6,2,FALSE)</f>
        <v>Đà Nẵng</v>
      </c>
      <c r="G1333" t="s">
        <v>49</v>
      </c>
      <c r="H1333" t="str">
        <f>VLOOKUP(G1333,[1]Product!$B:$G,2,FALSE)</f>
        <v>Inspiron145402</v>
      </c>
      <c r="I1333">
        <f>VLOOKUP(G1333,[1]Product!$B:$G,6,FALSE)</f>
        <v>25790000</v>
      </c>
      <c r="J1333" t="str">
        <f>VLOOKUP(G1333,[1]Product!$B:$G,3,FALSE)</f>
        <v>Dell</v>
      </c>
      <c r="K1333" t="str">
        <f>VLOOKUP(G1333,[1]Product!$B:$G,4,FALSE)</f>
        <v>Laptop</v>
      </c>
      <c r="L1333">
        <v>3</v>
      </c>
      <c r="M1333">
        <v>0</v>
      </c>
      <c r="N1333">
        <f t="shared" si="20"/>
        <v>77370000</v>
      </c>
    </row>
    <row r="1334" spans="1:14" x14ac:dyDescent="0.3">
      <c r="A1334">
        <v>1333</v>
      </c>
      <c r="B1334">
        <v>6</v>
      </c>
      <c r="C1334" t="s">
        <v>38</v>
      </c>
      <c r="D1334" t="str">
        <f>VLOOKUP(C1334,[1]Saler!B:D,2,FALSE)</f>
        <v>Nguyễn Thị Kim  Nga</v>
      </c>
      <c r="E1334" t="str">
        <f>VLOOKUP(C1334,[1]Saler!B:D,3,FALSE)</f>
        <v>HCM</v>
      </c>
      <c r="F1334" t="str">
        <f>VLOOKUP(E1334,[1]Saler!$F$1:$G$6,2,FALSE)</f>
        <v>Hồ Chí Minh</v>
      </c>
      <c r="G1334" t="s">
        <v>23</v>
      </c>
      <c r="H1334" t="str">
        <f>VLOOKUP(G1334,[1]Product!$B:$G,2,FALSE)</f>
        <v>Latitude3510</v>
      </c>
      <c r="I1334">
        <f>VLOOKUP(G1334,[1]Product!$B:$G,6,FALSE)</f>
        <v>11490000</v>
      </c>
      <c r="J1334" t="str">
        <f>VLOOKUP(G1334,[1]Product!$B:$G,3,FALSE)</f>
        <v>Dell</v>
      </c>
      <c r="K1334" t="str">
        <f>VLOOKUP(G1334,[1]Product!$B:$G,4,FALSE)</f>
        <v>Laptop</v>
      </c>
      <c r="L1334">
        <v>3</v>
      </c>
      <c r="M1334">
        <v>0.1</v>
      </c>
      <c r="N1334">
        <f t="shared" si="20"/>
        <v>31023000</v>
      </c>
    </row>
    <row r="1335" spans="1:14" x14ac:dyDescent="0.3">
      <c r="A1335">
        <v>1334</v>
      </c>
      <c r="B1335">
        <v>6</v>
      </c>
      <c r="C1335" t="s">
        <v>37</v>
      </c>
      <c r="D1335" t="str">
        <f>VLOOKUP(C1335,[1]Saler!B:D,2,FALSE)</f>
        <v>Nguyễn Phan Thanh Ngân</v>
      </c>
      <c r="E1335" t="str">
        <f>VLOOKUP(C1335,[1]Saler!B:D,3,FALSE)</f>
        <v>HCM</v>
      </c>
      <c r="F1335" t="str">
        <f>VLOOKUP(E1335,[1]Saler!$F$1:$G$6,2,FALSE)</f>
        <v>Hồ Chí Minh</v>
      </c>
      <c r="G1335" t="s">
        <v>56</v>
      </c>
      <c r="H1335" t="str">
        <f>VLOOKUP(G1335,[1]Product!$B:$G,2,FALSE)</f>
        <v>Legion82B500GUVN</v>
      </c>
      <c r="I1335">
        <f>VLOOKUP(G1335,[1]Product!$B:$G,6,FALSE)</f>
        <v>24790000</v>
      </c>
      <c r="J1335" t="str">
        <f>VLOOKUP(G1335,[1]Product!$B:$G,3,FALSE)</f>
        <v>Lenovo</v>
      </c>
      <c r="K1335" t="str">
        <f>VLOOKUP(G1335,[1]Product!$B:$G,4,FALSE)</f>
        <v>Laptop</v>
      </c>
      <c r="L1335">
        <v>1</v>
      </c>
      <c r="M1335">
        <v>0.1</v>
      </c>
      <c r="N1335">
        <f t="shared" si="20"/>
        <v>22311000</v>
      </c>
    </row>
    <row r="1336" spans="1:14" x14ac:dyDescent="0.3">
      <c r="A1336">
        <v>1335</v>
      </c>
      <c r="B1336">
        <v>6</v>
      </c>
      <c r="C1336" t="s">
        <v>24</v>
      </c>
      <c r="D1336" t="str">
        <f>VLOOKUP(C1336,[1]Saler!B:D,2,FALSE)</f>
        <v>Lê Thị Ngọc Bích</v>
      </c>
      <c r="E1336" t="str">
        <f>VLOOKUP(C1336,[1]Saler!B:D,3,FALSE)</f>
        <v>HN</v>
      </c>
      <c r="F1336" t="str">
        <f>VLOOKUP(E1336,[1]Saler!$F$1:$G$6,2,FALSE)</f>
        <v>Hà Nội</v>
      </c>
      <c r="G1336" t="s">
        <v>31</v>
      </c>
      <c r="H1336" t="str">
        <f>VLOOKUP(G1336,[1]Product!$B:$G,2,FALSE)</f>
        <v>Ideapad82H700DNVN</v>
      </c>
      <c r="I1336">
        <f>VLOOKUP(G1336,[1]Product!$B:$G,6,FALSE)</f>
        <v>13490000</v>
      </c>
      <c r="J1336" t="str">
        <f>VLOOKUP(G1336,[1]Product!$B:$G,3,FALSE)</f>
        <v>Lenovo</v>
      </c>
      <c r="K1336" t="str">
        <f>VLOOKUP(G1336,[1]Product!$B:$G,4,FALSE)</f>
        <v>Laptop</v>
      </c>
      <c r="L1336">
        <v>2</v>
      </c>
      <c r="M1336">
        <v>0.1</v>
      </c>
      <c r="N1336">
        <f t="shared" si="20"/>
        <v>24282000</v>
      </c>
    </row>
    <row r="1337" spans="1:14" x14ac:dyDescent="0.3">
      <c r="A1337">
        <v>1336</v>
      </c>
      <c r="B1337">
        <v>6</v>
      </c>
      <c r="C1337" t="s">
        <v>43</v>
      </c>
      <c r="D1337" t="str">
        <f>VLOOKUP(C1337,[1]Saler!B:D,2,FALSE)</f>
        <v>Lương Thị  Thanh</v>
      </c>
      <c r="E1337" t="str">
        <f>VLOOKUP(C1337,[1]Saler!B:D,3,FALSE)</f>
        <v>CT</v>
      </c>
      <c r="F1337" t="str">
        <f>VLOOKUP(E1337,[1]Saler!$F$1:$G$6,2,FALSE)</f>
        <v>Cần Thơ</v>
      </c>
      <c r="G1337" t="s">
        <v>58</v>
      </c>
      <c r="H1337" t="str">
        <f>VLOOKUP(G1337,[1]Product!$B:$G,2,FALSE)</f>
        <v>Envy2K0B2PA</v>
      </c>
      <c r="I1337">
        <f>VLOOKUP(G1337,[1]Product!$B:$G,6,FALSE)</f>
        <v>23590000</v>
      </c>
      <c r="J1337" t="str">
        <f>VLOOKUP(G1337,[1]Product!$B:$G,3,FALSE)</f>
        <v>HP</v>
      </c>
      <c r="K1337" t="str">
        <f>VLOOKUP(G1337,[1]Product!$B:$G,4,FALSE)</f>
        <v>Laptop</v>
      </c>
      <c r="L1337">
        <v>3</v>
      </c>
      <c r="M1337">
        <v>0</v>
      </c>
      <c r="N1337">
        <f t="shared" si="20"/>
        <v>70770000</v>
      </c>
    </row>
    <row r="1338" spans="1:14" x14ac:dyDescent="0.3">
      <c r="A1338">
        <v>1337</v>
      </c>
      <c r="B1338">
        <v>6</v>
      </c>
      <c r="C1338" t="s">
        <v>29</v>
      </c>
      <c r="D1338" t="str">
        <f>VLOOKUP(C1338,[1]Saler!B:D,2,FALSE)</f>
        <v>Hoàng Thị Thu  Hà</v>
      </c>
      <c r="E1338" t="str">
        <f>VLOOKUP(C1338,[1]Saler!B:D,3,FALSE)</f>
        <v>HN</v>
      </c>
      <c r="F1338" t="str">
        <f>VLOOKUP(E1338,[1]Saler!$F$1:$G$6,2,FALSE)</f>
        <v>Hà Nội</v>
      </c>
      <c r="G1338" t="s">
        <v>47</v>
      </c>
      <c r="H1338" t="str">
        <f>VLOOKUP(G1338,[1]Product!$B:$G,2,FALSE)</f>
        <v>OptiPlex3080 MT</v>
      </c>
      <c r="I1338">
        <f>VLOOKUP(G1338,[1]Product!$B:$G,6,FALSE)</f>
        <v>13890000</v>
      </c>
      <c r="J1338" t="str">
        <f>VLOOKUP(G1338,[1]Product!$B:$G,3,FALSE)</f>
        <v>Dell</v>
      </c>
      <c r="K1338" t="str">
        <f>VLOOKUP(G1338,[1]Product!$B:$G,4,FALSE)</f>
        <v>Desktop</v>
      </c>
      <c r="L1338">
        <v>1</v>
      </c>
      <c r="M1338">
        <v>0.1</v>
      </c>
      <c r="N1338">
        <f t="shared" si="20"/>
        <v>12501000</v>
      </c>
    </row>
    <row r="1339" spans="1:14" x14ac:dyDescent="0.3">
      <c r="A1339">
        <v>1338</v>
      </c>
      <c r="B1339">
        <v>6</v>
      </c>
      <c r="C1339" t="s">
        <v>18</v>
      </c>
      <c r="D1339" t="str">
        <f>VLOOKUP(C1339,[1]Saler!B:D,2,FALSE)</f>
        <v>Lê Thị Thùy  Linh</v>
      </c>
      <c r="E1339" t="str">
        <f>VLOOKUP(C1339,[1]Saler!B:D,3,FALSE)</f>
        <v>DN</v>
      </c>
      <c r="F1339" t="str">
        <f>VLOOKUP(E1339,[1]Saler!$F$1:$G$6,2,FALSE)</f>
        <v>Đà Nẵng</v>
      </c>
      <c r="G1339" t="s">
        <v>52</v>
      </c>
      <c r="H1339" t="str">
        <f>VLOOKUP(G1339,[1]Product!$B:$G,2,FALSE)</f>
        <v>Inspiron42IN380002</v>
      </c>
      <c r="I1339">
        <f>VLOOKUP(G1339,[1]Product!$B:$G,6,FALSE)</f>
        <v>12290000</v>
      </c>
      <c r="J1339" t="str">
        <f>VLOOKUP(G1339,[1]Product!$B:$G,3,FALSE)</f>
        <v>Dell</v>
      </c>
      <c r="K1339" t="str">
        <f>VLOOKUP(G1339,[1]Product!$B:$G,4,FALSE)</f>
        <v>Desktop</v>
      </c>
      <c r="L1339">
        <v>2</v>
      </c>
      <c r="M1339">
        <v>0.15</v>
      </c>
      <c r="N1339">
        <f t="shared" si="20"/>
        <v>20893000</v>
      </c>
    </row>
    <row r="1340" spans="1:14" x14ac:dyDescent="0.3">
      <c r="A1340">
        <v>1339</v>
      </c>
      <c r="B1340">
        <v>6</v>
      </c>
      <c r="C1340" t="s">
        <v>22</v>
      </c>
      <c r="D1340" t="str">
        <f>VLOOKUP(C1340,[1]Saler!B:D,2,FALSE)</f>
        <v>Nguyễn Thành Tâm</v>
      </c>
      <c r="E1340" t="str">
        <f>VLOOKUP(C1340,[1]Saler!B:D,3,FALSE)</f>
        <v>CT</v>
      </c>
      <c r="F1340" t="str">
        <f>VLOOKUP(E1340,[1]Saler!$F$1:$G$6,2,FALSE)</f>
        <v>Cần Thơ</v>
      </c>
      <c r="G1340" t="s">
        <v>19</v>
      </c>
      <c r="H1340" t="str">
        <f>VLOOKUP(G1340,[1]Product!$B:$G,2,FALSE)</f>
        <v>Gaming81LK01J3VN</v>
      </c>
      <c r="I1340">
        <f>VLOOKUP(G1340,[1]Product!$B:$G,6,FALSE)</f>
        <v>18490000</v>
      </c>
      <c r="J1340" t="str">
        <f>VLOOKUP(G1340,[1]Product!$B:$G,3,FALSE)</f>
        <v>Lenovo</v>
      </c>
      <c r="K1340" t="str">
        <f>VLOOKUP(G1340,[1]Product!$B:$G,4,FALSE)</f>
        <v>Laptop</v>
      </c>
      <c r="L1340">
        <v>3</v>
      </c>
      <c r="M1340">
        <v>0.1</v>
      </c>
      <c r="N1340">
        <f t="shared" si="20"/>
        <v>49923000</v>
      </c>
    </row>
    <row r="1341" spans="1:14" x14ac:dyDescent="0.3">
      <c r="A1341">
        <v>1340</v>
      </c>
      <c r="B1341">
        <v>6</v>
      </c>
      <c r="C1341" t="s">
        <v>67</v>
      </c>
      <c r="D1341" t="str">
        <f>VLOOKUP(C1341,[1]Saler!B:D,2,FALSE)</f>
        <v>Phan Thị Thu  Nguyệt</v>
      </c>
      <c r="E1341" t="str">
        <f>VLOOKUP(C1341,[1]Saler!B:D,3,FALSE)</f>
        <v>HCM</v>
      </c>
      <c r="F1341" t="str">
        <f>VLOOKUP(E1341,[1]Saler!$F$1:$G$6,2,FALSE)</f>
        <v>Hồ Chí Minh</v>
      </c>
      <c r="G1341" t="s">
        <v>34</v>
      </c>
      <c r="H1341" t="str">
        <f>VLOOKUP(G1341,[1]Product!$B:$G,2,FALSE)</f>
        <v>Inspiron135201</v>
      </c>
      <c r="I1341">
        <f>VLOOKUP(G1341,[1]Product!$B:$G,6,FALSE)</f>
        <v>16990000</v>
      </c>
      <c r="J1341" t="str">
        <f>VLOOKUP(G1341,[1]Product!$B:$G,3,FALSE)</f>
        <v>Dell</v>
      </c>
      <c r="K1341" t="str">
        <f>VLOOKUP(G1341,[1]Product!$B:$G,4,FALSE)</f>
        <v>Laptop</v>
      </c>
      <c r="L1341">
        <v>3</v>
      </c>
      <c r="M1341">
        <v>0.1</v>
      </c>
      <c r="N1341">
        <f t="shared" si="20"/>
        <v>45873000</v>
      </c>
    </row>
    <row r="1342" spans="1:14" x14ac:dyDescent="0.3">
      <c r="A1342">
        <v>1341</v>
      </c>
      <c r="B1342">
        <v>6</v>
      </c>
      <c r="C1342" t="s">
        <v>27</v>
      </c>
      <c r="D1342" t="str">
        <f>VLOOKUP(C1342,[1]Saler!B:D,2,FALSE)</f>
        <v>Lê Thị Bình</v>
      </c>
      <c r="E1342" t="str">
        <f>VLOOKUP(C1342,[1]Saler!B:D,3,FALSE)</f>
        <v>HN</v>
      </c>
      <c r="F1342" t="str">
        <f>VLOOKUP(E1342,[1]Saler!$F$1:$G$6,2,FALSE)</f>
        <v>Hà Nội</v>
      </c>
      <c r="G1342" t="s">
        <v>69</v>
      </c>
      <c r="H1342" t="str">
        <f>VLOOKUP(G1342,[1]Product!$B:$G,2,FALSE)</f>
        <v>Pavilion180S1AA</v>
      </c>
      <c r="I1342">
        <f>VLOOKUP(G1342,[1]Product!$B:$G,6,FALSE)</f>
        <v>9790000</v>
      </c>
      <c r="J1342" t="str">
        <f>VLOOKUP(G1342,[1]Product!$B:$G,3,FALSE)</f>
        <v>HP</v>
      </c>
      <c r="K1342" t="str">
        <f>VLOOKUP(G1342,[1]Product!$B:$G,4,FALSE)</f>
        <v>Desktop</v>
      </c>
      <c r="L1342">
        <v>2</v>
      </c>
      <c r="M1342">
        <v>0.1</v>
      </c>
      <c r="N1342">
        <f t="shared" si="20"/>
        <v>17622000</v>
      </c>
    </row>
    <row r="1343" spans="1:14" x14ac:dyDescent="0.3">
      <c r="A1343">
        <v>1342</v>
      </c>
      <c r="B1343">
        <v>6</v>
      </c>
      <c r="C1343" t="s">
        <v>66</v>
      </c>
      <c r="D1343" t="str">
        <f>VLOOKUP(C1343,[1]Saler!B:D,2,FALSE)</f>
        <v>Nguyễn Nhật  Hạ</v>
      </c>
      <c r="E1343" t="str">
        <f>VLOOKUP(C1343,[1]Saler!B:D,3,FALSE)</f>
        <v>HP</v>
      </c>
      <c r="F1343" t="str">
        <f>VLOOKUP(E1343,[1]Saler!$F$1:$G$6,2,FALSE)</f>
        <v>Hải Phòng</v>
      </c>
      <c r="G1343" t="s">
        <v>31</v>
      </c>
      <c r="H1343" t="str">
        <f>VLOOKUP(G1343,[1]Product!$B:$G,2,FALSE)</f>
        <v>Ideapad82H700DNVN</v>
      </c>
      <c r="I1343">
        <f>VLOOKUP(G1343,[1]Product!$B:$G,6,FALSE)</f>
        <v>13490000</v>
      </c>
      <c r="J1343" t="str">
        <f>VLOOKUP(G1343,[1]Product!$B:$G,3,FALSE)</f>
        <v>Lenovo</v>
      </c>
      <c r="K1343" t="str">
        <f>VLOOKUP(G1343,[1]Product!$B:$G,4,FALSE)</f>
        <v>Laptop</v>
      </c>
      <c r="L1343">
        <v>3</v>
      </c>
      <c r="M1343">
        <v>0</v>
      </c>
      <c r="N1343">
        <f t="shared" si="20"/>
        <v>40470000</v>
      </c>
    </row>
    <row r="1344" spans="1:14" x14ac:dyDescent="0.3">
      <c r="A1344">
        <v>1343</v>
      </c>
      <c r="B1344">
        <v>6</v>
      </c>
      <c r="C1344" t="s">
        <v>20</v>
      </c>
      <c r="D1344" t="str">
        <f>VLOOKUP(C1344,[1]Saler!B:D,2,FALSE)</f>
        <v>NGUYỄN THỊ THANH  HUYỀN</v>
      </c>
      <c r="E1344" t="str">
        <f>VLOOKUP(C1344,[1]Saler!B:D,3,FALSE)</f>
        <v>DN</v>
      </c>
      <c r="F1344" t="str">
        <f>VLOOKUP(E1344,[1]Saler!$F$1:$G$6,2,FALSE)</f>
        <v>Đà Nẵng</v>
      </c>
      <c r="G1344" t="s">
        <v>49</v>
      </c>
      <c r="H1344" t="str">
        <f>VLOOKUP(G1344,[1]Product!$B:$G,2,FALSE)</f>
        <v>Inspiron145402</v>
      </c>
      <c r="I1344">
        <f>VLOOKUP(G1344,[1]Product!$B:$G,6,FALSE)</f>
        <v>25790000</v>
      </c>
      <c r="J1344" t="str">
        <f>VLOOKUP(G1344,[1]Product!$B:$G,3,FALSE)</f>
        <v>Dell</v>
      </c>
      <c r="K1344" t="str">
        <f>VLOOKUP(G1344,[1]Product!$B:$G,4,FALSE)</f>
        <v>Laptop</v>
      </c>
      <c r="L1344">
        <v>1</v>
      </c>
      <c r="M1344">
        <v>0.1</v>
      </c>
      <c r="N1344">
        <f t="shared" si="20"/>
        <v>23211000</v>
      </c>
    </row>
    <row r="1345" spans="1:14" x14ac:dyDescent="0.3">
      <c r="A1345">
        <v>1344</v>
      </c>
      <c r="B1345">
        <v>7</v>
      </c>
      <c r="C1345" t="s">
        <v>20</v>
      </c>
      <c r="D1345" t="str">
        <f>VLOOKUP(C1345,[1]Saler!B:D,2,FALSE)</f>
        <v>NGUYỄN THỊ THANH  HUYỀN</v>
      </c>
      <c r="E1345" t="str">
        <f>VLOOKUP(C1345,[1]Saler!B:D,3,FALSE)</f>
        <v>DN</v>
      </c>
      <c r="F1345" t="str">
        <f>VLOOKUP(E1345,[1]Saler!$F$1:$G$6,2,FALSE)</f>
        <v>Đà Nẵng</v>
      </c>
      <c r="G1345" t="s">
        <v>44</v>
      </c>
      <c r="H1345" t="str">
        <f>VLOOKUP(G1345,[1]Product!$B:$G,2,FALSE)</f>
        <v>Lenovo11ED002TVA</v>
      </c>
      <c r="I1345">
        <f>VLOOKUP(G1345,[1]Product!$B:$G,6,FALSE)</f>
        <v>9890000</v>
      </c>
      <c r="J1345" t="str">
        <f>VLOOKUP(G1345,[1]Product!$B:$G,3,FALSE)</f>
        <v>Lenovo</v>
      </c>
      <c r="K1345" t="str">
        <f>VLOOKUP(G1345,[1]Product!$B:$G,4,FALSE)</f>
        <v>Desktop</v>
      </c>
      <c r="L1345">
        <v>3</v>
      </c>
      <c r="M1345">
        <v>0.05</v>
      </c>
      <c r="N1345">
        <f t="shared" si="20"/>
        <v>28186500</v>
      </c>
    </row>
    <row r="1346" spans="1:14" x14ac:dyDescent="0.3">
      <c r="A1346">
        <v>1345</v>
      </c>
      <c r="B1346">
        <v>7</v>
      </c>
      <c r="C1346" t="s">
        <v>76</v>
      </c>
      <c r="D1346" t="str">
        <f>VLOOKUP(C1346,[1]Saler!B:D,2,FALSE)</f>
        <v>Nguyễn Yến  Nhi</v>
      </c>
      <c r="E1346" t="str">
        <f>VLOOKUP(C1346,[1]Saler!B:D,3,FALSE)</f>
        <v>HCM</v>
      </c>
      <c r="F1346" t="str">
        <f>VLOOKUP(E1346,[1]Saler!$F$1:$G$6,2,FALSE)</f>
        <v>Hồ Chí Minh</v>
      </c>
      <c r="G1346" t="s">
        <v>36</v>
      </c>
      <c r="H1346" t="str">
        <f>VLOOKUP(G1346,[1]Product!$B:$G,2,FALSE)</f>
        <v>Lenovo10TVA00EVA</v>
      </c>
      <c r="I1346">
        <f>VLOOKUP(G1346,[1]Product!$B:$G,6,FALSE)</f>
        <v>12590000</v>
      </c>
      <c r="J1346" t="str">
        <f>VLOOKUP(G1346,[1]Product!$B:$G,3,FALSE)</f>
        <v>Lenovo</v>
      </c>
      <c r="K1346" t="str">
        <f>VLOOKUP(G1346,[1]Product!$B:$G,4,FALSE)</f>
        <v>Desktop</v>
      </c>
      <c r="L1346">
        <v>2</v>
      </c>
      <c r="M1346">
        <v>0.1</v>
      </c>
      <c r="N1346">
        <f t="shared" ref="N1346:N1409" si="21">I1346*L1346*(1-M1346)</f>
        <v>22662000</v>
      </c>
    </row>
    <row r="1347" spans="1:14" x14ac:dyDescent="0.3">
      <c r="A1347">
        <v>1346</v>
      </c>
      <c r="B1347">
        <v>7</v>
      </c>
      <c r="C1347" t="s">
        <v>53</v>
      </c>
      <c r="D1347" t="str">
        <f>VLOOKUP(C1347,[1]Saler!B:D,2,FALSE)</f>
        <v>Đoàn Minh  Anh</v>
      </c>
      <c r="E1347" t="str">
        <f>VLOOKUP(C1347,[1]Saler!B:D,3,FALSE)</f>
        <v>HN</v>
      </c>
      <c r="F1347" t="str">
        <f>VLOOKUP(E1347,[1]Saler!$F$1:$G$6,2,FALSE)</f>
        <v>Hà Nội</v>
      </c>
      <c r="G1347" t="s">
        <v>56</v>
      </c>
      <c r="H1347" t="str">
        <f>VLOOKUP(G1347,[1]Product!$B:$G,2,FALSE)</f>
        <v>Legion82B500GUVN</v>
      </c>
      <c r="I1347">
        <f>VLOOKUP(G1347,[1]Product!$B:$G,6,FALSE)</f>
        <v>24790000</v>
      </c>
      <c r="J1347" t="str">
        <f>VLOOKUP(G1347,[1]Product!$B:$G,3,FALSE)</f>
        <v>Lenovo</v>
      </c>
      <c r="K1347" t="str">
        <f>VLOOKUP(G1347,[1]Product!$B:$G,4,FALSE)</f>
        <v>Laptop</v>
      </c>
      <c r="L1347">
        <v>3</v>
      </c>
      <c r="M1347">
        <v>0</v>
      </c>
      <c r="N1347">
        <f t="shared" si="21"/>
        <v>74370000</v>
      </c>
    </row>
    <row r="1348" spans="1:14" x14ac:dyDescent="0.3">
      <c r="A1348">
        <v>1347</v>
      </c>
      <c r="B1348">
        <v>7</v>
      </c>
      <c r="C1348" t="s">
        <v>48</v>
      </c>
      <c r="D1348" t="str">
        <f>VLOOKUP(C1348,[1]Saler!B:D,2,FALSE)</f>
        <v>Võ Huỳnh Duy  Nhân</v>
      </c>
      <c r="E1348" t="str">
        <f>VLOOKUP(C1348,[1]Saler!B:D,3,FALSE)</f>
        <v>HCM</v>
      </c>
      <c r="F1348" t="str">
        <f>VLOOKUP(E1348,[1]Saler!$F$1:$G$6,2,FALSE)</f>
        <v>Hồ Chí Minh</v>
      </c>
      <c r="G1348" t="s">
        <v>36</v>
      </c>
      <c r="H1348" t="str">
        <f>VLOOKUP(G1348,[1]Product!$B:$G,2,FALSE)</f>
        <v>Lenovo10TVA00EVA</v>
      </c>
      <c r="I1348">
        <f>VLOOKUP(G1348,[1]Product!$B:$G,6,FALSE)</f>
        <v>12590000</v>
      </c>
      <c r="J1348" t="str">
        <f>VLOOKUP(G1348,[1]Product!$B:$G,3,FALSE)</f>
        <v>Lenovo</v>
      </c>
      <c r="K1348" t="str">
        <f>VLOOKUP(G1348,[1]Product!$B:$G,4,FALSE)</f>
        <v>Desktop</v>
      </c>
      <c r="L1348">
        <v>3</v>
      </c>
      <c r="M1348">
        <v>0.15</v>
      </c>
      <c r="N1348">
        <f t="shared" si="21"/>
        <v>32104500</v>
      </c>
    </row>
    <row r="1349" spans="1:14" x14ac:dyDescent="0.3">
      <c r="A1349">
        <v>1348</v>
      </c>
      <c r="B1349">
        <v>7</v>
      </c>
      <c r="C1349" t="s">
        <v>80</v>
      </c>
      <c r="D1349" t="str">
        <f>VLOOKUP(C1349,[1]Saler!B:D,2,FALSE)</f>
        <v>Trịnh Thị Thu  Hằng</v>
      </c>
      <c r="E1349" t="str">
        <f>VLOOKUP(C1349,[1]Saler!B:D,3,FALSE)</f>
        <v>HP</v>
      </c>
      <c r="F1349" t="str">
        <f>VLOOKUP(E1349,[1]Saler!$F$1:$G$6,2,FALSE)</f>
        <v>Hải Phòng</v>
      </c>
      <c r="G1349" t="s">
        <v>36</v>
      </c>
      <c r="H1349" t="str">
        <f>VLOOKUP(G1349,[1]Product!$B:$G,2,FALSE)</f>
        <v>Lenovo10TVA00EVA</v>
      </c>
      <c r="I1349">
        <f>VLOOKUP(G1349,[1]Product!$B:$G,6,FALSE)</f>
        <v>12590000</v>
      </c>
      <c r="J1349" t="str">
        <f>VLOOKUP(G1349,[1]Product!$B:$G,3,FALSE)</f>
        <v>Lenovo</v>
      </c>
      <c r="K1349" t="str">
        <f>VLOOKUP(G1349,[1]Product!$B:$G,4,FALSE)</f>
        <v>Desktop</v>
      </c>
      <c r="L1349">
        <v>1</v>
      </c>
      <c r="M1349">
        <v>0.1</v>
      </c>
      <c r="N1349">
        <f t="shared" si="21"/>
        <v>11331000</v>
      </c>
    </row>
    <row r="1350" spans="1:14" x14ac:dyDescent="0.3">
      <c r="A1350">
        <v>1349</v>
      </c>
      <c r="B1350">
        <v>7</v>
      </c>
      <c r="C1350" t="s">
        <v>40</v>
      </c>
      <c r="D1350" t="str">
        <f>VLOOKUP(C1350,[1]Saler!B:D,2,FALSE)</f>
        <v>Triệu Thị Thanh  Chung</v>
      </c>
      <c r="E1350" t="str">
        <f>VLOOKUP(C1350,[1]Saler!B:D,3,FALSE)</f>
        <v>HN</v>
      </c>
      <c r="F1350" t="str">
        <f>VLOOKUP(E1350,[1]Saler!$F$1:$G$6,2,FALSE)</f>
        <v>Hà Nội</v>
      </c>
      <c r="G1350" t="s">
        <v>49</v>
      </c>
      <c r="H1350" t="str">
        <f>VLOOKUP(G1350,[1]Product!$B:$G,2,FALSE)</f>
        <v>Inspiron145402</v>
      </c>
      <c r="I1350">
        <f>VLOOKUP(G1350,[1]Product!$B:$G,6,FALSE)</f>
        <v>25790000</v>
      </c>
      <c r="J1350" t="str">
        <f>VLOOKUP(G1350,[1]Product!$B:$G,3,FALSE)</f>
        <v>Dell</v>
      </c>
      <c r="K1350" t="str">
        <f>VLOOKUP(G1350,[1]Product!$B:$G,4,FALSE)</f>
        <v>Laptop</v>
      </c>
      <c r="L1350">
        <v>3</v>
      </c>
      <c r="M1350">
        <v>0.15</v>
      </c>
      <c r="N1350">
        <f t="shared" si="21"/>
        <v>65764500</v>
      </c>
    </row>
    <row r="1351" spans="1:14" x14ac:dyDescent="0.3">
      <c r="A1351">
        <v>1350</v>
      </c>
      <c r="B1351">
        <v>7</v>
      </c>
      <c r="C1351" t="s">
        <v>43</v>
      </c>
      <c r="D1351" t="str">
        <f>VLOOKUP(C1351,[1]Saler!B:D,2,FALSE)</f>
        <v>Lương Thị  Thanh</v>
      </c>
      <c r="E1351" t="str">
        <f>VLOOKUP(C1351,[1]Saler!B:D,3,FALSE)</f>
        <v>CT</v>
      </c>
      <c r="F1351" t="str">
        <f>VLOOKUP(E1351,[1]Saler!$F$1:$G$6,2,FALSE)</f>
        <v>Cần Thơ</v>
      </c>
      <c r="G1351" t="s">
        <v>42</v>
      </c>
      <c r="H1351" t="str">
        <f>VLOOKUP(G1351,[1]Product!$B:$G,2,FALSE)</f>
        <v>PavilionEG0072TU</v>
      </c>
      <c r="I1351">
        <f>VLOOKUP(G1351,[1]Product!$B:$G,6,FALSE)</f>
        <v>21900000</v>
      </c>
      <c r="J1351" t="str">
        <f>VLOOKUP(G1351,[1]Product!$B:$G,3,FALSE)</f>
        <v>HP</v>
      </c>
      <c r="K1351" t="str">
        <f>VLOOKUP(G1351,[1]Product!$B:$G,4,FALSE)</f>
        <v>Laptop</v>
      </c>
      <c r="L1351">
        <v>3</v>
      </c>
      <c r="M1351">
        <v>0.1</v>
      </c>
      <c r="N1351">
        <f t="shared" si="21"/>
        <v>59130000</v>
      </c>
    </row>
    <row r="1352" spans="1:14" x14ac:dyDescent="0.3">
      <c r="A1352">
        <v>1351</v>
      </c>
      <c r="B1352">
        <v>7</v>
      </c>
      <c r="C1352" t="s">
        <v>29</v>
      </c>
      <c r="D1352" t="str">
        <f>VLOOKUP(C1352,[1]Saler!B:D,2,FALSE)</f>
        <v>Hoàng Thị Thu  Hà</v>
      </c>
      <c r="E1352" t="str">
        <f>VLOOKUP(C1352,[1]Saler!B:D,3,FALSE)</f>
        <v>HN</v>
      </c>
      <c r="F1352" t="str">
        <f>VLOOKUP(E1352,[1]Saler!$F$1:$G$6,2,FALSE)</f>
        <v>Hà Nội</v>
      </c>
      <c r="G1352" t="s">
        <v>50</v>
      </c>
      <c r="H1352" t="str">
        <f>VLOOKUP(G1352,[1]Product!$B:$G,2,FALSE)</f>
        <v>ProBook22X45AA</v>
      </c>
      <c r="I1352">
        <f>VLOOKUP(G1352,[1]Product!$B:$G,6,FALSE)</f>
        <v>11900000</v>
      </c>
      <c r="J1352" t="str">
        <f>VLOOKUP(G1352,[1]Product!$B:$G,3,FALSE)</f>
        <v>HP</v>
      </c>
      <c r="K1352" t="str">
        <f>VLOOKUP(G1352,[1]Product!$B:$G,4,FALSE)</f>
        <v>Desktop</v>
      </c>
      <c r="L1352">
        <v>3</v>
      </c>
      <c r="M1352">
        <v>0</v>
      </c>
      <c r="N1352">
        <f t="shared" si="21"/>
        <v>35700000</v>
      </c>
    </row>
    <row r="1353" spans="1:14" x14ac:dyDescent="0.3">
      <c r="A1353">
        <v>1352</v>
      </c>
      <c r="B1353">
        <v>7</v>
      </c>
      <c r="C1353" t="s">
        <v>62</v>
      </c>
      <c r="D1353" t="str">
        <f>VLOOKUP(C1353,[1]Saler!B:D,2,FALSE)</f>
        <v>Kiều Ngọc Các</v>
      </c>
      <c r="E1353" t="str">
        <f>VLOOKUP(C1353,[1]Saler!B:D,3,FALSE)</f>
        <v>HN</v>
      </c>
      <c r="F1353" t="str">
        <f>VLOOKUP(E1353,[1]Saler!$F$1:$G$6,2,FALSE)</f>
        <v>Hà Nội</v>
      </c>
      <c r="G1353" t="s">
        <v>69</v>
      </c>
      <c r="H1353" t="str">
        <f>VLOOKUP(G1353,[1]Product!$B:$G,2,FALSE)</f>
        <v>Pavilion180S1AA</v>
      </c>
      <c r="I1353">
        <f>VLOOKUP(G1353,[1]Product!$B:$G,6,FALSE)</f>
        <v>9790000</v>
      </c>
      <c r="J1353" t="str">
        <f>VLOOKUP(G1353,[1]Product!$B:$G,3,FALSE)</f>
        <v>HP</v>
      </c>
      <c r="K1353" t="str">
        <f>VLOOKUP(G1353,[1]Product!$B:$G,4,FALSE)</f>
        <v>Desktop</v>
      </c>
      <c r="L1353">
        <v>3</v>
      </c>
      <c r="M1353">
        <v>0.15</v>
      </c>
      <c r="N1353">
        <f t="shared" si="21"/>
        <v>24964500</v>
      </c>
    </row>
    <row r="1354" spans="1:14" x14ac:dyDescent="0.3">
      <c r="A1354">
        <v>1353</v>
      </c>
      <c r="B1354">
        <v>7</v>
      </c>
      <c r="C1354" t="s">
        <v>61</v>
      </c>
      <c r="D1354" t="str">
        <f>VLOOKUP(C1354,[1]Saler!B:D,2,FALSE)</f>
        <v>Nguyễn Tố  Linh</v>
      </c>
      <c r="E1354" t="str">
        <f>VLOOKUP(C1354,[1]Saler!B:D,3,FALSE)</f>
        <v>DN</v>
      </c>
      <c r="F1354" t="str">
        <f>VLOOKUP(E1354,[1]Saler!$F$1:$G$6,2,FALSE)</f>
        <v>Đà Nẵng</v>
      </c>
      <c r="G1354" t="s">
        <v>50</v>
      </c>
      <c r="H1354" t="str">
        <f>VLOOKUP(G1354,[1]Product!$B:$G,2,FALSE)</f>
        <v>ProBook22X45AA</v>
      </c>
      <c r="I1354">
        <f>VLOOKUP(G1354,[1]Product!$B:$G,6,FALSE)</f>
        <v>11900000</v>
      </c>
      <c r="J1354" t="str">
        <f>VLOOKUP(G1354,[1]Product!$B:$G,3,FALSE)</f>
        <v>HP</v>
      </c>
      <c r="K1354" t="str">
        <f>VLOOKUP(G1354,[1]Product!$B:$G,4,FALSE)</f>
        <v>Desktop</v>
      </c>
      <c r="L1354">
        <v>2</v>
      </c>
      <c r="M1354">
        <v>0.05</v>
      </c>
      <c r="N1354">
        <f t="shared" si="21"/>
        <v>22610000</v>
      </c>
    </row>
    <row r="1355" spans="1:14" x14ac:dyDescent="0.3">
      <c r="A1355">
        <v>1354</v>
      </c>
      <c r="B1355">
        <v>7</v>
      </c>
      <c r="C1355" t="s">
        <v>63</v>
      </c>
      <c r="D1355" t="str">
        <f>VLOOKUP(C1355,[1]Saler!B:D,2,FALSE)</f>
        <v>Phạm Thị Giáng  My</v>
      </c>
      <c r="E1355" t="str">
        <f>VLOOKUP(C1355,[1]Saler!B:D,3,FALSE)</f>
        <v>DN</v>
      </c>
      <c r="F1355" t="str">
        <f>VLOOKUP(E1355,[1]Saler!$F$1:$G$6,2,FALSE)</f>
        <v>Đà Nẵng</v>
      </c>
      <c r="G1355" t="s">
        <v>44</v>
      </c>
      <c r="H1355" t="str">
        <f>VLOOKUP(G1355,[1]Product!$B:$G,2,FALSE)</f>
        <v>Lenovo11ED002TVA</v>
      </c>
      <c r="I1355">
        <f>VLOOKUP(G1355,[1]Product!$B:$G,6,FALSE)</f>
        <v>9890000</v>
      </c>
      <c r="J1355" t="str">
        <f>VLOOKUP(G1355,[1]Product!$B:$G,3,FALSE)</f>
        <v>Lenovo</v>
      </c>
      <c r="K1355" t="str">
        <f>VLOOKUP(G1355,[1]Product!$B:$G,4,FALSE)</f>
        <v>Desktop</v>
      </c>
      <c r="L1355">
        <v>2</v>
      </c>
      <c r="M1355">
        <v>0.1</v>
      </c>
      <c r="N1355">
        <f t="shared" si="21"/>
        <v>17802000</v>
      </c>
    </row>
    <row r="1356" spans="1:14" x14ac:dyDescent="0.3">
      <c r="A1356">
        <v>1355</v>
      </c>
      <c r="B1356">
        <v>7</v>
      </c>
      <c r="C1356" t="s">
        <v>70</v>
      </c>
      <c r="D1356" t="str">
        <f>VLOOKUP(C1356,[1]Saler!B:D,2,FALSE)</f>
        <v>Trần Thị Hồng Nhung</v>
      </c>
      <c r="E1356" t="str">
        <f>VLOOKUP(C1356,[1]Saler!B:D,3,FALSE)</f>
        <v>HCM</v>
      </c>
      <c r="F1356" t="str">
        <f>VLOOKUP(E1356,[1]Saler!$F$1:$G$6,2,FALSE)</f>
        <v>Hồ Chí Minh</v>
      </c>
      <c r="G1356" t="s">
        <v>50</v>
      </c>
      <c r="H1356" t="str">
        <f>VLOOKUP(G1356,[1]Product!$B:$G,2,FALSE)</f>
        <v>ProBook22X45AA</v>
      </c>
      <c r="I1356">
        <f>VLOOKUP(G1356,[1]Product!$B:$G,6,FALSE)</f>
        <v>11900000</v>
      </c>
      <c r="J1356" t="str">
        <f>VLOOKUP(G1356,[1]Product!$B:$G,3,FALSE)</f>
        <v>HP</v>
      </c>
      <c r="K1356" t="str">
        <f>VLOOKUP(G1356,[1]Product!$B:$G,4,FALSE)</f>
        <v>Desktop</v>
      </c>
      <c r="L1356">
        <v>1</v>
      </c>
      <c r="M1356">
        <v>0.05</v>
      </c>
      <c r="N1356">
        <f t="shared" si="21"/>
        <v>11305000</v>
      </c>
    </row>
    <row r="1357" spans="1:14" x14ac:dyDescent="0.3">
      <c r="A1357">
        <v>1356</v>
      </c>
      <c r="B1357">
        <v>7</v>
      </c>
      <c r="C1357" t="s">
        <v>60</v>
      </c>
      <c r="D1357" t="str">
        <f>VLOOKUP(C1357,[1]Saler!B:D,2,FALSE)</f>
        <v>Nguyễn Thị Hoài  Ly</v>
      </c>
      <c r="E1357" t="str">
        <f>VLOOKUP(C1357,[1]Saler!B:D,3,FALSE)</f>
        <v>DN</v>
      </c>
      <c r="F1357" t="str">
        <f>VLOOKUP(E1357,[1]Saler!$F$1:$G$6,2,FALSE)</f>
        <v>Đà Nẵng</v>
      </c>
      <c r="G1357" t="s">
        <v>36</v>
      </c>
      <c r="H1357" t="str">
        <f>VLOOKUP(G1357,[1]Product!$B:$G,2,FALSE)</f>
        <v>Lenovo10TVA00EVA</v>
      </c>
      <c r="I1357">
        <f>VLOOKUP(G1357,[1]Product!$B:$G,6,FALSE)</f>
        <v>12590000</v>
      </c>
      <c r="J1357" t="str">
        <f>VLOOKUP(G1357,[1]Product!$B:$G,3,FALSE)</f>
        <v>Lenovo</v>
      </c>
      <c r="K1357" t="str">
        <f>VLOOKUP(G1357,[1]Product!$B:$G,4,FALSE)</f>
        <v>Desktop</v>
      </c>
      <c r="L1357">
        <v>1</v>
      </c>
      <c r="M1357">
        <v>0.15</v>
      </c>
      <c r="N1357">
        <f t="shared" si="21"/>
        <v>10701500</v>
      </c>
    </row>
    <row r="1358" spans="1:14" x14ac:dyDescent="0.3">
      <c r="A1358">
        <v>1357</v>
      </c>
      <c r="B1358">
        <v>7</v>
      </c>
      <c r="C1358" t="s">
        <v>66</v>
      </c>
      <c r="D1358" t="str">
        <f>VLOOKUP(C1358,[1]Saler!B:D,2,FALSE)</f>
        <v>Nguyễn Nhật  Hạ</v>
      </c>
      <c r="E1358" t="str">
        <f>VLOOKUP(C1358,[1]Saler!B:D,3,FALSE)</f>
        <v>HP</v>
      </c>
      <c r="F1358" t="str">
        <f>VLOOKUP(E1358,[1]Saler!$F$1:$G$6,2,FALSE)</f>
        <v>Hải Phòng</v>
      </c>
      <c r="G1358" t="s">
        <v>19</v>
      </c>
      <c r="H1358" t="str">
        <f>VLOOKUP(G1358,[1]Product!$B:$G,2,FALSE)</f>
        <v>Gaming81LK01J3VN</v>
      </c>
      <c r="I1358">
        <f>VLOOKUP(G1358,[1]Product!$B:$G,6,FALSE)</f>
        <v>18490000</v>
      </c>
      <c r="J1358" t="str">
        <f>VLOOKUP(G1358,[1]Product!$B:$G,3,FALSE)</f>
        <v>Lenovo</v>
      </c>
      <c r="K1358" t="str">
        <f>VLOOKUP(G1358,[1]Product!$B:$G,4,FALSE)</f>
        <v>Laptop</v>
      </c>
      <c r="L1358">
        <v>2</v>
      </c>
      <c r="M1358">
        <v>0.1</v>
      </c>
      <c r="N1358">
        <f t="shared" si="21"/>
        <v>33282000</v>
      </c>
    </row>
    <row r="1359" spans="1:14" x14ac:dyDescent="0.3">
      <c r="A1359">
        <v>1358</v>
      </c>
      <c r="B1359">
        <v>7</v>
      </c>
      <c r="C1359" t="s">
        <v>35</v>
      </c>
      <c r="D1359" t="str">
        <f>VLOOKUP(C1359,[1]Saler!B:D,2,FALSE)</f>
        <v>Trần Kim  Như</v>
      </c>
      <c r="E1359" t="str">
        <f>VLOOKUP(C1359,[1]Saler!B:D,3,FALSE)</f>
        <v>HCM</v>
      </c>
      <c r="F1359" t="str">
        <f>VLOOKUP(E1359,[1]Saler!$F$1:$G$6,2,FALSE)</f>
        <v>Hồ Chí Minh</v>
      </c>
      <c r="G1359" t="s">
        <v>36</v>
      </c>
      <c r="H1359" t="str">
        <f>VLOOKUP(G1359,[1]Product!$B:$G,2,FALSE)</f>
        <v>Lenovo10TVA00EVA</v>
      </c>
      <c r="I1359">
        <f>VLOOKUP(G1359,[1]Product!$B:$G,6,FALSE)</f>
        <v>12590000</v>
      </c>
      <c r="J1359" t="str">
        <f>VLOOKUP(G1359,[1]Product!$B:$G,3,FALSE)</f>
        <v>Lenovo</v>
      </c>
      <c r="K1359" t="str">
        <f>VLOOKUP(G1359,[1]Product!$B:$G,4,FALSE)</f>
        <v>Desktop</v>
      </c>
      <c r="L1359">
        <v>1</v>
      </c>
      <c r="M1359">
        <v>0.05</v>
      </c>
      <c r="N1359">
        <f t="shared" si="21"/>
        <v>11960500</v>
      </c>
    </row>
    <row r="1360" spans="1:14" x14ac:dyDescent="0.3">
      <c r="A1360">
        <v>1359</v>
      </c>
      <c r="B1360">
        <v>7</v>
      </c>
      <c r="C1360" t="s">
        <v>16</v>
      </c>
      <c r="D1360" t="str">
        <f>VLOOKUP(C1360,[1]Saler!B:D,2,FALSE)</f>
        <v>Võ Thị Uyển  Nhi</v>
      </c>
      <c r="E1360" t="str">
        <f>VLOOKUP(C1360,[1]Saler!B:D,3,FALSE)</f>
        <v>HCM</v>
      </c>
      <c r="F1360" t="str">
        <f>VLOOKUP(E1360,[1]Saler!$F$1:$G$6,2,FALSE)</f>
        <v>Hồ Chí Minh</v>
      </c>
      <c r="G1360" t="s">
        <v>45</v>
      </c>
      <c r="H1360" t="str">
        <f>VLOOKUP(G1360,[1]Product!$B:$G,2,FALSE)</f>
        <v>OMEN8ZR42PA</v>
      </c>
      <c r="I1360">
        <f>VLOOKUP(G1360,[1]Product!$B:$G,6,FALSE)</f>
        <v>54000000</v>
      </c>
      <c r="J1360" t="str">
        <f>VLOOKUP(G1360,[1]Product!$B:$G,3,FALSE)</f>
        <v>HP</v>
      </c>
      <c r="K1360" t="str">
        <f>VLOOKUP(G1360,[1]Product!$B:$G,4,FALSE)</f>
        <v>Laptop</v>
      </c>
      <c r="L1360">
        <v>1</v>
      </c>
      <c r="M1360">
        <v>0.05</v>
      </c>
      <c r="N1360">
        <f t="shared" si="21"/>
        <v>51300000</v>
      </c>
    </row>
    <row r="1361" spans="1:14" x14ac:dyDescent="0.3">
      <c r="A1361">
        <v>1360</v>
      </c>
      <c r="B1361">
        <v>7</v>
      </c>
      <c r="C1361" t="s">
        <v>74</v>
      </c>
      <c r="D1361" t="str">
        <f>VLOOKUP(C1361,[1]Saler!B:D,2,FALSE)</f>
        <v>Nguyễn Thị  Hằng</v>
      </c>
      <c r="E1361" t="str">
        <f>VLOOKUP(C1361,[1]Saler!B:D,3,FALSE)</f>
        <v>HP</v>
      </c>
      <c r="F1361" t="str">
        <f>VLOOKUP(E1361,[1]Saler!$F$1:$G$6,2,FALSE)</f>
        <v>Hải Phòng</v>
      </c>
      <c r="G1361" t="s">
        <v>28</v>
      </c>
      <c r="H1361" t="str">
        <f>VLOOKUP(G1361,[1]Product!$B:$G,2,FALSE)</f>
        <v>ProBook1A1B0PA</v>
      </c>
      <c r="I1361">
        <f>VLOOKUP(G1361,[1]Product!$B:$G,6,FALSE)</f>
        <v>18290000</v>
      </c>
      <c r="J1361" t="str">
        <f>VLOOKUP(G1361,[1]Product!$B:$G,3,FALSE)</f>
        <v>HP</v>
      </c>
      <c r="K1361" t="str">
        <f>VLOOKUP(G1361,[1]Product!$B:$G,4,FALSE)</f>
        <v>Laptop</v>
      </c>
      <c r="L1361">
        <v>1</v>
      </c>
      <c r="M1361">
        <v>0.05</v>
      </c>
      <c r="N1361">
        <f t="shared" si="21"/>
        <v>17375500</v>
      </c>
    </row>
    <row r="1362" spans="1:14" x14ac:dyDescent="0.3">
      <c r="A1362">
        <v>1361</v>
      </c>
      <c r="B1362">
        <v>7</v>
      </c>
      <c r="C1362" t="s">
        <v>55</v>
      </c>
      <c r="D1362" t="str">
        <f>VLOOKUP(C1362,[1]Saler!B:D,2,FALSE)</f>
        <v>Nguyễn Thị  Hương</v>
      </c>
      <c r="E1362" t="str">
        <f>VLOOKUP(C1362,[1]Saler!B:D,3,FALSE)</f>
        <v>DN</v>
      </c>
      <c r="F1362" t="str">
        <f>VLOOKUP(E1362,[1]Saler!$F$1:$G$6,2,FALSE)</f>
        <v>Đà Nẵng</v>
      </c>
      <c r="G1362" t="s">
        <v>42</v>
      </c>
      <c r="H1362" t="str">
        <f>VLOOKUP(G1362,[1]Product!$B:$G,2,FALSE)</f>
        <v>PavilionEG0072TU</v>
      </c>
      <c r="I1362">
        <f>VLOOKUP(G1362,[1]Product!$B:$G,6,FALSE)</f>
        <v>21900000</v>
      </c>
      <c r="J1362" t="str">
        <f>VLOOKUP(G1362,[1]Product!$B:$G,3,FALSE)</f>
        <v>HP</v>
      </c>
      <c r="K1362" t="str">
        <f>VLOOKUP(G1362,[1]Product!$B:$G,4,FALSE)</f>
        <v>Laptop</v>
      </c>
      <c r="L1362">
        <v>3</v>
      </c>
      <c r="M1362">
        <v>0</v>
      </c>
      <c r="N1362">
        <f t="shared" si="21"/>
        <v>65700000</v>
      </c>
    </row>
    <row r="1363" spans="1:14" x14ac:dyDescent="0.3">
      <c r="A1363">
        <v>1362</v>
      </c>
      <c r="B1363">
        <v>7</v>
      </c>
      <c r="C1363" t="s">
        <v>81</v>
      </c>
      <c r="D1363" t="str">
        <f>VLOOKUP(C1363,[1]Saler!B:D,2,FALSE)</f>
        <v>Huỳnh Lê Minh  Nhựt</v>
      </c>
      <c r="E1363" t="str">
        <f>VLOOKUP(C1363,[1]Saler!B:D,3,FALSE)</f>
        <v>HCM</v>
      </c>
      <c r="F1363" t="str">
        <f>VLOOKUP(E1363,[1]Saler!$F$1:$G$6,2,FALSE)</f>
        <v>Hồ Chí Minh</v>
      </c>
      <c r="G1363" t="s">
        <v>50</v>
      </c>
      <c r="H1363" t="str">
        <f>VLOOKUP(G1363,[1]Product!$B:$G,2,FALSE)</f>
        <v>ProBook22X45AA</v>
      </c>
      <c r="I1363">
        <f>VLOOKUP(G1363,[1]Product!$B:$G,6,FALSE)</f>
        <v>11900000</v>
      </c>
      <c r="J1363" t="str">
        <f>VLOOKUP(G1363,[1]Product!$B:$G,3,FALSE)</f>
        <v>HP</v>
      </c>
      <c r="K1363" t="str">
        <f>VLOOKUP(G1363,[1]Product!$B:$G,4,FALSE)</f>
        <v>Desktop</v>
      </c>
      <c r="L1363">
        <v>1</v>
      </c>
      <c r="M1363">
        <v>0</v>
      </c>
      <c r="N1363">
        <f t="shared" si="21"/>
        <v>11900000</v>
      </c>
    </row>
    <row r="1364" spans="1:14" x14ac:dyDescent="0.3">
      <c r="A1364">
        <v>1363</v>
      </c>
      <c r="B1364">
        <v>7</v>
      </c>
      <c r="C1364" t="s">
        <v>40</v>
      </c>
      <c r="D1364" t="str">
        <f>VLOOKUP(C1364,[1]Saler!B:D,2,FALSE)</f>
        <v>Triệu Thị Thanh  Chung</v>
      </c>
      <c r="E1364" t="str">
        <f>VLOOKUP(C1364,[1]Saler!B:D,3,FALSE)</f>
        <v>HN</v>
      </c>
      <c r="F1364" t="str">
        <f>VLOOKUP(E1364,[1]Saler!$F$1:$G$6,2,FALSE)</f>
        <v>Hà Nội</v>
      </c>
      <c r="G1364" t="s">
        <v>49</v>
      </c>
      <c r="H1364" t="str">
        <f>VLOOKUP(G1364,[1]Product!$B:$G,2,FALSE)</f>
        <v>Inspiron145402</v>
      </c>
      <c r="I1364">
        <f>VLOOKUP(G1364,[1]Product!$B:$G,6,FALSE)</f>
        <v>25790000</v>
      </c>
      <c r="J1364" t="str">
        <f>VLOOKUP(G1364,[1]Product!$B:$G,3,FALSE)</f>
        <v>Dell</v>
      </c>
      <c r="K1364" t="str">
        <f>VLOOKUP(G1364,[1]Product!$B:$G,4,FALSE)</f>
        <v>Laptop</v>
      </c>
      <c r="L1364">
        <v>3</v>
      </c>
      <c r="M1364">
        <v>0.15</v>
      </c>
      <c r="N1364">
        <f t="shared" si="21"/>
        <v>65764500</v>
      </c>
    </row>
    <row r="1365" spans="1:14" x14ac:dyDescent="0.3">
      <c r="A1365">
        <v>1364</v>
      </c>
      <c r="B1365">
        <v>7</v>
      </c>
      <c r="C1365" t="s">
        <v>77</v>
      </c>
      <c r="D1365" t="str">
        <f>VLOOKUP(C1365,[1]Saler!B:D,2,FALSE)</f>
        <v>Trần Huy  Hiếu</v>
      </c>
      <c r="E1365" t="str">
        <f>VLOOKUP(C1365,[1]Saler!B:D,3,FALSE)</f>
        <v>HP</v>
      </c>
      <c r="F1365" t="str">
        <f>VLOOKUP(E1365,[1]Saler!$F$1:$G$6,2,FALSE)</f>
        <v>Hải Phòng</v>
      </c>
      <c r="G1365" t="s">
        <v>52</v>
      </c>
      <c r="H1365" t="str">
        <f>VLOOKUP(G1365,[1]Product!$B:$G,2,FALSE)</f>
        <v>Inspiron42IN380002</v>
      </c>
      <c r="I1365">
        <f>VLOOKUP(G1365,[1]Product!$B:$G,6,FALSE)</f>
        <v>12290000</v>
      </c>
      <c r="J1365" t="str">
        <f>VLOOKUP(G1365,[1]Product!$B:$G,3,FALSE)</f>
        <v>Dell</v>
      </c>
      <c r="K1365" t="str">
        <f>VLOOKUP(G1365,[1]Product!$B:$G,4,FALSE)</f>
        <v>Desktop</v>
      </c>
      <c r="L1365">
        <v>3</v>
      </c>
      <c r="M1365">
        <v>0.05</v>
      </c>
      <c r="N1365">
        <f t="shared" si="21"/>
        <v>35026500</v>
      </c>
    </row>
    <row r="1366" spans="1:14" x14ac:dyDescent="0.3">
      <c r="A1366">
        <v>1365</v>
      </c>
      <c r="B1366">
        <v>7</v>
      </c>
      <c r="C1366" t="s">
        <v>79</v>
      </c>
      <c r="D1366" t="str">
        <f>VLOOKUP(C1366,[1]Saler!B:D,2,FALSE)</f>
        <v>Nguyễn Thị Thanh  Ngân</v>
      </c>
      <c r="E1366" t="str">
        <f>VLOOKUP(C1366,[1]Saler!B:D,3,FALSE)</f>
        <v>HCM</v>
      </c>
      <c r="F1366" t="str">
        <f>VLOOKUP(E1366,[1]Saler!$F$1:$G$6,2,FALSE)</f>
        <v>Hồ Chí Minh</v>
      </c>
      <c r="G1366" t="s">
        <v>23</v>
      </c>
      <c r="H1366" t="str">
        <f>VLOOKUP(G1366,[1]Product!$B:$G,2,FALSE)</f>
        <v>Latitude3510</v>
      </c>
      <c r="I1366">
        <f>VLOOKUP(G1366,[1]Product!$B:$G,6,FALSE)</f>
        <v>11490000</v>
      </c>
      <c r="J1366" t="str">
        <f>VLOOKUP(G1366,[1]Product!$B:$G,3,FALSE)</f>
        <v>Dell</v>
      </c>
      <c r="K1366" t="str">
        <f>VLOOKUP(G1366,[1]Product!$B:$G,4,FALSE)</f>
        <v>Laptop</v>
      </c>
      <c r="L1366">
        <v>3</v>
      </c>
      <c r="M1366">
        <v>0.15</v>
      </c>
      <c r="N1366">
        <f t="shared" si="21"/>
        <v>29299500</v>
      </c>
    </row>
    <row r="1367" spans="1:14" x14ac:dyDescent="0.3">
      <c r="A1367">
        <v>1366</v>
      </c>
      <c r="B1367">
        <v>7</v>
      </c>
      <c r="C1367" t="s">
        <v>26</v>
      </c>
      <c r="D1367" t="str">
        <f>VLOOKUP(C1367,[1]Saler!B:D,2,FALSE)</f>
        <v>Nguyễn Thị Y  Bình</v>
      </c>
      <c r="E1367" t="str">
        <f>VLOOKUP(C1367,[1]Saler!B:D,3,FALSE)</f>
        <v>HN</v>
      </c>
      <c r="F1367" t="str">
        <f>VLOOKUP(E1367,[1]Saler!$F$1:$G$6,2,FALSE)</f>
        <v>Hà Nội</v>
      </c>
      <c r="G1367" t="s">
        <v>52</v>
      </c>
      <c r="H1367" t="str">
        <f>VLOOKUP(G1367,[1]Product!$B:$G,2,FALSE)</f>
        <v>Inspiron42IN380002</v>
      </c>
      <c r="I1367">
        <f>VLOOKUP(G1367,[1]Product!$B:$G,6,FALSE)</f>
        <v>12290000</v>
      </c>
      <c r="J1367" t="str">
        <f>VLOOKUP(G1367,[1]Product!$B:$G,3,FALSE)</f>
        <v>Dell</v>
      </c>
      <c r="K1367" t="str">
        <f>VLOOKUP(G1367,[1]Product!$B:$G,4,FALSE)</f>
        <v>Desktop</v>
      </c>
      <c r="L1367">
        <v>1</v>
      </c>
      <c r="M1367">
        <v>0.05</v>
      </c>
      <c r="N1367">
        <f t="shared" si="21"/>
        <v>11675500</v>
      </c>
    </row>
    <row r="1368" spans="1:14" x14ac:dyDescent="0.3">
      <c r="A1368">
        <v>1367</v>
      </c>
      <c r="B1368">
        <v>7</v>
      </c>
      <c r="C1368" t="s">
        <v>59</v>
      </c>
      <c r="D1368" t="str">
        <f>VLOOKUP(C1368,[1]Saler!B:D,2,FALSE)</f>
        <v>Hồ Lê Lệ  Nguyên</v>
      </c>
      <c r="E1368" t="str">
        <f>VLOOKUP(C1368,[1]Saler!B:D,3,FALSE)</f>
        <v>HCM</v>
      </c>
      <c r="F1368" t="str">
        <f>VLOOKUP(E1368,[1]Saler!$F$1:$G$6,2,FALSE)</f>
        <v>Hồ Chí Minh</v>
      </c>
      <c r="G1368" t="s">
        <v>49</v>
      </c>
      <c r="H1368" t="str">
        <f>VLOOKUP(G1368,[1]Product!$B:$G,2,FALSE)</f>
        <v>Inspiron145402</v>
      </c>
      <c r="I1368">
        <f>VLOOKUP(G1368,[1]Product!$B:$G,6,FALSE)</f>
        <v>25790000</v>
      </c>
      <c r="J1368" t="str">
        <f>VLOOKUP(G1368,[1]Product!$B:$G,3,FALSE)</f>
        <v>Dell</v>
      </c>
      <c r="K1368" t="str">
        <f>VLOOKUP(G1368,[1]Product!$B:$G,4,FALSE)</f>
        <v>Laptop</v>
      </c>
      <c r="L1368">
        <v>1</v>
      </c>
      <c r="M1368">
        <v>0.05</v>
      </c>
      <c r="N1368">
        <f t="shared" si="21"/>
        <v>24500500</v>
      </c>
    </row>
    <row r="1369" spans="1:14" x14ac:dyDescent="0.3">
      <c r="A1369">
        <v>1368</v>
      </c>
      <c r="B1369">
        <v>7</v>
      </c>
      <c r="C1369" t="s">
        <v>30</v>
      </c>
      <c r="D1369" t="str">
        <f>VLOOKUP(C1369,[1]Saler!B:D,2,FALSE)</f>
        <v>Lê Thị Phương  Thanh</v>
      </c>
      <c r="E1369" t="str">
        <f>VLOOKUP(C1369,[1]Saler!B:D,3,FALSE)</f>
        <v>CT</v>
      </c>
      <c r="F1369" t="str">
        <f>VLOOKUP(E1369,[1]Saler!$F$1:$G$6,2,FALSE)</f>
        <v>Cần Thơ</v>
      </c>
      <c r="G1369" t="s">
        <v>47</v>
      </c>
      <c r="H1369" t="str">
        <f>VLOOKUP(G1369,[1]Product!$B:$G,2,FALSE)</f>
        <v>OptiPlex3080 MT</v>
      </c>
      <c r="I1369">
        <f>VLOOKUP(G1369,[1]Product!$B:$G,6,FALSE)</f>
        <v>13890000</v>
      </c>
      <c r="J1369" t="str">
        <f>VLOOKUP(G1369,[1]Product!$B:$G,3,FALSE)</f>
        <v>Dell</v>
      </c>
      <c r="K1369" t="str">
        <f>VLOOKUP(G1369,[1]Product!$B:$G,4,FALSE)</f>
        <v>Desktop</v>
      </c>
      <c r="L1369">
        <v>1</v>
      </c>
      <c r="M1369">
        <v>0</v>
      </c>
      <c r="N1369">
        <f t="shared" si="21"/>
        <v>13890000</v>
      </c>
    </row>
    <row r="1370" spans="1:14" x14ac:dyDescent="0.3">
      <c r="A1370">
        <v>1369</v>
      </c>
      <c r="B1370">
        <v>7</v>
      </c>
      <c r="C1370" t="s">
        <v>48</v>
      </c>
      <c r="D1370" t="str">
        <f>VLOOKUP(C1370,[1]Saler!B:D,2,FALSE)</f>
        <v>Võ Huỳnh Duy  Nhân</v>
      </c>
      <c r="E1370" t="str">
        <f>VLOOKUP(C1370,[1]Saler!B:D,3,FALSE)</f>
        <v>HCM</v>
      </c>
      <c r="F1370" t="str">
        <f>VLOOKUP(E1370,[1]Saler!$F$1:$G$6,2,FALSE)</f>
        <v>Hồ Chí Minh</v>
      </c>
      <c r="G1370" t="s">
        <v>52</v>
      </c>
      <c r="H1370" t="str">
        <f>VLOOKUP(G1370,[1]Product!$B:$G,2,FALSE)</f>
        <v>Inspiron42IN380002</v>
      </c>
      <c r="I1370">
        <f>VLOOKUP(G1370,[1]Product!$B:$G,6,FALSE)</f>
        <v>12290000</v>
      </c>
      <c r="J1370" t="str">
        <f>VLOOKUP(G1370,[1]Product!$B:$G,3,FALSE)</f>
        <v>Dell</v>
      </c>
      <c r="K1370" t="str">
        <f>VLOOKUP(G1370,[1]Product!$B:$G,4,FALSE)</f>
        <v>Desktop</v>
      </c>
      <c r="L1370">
        <v>1</v>
      </c>
      <c r="M1370">
        <v>0.1</v>
      </c>
      <c r="N1370">
        <f t="shared" si="21"/>
        <v>11061000</v>
      </c>
    </row>
    <row r="1371" spans="1:14" x14ac:dyDescent="0.3">
      <c r="A1371">
        <v>1370</v>
      </c>
      <c r="B1371">
        <v>7</v>
      </c>
      <c r="C1371" t="s">
        <v>78</v>
      </c>
      <c r="D1371" t="str">
        <f>VLOOKUP(C1371,[1]Saler!B:D,2,FALSE)</f>
        <v>Vũ Nguyên  Hà</v>
      </c>
      <c r="E1371" t="str">
        <f>VLOOKUP(C1371,[1]Saler!B:D,3,FALSE)</f>
        <v>HN</v>
      </c>
      <c r="F1371" t="str">
        <f>VLOOKUP(E1371,[1]Saler!$F$1:$G$6,2,FALSE)</f>
        <v>Hà Nội</v>
      </c>
      <c r="G1371" t="s">
        <v>19</v>
      </c>
      <c r="H1371" t="str">
        <f>VLOOKUP(G1371,[1]Product!$B:$G,2,FALSE)</f>
        <v>Gaming81LK01J3VN</v>
      </c>
      <c r="I1371">
        <f>VLOOKUP(G1371,[1]Product!$B:$G,6,FALSE)</f>
        <v>18490000</v>
      </c>
      <c r="J1371" t="str">
        <f>VLOOKUP(G1371,[1]Product!$B:$G,3,FALSE)</f>
        <v>Lenovo</v>
      </c>
      <c r="K1371" t="str">
        <f>VLOOKUP(G1371,[1]Product!$B:$G,4,FALSE)</f>
        <v>Laptop</v>
      </c>
      <c r="L1371">
        <v>2</v>
      </c>
      <c r="M1371">
        <v>0</v>
      </c>
      <c r="N1371">
        <f t="shared" si="21"/>
        <v>36980000</v>
      </c>
    </row>
    <row r="1372" spans="1:14" x14ac:dyDescent="0.3">
      <c r="A1372">
        <v>1371</v>
      </c>
      <c r="B1372">
        <v>7</v>
      </c>
      <c r="C1372" t="s">
        <v>35</v>
      </c>
      <c r="D1372" t="str">
        <f>VLOOKUP(C1372,[1]Saler!B:D,2,FALSE)</f>
        <v>Trần Kim  Như</v>
      </c>
      <c r="E1372" t="str">
        <f>VLOOKUP(C1372,[1]Saler!B:D,3,FALSE)</f>
        <v>HCM</v>
      </c>
      <c r="F1372" t="str">
        <f>VLOOKUP(E1372,[1]Saler!$F$1:$G$6,2,FALSE)</f>
        <v>Hồ Chí Minh</v>
      </c>
      <c r="G1372" t="s">
        <v>33</v>
      </c>
      <c r="H1372" t="str">
        <f>VLOOKUP(G1372,[1]Product!$B:$G,2,FALSE)</f>
        <v>XPS139310</v>
      </c>
      <c r="I1372">
        <f>VLOOKUP(G1372,[1]Product!$B:$G,6,FALSE)</f>
        <v>39900000</v>
      </c>
      <c r="J1372" t="str">
        <f>VLOOKUP(G1372,[1]Product!$B:$G,3,FALSE)</f>
        <v>Dell</v>
      </c>
      <c r="K1372" t="str">
        <f>VLOOKUP(G1372,[1]Product!$B:$G,4,FALSE)</f>
        <v>Laptop</v>
      </c>
      <c r="L1372">
        <v>3</v>
      </c>
      <c r="M1372">
        <v>0.15</v>
      </c>
      <c r="N1372">
        <f t="shared" si="21"/>
        <v>101745000</v>
      </c>
    </row>
    <row r="1373" spans="1:14" x14ac:dyDescent="0.3">
      <c r="A1373">
        <v>1372</v>
      </c>
      <c r="B1373">
        <v>7</v>
      </c>
      <c r="C1373" t="s">
        <v>26</v>
      </c>
      <c r="D1373" t="str">
        <f>VLOOKUP(C1373,[1]Saler!B:D,2,FALSE)</f>
        <v>Nguyễn Thị Y  Bình</v>
      </c>
      <c r="E1373" t="str">
        <f>VLOOKUP(C1373,[1]Saler!B:D,3,FALSE)</f>
        <v>HN</v>
      </c>
      <c r="F1373" t="str">
        <f>VLOOKUP(E1373,[1]Saler!$F$1:$G$6,2,FALSE)</f>
        <v>Hà Nội</v>
      </c>
      <c r="G1373" t="s">
        <v>50</v>
      </c>
      <c r="H1373" t="str">
        <f>VLOOKUP(G1373,[1]Product!$B:$G,2,FALSE)</f>
        <v>ProBook22X45AA</v>
      </c>
      <c r="I1373">
        <f>VLOOKUP(G1373,[1]Product!$B:$G,6,FALSE)</f>
        <v>11900000</v>
      </c>
      <c r="J1373" t="str">
        <f>VLOOKUP(G1373,[1]Product!$B:$G,3,FALSE)</f>
        <v>HP</v>
      </c>
      <c r="K1373" t="str">
        <f>VLOOKUP(G1373,[1]Product!$B:$G,4,FALSE)</f>
        <v>Desktop</v>
      </c>
      <c r="L1373">
        <v>2</v>
      </c>
      <c r="M1373">
        <v>0</v>
      </c>
      <c r="N1373">
        <f t="shared" si="21"/>
        <v>23800000</v>
      </c>
    </row>
    <row r="1374" spans="1:14" x14ac:dyDescent="0.3">
      <c r="A1374">
        <v>1373</v>
      </c>
      <c r="B1374">
        <v>7</v>
      </c>
      <c r="C1374" t="s">
        <v>35</v>
      </c>
      <c r="D1374" t="str">
        <f>VLOOKUP(C1374,[1]Saler!B:D,2,FALSE)</f>
        <v>Trần Kim  Như</v>
      </c>
      <c r="E1374" t="str">
        <f>VLOOKUP(C1374,[1]Saler!B:D,3,FALSE)</f>
        <v>HCM</v>
      </c>
      <c r="F1374" t="str">
        <f>VLOOKUP(E1374,[1]Saler!$F$1:$G$6,2,FALSE)</f>
        <v>Hồ Chí Minh</v>
      </c>
      <c r="G1374" t="s">
        <v>17</v>
      </c>
      <c r="H1374" t="str">
        <f>VLOOKUP(G1374,[1]Product!$B:$G,2,FALSE)</f>
        <v>Inspiron135301</v>
      </c>
      <c r="I1374">
        <f>VLOOKUP(G1374,[1]Product!$B:$G,6,FALSE)</f>
        <v>20900000</v>
      </c>
      <c r="J1374" t="str">
        <f>VLOOKUP(G1374,[1]Product!$B:$G,3,FALSE)</f>
        <v>Dell</v>
      </c>
      <c r="K1374" t="str">
        <f>VLOOKUP(G1374,[1]Product!$B:$G,4,FALSE)</f>
        <v>Laptop</v>
      </c>
      <c r="L1374">
        <v>1</v>
      </c>
      <c r="M1374">
        <v>0.05</v>
      </c>
      <c r="N1374">
        <f t="shared" si="21"/>
        <v>19855000</v>
      </c>
    </row>
    <row r="1375" spans="1:14" x14ac:dyDescent="0.3">
      <c r="A1375">
        <v>1374</v>
      </c>
      <c r="B1375">
        <v>7</v>
      </c>
      <c r="C1375" t="s">
        <v>35</v>
      </c>
      <c r="D1375" t="str">
        <f>VLOOKUP(C1375,[1]Saler!B:D,2,FALSE)</f>
        <v>Trần Kim  Như</v>
      </c>
      <c r="E1375" t="str">
        <f>VLOOKUP(C1375,[1]Saler!B:D,3,FALSE)</f>
        <v>HCM</v>
      </c>
      <c r="F1375" t="str">
        <f>VLOOKUP(E1375,[1]Saler!$F$1:$G$6,2,FALSE)</f>
        <v>Hồ Chí Minh</v>
      </c>
      <c r="G1375" t="s">
        <v>34</v>
      </c>
      <c r="H1375" t="str">
        <f>VLOOKUP(G1375,[1]Product!$B:$G,2,FALSE)</f>
        <v>Inspiron135201</v>
      </c>
      <c r="I1375">
        <f>VLOOKUP(G1375,[1]Product!$B:$G,6,FALSE)</f>
        <v>16990000</v>
      </c>
      <c r="J1375" t="str">
        <f>VLOOKUP(G1375,[1]Product!$B:$G,3,FALSE)</f>
        <v>Dell</v>
      </c>
      <c r="K1375" t="str">
        <f>VLOOKUP(G1375,[1]Product!$B:$G,4,FALSE)</f>
        <v>Laptop</v>
      </c>
      <c r="L1375">
        <v>2</v>
      </c>
      <c r="M1375">
        <v>0.1</v>
      </c>
      <c r="N1375">
        <f t="shared" si="21"/>
        <v>30582000</v>
      </c>
    </row>
    <row r="1376" spans="1:14" x14ac:dyDescent="0.3">
      <c r="A1376">
        <v>1375</v>
      </c>
      <c r="B1376">
        <v>7</v>
      </c>
      <c r="C1376" t="s">
        <v>51</v>
      </c>
      <c r="D1376" t="str">
        <f>VLOOKUP(C1376,[1]Saler!B:D,2,FALSE)</f>
        <v>Trần Nguyễn Thúy  Quỳnh</v>
      </c>
      <c r="E1376" t="str">
        <f>VLOOKUP(C1376,[1]Saler!B:D,3,FALSE)</f>
        <v>CT</v>
      </c>
      <c r="F1376" t="str">
        <f>VLOOKUP(E1376,[1]Saler!$F$1:$G$6,2,FALSE)</f>
        <v>Cần Thơ</v>
      </c>
      <c r="G1376" t="s">
        <v>45</v>
      </c>
      <c r="H1376" t="str">
        <f>VLOOKUP(G1376,[1]Product!$B:$G,2,FALSE)</f>
        <v>OMEN8ZR42PA</v>
      </c>
      <c r="I1376">
        <f>VLOOKUP(G1376,[1]Product!$B:$G,6,FALSE)</f>
        <v>54000000</v>
      </c>
      <c r="J1376" t="str">
        <f>VLOOKUP(G1376,[1]Product!$B:$G,3,FALSE)</f>
        <v>HP</v>
      </c>
      <c r="K1376" t="str">
        <f>VLOOKUP(G1376,[1]Product!$B:$G,4,FALSE)</f>
        <v>Laptop</v>
      </c>
      <c r="L1376">
        <v>1</v>
      </c>
      <c r="M1376">
        <v>0.05</v>
      </c>
      <c r="N1376">
        <f t="shared" si="21"/>
        <v>51300000</v>
      </c>
    </row>
    <row r="1377" spans="1:14" x14ac:dyDescent="0.3">
      <c r="A1377">
        <v>1376</v>
      </c>
      <c r="B1377">
        <v>8</v>
      </c>
      <c r="C1377" t="s">
        <v>70</v>
      </c>
      <c r="D1377" t="str">
        <f>VLOOKUP(C1377,[1]Saler!B:D,2,FALSE)</f>
        <v>Trần Thị Hồng Nhung</v>
      </c>
      <c r="E1377" t="str">
        <f>VLOOKUP(C1377,[1]Saler!B:D,3,FALSE)</f>
        <v>HCM</v>
      </c>
      <c r="F1377" t="str">
        <f>VLOOKUP(E1377,[1]Saler!$F$1:$G$6,2,FALSE)</f>
        <v>Hồ Chí Minh</v>
      </c>
      <c r="G1377" t="s">
        <v>47</v>
      </c>
      <c r="H1377" t="str">
        <f>VLOOKUP(G1377,[1]Product!$B:$G,2,FALSE)</f>
        <v>OptiPlex3080 MT</v>
      </c>
      <c r="I1377">
        <f>VLOOKUP(G1377,[1]Product!$B:$G,6,FALSE)</f>
        <v>13890000</v>
      </c>
      <c r="J1377" t="str">
        <f>VLOOKUP(G1377,[1]Product!$B:$G,3,FALSE)</f>
        <v>Dell</v>
      </c>
      <c r="K1377" t="str">
        <f>VLOOKUP(G1377,[1]Product!$B:$G,4,FALSE)</f>
        <v>Desktop</v>
      </c>
      <c r="L1377">
        <v>1</v>
      </c>
      <c r="M1377">
        <v>0.05</v>
      </c>
      <c r="N1377">
        <f t="shared" si="21"/>
        <v>13195500</v>
      </c>
    </row>
    <row r="1378" spans="1:14" x14ac:dyDescent="0.3">
      <c r="A1378">
        <v>1377</v>
      </c>
      <c r="B1378">
        <v>8</v>
      </c>
      <c r="C1378" t="s">
        <v>14</v>
      </c>
      <c r="D1378" t="str">
        <f>VLOOKUP(C1378,[1]Saler!B:D,2,FALSE)</f>
        <v>Hồ Thị Khánh  Huyền</v>
      </c>
      <c r="E1378" t="str">
        <f>VLOOKUP(C1378,[1]Saler!B:D,3,FALSE)</f>
        <v>DN</v>
      </c>
      <c r="F1378" t="str">
        <f>VLOOKUP(E1378,[1]Saler!$F$1:$G$6,2,FALSE)</f>
        <v>Đà Nẵng</v>
      </c>
      <c r="G1378" t="s">
        <v>58</v>
      </c>
      <c r="H1378" t="str">
        <f>VLOOKUP(G1378,[1]Product!$B:$G,2,FALSE)</f>
        <v>Envy2K0B2PA</v>
      </c>
      <c r="I1378">
        <f>VLOOKUP(G1378,[1]Product!$B:$G,6,FALSE)</f>
        <v>23590000</v>
      </c>
      <c r="J1378" t="str">
        <f>VLOOKUP(G1378,[1]Product!$B:$G,3,FALSE)</f>
        <v>HP</v>
      </c>
      <c r="K1378" t="str">
        <f>VLOOKUP(G1378,[1]Product!$B:$G,4,FALSE)</f>
        <v>Laptop</v>
      </c>
      <c r="L1378">
        <v>3</v>
      </c>
      <c r="M1378">
        <v>0.1</v>
      </c>
      <c r="N1378">
        <f t="shared" si="21"/>
        <v>63693000</v>
      </c>
    </row>
    <row r="1379" spans="1:14" x14ac:dyDescent="0.3">
      <c r="A1379">
        <v>1378</v>
      </c>
      <c r="B1379">
        <v>8</v>
      </c>
      <c r="C1379" t="s">
        <v>57</v>
      </c>
      <c r="D1379" t="str">
        <f>VLOOKUP(C1379,[1]Saler!B:D,2,FALSE)</f>
        <v>Nguyễn Thị Tú  Anh</v>
      </c>
      <c r="E1379" t="str">
        <f>VLOOKUP(C1379,[1]Saler!B:D,3,FALSE)</f>
        <v>HN</v>
      </c>
      <c r="F1379" t="str">
        <f>VLOOKUP(E1379,[1]Saler!$F$1:$G$6,2,FALSE)</f>
        <v>Hà Nội</v>
      </c>
      <c r="G1379" t="s">
        <v>50</v>
      </c>
      <c r="H1379" t="str">
        <f>VLOOKUP(G1379,[1]Product!$B:$G,2,FALSE)</f>
        <v>ProBook22X45AA</v>
      </c>
      <c r="I1379">
        <f>VLOOKUP(G1379,[1]Product!$B:$G,6,FALSE)</f>
        <v>11900000</v>
      </c>
      <c r="J1379" t="str">
        <f>VLOOKUP(G1379,[1]Product!$B:$G,3,FALSE)</f>
        <v>HP</v>
      </c>
      <c r="K1379" t="str">
        <f>VLOOKUP(G1379,[1]Product!$B:$G,4,FALSE)</f>
        <v>Desktop</v>
      </c>
      <c r="L1379">
        <v>1</v>
      </c>
      <c r="M1379">
        <v>0.15</v>
      </c>
      <c r="N1379">
        <f t="shared" si="21"/>
        <v>10115000</v>
      </c>
    </row>
    <row r="1380" spans="1:14" x14ac:dyDescent="0.3">
      <c r="A1380">
        <v>1379</v>
      </c>
      <c r="B1380">
        <v>8</v>
      </c>
      <c r="C1380" t="s">
        <v>60</v>
      </c>
      <c r="D1380" t="str">
        <f>VLOOKUP(C1380,[1]Saler!B:D,2,FALSE)</f>
        <v>Nguyễn Thị Hoài  Ly</v>
      </c>
      <c r="E1380" t="str">
        <f>VLOOKUP(C1380,[1]Saler!B:D,3,FALSE)</f>
        <v>DN</v>
      </c>
      <c r="F1380" t="str">
        <f>VLOOKUP(E1380,[1]Saler!$F$1:$G$6,2,FALSE)</f>
        <v>Đà Nẵng</v>
      </c>
      <c r="G1380" t="s">
        <v>23</v>
      </c>
      <c r="H1380" t="str">
        <f>VLOOKUP(G1380,[1]Product!$B:$G,2,FALSE)</f>
        <v>Latitude3510</v>
      </c>
      <c r="I1380">
        <f>VLOOKUP(G1380,[1]Product!$B:$G,6,FALSE)</f>
        <v>11490000</v>
      </c>
      <c r="J1380" t="str">
        <f>VLOOKUP(G1380,[1]Product!$B:$G,3,FALSE)</f>
        <v>Dell</v>
      </c>
      <c r="K1380" t="str">
        <f>VLOOKUP(G1380,[1]Product!$B:$G,4,FALSE)</f>
        <v>Laptop</v>
      </c>
      <c r="L1380">
        <v>2</v>
      </c>
      <c r="M1380">
        <v>0</v>
      </c>
      <c r="N1380">
        <f t="shared" si="21"/>
        <v>22980000</v>
      </c>
    </row>
    <row r="1381" spans="1:14" x14ac:dyDescent="0.3">
      <c r="A1381">
        <v>1380</v>
      </c>
      <c r="B1381">
        <v>8</v>
      </c>
      <c r="C1381" t="s">
        <v>35</v>
      </c>
      <c r="D1381" t="str">
        <f>VLOOKUP(C1381,[1]Saler!B:D,2,FALSE)</f>
        <v>Trần Kim  Như</v>
      </c>
      <c r="E1381" t="str">
        <f>VLOOKUP(C1381,[1]Saler!B:D,3,FALSE)</f>
        <v>HCM</v>
      </c>
      <c r="F1381" t="str">
        <f>VLOOKUP(E1381,[1]Saler!$F$1:$G$6,2,FALSE)</f>
        <v>Hồ Chí Minh</v>
      </c>
      <c r="G1381" t="s">
        <v>36</v>
      </c>
      <c r="H1381" t="str">
        <f>VLOOKUP(G1381,[1]Product!$B:$G,2,FALSE)</f>
        <v>Lenovo10TVA00EVA</v>
      </c>
      <c r="I1381">
        <f>VLOOKUP(G1381,[1]Product!$B:$G,6,FALSE)</f>
        <v>12590000</v>
      </c>
      <c r="J1381" t="str">
        <f>VLOOKUP(G1381,[1]Product!$B:$G,3,FALSE)</f>
        <v>Lenovo</v>
      </c>
      <c r="K1381" t="str">
        <f>VLOOKUP(G1381,[1]Product!$B:$G,4,FALSE)</f>
        <v>Desktop</v>
      </c>
      <c r="L1381">
        <v>3</v>
      </c>
      <c r="M1381">
        <v>0.05</v>
      </c>
      <c r="N1381">
        <f t="shared" si="21"/>
        <v>35881500</v>
      </c>
    </row>
    <row r="1382" spans="1:14" x14ac:dyDescent="0.3">
      <c r="A1382">
        <v>1381</v>
      </c>
      <c r="B1382">
        <v>8</v>
      </c>
      <c r="C1382" t="s">
        <v>32</v>
      </c>
      <c r="D1382" t="str">
        <f>VLOOKUP(C1382,[1]Saler!B:D,2,FALSE)</f>
        <v>Võ Thị Phương  Thảo</v>
      </c>
      <c r="E1382" t="str">
        <f>VLOOKUP(C1382,[1]Saler!B:D,3,FALSE)</f>
        <v>CT</v>
      </c>
      <c r="F1382" t="str">
        <f>VLOOKUP(E1382,[1]Saler!$F$1:$G$6,2,FALSE)</f>
        <v>Cần Thơ</v>
      </c>
      <c r="G1382" t="s">
        <v>50</v>
      </c>
      <c r="H1382" t="str">
        <f>VLOOKUP(G1382,[1]Product!$B:$G,2,FALSE)</f>
        <v>ProBook22X45AA</v>
      </c>
      <c r="I1382">
        <f>VLOOKUP(G1382,[1]Product!$B:$G,6,FALSE)</f>
        <v>11900000</v>
      </c>
      <c r="J1382" t="str">
        <f>VLOOKUP(G1382,[1]Product!$B:$G,3,FALSE)</f>
        <v>HP</v>
      </c>
      <c r="K1382" t="str">
        <f>VLOOKUP(G1382,[1]Product!$B:$G,4,FALSE)</f>
        <v>Desktop</v>
      </c>
      <c r="L1382">
        <v>3</v>
      </c>
      <c r="M1382">
        <v>0.1</v>
      </c>
      <c r="N1382">
        <f t="shared" si="21"/>
        <v>32130000</v>
      </c>
    </row>
    <row r="1383" spans="1:14" x14ac:dyDescent="0.3">
      <c r="A1383">
        <v>1382</v>
      </c>
      <c r="B1383">
        <v>8</v>
      </c>
      <c r="C1383" t="s">
        <v>64</v>
      </c>
      <c r="D1383" t="str">
        <f>VLOOKUP(C1383,[1]Saler!B:D,2,FALSE)</f>
        <v>Trần Chí Thông</v>
      </c>
      <c r="E1383" t="str">
        <f>VLOOKUP(C1383,[1]Saler!B:D,3,FALSE)</f>
        <v>CT</v>
      </c>
      <c r="F1383" t="str">
        <f>VLOOKUP(E1383,[1]Saler!$F$1:$G$6,2,FALSE)</f>
        <v>Cần Thơ</v>
      </c>
      <c r="G1383" t="s">
        <v>23</v>
      </c>
      <c r="H1383" t="str">
        <f>VLOOKUP(G1383,[1]Product!$B:$G,2,FALSE)</f>
        <v>Latitude3510</v>
      </c>
      <c r="I1383">
        <f>VLOOKUP(G1383,[1]Product!$B:$G,6,FALSE)</f>
        <v>11490000</v>
      </c>
      <c r="J1383" t="str">
        <f>VLOOKUP(G1383,[1]Product!$B:$G,3,FALSE)</f>
        <v>Dell</v>
      </c>
      <c r="K1383" t="str">
        <f>VLOOKUP(G1383,[1]Product!$B:$G,4,FALSE)</f>
        <v>Laptop</v>
      </c>
      <c r="L1383">
        <v>3</v>
      </c>
      <c r="M1383">
        <v>0.05</v>
      </c>
      <c r="N1383">
        <f t="shared" si="21"/>
        <v>32746500</v>
      </c>
    </row>
    <row r="1384" spans="1:14" x14ac:dyDescent="0.3">
      <c r="A1384">
        <v>1383</v>
      </c>
      <c r="B1384">
        <v>8</v>
      </c>
      <c r="C1384" t="s">
        <v>70</v>
      </c>
      <c r="D1384" t="str">
        <f>VLOOKUP(C1384,[1]Saler!B:D,2,FALSE)</f>
        <v>Trần Thị Hồng Nhung</v>
      </c>
      <c r="E1384" t="str">
        <f>VLOOKUP(C1384,[1]Saler!B:D,3,FALSE)</f>
        <v>HCM</v>
      </c>
      <c r="F1384" t="str">
        <f>VLOOKUP(E1384,[1]Saler!$F$1:$G$6,2,FALSE)</f>
        <v>Hồ Chí Minh</v>
      </c>
      <c r="G1384" t="s">
        <v>58</v>
      </c>
      <c r="H1384" t="str">
        <f>VLOOKUP(G1384,[1]Product!$B:$G,2,FALSE)</f>
        <v>Envy2K0B2PA</v>
      </c>
      <c r="I1384">
        <f>VLOOKUP(G1384,[1]Product!$B:$G,6,FALSE)</f>
        <v>23590000</v>
      </c>
      <c r="J1384" t="str">
        <f>VLOOKUP(G1384,[1]Product!$B:$G,3,FALSE)</f>
        <v>HP</v>
      </c>
      <c r="K1384" t="str">
        <f>VLOOKUP(G1384,[1]Product!$B:$G,4,FALSE)</f>
        <v>Laptop</v>
      </c>
      <c r="L1384">
        <v>3</v>
      </c>
      <c r="M1384">
        <v>0.1</v>
      </c>
      <c r="N1384">
        <f t="shared" si="21"/>
        <v>63693000</v>
      </c>
    </row>
    <row r="1385" spans="1:14" x14ac:dyDescent="0.3">
      <c r="A1385">
        <v>1384</v>
      </c>
      <c r="B1385">
        <v>8</v>
      </c>
      <c r="C1385" t="s">
        <v>73</v>
      </c>
      <c r="D1385" t="str">
        <f>VLOOKUP(C1385,[1]Saler!B:D,2,FALSE)</f>
        <v>Nguyễn Gia  Hân</v>
      </c>
      <c r="E1385" t="str">
        <f>VLOOKUP(C1385,[1]Saler!B:D,3,FALSE)</f>
        <v>HP</v>
      </c>
      <c r="F1385" t="str">
        <f>VLOOKUP(E1385,[1]Saler!$F$1:$G$6,2,FALSE)</f>
        <v>Hải Phòng</v>
      </c>
      <c r="G1385" t="s">
        <v>28</v>
      </c>
      <c r="H1385" t="str">
        <f>VLOOKUP(G1385,[1]Product!$B:$G,2,FALSE)</f>
        <v>ProBook1A1B0PA</v>
      </c>
      <c r="I1385">
        <f>VLOOKUP(G1385,[1]Product!$B:$G,6,FALSE)</f>
        <v>18290000</v>
      </c>
      <c r="J1385" t="str">
        <f>VLOOKUP(G1385,[1]Product!$B:$G,3,FALSE)</f>
        <v>HP</v>
      </c>
      <c r="K1385" t="str">
        <f>VLOOKUP(G1385,[1]Product!$B:$G,4,FALSE)</f>
        <v>Laptop</v>
      </c>
      <c r="L1385">
        <v>3</v>
      </c>
      <c r="M1385">
        <v>0.15</v>
      </c>
      <c r="N1385">
        <f t="shared" si="21"/>
        <v>46639500</v>
      </c>
    </row>
    <row r="1386" spans="1:14" x14ac:dyDescent="0.3">
      <c r="A1386">
        <v>1385</v>
      </c>
      <c r="B1386">
        <v>8</v>
      </c>
      <c r="C1386" t="s">
        <v>35</v>
      </c>
      <c r="D1386" t="str">
        <f>VLOOKUP(C1386,[1]Saler!B:D,2,FALSE)</f>
        <v>Trần Kim  Như</v>
      </c>
      <c r="E1386" t="str">
        <f>VLOOKUP(C1386,[1]Saler!B:D,3,FALSE)</f>
        <v>HCM</v>
      </c>
      <c r="F1386" t="str">
        <f>VLOOKUP(E1386,[1]Saler!$F$1:$G$6,2,FALSE)</f>
        <v>Hồ Chí Minh</v>
      </c>
      <c r="G1386" t="s">
        <v>42</v>
      </c>
      <c r="H1386" t="str">
        <f>VLOOKUP(G1386,[1]Product!$B:$G,2,FALSE)</f>
        <v>PavilionEG0072TU</v>
      </c>
      <c r="I1386">
        <f>VLOOKUP(G1386,[1]Product!$B:$G,6,FALSE)</f>
        <v>21900000</v>
      </c>
      <c r="J1386" t="str">
        <f>VLOOKUP(G1386,[1]Product!$B:$G,3,FALSE)</f>
        <v>HP</v>
      </c>
      <c r="K1386" t="str">
        <f>VLOOKUP(G1386,[1]Product!$B:$G,4,FALSE)</f>
        <v>Laptop</v>
      </c>
      <c r="L1386">
        <v>2</v>
      </c>
      <c r="M1386">
        <v>0.1</v>
      </c>
      <c r="N1386">
        <f t="shared" si="21"/>
        <v>39420000</v>
      </c>
    </row>
    <row r="1387" spans="1:14" x14ac:dyDescent="0.3">
      <c r="A1387">
        <v>1386</v>
      </c>
      <c r="B1387">
        <v>8</v>
      </c>
      <c r="C1387" t="s">
        <v>46</v>
      </c>
      <c r="D1387" t="str">
        <f>VLOOKUP(C1387,[1]Saler!B:D,2,FALSE)</f>
        <v>Nguyễn Thị Hoài  Nam</v>
      </c>
      <c r="E1387" t="str">
        <f>VLOOKUP(C1387,[1]Saler!B:D,3,FALSE)</f>
        <v>HCM</v>
      </c>
      <c r="F1387" t="str">
        <f>VLOOKUP(E1387,[1]Saler!$F$1:$G$6,2,FALSE)</f>
        <v>Hồ Chí Minh</v>
      </c>
      <c r="G1387" t="s">
        <v>41</v>
      </c>
      <c r="H1387" t="str">
        <f>VLOOKUP(G1387,[1]Product!$B:$G,2,FALSE)</f>
        <v>Vostro70226499</v>
      </c>
      <c r="I1387">
        <f>VLOOKUP(G1387,[1]Product!$B:$G,6,FALSE)</f>
        <v>8900000</v>
      </c>
      <c r="J1387" t="str">
        <f>VLOOKUP(G1387,[1]Product!$B:$G,3,FALSE)</f>
        <v>Dell</v>
      </c>
      <c r="K1387" t="str">
        <f>VLOOKUP(G1387,[1]Product!$B:$G,4,FALSE)</f>
        <v>Desktop</v>
      </c>
      <c r="L1387">
        <v>1</v>
      </c>
      <c r="M1387">
        <v>0</v>
      </c>
      <c r="N1387">
        <f t="shared" si="21"/>
        <v>8900000</v>
      </c>
    </row>
    <row r="1388" spans="1:14" x14ac:dyDescent="0.3">
      <c r="A1388">
        <v>1387</v>
      </c>
      <c r="B1388">
        <v>8</v>
      </c>
      <c r="C1388" t="s">
        <v>26</v>
      </c>
      <c r="D1388" t="str">
        <f>VLOOKUP(C1388,[1]Saler!B:D,2,FALSE)</f>
        <v>Nguyễn Thị Y  Bình</v>
      </c>
      <c r="E1388" t="str">
        <f>VLOOKUP(C1388,[1]Saler!B:D,3,FALSE)</f>
        <v>HN</v>
      </c>
      <c r="F1388" t="str">
        <f>VLOOKUP(E1388,[1]Saler!$F$1:$G$6,2,FALSE)</f>
        <v>Hà Nội</v>
      </c>
      <c r="G1388" t="s">
        <v>36</v>
      </c>
      <c r="H1388" t="str">
        <f>VLOOKUP(G1388,[1]Product!$B:$G,2,FALSE)</f>
        <v>Lenovo10TVA00EVA</v>
      </c>
      <c r="I1388">
        <f>VLOOKUP(G1388,[1]Product!$B:$G,6,FALSE)</f>
        <v>12590000</v>
      </c>
      <c r="J1388" t="str">
        <f>VLOOKUP(G1388,[1]Product!$B:$G,3,FALSE)</f>
        <v>Lenovo</v>
      </c>
      <c r="K1388" t="str">
        <f>VLOOKUP(G1388,[1]Product!$B:$G,4,FALSE)</f>
        <v>Desktop</v>
      </c>
      <c r="L1388">
        <v>3</v>
      </c>
      <c r="M1388">
        <v>0</v>
      </c>
      <c r="N1388">
        <f t="shared" si="21"/>
        <v>37770000</v>
      </c>
    </row>
    <row r="1389" spans="1:14" x14ac:dyDescent="0.3">
      <c r="A1389">
        <v>1388</v>
      </c>
      <c r="B1389">
        <v>8</v>
      </c>
      <c r="C1389" t="s">
        <v>67</v>
      </c>
      <c r="D1389" t="str">
        <f>VLOOKUP(C1389,[1]Saler!B:D,2,FALSE)</f>
        <v>Phan Thị Thu  Nguyệt</v>
      </c>
      <c r="E1389" t="str">
        <f>VLOOKUP(C1389,[1]Saler!B:D,3,FALSE)</f>
        <v>HCM</v>
      </c>
      <c r="F1389" t="str">
        <f>VLOOKUP(E1389,[1]Saler!$F$1:$G$6,2,FALSE)</f>
        <v>Hồ Chí Minh</v>
      </c>
      <c r="G1389" t="s">
        <v>17</v>
      </c>
      <c r="H1389" t="str">
        <f>VLOOKUP(G1389,[1]Product!$B:$G,2,FALSE)</f>
        <v>Inspiron135301</v>
      </c>
      <c r="I1389">
        <f>VLOOKUP(G1389,[1]Product!$B:$G,6,FALSE)</f>
        <v>20900000</v>
      </c>
      <c r="J1389" t="str">
        <f>VLOOKUP(G1389,[1]Product!$B:$G,3,FALSE)</f>
        <v>Dell</v>
      </c>
      <c r="K1389" t="str">
        <f>VLOOKUP(G1389,[1]Product!$B:$G,4,FALSE)</f>
        <v>Laptop</v>
      </c>
      <c r="L1389">
        <v>3</v>
      </c>
      <c r="M1389">
        <v>0.1</v>
      </c>
      <c r="N1389">
        <f t="shared" si="21"/>
        <v>56430000</v>
      </c>
    </row>
    <row r="1390" spans="1:14" x14ac:dyDescent="0.3">
      <c r="A1390">
        <v>1389</v>
      </c>
      <c r="B1390">
        <v>8</v>
      </c>
      <c r="C1390" t="s">
        <v>62</v>
      </c>
      <c r="D1390" t="str">
        <f>VLOOKUP(C1390,[1]Saler!B:D,2,FALSE)</f>
        <v>Kiều Ngọc Các</v>
      </c>
      <c r="E1390" t="str">
        <f>VLOOKUP(C1390,[1]Saler!B:D,3,FALSE)</f>
        <v>HN</v>
      </c>
      <c r="F1390" t="str">
        <f>VLOOKUP(E1390,[1]Saler!$F$1:$G$6,2,FALSE)</f>
        <v>Hà Nội</v>
      </c>
      <c r="G1390" t="s">
        <v>58</v>
      </c>
      <c r="H1390" t="str">
        <f>VLOOKUP(G1390,[1]Product!$B:$G,2,FALSE)</f>
        <v>Envy2K0B2PA</v>
      </c>
      <c r="I1390">
        <f>VLOOKUP(G1390,[1]Product!$B:$G,6,FALSE)</f>
        <v>23590000</v>
      </c>
      <c r="J1390" t="str">
        <f>VLOOKUP(G1390,[1]Product!$B:$G,3,FALSE)</f>
        <v>HP</v>
      </c>
      <c r="K1390" t="str">
        <f>VLOOKUP(G1390,[1]Product!$B:$G,4,FALSE)</f>
        <v>Laptop</v>
      </c>
      <c r="L1390">
        <v>3</v>
      </c>
      <c r="M1390">
        <v>0.15</v>
      </c>
      <c r="N1390">
        <f t="shared" si="21"/>
        <v>60154500</v>
      </c>
    </row>
    <row r="1391" spans="1:14" x14ac:dyDescent="0.3">
      <c r="A1391">
        <v>1390</v>
      </c>
      <c r="B1391">
        <v>8</v>
      </c>
      <c r="C1391" t="s">
        <v>18</v>
      </c>
      <c r="D1391" t="str">
        <f>VLOOKUP(C1391,[1]Saler!B:D,2,FALSE)</f>
        <v>Lê Thị Thùy  Linh</v>
      </c>
      <c r="E1391" t="str">
        <f>VLOOKUP(C1391,[1]Saler!B:D,3,FALSE)</f>
        <v>DN</v>
      </c>
      <c r="F1391" t="str">
        <f>VLOOKUP(E1391,[1]Saler!$F$1:$G$6,2,FALSE)</f>
        <v>Đà Nẵng</v>
      </c>
      <c r="G1391" t="s">
        <v>23</v>
      </c>
      <c r="H1391" t="str">
        <f>VLOOKUP(G1391,[1]Product!$B:$G,2,FALSE)</f>
        <v>Latitude3510</v>
      </c>
      <c r="I1391">
        <f>VLOOKUP(G1391,[1]Product!$B:$G,6,FALSE)</f>
        <v>11490000</v>
      </c>
      <c r="J1391" t="str">
        <f>VLOOKUP(G1391,[1]Product!$B:$G,3,FALSE)</f>
        <v>Dell</v>
      </c>
      <c r="K1391" t="str">
        <f>VLOOKUP(G1391,[1]Product!$B:$G,4,FALSE)</f>
        <v>Laptop</v>
      </c>
      <c r="L1391">
        <v>3</v>
      </c>
      <c r="M1391">
        <v>0.1</v>
      </c>
      <c r="N1391">
        <f t="shared" si="21"/>
        <v>31023000</v>
      </c>
    </row>
    <row r="1392" spans="1:14" x14ac:dyDescent="0.3">
      <c r="A1392">
        <v>1391</v>
      </c>
      <c r="B1392">
        <v>8</v>
      </c>
      <c r="C1392" t="s">
        <v>53</v>
      </c>
      <c r="D1392" t="str">
        <f>VLOOKUP(C1392,[1]Saler!B:D,2,FALSE)</f>
        <v>Đoàn Minh  Anh</v>
      </c>
      <c r="E1392" t="str">
        <f>VLOOKUP(C1392,[1]Saler!B:D,3,FALSE)</f>
        <v>HN</v>
      </c>
      <c r="F1392" t="str">
        <f>VLOOKUP(E1392,[1]Saler!$F$1:$G$6,2,FALSE)</f>
        <v>Hà Nội</v>
      </c>
      <c r="G1392" t="s">
        <v>23</v>
      </c>
      <c r="H1392" t="str">
        <f>VLOOKUP(G1392,[1]Product!$B:$G,2,FALSE)</f>
        <v>Latitude3510</v>
      </c>
      <c r="I1392">
        <f>VLOOKUP(G1392,[1]Product!$B:$G,6,FALSE)</f>
        <v>11490000</v>
      </c>
      <c r="J1392" t="str">
        <f>VLOOKUP(G1392,[1]Product!$B:$G,3,FALSE)</f>
        <v>Dell</v>
      </c>
      <c r="K1392" t="str">
        <f>VLOOKUP(G1392,[1]Product!$B:$G,4,FALSE)</f>
        <v>Laptop</v>
      </c>
      <c r="L1392">
        <v>3</v>
      </c>
      <c r="M1392">
        <v>0.15</v>
      </c>
      <c r="N1392">
        <f t="shared" si="21"/>
        <v>29299500</v>
      </c>
    </row>
    <row r="1393" spans="1:14" x14ac:dyDescent="0.3">
      <c r="A1393">
        <v>1392</v>
      </c>
      <c r="B1393">
        <v>8</v>
      </c>
      <c r="C1393" t="s">
        <v>24</v>
      </c>
      <c r="D1393" t="str">
        <f>VLOOKUP(C1393,[1]Saler!B:D,2,FALSE)</f>
        <v>Lê Thị Ngọc Bích</v>
      </c>
      <c r="E1393" t="str">
        <f>VLOOKUP(C1393,[1]Saler!B:D,3,FALSE)</f>
        <v>HN</v>
      </c>
      <c r="F1393" t="str">
        <f>VLOOKUP(E1393,[1]Saler!$F$1:$G$6,2,FALSE)</f>
        <v>Hà Nội</v>
      </c>
      <c r="G1393" t="s">
        <v>41</v>
      </c>
      <c r="H1393" t="str">
        <f>VLOOKUP(G1393,[1]Product!$B:$G,2,FALSE)</f>
        <v>Vostro70226499</v>
      </c>
      <c r="I1393">
        <f>VLOOKUP(G1393,[1]Product!$B:$G,6,FALSE)</f>
        <v>8900000</v>
      </c>
      <c r="J1393" t="str">
        <f>VLOOKUP(G1393,[1]Product!$B:$G,3,FALSE)</f>
        <v>Dell</v>
      </c>
      <c r="K1393" t="str">
        <f>VLOOKUP(G1393,[1]Product!$B:$G,4,FALSE)</f>
        <v>Desktop</v>
      </c>
      <c r="L1393">
        <v>3</v>
      </c>
      <c r="M1393">
        <v>0.15</v>
      </c>
      <c r="N1393">
        <f t="shared" si="21"/>
        <v>22695000</v>
      </c>
    </row>
    <row r="1394" spans="1:14" x14ac:dyDescent="0.3">
      <c r="A1394">
        <v>1393</v>
      </c>
      <c r="B1394">
        <v>8</v>
      </c>
      <c r="C1394" t="s">
        <v>81</v>
      </c>
      <c r="D1394" t="str">
        <f>VLOOKUP(C1394,[1]Saler!B:D,2,FALSE)</f>
        <v>Huỳnh Lê Minh  Nhựt</v>
      </c>
      <c r="E1394" t="str">
        <f>VLOOKUP(C1394,[1]Saler!B:D,3,FALSE)</f>
        <v>HCM</v>
      </c>
      <c r="F1394" t="str">
        <f>VLOOKUP(E1394,[1]Saler!$F$1:$G$6,2,FALSE)</f>
        <v>Hồ Chí Minh</v>
      </c>
      <c r="G1394" t="s">
        <v>19</v>
      </c>
      <c r="H1394" t="str">
        <f>VLOOKUP(G1394,[1]Product!$B:$G,2,FALSE)</f>
        <v>Gaming81LK01J3VN</v>
      </c>
      <c r="I1394">
        <f>VLOOKUP(G1394,[1]Product!$B:$G,6,FALSE)</f>
        <v>18490000</v>
      </c>
      <c r="J1394" t="str">
        <f>VLOOKUP(G1394,[1]Product!$B:$G,3,FALSE)</f>
        <v>Lenovo</v>
      </c>
      <c r="K1394" t="str">
        <f>VLOOKUP(G1394,[1]Product!$B:$G,4,FALSE)</f>
        <v>Laptop</v>
      </c>
      <c r="L1394">
        <v>1</v>
      </c>
      <c r="M1394">
        <v>0</v>
      </c>
      <c r="N1394">
        <f t="shared" si="21"/>
        <v>18490000</v>
      </c>
    </row>
    <row r="1395" spans="1:14" x14ac:dyDescent="0.3">
      <c r="A1395">
        <v>1394</v>
      </c>
      <c r="B1395">
        <v>8</v>
      </c>
      <c r="C1395" t="s">
        <v>73</v>
      </c>
      <c r="D1395" t="str">
        <f>VLOOKUP(C1395,[1]Saler!B:D,2,FALSE)</f>
        <v>Nguyễn Gia  Hân</v>
      </c>
      <c r="E1395" t="str">
        <f>VLOOKUP(C1395,[1]Saler!B:D,3,FALSE)</f>
        <v>HP</v>
      </c>
      <c r="F1395" t="str">
        <f>VLOOKUP(E1395,[1]Saler!$F$1:$G$6,2,FALSE)</f>
        <v>Hải Phòng</v>
      </c>
      <c r="G1395" t="s">
        <v>21</v>
      </c>
      <c r="H1395" t="str">
        <f>VLOOKUP(G1395,[1]Product!$B:$G,2,FALSE)</f>
        <v>EliteBook5ZU71PA</v>
      </c>
      <c r="I1395">
        <f>VLOOKUP(G1395,[1]Product!$B:$G,6,FALSE)</f>
        <v>34790000</v>
      </c>
      <c r="J1395" t="str">
        <f>VLOOKUP(G1395,[1]Product!$B:$G,3,FALSE)</f>
        <v>HP</v>
      </c>
      <c r="K1395" t="str">
        <f>VLOOKUP(G1395,[1]Product!$B:$G,4,FALSE)</f>
        <v>Laptop</v>
      </c>
      <c r="L1395">
        <v>1</v>
      </c>
      <c r="M1395">
        <v>0</v>
      </c>
      <c r="N1395">
        <f t="shared" si="21"/>
        <v>34790000</v>
      </c>
    </row>
    <row r="1396" spans="1:14" x14ac:dyDescent="0.3">
      <c r="A1396">
        <v>1395</v>
      </c>
      <c r="B1396">
        <v>8</v>
      </c>
      <c r="C1396" t="s">
        <v>80</v>
      </c>
      <c r="D1396" t="str">
        <f>VLOOKUP(C1396,[1]Saler!B:D,2,FALSE)</f>
        <v>Trịnh Thị Thu  Hằng</v>
      </c>
      <c r="E1396" t="str">
        <f>VLOOKUP(C1396,[1]Saler!B:D,3,FALSE)</f>
        <v>HP</v>
      </c>
      <c r="F1396" t="str">
        <f>VLOOKUP(E1396,[1]Saler!$F$1:$G$6,2,FALSE)</f>
        <v>Hải Phòng</v>
      </c>
      <c r="G1396" t="s">
        <v>45</v>
      </c>
      <c r="H1396" t="str">
        <f>VLOOKUP(G1396,[1]Product!$B:$G,2,FALSE)</f>
        <v>OMEN8ZR42PA</v>
      </c>
      <c r="I1396">
        <f>VLOOKUP(G1396,[1]Product!$B:$G,6,FALSE)</f>
        <v>54000000</v>
      </c>
      <c r="J1396" t="str">
        <f>VLOOKUP(G1396,[1]Product!$B:$G,3,FALSE)</f>
        <v>HP</v>
      </c>
      <c r="K1396" t="str">
        <f>VLOOKUP(G1396,[1]Product!$B:$G,4,FALSE)</f>
        <v>Laptop</v>
      </c>
      <c r="L1396">
        <v>3</v>
      </c>
      <c r="M1396">
        <v>0.15</v>
      </c>
      <c r="N1396">
        <f t="shared" si="21"/>
        <v>137700000</v>
      </c>
    </row>
    <row r="1397" spans="1:14" x14ac:dyDescent="0.3">
      <c r="A1397">
        <v>1396</v>
      </c>
      <c r="B1397">
        <v>8</v>
      </c>
      <c r="C1397" t="s">
        <v>30</v>
      </c>
      <c r="D1397" t="str">
        <f>VLOOKUP(C1397,[1]Saler!B:D,2,FALSE)</f>
        <v>Lê Thị Phương  Thanh</v>
      </c>
      <c r="E1397" t="str">
        <f>VLOOKUP(C1397,[1]Saler!B:D,3,FALSE)</f>
        <v>CT</v>
      </c>
      <c r="F1397" t="str">
        <f>VLOOKUP(E1397,[1]Saler!$F$1:$G$6,2,FALSE)</f>
        <v>Cần Thơ</v>
      </c>
      <c r="G1397" t="s">
        <v>34</v>
      </c>
      <c r="H1397" t="str">
        <f>VLOOKUP(G1397,[1]Product!$B:$G,2,FALSE)</f>
        <v>Inspiron135201</v>
      </c>
      <c r="I1397">
        <f>VLOOKUP(G1397,[1]Product!$B:$G,6,FALSE)</f>
        <v>16990000</v>
      </c>
      <c r="J1397" t="str">
        <f>VLOOKUP(G1397,[1]Product!$B:$G,3,FALSE)</f>
        <v>Dell</v>
      </c>
      <c r="K1397" t="str">
        <f>VLOOKUP(G1397,[1]Product!$B:$G,4,FALSE)</f>
        <v>Laptop</v>
      </c>
      <c r="L1397">
        <v>3</v>
      </c>
      <c r="M1397">
        <v>0.15</v>
      </c>
      <c r="N1397">
        <f t="shared" si="21"/>
        <v>43324500</v>
      </c>
    </row>
    <row r="1398" spans="1:14" x14ac:dyDescent="0.3">
      <c r="A1398">
        <v>1397</v>
      </c>
      <c r="B1398">
        <v>8</v>
      </c>
      <c r="C1398" t="s">
        <v>40</v>
      </c>
      <c r="D1398" t="str">
        <f>VLOOKUP(C1398,[1]Saler!B:D,2,FALSE)</f>
        <v>Triệu Thị Thanh  Chung</v>
      </c>
      <c r="E1398" t="str">
        <f>VLOOKUP(C1398,[1]Saler!B:D,3,FALSE)</f>
        <v>HN</v>
      </c>
      <c r="F1398" t="str">
        <f>VLOOKUP(E1398,[1]Saler!$F$1:$G$6,2,FALSE)</f>
        <v>Hà Nội</v>
      </c>
      <c r="G1398" t="s">
        <v>56</v>
      </c>
      <c r="H1398" t="str">
        <f>VLOOKUP(G1398,[1]Product!$B:$G,2,FALSE)</f>
        <v>Legion82B500GUVN</v>
      </c>
      <c r="I1398">
        <f>VLOOKUP(G1398,[1]Product!$B:$G,6,FALSE)</f>
        <v>24790000</v>
      </c>
      <c r="J1398" t="str">
        <f>VLOOKUP(G1398,[1]Product!$B:$G,3,FALSE)</f>
        <v>Lenovo</v>
      </c>
      <c r="K1398" t="str">
        <f>VLOOKUP(G1398,[1]Product!$B:$G,4,FALSE)</f>
        <v>Laptop</v>
      </c>
      <c r="L1398">
        <v>1</v>
      </c>
      <c r="M1398">
        <v>0</v>
      </c>
      <c r="N1398">
        <f t="shared" si="21"/>
        <v>24790000</v>
      </c>
    </row>
    <row r="1399" spans="1:14" x14ac:dyDescent="0.3">
      <c r="A1399">
        <v>1398</v>
      </c>
      <c r="B1399">
        <v>8</v>
      </c>
      <c r="C1399" t="s">
        <v>57</v>
      </c>
      <c r="D1399" t="str">
        <f>VLOOKUP(C1399,[1]Saler!B:D,2,FALSE)</f>
        <v>Nguyễn Thị Tú  Anh</v>
      </c>
      <c r="E1399" t="str">
        <f>VLOOKUP(C1399,[1]Saler!B:D,3,FALSE)</f>
        <v>HN</v>
      </c>
      <c r="F1399" t="str">
        <f>VLOOKUP(E1399,[1]Saler!$F$1:$G$6,2,FALSE)</f>
        <v>Hà Nội</v>
      </c>
      <c r="G1399" t="s">
        <v>50</v>
      </c>
      <c r="H1399" t="str">
        <f>VLOOKUP(G1399,[1]Product!$B:$G,2,FALSE)</f>
        <v>ProBook22X45AA</v>
      </c>
      <c r="I1399">
        <f>VLOOKUP(G1399,[1]Product!$B:$G,6,FALSE)</f>
        <v>11900000</v>
      </c>
      <c r="J1399" t="str">
        <f>VLOOKUP(G1399,[1]Product!$B:$G,3,FALSE)</f>
        <v>HP</v>
      </c>
      <c r="K1399" t="str">
        <f>VLOOKUP(G1399,[1]Product!$B:$G,4,FALSE)</f>
        <v>Desktop</v>
      </c>
      <c r="L1399">
        <v>2</v>
      </c>
      <c r="M1399">
        <v>0.05</v>
      </c>
      <c r="N1399">
        <f t="shared" si="21"/>
        <v>22610000</v>
      </c>
    </row>
    <row r="1400" spans="1:14" x14ac:dyDescent="0.3">
      <c r="A1400">
        <v>1399</v>
      </c>
      <c r="B1400">
        <v>8</v>
      </c>
      <c r="C1400" t="s">
        <v>16</v>
      </c>
      <c r="D1400" t="str">
        <f>VLOOKUP(C1400,[1]Saler!B:D,2,FALSE)</f>
        <v>Võ Thị Uyển  Nhi</v>
      </c>
      <c r="E1400" t="str">
        <f>VLOOKUP(C1400,[1]Saler!B:D,3,FALSE)</f>
        <v>HCM</v>
      </c>
      <c r="F1400" t="str">
        <f>VLOOKUP(E1400,[1]Saler!$F$1:$G$6,2,FALSE)</f>
        <v>Hồ Chí Minh</v>
      </c>
      <c r="G1400" t="s">
        <v>33</v>
      </c>
      <c r="H1400" t="str">
        <f>VLOOKUP(G1400,[1]Product!$B:$G,2,FALSE)</f>
        <v>XPS139310</v>
      </c>
      <c r="I1400">
        <f>VLOOKUP(G1400,[1]Product!$B:$G,6,FALSE)</f>
        <v>39900000</v>
      </c>
      <c r="J1400" t="str">
        <f>VLOOKUP(G1400,[1]Product!$B:$G,3,FALSE)</f>
        <v>Dell</v>
      </c>
      <c r="K1400" t="str">
        <f>VLOOKUP(G1400,[1]Product!$B:$G,4,FALSE)</f>
        <v>Laptop</v>
      </c>
      <c r="L1400">
        <v>3</v>
      </c>
      <c r="M1400">
        <v>0.05</v>
      </c>
      <c r="N1400">
        <f t="shared" si="21"/>
        <v>113715000</v>
      </c>
    </row>
    <row r="1401" spans="1:14" x14ac:dyDescent="0.3">
      <c r="A1401">
        <v>1400</v>
      </c>
      <c r="B1401">
        <v>8</v>
      </c>
      <c r="C1401" t="s">
        <v>38</v>
      </c>
      <c r="D1401" t="str">
        <f>VLOOKUP(C1401,[1]Saler!B:D,2,FALSE)</f>
        <v>Nguyễn Thị Kim  Nga</v>
      </c>
      <c r="E1401" t="str">
        <f>VLOOKUP(C1401,[1]Saler!B:D,3,FALSE)</f>
        <v>HCM</v>
      </c>
      <c r="F1401" t="str">
        <f>VLOOKUP(E1401,[1]Saler!$F$1:$G$6,2,FALSE)</f>
        <v>Hồ Chí Minh</v>
      </c>
      <c r="G1401" t="s">
        <v>28</v>
      </c>
      <c r="H1401" t="str">
        <f>VLOOKUP(G1401,[1]Product!$B:$G,2,FALSE)</f>
        <v>ProBook1A1B0PA</v>
      </c>
      <c r="I1401">
        <f>VLOOKUP(G1401,[1]Product!$B:$G,6,FALSE)</f>
        <v>18290000</v>
      </c>
      <c r="J1401" t="str">
        <f>VLOOKUP(G1401,[1]Product!$B:$G,3,FALSE)</f>
        <v>HP</v>
      </c>
      <c r="K1401" t="str">
        <f>VLOOKUP(G1401,[1]Product!$B:$G,4,FALSE)</f>
        <v>Laptop</v>
      </c>
      <c r="L1401">
        <v>1</v>
      </c>
      <c r="M1401">
        <v>0.1</v>
      </c>
      <c r="N1401">
        <f t="shared" si="21"/>
        <v>16461000</v>
      </c>
    </row>
    <row r="1402" spans="1:14" x14ac:dyDescent="0.3">
      <c r="A1402">
        <v>1401</v>
      </c>
      <c r="B1402">
        <v>8</v>
      </c>
      <c r="C1402" t="s">
        <v>48</v>
      </c>
      <c r="D1402" t="str">
        <f>VLOOKUP(C1402,[1]Saler!B:D,2,FALSE)</f>
        <v>Võ Huỳnh Duy  Nhân</v>
      </c>
      <c r="E1402" t="str">
        <f>VLOOKUP(C1402,[1]Saler!B:D,3,FALSE)</f>
        <v>HCM</v>
      </c>
      <c r="F1402" t="str">
        <f>VLOOKUP(E1402,[1]Saler!$F$1:$G$6,2,FALSE)</f>
        <v>Hồ Chí Minh</v>
      </c>
      <c r="G1402" t="s">
        <v>34</v>
      </c>
      <c r="H1402" t="str">
        <f>VLOOKUP(G1402,[1]Product!$B:$G,2,FALSE)</f>
        <v>Inspiron135201</v>
      </c>
      <c r="I1402">
        <f>VLOOKUP(G1402,[1]Product!$B:$G,6,FALSE)</f>
        <v>16990000</v>
      </c>
      <c r="J1402" t="str">
        <f>VLOOKUP(G1402,[1]Product!$B:$G,3,FALSE)</f>
        <v>Dell</v>
      </c>
      <c r="K1402" t="str">
        <f>VLOOKUP(G1402,[1]Product!$B:$G,4,FALSE)</f>
        <v>Laptop</v>
      </c>
      <c r="L1402">
        <v>3</v>
      </c>
      <c r="M1402">
        <v>0</v>
      </c>
      <c r="N1402">
        <f t="shared" si="21"/>
        <v>50970000</v>
      </c>
    </row>
    <row r="1403" spans="1:14" x14ac:dyDescent="0.3">
      <c r="A1403">
        <v>1402</v>
      </c>
      <c r="B1403">
        <v>8</v>
      </c>
      <c r="C1403" t="s">
        <v>75</v>
      </c>
      <c r="D1403" t="str">
        <f>VLOOKUP(C1403,[1]Saler!B:D,2,FALSE)</f>
        <v>Trần Thị Kim  Ngân</v>
      </c>
      <c r="E1403" t="str">
        <f>VLOOKUP(C1403,[1]Saler!B:D,3,FALSE)</f>
        <v>HCM</v>
      </c>
      <c r="F1403" t="str">
        <f>VLOOKUP(E1403,[1]Saler!$F$1:$G$6,2,FALSE)</f>
        <v>Hồ Chí Minh</v>
      </c>
      <c r="G1403" t="s">
        <v>33</v>
      </c>
      <c r="H1403" t="str">
        <f>VLOOKUP(G1403,[1]Product!$B:$G,2,FALSE)</f>
        <v>XPS139310</v>
      </c>
      <c r="I1403">
        <f>VLOOKUP(G1403,[1]Product!$B:$G,6,FALSE)</f>
        <v>39900000</v>
      </c>
      <c r="J1403" t="str">
        <f>VLOOKUP(G1403,[1]Product!$B:$G,3,FALSE)</f>
        <v>Dell</v>
      </c>
      <c r="K1403" t="str">
        <f>VLOOKUP(G1403,[1]Product!$B:$G,4,FALSE)</f>
        <v>Laptop</v>
      </c>
      <c r="L1403">
        <v>3</v>
      </c>
      <c r="M1403">
        <v>0</v>
      </c>
      <c r="N1403">
        <f t="shared" si="21"/>
        <v>119700000</v>
      </c>
    </row>
    <row r="1404" spans="1:14" x14ac:dyDescent="0.3">
      <c r="A1404">
        <v>1403</v>
      </c>
      <c r="B1404">
        <v>8</v>
      </c>
      <c r="C1404" t="s">
        <v>53</v>
      </c>
      <c r="D1404" t="str">
        <f>VLOOKUP(C1404,[1]Saler!B:D,2,FALSE)</f>
        <v>Đoàn Minh  Anh</v>
      </c>
      <c r="E1404" t="str">
        <f>VLOOKUP(C1404,[1]Saler!B:D,3,FALSE)</f>
        <v>HN</v>
      </c>
      <c r="F1404" t="str">
        <f>VLOOKUP(E1404,[1]Saler!$F$1:$G$6,2,FALSE)</f>
        <v>Hà Nội</v>
      </c>
      <c r="G1404" t="s">
        <v>28</v>
      </c>
      <c r="H1404" t="str">
        <f>VLOOKUP(G1404,[1]Product!$B:$G,2,FALSE)</f>
        <v>ProBook1A1B0PA</v>
      </c>
      <c r="I1404">
        <f>VLOOKUP(G1404,[1]Product!$B:$G,6,FALSE)</f>
        <v>18290000</v>
      </c>
      <c r="J1404" t="str">
        <f>VLOOKUP(G1404,[1]Product!$B:$G,3,FALSE)</f>
        <v>HP</v>
      </c>
      <c r="K1404" t="str">
        <f>VLOOKUP(G1404,[1]Product!$B:$G,4,FALSE)</f>
        <v>Laptop</v>
      </c>
      <c r="L1404">
        <v>3</v>
      </c>
      <c r="M1404">
        <v>0.1</v>
      </c>
      <c r="N1404">
        <f t="shared" si="21"/>
        <v>49383000</v>
      </c>
    </row>
    <row r="1405" spans="1:14" x14ac:dyDescent="0.3">
      <c r="A1405">
        <v>1404</v>
      </c>
      <c r="B1405">
        <v>8</v>
      </c>
      <c r="C1405" t="s">
        <v>74</v>
      </c>
      <c r="D1405" t="str">
        <f>VLOOKUP(C1405,[1]Saler!B:D,2,FALSE)</f>
        <v>Nguyễn Thị  Hằng</v>
      </c>
      <c r="E1405" t="str">
        <f>VLOOKUP(C1405,[1]Saler!B:D,3,FALSE)</f>
        <v>HP</v>
      </c>
      <c r="F1405" t="str">
        <f>VLOOKUP(E1405,[1]Saler!$F$1:$G$6,2,FALSE)</f>
        <v>Hải Phòng</v>
      </c>
      <c r="G1405" t="s">
        <v>31</v>
      </c>
      <c r="H1405" t="str">
        <f>VLOOKUP(G1405,[1]Product!$B:$G,2,FALSE)</f>
        <v>Ideapad82H700DNVN</v>
      </c>
      <c r="I1405">
        <f>VLOOKUP(G1405,[1]Product!$B:$G,6,FALSE)</f>
        <v>13490000</v>
      </c>
      <c r="J1405" t="str">
        <f>VLOOKUP(G1405,[1]Product!$B:$G,3,FALSE)</f>
        <v>Lenovo</v>
      </c>
      <c r="K1405" t="str">
        <f>VLOOKUP(G1405,[1]Product!$B:$G,4,FALSE)</f>
        <v>Laptop</v>
      </c>
      <c r="L1405">
        <v>1</v>
      </c>
      <c r="M1405">
        <v>0.15</v>
      </c>
      <c r="N1405">
        <f t="shared" si="21"/>
        <v>11466500</v>
      </c>
    </row>
    <row r="1406" spans="1:14" x14ac:dyDescent="0.3">
      <c r="A1406">
        <v>1405</v>
      </c>
      <c r="B1406">
        <v>9</v>
      </c>
      <c r="C1406" t="s">
        <v>29</v>
      </c>
      <c r="D1406" t="str">
        <f>VLOOKUP(C1406,[1]Saler!B:D,2,FALSE)</f>
        <v>Hoàng Thị Thu  Hà</v>
      </c>
      <c r="E1406" t="str">
        <f>VLOOKUP(C1406,[1]Saler!B:D,3,FALSE)</f>
        <v>HN</v>
      </c>
      <c r="F1406" t="str">
        <f>VLOOKUP(E1406,[1]Saler!$F$1:$G$6,2,FALSE)</f>
        <v>Hà Nội</v>
      </c>
      <c r="G1406" t="s">
        <v>49</v>
      </c>
      <c r="H1406" t="str">
        <f>VLOOKUP(G1406,[1]Product!$B:$G,2,FALSE)</f>
        <v>Inspiron145402</v>
      </c>
      <c r="I1406">
        <f>VLOOKUP(G1406,[1]Product!$B:$G,6,FALSE)</f>
        <v>25790000</v>
      </c>
      <c r="J1406" t="str">
        <f>VLOOKUP(G1406,[1]Product!$B:$G,3,FALSE)</f>
        <v>Dell</v>
      </c>
      <c r="K1406" t="str">
        <f>VLOOKUP(G1406,[1]Product!$B:$G,4,FALSE)</f>
        <v>Laptop</v>
      </c>
      <c r="L1406">
        <v>3</v>
      </c>
      <c r="M1406">
        <v>0.05</v>
      </c>
      <c r="N1406">
        <f t="shared" si="21"/>
        <v>73501500</v>
      </c>
    </row>
    <row r="1407" spans="1:14" x14ac:dyDescent="0.3">
      <c r="A1407">
        <v>1406</v>
      </c>
      <c r="B1407">
        <v>9</v>
      </c>
      <c r="C1407" t="s">
        <v>60</v>
      </c>
      <c r="D1407" t="str">
        <f>VLOOKUP(C1407,[1]Saler!B:D,2,FALSE)</f>
        <v>Nguyễn Thị Hoài  Ly</v>
      </c>
      <c r="E1407" t="str">
        <f>VLOOKUP(C1407,[1]Saler!B:D,3,FALSE)</f>
        <v>DN</v>
      </c>
      <c r="F1407" t="str">
        <f>VLOOKUP(E1407,[1]Saler!$F$1:$G$6,2,FALSE)</f>
        <v>Đà Nẵng</v>
      </c>
      <c r="G1407" t="s">
        <v>45</v>
      </c>
      <c r="H1407" t="str">
        <f>VLOOKUP(G1407,[1]Product!$B:$G,2,FALSE)</f>
        <v>OMEN8ZR42PA</v>
      </c>
      <c r="I1407">
        <f>VLOOKUP(G1407,[1]Product!$B:$G,6,FALSE)</f>
        <v>54000000</v>
      </c>
      <c r="J1407" t="str">
        <f>VLOOKUP(G1407,[1]Product!$B:$G,3,FALSE)</f>
        <v>HP</v>
      </c>
      <c r="K1407" t="str">
        <f>VLOOKUP(G1407,[1]Product!$B:$G,4,FALSE)</f>
        <v>Laptop</v>
      </c>
      <c r="L1407">
        <v>2</v>
      </c>
      <c r="M1407">
        <v>0.05</v>
      </c>
      <c r="N1407">
        <f t="shared" si="21"/>
        <v>102600000</v>
      </c>
    </row>
    <row r="1408" spans="1:14" x14ac:dyDescent="0.3">
      <c r="A1408">
        <v>1407</v>
      </c>
      <c r="B1408">
        <v>9</v>
      </c>
      <c r="C1408" t="s">
        <v>26</v>
      </c>
      <c r="D1408" t="str">
        <f>VLOOKUP(C1408,[1]Saler!B:D,2,FALSE)</f>
        <v>Nguyễn Thị Y  Bình</v>
      </c>
      <c r="E1408" t="str">
        <f>VLOOKUP(C1408,[1]Saler!B:D,3,FALSE)</f>
        <v>HN</v>
      </c>
      <c r="F1408" t="str">
        <f>VLOOKUP(E1408,[1]Saler!$F$1:$G$6,2,FALSE)</f>
        <v>Hà Nội</v>
      </c>
      <c r="G1408" t="s">
        <v>23</v>
      </c>
      <c r="H1408" t="str">
        <f>VLOOKUP(G1408,[1]Product!$B:$G,2,FALSE)</f>
        <v>Latitude3510</v>
      </c>
      <c r="I1408">
        <f>VLOOKUP(G1408,[1]Product!$B:$G,6,FALSE)</f>
        <v>11490000</v>
      </c>
      <c r="J1408" t="str">
        <f>VLOOKUP(G1408,[1]Product!$B:$G,3,FALSE)</f>
        <v>Dell</v>
      </c>
      <c r="K1408" t="str">
        <f>VLOOKUP(G1408,[1]Product!$B:$G,4,FALSE)</f>
        <v>Laptop</v>
      </c>
      <c r="L1408">
        <v>1</v>
      </c>
      <c r="M1408">
        <v>0.05</v>
      </c>
      <c r="N1408">
        <f t="shared" si="21"/>
        <v>10915500</v>
      </c>
    </row>
    <row r="1409" spans="1:14" x14ac:dyDescent="0.3">
      <c r="A1409">
        <v>1408</v>
      </c>
      <c r="B1409">
        <v>9</v>
      </c>
      <c r="C1409" t="s">
        <v>72</v>
      </c>
      <c r="D1409" t="str">
        <f>VLOOKUP(C1409,[1]Saler!B:D,2,FALSE)</f>
        <v>Ngô Ngọc Tường  An</v>
      </c>
      <c r="E1409" t="str">
        <f>VLOOKUP(C1409,[1]Saler!B:D,3,FALSE)</f>
        <v>HN</v>
      </c>
      <c r="F1409" t="str">
        <f>VLOOKUP(E1409,[1]Saler!$F$1:$G$6,2,FALSE)</f>
        <v>Hà Nội</v>
      </c>
      <c r="G1409" t="s">
        <v>33</v>
      </c>
      <c r="H1409" t="str">
        <f>VLOOKUP(G1409,[1]Product!$B:$G,2,FALSE)</f>
        <v>XPS139310</v>
      </c>
      <c r="I1409">
        <f>VLOOKUP(G1409,[1]Product!$B:$G,6,FALSE)</f>
        <v>39900000</v>
      </c>
      <c r="J1409" t="str">
        <f>VLOOKUP(G1409,[1]Product!$B:$G,3,FALSE)</f>
        <v>Dell</v>
      </c>
      <c r="K1409" t="str">
        <f>VLOOKUP(G1409,[1]Product!$B:$G,4,FALSE)</f>
        <v>Laptop</v>
      </c>
      <c r="L1409">
        <v>3</v>
      </c>
      <c r="M1409">
        <v>0</v>
      </c>
      <c r="N1409">
        <f t="shared" si="21"/>
        <v>119700000</v>
      </c>
    </row>
    <row r="1410" spans="1:14" x14ac:dyDescent="0.3">
      <c r="A1410">
        <v>1409</v>
      </c>
      <c r="B1410">
        <v>9</v>
      </c>
      <c r="C1410" t="s">
        <v>80</v>
      </c>
      <c r="D1410" t="str">
        <f>VLOOKUP(C1410,[1]Saler!B:D,2,FALSE)</f>
        <v>Trịnh Thị Thu  Hằng</v>
      </c>
      <c r="E1410" t="str">
        <f>VLOOKUP(C1410,[1]Saler!B:D,3,FALSE)</f>
        <v>HP</v>
      </c>
      <c r="F1410" t="str">
        <f>VLOOKUP(E1410,[1]Saler!$F$1:$G$6,2,FALSE)</f>
        <v>Hải Phòng</v>
      </c>
      <c r="G1410" t="s">
        <v>56</v>
      </c>
      <c r="H1410" t="str">
        <f>VLOOKUP(G1410,[1]Product!$B:$G,2,FALSE)</f>
        <v>Legion82B500GUVN</v>
      </c>
      <c r="I1410">
        <f>VLOOKUP(G1410,[1]Product!$B:$G,6,FALSE)</f>
        <v>24790000</v>
      </c>
      <c r="J1410" t="str">
        <f>VLOOKUP(G1410,[1]Product!$B:$G,3,FALSE)</f>
        <v>Lenovo</v>
      </c>
      <c r="K1410" t="str">
        <f>VLOOKUP(G1410,[1]Product!$B:$G,4,FALSE)</f>
        <v>Laptop</v>
      </c>
      <c r="L1410">
        <v>2</v>
      </c>
      <c r="M1410">
        <v>0.1</v>
      </c>
      <c r="N1410">
        <f t="shared" ref="N1410:N1473" si="22">I1410*L1410*(1-M1410)</f>
        <v>44622000</v>
      </c>
    </row>
    <row r="1411" spans="1:14" x14ac:dyDescent="0.3">
      <c r="A1411">
        <v>1410</v>
      </c>
      <c r="B1411">
        <v>9</v>
      </c>
      <c r="C1411" t="s">
        <v>77</v>
      </c>
      <c r="D1411" t="str">
        <f>VLOOKUP(C1411,[1]Saler!B:D,2,FALSE)</f>
        <v>Trần Huy  Hiếu</v>
      </c>
      <c r="E1411" t="str">
        <f>VLOOKUP(C1411,[1]Saler!B:D,3,FALSE)</f>
        <v>HP</v>
      </c>
      <c r="F1411" t="str">
        <f>VLOOKUP(E1411,[1]Saler!$F$1:$G$6,2,FALSE)</f>
        <v>Hải Phòng</v>
      </c>
      <c r="G1411" t="s">
        <v>36</v>
      </c>
      <c r="H1411" t="str">
        <f>VLOOKUP(G1411,[1]Product!$B:$G,2,FALSE)</f>
        <v>Lenovo10TVA00EVA</v>
      </c>
      <c r="I1411">
        <f>VLOOKUP(G1411,[1]Product!$B:$G,6,FALSE)</f>
        <v>12590000</v>
      </c>
      <c r="J1411" t="str">
        <f>VLOOKUP(G1411,[1]Product!$B:$G,3,FALSE)</f>
        <v>Lenovo</v>
      </c>
      <c r="K1411" t="str">
        <f>VLOOKUP(G1411,[1]Product!$B:$G,4,FALSE)</f>
        <v>Desktop</v>
      </c>
      <c r="L1411">
        <v>2</v>
      </c>
      <c r="M1411">
        <v>0.1</v>
      </c>
      <c r="N1411">
        <f t="shared" si="22"/>
        <v>22662000</v>
      </c>
    </row>
    <row r="1412" spans="1:14" x14ac:dyDescent="0.3">
      <c r="A1412">
        <v>1411</v>
      </c>
      <c r="B1412">
        <v>9</v>
      </c>
      <c r="C1412" t="s">
        <v>77</v>
      </c>
      <c r="D1412" t="str">
        <f>VLOOKUP(C1412,[1]Saler!B:D,2,FALSE)</f>
        <v>Trần Huy  Hiếu</v>
      </c>
      <c r="E1412" t="str">
        <f>VLOOKUP(C1412,[1]Saler!B:D,3,FALSE)</f>
        <v>HP</v>
      </c>
      <c r="F1412" t="str">
        <f>VLOOKUP(E1412,[1]Saler!$F$1:$G$6,2,FALSE)</f>
        <v>Hải Phòng</v>
      </c>
      <c r="G1412" t="s">
        <v>44</v>
      </c>
      <c r="H1412" t="str">
        <f>VLOOKUP(G1412,[1]Product!$B:$G,2,FALSE)</f>
        <v>Lenovo11ED002TVA</v>
      </c>
      <c r="I1412">
        <f>VLOOKUP(G1412,[1]Product!$B:$G,6,FALSE)</f>
        <v>9890000</v>
      </c>
      <c r="J1412" t="str">
        <f>VLOOKUP(G1412,[1]Product!$B:$G,3,FALSE)</f>
        <v>Lenovo</v>
      </c>
      <c r="K1412" t="str">
        <f>VLOOKUP(G1412,[1]Product!$B:$G,4,FALSE)</f>
        <v>Desktop</v>
      </c>
      <c r="L1412">
        <v>2</v>
      </c>
      <c r="M1412">
        <v>0</v>
      </c>
      <c r="N1412">
        <f t="shared" si="22"/>
        <v>19780000</v>
      </c>
    </row>
    <row r="1413" spans="1:14" x14ac:dyDescent="0.3">
      <c r="A1413">
        <v>1412</v>
      </c>
      <c r="B1413">
        <v>9</v>
      </c>
      <c r="C1413" t="s">
        <v>30</v>
      </c>
      <c r="D1413" t="str">
        <f>VLOOKUP(C1413,[1]Saler!B:D,2,FALSE)</f>
        <v>Lê Thị Phương  Thanh</v>
      </c>
      <c r="E1413" t="str">
        <f>VLOOKUP(C1413,[1]Saler!B:D,3,FALSE)</f>
        <v>CT</v>
      </c>
      <c r="F1413" t="str">
        <f>VLOOKUP(E1413,[1]Saler!$F$1:$G$6,2,FALSE)</f>
        <v>Cần Thơ</v>
      </c>
      <c r="G1413" t="s">
        <v>54</v>
      </c>
      <c r="H1413" t="str">
        <f>VLOOKUP(G1413,[1]Product!$B:$G,2,FALSE)</f>
        <v>ThinkBook20VA001KVN</v>
      </c>
      <c r="I1413">
        <f>VLOOKUP(G1413,[1]Product!$B:$G,6,FALSE)</f>
        <v>19190000</v>
      </c>
      <c r="J1413" t="str">
        <f>VLOOKUP(G1413,[1]Product!$B:$G,3,FALSE)</f>
        <v>Lenovo</v>
      </c>
      <c r="K1413" t="str">
        <f>VLOOKUP(G1413,[1]Product!$B:$G,4,FALSE)</f>
        <v>Laptop</v>
      </c>
      <c r="L1413">
        <v>3</v>
      </c>
      <c r="M1413">
        <v>0.05</v>
      </c>
      <c r="N1413">
        <f t="shared" si="22"/>
        <v>54691500</v>
      </c>
    </row>
    <row r="1414" spans="1:14" x14ac:dyDescent="0.3">
      <c r="A1414">
        <v>1413</v>
      </c>
      <c r="B1414">
        <v>9</v>
      </c>
      <c r="C1414" t="s">
        <v>81</v>
      </c>
      <c r="D1414" t="str">
        <f>VLOOKUP(C1414,[1]Saler!B:D,2,FALSE)</f>
        <v>Huỳnh Lê Minh  Nhựt</v>
      </c>
      <c r="E1414" t="str">
        <f>VLOOKUP(C1414,[1]Saler!B:D,3,FALSE)</f>
        <v>HCM</v>
      </c>
      <c r="F1414" t="str">
        <f>VLOOKUP(E1414,[1]Saler!$F$1:$G$6,2,FALSE)</f>
        <v>Hồ Chí Minh</v>
      </c>
      <c r="G1414" t="s">
        <v>33</v>
      </c>
      <c r="H1414" t="str">
        <f>VLOOKUP(G1414,[1]Product!$B:$G,2,FALSE)</f>
        <v>XPS139310</v>
      </c>
      <c r="I1414">
        <f>VLOOKUP(G1414,[1]Product!$B:$G,6,FALSE)</f>
        <v>39900000</v>
      </c>
      <c r="J1414" t="str">
        <f>VLOOKUP(G1414,[1]Product!$B:$G,3,FALSE)</f>
        <v>Dell</v>
      </c>
      <c r="K1414" t="str">
        <f>VLOOKUP(G1414,[1]Product!$B:$G,4,FALSE)</f>
        <v>Laptop</v>
      </c>
      <c r="L1414">
        <v>3</v>
      </c>
      <c r="M1414">
        <v>0</v>
      </c>
      <c r="N1414">
        <f t="shared" si="22"/>
        <v>119700000</v>
      </c>
    </row>
    <row r="1415" spans="1:14" x14ac:dyDescent="0.3">
      <c r="A1415">
        <v>1414</v>
      </c>
      <c r="B1415">
        <v>9</v>
      </c>
      <c r="C1415" t="s">
        <v>79</v>
      </c>
      <c r="D1415" t="str">
        <f>VLOOKUP(C1415,[1]Saler!B:D,2,FALSE)</f>
        <v>Nguyễn Thị Thanh  Ngân</v>
      </c>
      <c r="E1415" t="str">
        <f>VLOOKUP(C1415,[1]Saler!B:D,3,FALSE)</f>
        <v>HCM</v>
      </c>
      <c r="F1415" t="str">
        <f>VLOOKUP(E1415,[1]Saler!$F$1:$G$6,2,FALSE)</f>
        <v>Hồ Chí Minh</v>
      </c>
      <c r="G1415" t="s">
        <v>54</v>
      </c>
      <c r="H1415" t="str">
        <f>VLOOKUP(G1415,[1]Product!$B:$G,2,FALSE)</f>
        <v>ThinkBook20VA001KVN</v>
      </c>
      <c r="I1415">
        <f>VLOOKUP(G1415,[1]Product!$B:$G,6,FALSE)</f>
        <v>19190000</v>
      </c>
      <c r="J1415" t="str">
        <f>VLOOKUP(G1415,[1]Product!$B:$G,3,FALSE)</f>
        <v>Lenovo</v>
      </c>
      <c r="K1415" t="str">
        <f>VLOOKUP(G1415,[1]Product!$B:$G,4,FALSE)</f>
        <v>Laptop</v>
      </c>
      <c r="L1415">
        <v>3</v>
      </c>
      <c r="M1415">
        <v>0.05</v>
      </c>
      <c r="N1415">
        <f t="shared" si="22"/>
        <v>54691500</v>
      </c>
    </row>
    <row r="1416" spans="1:14" x14ac:dyDescent="0.3">
      <c r="A1416">
        <v>1415</v>
      </c>
      <c r="B1416">
        <v>9</v>
      </c>
      <c r="C1416" t="s">
        <v>60</v>
      </c>
      <c r="D1416" t="str">
        <f>VLOOKUP(C1416,[1]Saler!B:D,2,FALSE)</f>
        <v>Nguyễn Thị Hoài  Ly</v>
      </c>
      <c r="E1416" t="str">
        <f>VLOOKUP(C1416,[1]Saler!B:D,3,FALSE)</f>
        <v>DN</v>
      </c>
      <c r="F1416" t="str">
        <f>VLOOKUP(E1416,[1]Saler!$F$1:$G$6,2,FALSE)</f>
        <v>Đà Nẵng</v>
      </c>
      <c r="G1416" t="s">
        <v>56</v>
      </c>
      <c r="H1416" t="str">
        <f>VLOOKUP(G1416,[1]Product!$B:$G,2,FALSE)</f>
        <v>Legion82B500GUVN</v>
      </c>
      <c r="I1416">
        <f>VLOOKUP(G1416,[1]Product!$B:$G,6,FALSE)</f>
        <v>24790000</v>
      </c>
      <c r="J1416" t="str">
        <f>VLOOKUP(G1416,[1]Product!$B:$G,3,FALSE)</f>
        <v>Lenovo</v>
      </c>
      <c r="K1416" t="str">
        <f>VLOOKUP(G1416,[1]Product!$B:$G,4,FALSE)</f>
        <v>Laptop</v>
      </c>
      <c r="L1416">
        <v>2</v>
      </c>
      <c r="M1416">
        <v>0.05</v>
      </c>
      <c r="N1416">
        <f t="shared" si="22"/>
        <v>47101000</v>
      </c>
    </row>
    <row r="1417" spans="1:14" x14ac:dyDescent="0.3">
      <c r="A1417">
        <v>1416</v>
      </c>
      <c r="B1417">
        <v>9</v>
      </c>
      <c r="C1417" t="s">
        <v>67</v>
      </c>
      <c r="D1417" t="str">
        <f>VLOOKUP(C1417,[1]Saler!B:D,2,FALSE)</f>
        <v>Phan Thị Thu  Nguyệt</v>
      </c>
      <c r="E1417" t="str">
        <f>VLOOKUP(C1417,[1]Saler!B:D,3,FALSE)</f>
        <v>HCM</v>
      </c>
      <c r="F1417" t="str">
        <f>VLOOKUP(E1417,[1]Saler!$F$1:$G$6,2,FALSE)</f>
        <v>Hồ Chí Minh</v>
      </c>
      <c r="G1417" t="s">
        <v>71</v>
      </c>
      <c r="H1417" t="str">
        <f>VLOOKUP(G1417,[1]Product!$B:$G,2,FALSE)</f>
        <v>Legion82BC005YVN</v>
      </c>
      <c r="I1417">
        <f>VLOOKUP(G1417,[1]Product!$B:$G,6,FALSE)</f>
        <v>39000000</v>
      </c>
      <c r="J1417" t="str">
        <f>VLOOKUP(G1417,[1]Product!$B:$G,3,FALSE)</f>
        <v>Lenovo</v>
      </c>
      <c r="K1417" t="str">
        <f>VLOOKUP(G1417,[1]Product!$B:$G,4,FALSE)</f>
        <v>Laptop</v>
      </c>
      <c r="L1417">
        <v>2</v>
      </c>
      <c r="M1417">
        <v>0.05</v>
      </c>
      <c r="N1417">
        <f t="shared" si="22"/>
        <v>74100000</v>
      </c>
    </row>
    <row r="1418" spans="1:14" x14ac:dyDescent="0.3">
      <c r="A1418">
        <v>1417</v>
      </c>
      <c r="B1418">
        <v>9</v>
      </c>
      <c r="C1418" t="s">
        <v>61</v>
      </c>
      <c r="D1418" t="str">
        <f>VLOOKUP(C1418,[1]Saler!B:D,2,FALSE)</f>
        <v>Nguyễn Tố  Linh</v>
      </c>
      <c r="E1418" t="str">
        <f>VLOOKUP(C1418,[1]Saler!B:D,3,FALSE)</f>
        <v>DN</v>
      </c>
      <c r="F1418" t="str">
        <f>VLOOKUP(E1418,[1]Saler!$F$1:$G$6,2,FALSE)</f>
        <v>Đà Nẵng</v>
      </c>
      <c r="G1418" t="s">
        <v>19</v>
      </c>
      <c r="H1418" t="str">
        <f>VLOOKUP(G1418,[1]Product!$B:$G,2,FALSE)</f>
        <v>Gaming81LK01J3VN</v>
      </c>
      <c r="I1418">
        <f>VLOOKUP(G1418,[1]Product!$B:$G,6,FALSE)</f>
        <v>18490000</v>
      </c>
      <c r="J1418" t="str">
        <f>VLOOKUP(G1418,[1]Product!$B:$G,3,FALSE)</f>
        <v>Lenovo</v>
      </c>
      <c r="K1418" t="str">
        <f>VLOOKUP(G1418,[1]Product!$B:$G,4,FALSE)</f>
        <v>Laptop</v>
      </c>
      <c r="L1418">
        <v>2</v>
      </c>
      <c r="M1418">
        <v>0.1</v>
      </c>
      <c r="N1418">
        <f t="shared" si="22"/>
        <v>33282000</v>
      </c>
    </row>
    <row r="1419" spans="1:14" x14ac:dyDescent="0.3">
      <c r="A1419">
        <v>1418</v>
      </c>
      <c r="B1419">
        <v>9</v>
      </c>
      <c r="C1419" t="s">
        <v>30</v>
      </c>
      <c r="D1419" t="str">
        <f>VLOOKUP(C1419,[1]Saler!B:D,2,FALSE)</f>
        <v>Lê Thị Phương  Thanh</v>
      </c>
      <c r="E1419" t="str">
        <f>VLOOKUP(C1419,[1]Saler!B:D,3,FALSE)</f>
        <v>CT</v>
      </c>
      <c r="F1419" t="str">
        <f>VLOOKUP(E1419,[1]Saler!$F$1:$G$6,2,FALSE)</f>
        <v>Cần Thơ</v>
      </c>
      <c r="G1419" t="s">
        <v>41</v>
      </c>
      <c r="H1419" t="str">
        <f>VLOOKUP(G1419,[1]Product!$B:$G,2,FALSE)</f>
        <v>Vostro70226499</v>
      </c>
      <c r="I1419">
        <f>VLOOKUP(G1419,[1]Product!$B:$G,6,FALSE)</f>
        <v>8900000</v>
      </c>
      <c r="J1419" t="str">
        <f>VLOOKUP(G1419,[1]Product!$B:$G,3,FALSE)</f>
        <v>Dell</v>
      </c>
      <c r="K1419" t="str">
        <f>VLOOKUP(G1419,[1]Product!$B:$G,4,FALSE)</f>
        <v>Desktop</v>
      </c>
      <c r="L1419">
        <v>1</v>
      </c>
      <c r="M1419">
        <v>0</v>
      </c>
      <c r="N1419">
        <f t="shared" si="22"/>
        <v>8900000</v>
      </c>
    </row>
    <row r="1420" spans="1:14" x14ac:dyDescent="0.3">
      <c r="A1420">
        <v>1419</v>
      </c>
      <c r="B1420">
        <v>9</v>
      </c>
      <c r="C1420" t="s">
        <v>26</v>
      </c>
      <c r="D1420" t="str">
        <f>VLOOKUP(C1420,[1]Saler!B:D,2,FALSE)</f>
        <v>Nguyễn Thị Y  Bình</v>
      </c>
      <c r="E1420" t="str">
        <f>VLOOKUP(C1420,[1]Saler!B:D,3,FALSE)</f>
        <v>HN</v>
      </c>
      <c r="F1420" t="str">
        <f>VLOOKUP(E1420,[1]Saler!$F$1:$G$6,2,FALSE)</f>
        <v>Hà Nội</v>
      </c>
      <c r="G1420" t="s">
        <v>23</v>
      </c>
      <c r="H1420" t="str">
        <f>VLOOKUP(G1420,[1]Product!$B:$G,2,FALSE)</f>
        <v>Latitude3510</v>
      </c>
      <c r="I1420">
        <f>VLOOKUP(G1420,[1]Product!$B:$G,6,FALSE)</f>
        <v>11490000</v>
      </c>
      <c r="J1420" t="str">
        <f>VLOOKUP(G1420,[1]Product!$B:$G,3,FALSE)</f>
        <v>Dell</v>
      </c>
      <c r="K1420" t="str">
        <f>VLOOKUP(G1420,[1]Product!$B:$G,4,FALSE)</f>
        <v>Laptop</v>
      </c>
      <c r="L1420">
        <v>1</v>
      </c>
      <c r="M1420">
        <v>0.1</v>
      </c>
      <c r="N1420">
        <f t="shared" si="22"/>
        <v>10341000</v>
      </c>
    </row>
    <row r="1421" spans="1:14" x14ac:dyDescent="0.3">
      <c r="A1421">
        <v>1420</v>
      </c>
      <c r="B1421">
        <v>9</v>
      </c>
      <c r="C1421" t="s">
        <v>59</v>
      </c>
      <c r="D1421" t="str">
        <f>VLOOKUP(C1421,[1]Saler!B:D,2,FALSE)</f>
        <v>Hồ Lê Lệ  Nguyên</v>
      </c>
      <c r="E1421" t="str">
        <f>VLOOKUP(C1421,[1]Saler!B:D,3,FALSE)</f>
        <v>HCM</v>
      </c>
      <c r="F1421" t="str">
        <f>VLOOKUP(E1421,[1]Saler!$F$1:$G$6,2,FALSE)</f>
        <v>Hồ Chí Minh</v>
      </c>
      <c r="G1421" t="s">
        <v>25</v>
      </c>
      <c r="H1421" t="str">
        <f>VLOOKUP(G1421,[1]Product!$B:$G,2,FALSE)</f>
        <v>Lenovo11BHS07200</v>
      </c>
      <c r="I1421">
        <f>VLOOKUP(G1421,[1]Product!$B:$G,6,FALSE)</f>
        <v>11490000</v>
      </c>
      <c r="J1421" t="str">
        <f>VLOOKUP(G1421,[1]Product!$B:$G,3,FALSE)</f>
        <v>Lenovo</v>
      </c>
      <c r="K1421" t="str">
        <f>VLOOKUP(G1421,[1]Product!$B:$G,4,FALSE)</f>
        <v>Desktop</v>
      </c>
      <c r="L1421">
        <v>1</v>
      </c>
      <c r="M1421">
        <v>0.1</v>
      </c>
      <c r="N1421">
        <f t="shared" si="22"/>
        <v>10341000</v>
      </c>
    </row>
    <row r="1422" spans="1:14" x14ac:dyDescent="0.3">
      <c r="A1422">
        <v>1421</v>
      </c>
      <c r="B1422">
        <v>9</v>
      </c>
      <c r="C1422" t="s">
        <v>18</v>
      </c>
      <c r="D1422" t="str">
        <f>VLOOKUP(C1422,[1]Saler!B:D,2,FALSE)</f>
        <v>Lê Thị Thùy  Linh</v>
      </c>
      <c r="E1422" t="str">
        <f>VLOOKUP(C1422,[1]Saler!B:D,3,FALSE)</f>
        <v>DN</v>
      </c>
      <c r="F1422" t="str">
        <f>VLOOKUP(E1422,[1]Saler!$F$1:$G$6,2,FALSE)</f>
        <v>Đà Nẵng</v>
      </c>
      <c r="G1422" t="s">
        <v>34</v>
      </c>
      <c r="H1422" t="str">
        <f>VLOOKUP(G1422,[1]Product!$B:$G,2,FALSE)</f>
        <v>Inspiron135201</v>
      </c>
      <c r="I1422">
        <f>VLOOKUP(G1422,[1]Product!$B:$G,6,FALSE)</f>
        <v>16990000</v>
      </c>
      <c r="J1422" t="str">
        <f>VLOOKUP(G1422,[1]Product!$B:$G,3,FALSE)</f>
        <v>Dell</v>
      </c>
      <c r="K1422" t="str">
        <f>VLOOKUP(G1422,[1]Product!$B:$G,4,FALSE)</f>
        <v>Laptop</v>
      </c>
      <c r="L1422">
        <v>3</v>
      </c>
      <c r="M1422">
        <v>0.05</v>
      </c>
      <c r="N1422">
        <f t="shared" si="22"/>
        <v>48421500</v>
      </c>
    </row>
    <row r="1423" spans="1:14" x14ac:dyDescent="0.3">
      <c r="A1423">
        <v>1422</v>
      </c>
      <c r="B1423">
        <v>9</v>
      </c>
      <c r="C1423" t="s">
        <v>59</v>
      </c>
      <c r="D1423" t="str">
        <f>VLOOKUP(C1423,[1]Saler!B:D,2,FALSE)</f>
        <v>Hồ Lê Lệ  Nguyên</v>
      </c>
      <c r="E1423" t="str">
        <f>VLOOKUP(C1423,[1]Saler!B:D,3,FALSE)</f>
        <v>HCM</v>
      </c>
      <c r="F1423" t="str">
        <f>VLOOKUP(E1423,[1]Saler!$F$1:$G$6,2,FALSE)</f>
        <v>Hồ Chí Minh</v>
      </c>
      <c r="G1423" t="s">
        <v>41</v>
      </c>
      <c r="H1423" t="str">
        <f>VLOOKUP(G1423,[1]Product!$B:$G,2,FALSE)</f>
        <v>Vostro70226499</v>
      </c>
      <c r="I1423">
        <f>VLOOKUP(G1423,[1]Product!$B:$G,6,FALSE)</f>
        <v>8900000</v>
      </c>
      <c r="J1423" t="str">
        <f>VLOOKUP(G1423,[1]Product!$B:$G,3,FALSE)</f>
        <v>Dell</v>
      </c>
      <c r="K1423" t="str">
        <f>VLOOKUP(G1423,[1]Product!$B:$G,4,FALSE)</f>
        <v>Desktop</v>
      </c>
      <c r="L1423">
        <v>1</v>
      </c>
      <c r="M1423">
        <v>0</v>
      </c>
      <c r="N1423">
        <f t="shared" si="22"/>
        <v>8900000</v>
      </c>
    </row>
    <row r="1424" spans="1:14" x14ac:dyDescent="0.3">
      <c r="A1424">
        <v>1423</v>
      </c>
      <c r="B1424">
        <v>9</v>
      </c>
      <c r="C1424" t="s">
        <v>80</v>
      </c>
      <c r="D1424" t="str">
        <f>VLOOKUP(C1424,[1]Saler!B:D,2,FALSE)</f>
        <v>Trịnh Thị Thu  Hằng</v>
      </c>
      <c r="E1424" t="str">
        <f>VLOOKUP(C1424,[1]Saler!B:D,3,FALSE)</f>
        <v>HP</v>
      </c>
      <c r="F1424" t="str">
        <f>VLOOKUP(E1424,[1]Saler!$F$1:$G$6,2,FALSE)</f>
        <v>Hải Phòng</v>
      </c>
      <c r="G1424" t="s">
        <v>28</v>
      </c>
      <c r="H1424" t="str">
        <f>VLOOKUP(G1424,[1]Product!$B:$G,2,FALSE)</f>
        <v>ProBook1A1B0PA</v>
      </c>
      <c r="I1424">
        <f>VLOOKUP(G1424,[1]Product!$B:$G,6,FALSE)</f>
        <v>18290000</v>
      </c>
      <c r="J1424" t="str">
        <f>VLOOKUP(G1424,[1]Product!$B:$G,3,FALSE)</f>
        <v>HP</v>
      </c>
      <c r="K1424" t="str">
        <f>VLOOKUP(G1424,[1]Product!$B:$G,4,FALSE)</f>
        <v>Laptop</v>
      </c>
      <c r="L1424">
        <v>2</v>
      </c>
      <c r="M1424">
        <v>0.1</v>
      </c>
      <c r="N1424">
        <f t="shared" si="22"/>
        <v>32922000</v>
      </c>
    </row>
    <row r="1425" spans="1:14" x14ac:dyDescent="0.3">
      <c r="A1425">
        <v>1424</v>
      </c>
      <c r="B1425">
        <v>9</v>
      </c>
      <c r="C1425" t="s">
        <v>26</v>
      </c>
      <c r="D1425" t="str">
        <f>VLOOKUP(C1425,[1]Saler!B:D,2,FALSE)</f>
        <v>Nguyễn Thị Y  Bình</v>
      </c>
      <c r="E1425" t="str">
        <f>VLOOKUP(C1425,[1]Saler!B:D,3,FALSE)</f>
        <v>HN</v>
      </c>
      <c r="F1425" t="str">
        <f>VLOOKUP(E1425,[1]Saler!$F$1:$G$6,2,FALSE)</f>
        <v>Hà Nội</v>
      </c>
      <c r="G1425" t="s">
        <v>49</v>
      </c>
      <c r="H1425" t="str">
        <f>VLOOKUP(G1425,[1]Product!$B:$G,2,FALSE)</f>
        <v>Inspiron145402</v>
      </c>
      <c r="I1425">
        <f>VLOOKUP(G1425,[1]Product!$B:$G,6,FALSE)</f>
        <v>25790000</v>
      </c>
      <c r="J1425" t="str">
        <f>VLOOKUP(G1425,[1]Product!$B:$G,3,FALSE)</f>
        <v>Dell</v>
      </c>
      <c r="K1425" t="str">
        <f>VLOOKUP(G1425,[1]Product!$B:$G,4,FALSE)</f>
        <v>Laptop</v>
      </c>
      <c r="L1425">
        <v>3</v>
      </c>
      <c r="M1425">
        <v>0.1</v>
      </c>
      <c r="N1425">
        <f t="shared" si="22"/>
        <v>69633000</v>
      </c>
    </row>
    <row r="1426" spans="1:14" x14ac:dyDescent="0.3">
      <c r="A1426">
        <v>1425</v>
      </c>
      <c r="B1426">
        <v>9</v>
      </c>
      <c r="C1426" t="s">
        <v>79</v>
      </c>
      <c r="D1426" t="str">
        <f>VLOOKUP(C1426,[1]Saler!B:D,2,FALSE)</f>
        <v>Nguyễn Thị Thanh  Ngân</v>
      </c>
      <c r="E1426" t="str">
        <f>VLOOKUP(C1426,[1]Saler!B:D,3,FALSE)</f>
        <v>HCM</v>
      </c>
      <c r="F1426" t="str">
        <f>VLOOKUP(E1426,[1]Saler!$F$1:$G$6,2,FALSE)</f>
        <v>Hồ Chí Minh</v>
      </c>
      <c r="G1426" t="s">
        <v>45</v>
      </c>
      <c r="H1426" t="str">
        <f>VLOOKUP(G1426,[1]Product!$B:$G,2,FALSE)</f>
        <v>OMEN8ZR42PA</v>
      </c>
      <c r="I1426">
        <f>VLOOKUP(G1426,[1]Product!$B:$G,6,FALSE)</f>
        <v>54000000</v>
      </c>
      <c r="J1426" t="str">
        <f>VLOOKUP(G1426,[1]Product!$B:$G,3,FALSE)</f>
        <v>HP</v>
      </c>
      <c r="K1426" t="str">
        <f>VLOOKUP(G1426,[1]Product!$B:$G,4,FALSE)</f>
        <v>Laptop</v>
      </c>
      <c r="L1426">
        <v>1</v>
      </c>
      <c r="M1426">
        <v>0</v>
      </c>
      <c r="N1426">
        <f t="shared" si="22"/>
        <v>54000000</v>
      </c>
    </row>
    <row r="1427" spans="1:14" x14ac:dyDescent="0.3">
      <c r="A1427">
        <v>1426</v>
      </c>
      <c r="B1427">
        <v>9</v>
      </c>
      <c r="C1427" t="s">
        <v>38</v>
      </c>
      <c r="D1427" t="str">
        <f>VLOOKUP(C1427,[1]Saler!B:D,2,FALSE)</f>
        <v>Nguyễn Thị Kim  Nga</v>
      </c>
      <c r="E1427" t="str">
        <f>VLOOKUP(C1427,[1]Saler!B:D,3,FALSE)</f>
        <v>HCM</v>
      </c>
      <c r="F1427" t="str">
        <f>VLOOKUP(E1427,[1]Saler!$F$1:$G$6,2,FALSE)</f>
        <v>Hồ Chí Minh</v>
      </c>
      <c r="G1427" t="s">
        <v>41</v>
      </c>
      <c r="H1427" t="str">
        <f>VLOOKUP(G1427,[1]Product!$B:$G,2,FALSE)</f>
        <v>Vostro70226499</v>
      </c>
      <c r="I1427">
        <f>VLOOKUP(G1427,[1]Product!$B:$G,6,FALSE)</f>
        <v>8900000</v>
      </c>
      <c r="J1427" t="str">
        <f>VLOOKUP(G1427,[1]Product!$B:$G,3,FALSE)</f>
        <v>Dell</v>
      </c>
      <c r="K1427" t="str">
        <f>VLOOKUP(G1427,[1]Product!$B:$G,4,FALSE)</f>
        <v>Desktop</v>
      </c>
      <c r="L1427">
        <v>1</v>
      </c>
      <c r="M1427">
        <v>0.1</v>
      </c>
      <c r="N1427">
        <f t="shared" si="22"/>
        <v>8010000</v>
      </c>
    </row>
    <row r="1428" spans="1:14" x14ac:dyDescent="0.3">
      <c r="A1428">
        <v>1427</v>
      </c>
      <c r="B1428">
        <v>9</v>
      </c>
      <c r="C1428" t="s">
        <v>37</v>
      </c>
      <c r="D1428" t="str">
        <f>VLOOKUP(C1428,[1]Saler!B:D,2,FALSE)</f>
        <v>Nguyễn Phan Thanh Ngân</v>
      </c>
      <c r="E1428" t="str">
        <f>VLOOKUP(C1428,[1]Saler!B:D,3,FALSE)</f>
        <v>HCM</v>
      </c>
      <c r="F1428" t="str">
        <f>VLOOKUP(E1428,[1]Saler!$F$1:$G$6,2,FALSE)</f>
        <v>Hồ Chí Minh</v>
      </c>
      <c r="G1428" t="s">
        <v>17</v>
      </c>
      <c r="H1428" t="str">
        <f>VLOOKUP(G1428,[1]Product!$B:$G,2,FALSE)</f>
        <v>Inspiron135301</v>
      </c>
      <c r="I1428">
        <f>VLOOKUP(G1428,[1]Product!$B:$G,6,FALSE)</f>
        <v>20900000</v>
      </c>
      <c r="J1428" t="str">
        <f>VLOOKUP(G1428,[1]Product!$B:$G,3,FALSE)</f>
        <v>Dell</v>
      </c>
      <c r="K1428" t="str">
        <f>VLOOKUP(G1428,[1]Product!$B:$G,4,FALSE)</f>
        <v>Laptop</v>
      </c>
      <c r="L1428">
        <v>1</v>
      </c>
      <c r="M1428">
        <v>0.1</v>
      </c>
      <c r="N1428">
        <f t="shared" si="22"/>
        <v>18810000</v>
      </c>
    </row>
    <row r="1429" spans="1:14" x14ac:dyDescent="0.3">
      <c r="A1429">
        <v>1428</v>
      </c>
      <c r="B1429">
        <v>9</v>
      </c>
      <c r="C1429" t="s">
        <v>61</v>
      </c>
      <c r="D1429" t="str">
        <f>VLOOKUP(C1429,[1]Saler!B:D,2,FALSE)</f>
        <v>Nguyễn Tố  Linh</v>
      </c>
      <c r="E1429" t="str">
        <f>VLOOKUP(C1429,[1]Saler!B:D,3,FALSE)</f>
        <v>DN</v>
      </c>
      <c r="F1429" t="str">
        <f>VLOOKUP(E1429,[1]Saler!$F$1:$G$6,2,FALSE)</f>
        <v>Đà Nẵng</v>
      </c>
      <c r="G1429" t="s">
        <v>54</v>
      </c>
      <c r="H1429" t="str">
        <f>VLOOKUP(G1429,[1]Product!$B:$G,2,FALSE)</f>
        <v>ThinkBook20VA001KVN</v>
      </c>
      <c r="I1429">
        <f>VLOOKUP(G1429,[1]Product!$B:$G,6,FALSE)</f>
        <v>19190000</v>
      </c>
      <c r="J1429" t="str">
        <f>VLOOKUP(G1429,[1]Product!$B:$G,3,FALSE)</f>
        <v>Lenovo</v>
      </c>
      <c r="K1429" t="str">
        <f>VLOOKUP(G1429,[1]Product!$B:$G,4,FALSE)</f>
        <v>Laptop</v>
      </c>
      <c r="L1429">
        <v>1</v>
      </c>
      <c r="M1429">
        <v>0.15</v>
      </c>
      <c r="N1429">
        <f t="shared" si="22"/>
        <v>16311500</v>
      </c>
    </row>
    <row r="1430" spans="1:14" x14ac:dyDescent="0.3">
      <c r="A1430">
        <v>1429</v>
      </c>
      <c r="B1430">
        <v>9</v>
      </c>
      <c r="C1430" t="s">
        <v>73</v>
      </c>
      <c r="D1430" t="str">
        <f>VLOOKUP(C1430,[1]Saler!B:D,2,FALSE)</f>
        <v>Nguyễn Gia  Hân</v>
      </c>
      <c r="E1430" t="str">
        <f>VLOOKUP(C1430,[1]Saler!B:D,3,FALSE)</f>
        <v>HP</v>
      </c>
      <c r="F1430" t="str">
        <f>VLOOKUP(E1430,[1]Saler!$F$1:$G$6,2,FALSE)</f>
        <v>Hải Phòng</v>
      </c>
      <c r="G1430" t="s">
        <v>19</v>
      </c>
      <c r="H1430" t="str">
        <f>VLOOKUP(G1430,[1]Product!$B:$G,2,FALSE)</f>
        <v>Gaming81LK01J3VN</v>
      </c>
      <c r="I1430">
        <f>VLOOKUP(G1430,[1]Product!$B:$G,6,FALSE)</f>
        <v>18490000</v>
      </c>
      <c r="J1430" t="str">
        <f>VLOOKUP(G1430,[1]Product!$B:$G,3,FALSE)</f>
        <v>Lenovo</v>
      </c>
      <c r="K1430" t="str">
        <f>VLOOKUP(G1430,[1]Product!$B:$G,4,FALSE)</f>
        <v>Laptop</v>
      </c>
      <c r="L1430">
        <v>1</v>
      </c>
      <c r="M1430">
        <v>0.15</v>
      </c>
      <c r="N1430">
        <f t="shared" si="22"/>
        <v>15716500</v>
      </c>
    </row>
    <row r="1431" spans="1:14" x14ac:dyDescent="0.3">
      <c r="A1431">
        <v>1430</v>
      </c>
      <c r="B1431">
        <v>9</v>
      </c>
      <c r="C1431" t="s">
        <v>77</v>
      </c>
      <c r="D1431" t="str">
        <f>VLOOKUP(C1431,[1]Saler!B:D,2,FALSE)</f>
        <v>Trần Huy  Hiếu</v>
      </c>
      <c r="E1431" t="str">
        <f>VLOOKUP(C1431,[1]Saler!B:D,3,FALSE)</f>
        <v>HP</v>
      </c>
      <c r="F1431" t="str">
        <f>VLOOKUP(E1431,[1]Saler!$F$1:$G$6,2,FALSE)</f>
        <v>Hải Phòng</v>
      </c>
      <c r="G1431" t="s">
        <v>31</v>
      </c>
      <c r="H1431" t="str">
        <f>VLOOKUP(G1431,[1]Product!$B:$G,2,FALSE)</f>
        <v>Ideapad82H700DNVN</v>
      </c>
      <c r="I1431">
        <f>VLOOKUP(G1431,[1]Product!$B:$G,6,FALSE)</f>
        <v>13490000</v>
      </c>
      <c r="J1431" t="str">
        <f>VLOOKUP(G1431,[1]Product!$B:$G,3,FALSE)</f>
        <v>Lenovo</v>
      </c>
      <c r="K1431" t="str">
        <f>VLOOKUP(G1431,[1]Product!$B:$G,4,FALSE)</f>
        <v>Laptop</v>
      </c>
      <c r="L1431">
        <v>3</v>
      </c>
      <c r="M1431">
        <v>0.05</v>
      </c>
      <c r="N1431">
        <f t="shared" si="22"/>
        <v>38446500</v>
      </c>
    </row>
    <row r="1432" spans="1:14" x14ac:dyDescent="0.3">
      <c r="A1432">
        <v>1431</v>
      </c>
      <c r="B1432">
        <v>9</v>
      </c>
      <c r="C1432" t="s">
        <v>29</v>
      </c>
      <c r="D1432" t="str">
        <f>VLOOKUP(C1432,[1]Saler!B:D,2,FALSE)</f>
        <v>Hoàng Thị Thu  Hà</v>
      </c>
      <c r="E1432" t="str">
        <f>VLOOKUP(C1432,[1]Saler!B:D,3,FALSE)</f>
        <v>HN</v>
      </c>
      <c r="F1432" t="str">
        <f>VLOOKUP(E1432,[1]Saler!$F$1:$G$6,2,FALSE)</f>
        <v>Hà Nội</v>
      </c>
      <c r="G1432" t="s">
        <v>42</v>
      </c>
      <c r="H1432" t="str">
        <f>VLOOKUP(G1432,[1]Product!$B:$G,2,FALSE)</f>
        <v>PavilionEG0072TU</v>
      </c>
      <c r="I1432">
        <f>VLOOKUP(G1432,[1]Product!$B:$G,6,FALSE)</f>
        <v>21900000</v>
      </c>
      <c r="J1432" t="str">
        <f>VLOOKUP(G1432,[1]Product!$B:$G,3,FALSE)</f>
        <v>HP</v>
      </c>
      <c r="K1432" t="str">
        <f>VLOOKUP(G1432,[1]Product!$B:$G,4,FALSE)</f>
        <v>Laptop</v>
      </c>
      <c r="L1432">
        <v>3</v>
      </c>
      <c r="M1432">
        <v>0</v>
      </c>
      <c r="N1432">
        <f t="shared" si="22"/>
        <v>65700000</v>
      </c>
    </row>
    <row r="1433" spans="1:14" x14ac:dyDescent="0.3">
      <c r="A1433">
        <v>1432</v>
      </c>
      <c r="B1433">
        <v>9</v>
      </c>
      <c r="C1433" t="s">
        <v>18</v>
      </c>
      <c r="D1433" t="str">
        <f>VLOOKUP(C1433,[1]Saler!B:D,2,FALSE)</f>
        <v>Lê Thị Thùy  Linh</v>
      </c>
      <c r="E1433" t="str">
        <f>VLOOKUP(C1433,[1]Saler!B:D,3,FALSE)</f>
        <v>DN</v>
      </c>
      <c r="F1433" t="str">
        <f>VLOOKUP(E1433,[1]Saler!$F$1:$G$6,2,FALSE)</f>
        <v>Đà Nẵng</v>
      </c>
      <c r="G1433" t="s">
        <v>52</v>
      </c>
      <c r="H1433" t="str">
        <f>VLOOKUP(G1433,[1]Product!$B:$G,2,FALSE)</f>
        <v>Inspiron42IN380002</v>
      </c>
      <c r="I1433">
        <f>VLOOKUP(G1433,[1]Product!$B:$G,6,FALSE)</f>
        <v>12290000</v>
      </c>
      <c r="J1433" t="str">
        <f>VLOOKUP(G1433,[1]Product!$B:$G,3,FALSE)</f>
        <v>Dell</v>
      </c>
      <c r="K1433" t="str">
        <f>VLOOKUP(G1433,[1]Product!$B:$G,4,FALSE)</f>
        <v>Desktop</v>
      </c>
      <c r="L1433">
        <v>2</v>
      </c>
      <c r="M1433">
        <v>0.1</v>
      </c>
      <c r="N1433">
        <f t="shared" si="22"/>
        <v>22122000</v>
      </c>
    </row>
    <row r="1434" spans="1:14" x14ac:dyDescent="0.3">
      <c r="A1434">
        <v>1433</v>
      </c>
      <c r="B1434">
        <v>9</v>
      </c>
      <c r="C1434" t="s">
        <v>65</v>
      </c>
      <c r="D1434" t="str">
        <f>VLOOKUP(C1434,[1]Saler!B:D,2,FALSE)</f>
        <v>Vưu Quan  Khải</v>
      </c>
      <c r="E1434" t="str">
        <f>VLOOKUP(C1434,[1]Saler!B:D,3,FALSE)</f>
        <v>DN</v>
      </c>
      <c r="F1434" t="str">
        <f>VLOOKUP(E1434,[1]Saler!$F$1:$G$6,2,FALSE)</f>
        <v>Đà Nẵng</v>
      </c>
      <c r="G1434" t="s">
        <v>17</v>
      </c>
      <c r="H1434" t="str">
        <f>VLOOKUP(G1434,[1]Product!$B:$G,2,FALSE)</f>
        <v>Inspiron135301</v>
      </c>
      <c r="I1434">
        <f>VLOOKUP(G1434,[1]Product!$B:$G,6,FALSE)</f>
        <v>20900000</v>
      </c>
      <c r="J1434" t="str">
        <f>VLOOKUP(G1434,[1]Product!$B:$G,3,FALSE)</f>
        <v>Dell</v>
      </c>
      <c r="K1434" t="str">
        <f>VLOOKUP(G1434,[1]Product!$B:$G,4,FALSE)</f>
        <v>Laptop</v>
      </c>
      <c r="L1434">
        <v>3</v>
      </c>
      <c r="M1434">
        <v>0.15</v>
      </c>
      <c r="N1434">
        <f t="shared" si="22"/>
        <v>53295000</v>
      </c>
    </row>
    <row r="1435" spans="1:14" x14ac:dyDescent="0.3">
      <c r="A1435">
        <v>1434</v>
      </c>
      <c r="B1435">
        <v>9</v>
      </c>
      <c r="C1435" t="s">
        <v>18</v>
      </c>
      <c r="D1435" t="str">
        <f>VLOOKUP(C1435,[1]Saler!B:D,2,FALSE)</f>
        <v>Lê Thị Thùy  Linh</v>
      </c>
      <c r="E1435" t="str">
        <f>VLOOKUP(C1435,[1]Saler!B:D,3,FALSE)</f>
        <v>DN</v>
      </c>
      <c r="F1435" t="str">
        <f>VLOOKUP(E1435,[1]Saler!$F$1:$G$6,2,FALSE)</f>
        <v>Đà Nẵng</v>
      </c>
      <c r="G1435" t="s">
        <v>69</v>
      </c>
      <c r="H1435" t="str">
        <f>VLOOKUP(G1435,[1]Product!$B:$G,2,FALSE)</f>
        <v>Pavilion180S1AA</v>
      </c>
      <c r="I1435">
        <f>VLOOKUP(G1435,[1]Product!$B:$G,6,FALSE)</f>
        <v>9790000</v>
      </c>
      <c r="J1435" t="str">
        <f>VLOOKUP(G1435,[1]Product!$B:$G,3,FALSE)</f>
        <v>HP</v>
      </c>
      <c r="K1435" t="str">
        <f>VLOOKUP(G1435,[1]Product!$B:$G,4,FALSE)</f>
        <v>Desktop</v>
      </c>
      <c r="L1435">
        <v>3</v>
      </c>
      <c r="M1435">
        <v>0.15</v>
      </c>
      <c r="N1435">
        <f t="shared" si="22"/>
        <v>24964500</v>
      </c>
    </row>
    <row r="1436" spans="1:14" x14ac:dyDescent="0.3">
      <c r="A1436">
        <v>1435</v>
      </c>
      <c r="B1436">
        <v>9</v>
      </c>
      <c r="C1436" t="s">
        <v>62</v>
      </c>
      <c r="D1436" t="str">
        <f>VLOOKUP(C1436,[1]Saler!B:D,2,FALSE)</f>
        <v>Kiều Ngọc Các</v>
      </c>
      <c r="E1436" t="str">
        <f>VLOOKUP(C1436,[1]Saler!B:D,3,FALSE)</f>
        <v>HN</v>
      </c>
      <c r="F1436" t="str">
        <f>VLOOKUP(E1436,[1]Saler!$F$1:$G$6,2,FALSE)</f>
        <v>Hà Nội</v>
      </c>
      <c r="G1436" t="s">
        <v>15</v>
      </c>
      <c r="H1436" t="str">
        <f>VLOOKUP(G1436,[1]Product!$B:$G,2,FALSE)</f>
        <v>EliteBook1C2M0PA</v>
      </c>
      <c r="I1436">
        <f>VLOOKUP(G1436,[1]Product!$B:$G,6,FALSE)</f>
        <v>14890000</v>
      </c>
      <c r="J1436" t="str">
        <f>VLOOKUP(G1436,[1]Product!$B:$G,3,FALSE)</f>
        <v>HP</v>
      </c>
      <c r="K1436" t="str">
        <f>VLOOKUP(G1436,[1]Product!$B:$G,4,FALSE)</f>
        <v>Desktop</v>
      </c>
      <c r="L1436">
        <v>1</v>
      </c>
      <c r="M1436">
        <v>0.1</v>
      </c>
      <c r="N1436">
        <f t="shared" si="22"/>
        <v>13401000</v>
      </c>
    </row>
    <row r="1437" spans="1:14" x14ac:dyDescent="0.3">
      <c r="A1437">
        <v>1436</v>
      </c>
      <c r="B1437">
        <v>9</v>
      </c>
      <c r="C1437" t="s">
        <v>75</v>
      </c>
      <c r="D1437" t="str">
        <f>VLOOKUP(C1437,[1]Saler!B:D,2,FALSE)</f>
        <v>Trần Thị Kim  Ngân</v>
      </c>
      <c r="E1437" t="str">
        <f>VLOOKUP(C1437,[1]Saler!B:D,3,FALSE)</f>
        <v>HCM</v>
      </c>
      <c r="F1437" t="str">
        <f>VLOOKUP(E1437,[1]Saler!$F$1:$G$6,2,FALSE)</f>
        <v>Hồ Chí Minh</v>
      </c>
      <c r="G1437" t="s">
        <v>45</v>
      </c>
      <c r="H1437" t="str">
        <f>VLOOKUP(G1437,[1]Product!$B:$G,2,FALSE)</f>
        <v>OMEN8ZR42PA</v>
      </c>
      <c r="I1437">
        <f>VLOOKUP(G1437,[1]Product!$B:$G,6,FALSE)</f>
        <v>54000000</v>
      </c>
      <c r="J1437" t="str">
        <f>VLOOKUP(G1437,[1]Product!$B:$G,3,FALSE)</f>
        <v>HP</v>
      </c>
      <c r="K1437" t="str">
        <f>VLOOKUP(G1437,[1]Product!$B:$G,4,FALSE)</f>
        <v>Laptop</v>
      </c>
      <c r="L1437">
        <v>1</v>
      </c>
      <c r="M1437">
        <v>0.1</v>
      </c>
      <c r="N1437">
        <f t="shared" si="22"/>
        <v>48600000</v>
      </c>
    </row>
    <row r="1438" spans="1:14" x14ac:dyDescent="0.3">
      <c r="A1438">
        <v>1437</v>
      </c>
      <c r="B1438">
        <v>9</v>
      </c>
      <c r="C1438" t="s">
        <v>75</v>
      </c>
      <c r="D1438" t="str">
        <f>VLOOKUP(C1438,[1]Saler!B:D,2,FALSE)</f>
        <v>Trần Thị Kim  Ngân</v>
      </c>
      <c r="E1438" t="str">
        <f>VLOOKUP(C1438,[1]Saler!B:D,3,FALSE)</f>
        <v>HCM</v>
      </c>
      <c r="F1438" t="str">
        <f>VLOOKUP(E1438,[1]Saler!$F$1:$G$6,2,FALSE)</f>
        <v>Hồ Chí Minh</v>
      </c>
      <c r="G1438" t="s">
        <v>69</v>
      </c>
      <c r="H1438" t="str">
        <f>VLOOKUP(G1438,[1]Product!$B:$G,2,FALSE)</f>
        <v>Pavilion180S1AA</v>
      </c>
      <c r="I1438">
        <f>VLOOKUP(G1438,[1]Product!$B:$G,6,FALSE)</f>
        <v>9790000</v>
      </c>
      <c r="J1438" t="str">
        <f>VLOOKUP(G1438,[1]Product!$B:$G,3,FALSE)</f>
        <v>HP</v>
      </c>
      <c r="K1438" t="str">
        <f>VLOOKUP(G1438,[1]Product!$B:$G,4,FALSE)</f>
        <v>Desktop</v>
      </c>
      <c r="L1438">
        <v>2</v>
      </c>
      <c r="M1438">
        <v>0</v>
      </c>
      <c r="N1438">
        <f t="shared" si="22"/>
        <v>19580000</v>
      </c>
    </row>
    <row r="1439" spans="1:14" x14ac:dyDescent="0.3">
      <c r="A1439">
        <v>1438</v>
      </c>
      <c r="B1439">
        <v>9</v>
      </c>
      <c r="C1439" t="s">
        <v>55</v>
      </c>
      <c r="D1439" t="str">
        <f>VLOOKUP(C1439,[1]Saler!B:D,2,FALSE)</f>
        <v>Nguyễn Thị  Hương</v>
      </c>
      <c r="E1439" t="str">
        <f>VLOOKUP(C1439,[1]Saler!B:D,3,FALSE)</f>
        <v>DN</v>
      </c>
      <c r="F1439" t="str">
        <f>VLOOKUP(E1439,[1]Saler!$F$1:$G$6,2,FALSE)</f>
        <v>Đà Nẵng</v>
      </c>
      <c r="G1439" t="s">
        <v>23</v>
      </c>
      <c r="H1439" t="str">
        <f>VLOOKUP(G1439,[1]Product!$B:$G,2,FALSE)</f>
        <v>Latitude3510</v>
      </c>
      <c r="I1439">
        <f>VLOOKUP(G1439,[1]Product!$B:$G,6,FALSE)</f>
        <v>11490000</v>
      </c>
      <c r="J1439" t="str">
        <f>VLOOKUP(G1439,[1]Product!$B:$G,3,FALSE)</f>
        <v>Dell</v>
      </c>
      <c r="K1439" t="str">
        <f>VLOOKUP(G1439,[1]Product!$B:$G,4,FALSE)</f>
        <v>Laptop</v>
      </c>
      <c r="L1439">
        <v>2</v>
      </c>
      <c r="M1439">
        <v>0.15</v>
      </c>
      <c r="N1439">
        <f t="shared" si="22"/>
        <v>19533000</v>
      </c>
    </row>
    <row r="1440" spans="1:14" x14ac:dyDescent="0.3">
      <c r="A1440">
        <v>1439</v>
      </c>
      <c r="B1440">
        <v>10</v>
      </c>
      <c r="C1440" t="s">
        <v>30</v>
      </c>
      <c r="D1440" t="str">
        <f>VLOOKUP(C1440,[1]Saler!B:D,2,FALSE)</f>
        <v>Lê Thị Phương  Thanh</v>
      </c>
      <c r="E1440" t="str">
        <f>VLOOKUP(C1440,[1]Saler!B:D,3,FALSE)</f>
        <v>CT</v>
      </c>
      <c r="F1440" t="str">
        <f>VLOOKUP(E1440,[1]Saler!$F$1:$G$6,2,FALSE)</f>
        <v>Cần Thơ</v>
      </c>
      <c r="G1440" t="s">
        <v>45</v>
      </c>
      <c r="H1440" t="str">
        <f>VLOOKUP(G1440,[1]Product!$B:$G,2,FALSE)</f>
        <v>OMEN8ZR42PA</v>
      </c>
      <c r="I1440">
        <f>VLOOKUP(G1440,[1]Product!$B:$G,6,FALSE)</f>
        <v>54000000</v>
      </c>
      <c r="J1440" t="str">
        <f>VLOOKUP(G1440,[1]Product!$B:$G,3,FALSE)</f>
        <v>HP</v>
      </c>
      <c r="K1440" t="str">
        <f>VLOOKUP(G1440,[1]Product!$B:$G,4,FALSE)</f>
        <v>Laptop</v>
      </c>
      <c r="L1440">
        <v>1</v>
      </c>
      <c r="M1440">
        <v>0.1</v>
      </c>
      <c r="N1440">
        <f t="shared" si="22"/>
        <v>48600000</v>
      </c>
    </row>
    <row r="1441" spans="1:14" x14ac:dyDescent="0.3">
      <c r="A1441">
        <v>1440</v>
      </c>
      <c r="B1441">
        <v>10</v>
      </c>
      <c r="C1441" t="s">
        <v>16</v>
      </c>
      <c r="D1441" t="str">
        <f>VLOOKUP(C1441,[1]Saler!B:D,2,FALSE)</f>
        <v>Võ Thị Uyển  Nhi</v>
      </c>
      <c r="E1441" t="str">
        <f>VLOOKUP(C1441,[1]Saler!B:D,3,FALSE)</f>
        <v>HCM</v>
      </c>
      <c r="F1441" t="str">
        <f>VLOOKUP(E1441,[1]Saler!$F$1:$G$6,2,FALSE)</f>
        <v>Hồ Chí Minh</v>
      </c>
      <c r="G1441" t="s">
        <v>45</v>
      </c>
      <c r="H1441" t="str">
        <f>VLOOKUP(G1441,[1]Product!$B:$G,2,FALSE)</f>
        <v>OMEN8ZR42PA</v>
      </c>
      <c r="I1441">
        <f>VLOOKUP(G1441,[1]Product!$B:$G,6,FALSE)</f>
        <v>54000000</v>
      </c>
      <c r="J1441" t="str">
        <f>VLOOKUP(G1441,[1]Product!$B:$G,3,FALSE)</f>
        <v>HP</v>
      </c>
      <c r="K1441" t="str">
        <f>VLOOKUP(G1441,[1]Product!$B:$G,4,FALSE)</f>
        <v>Laptop</v>
      </c>
      <c r="L1441">
        <v>2</v>
      </c>
      <c r="M1441">
        <v>0.05</v>
      </c>
      <c r="N1441">
        <f t="shared" si="22"/>
        <v>102600000</v>
      </c>
    </row>
    <row r="1442" spans="1:14" x14ac:dyDescent="0.3">
      <c r="A1442">
        <v>1441</v>
      </c>
      <c r="B1442">
        <v>10</v>
      </c>
      <c r="C1442" t="s">
        <v>67</v>
      </c>
      <c r="D1442" t="str">
        <f>VLOOKUP(C1442,[1]Saler!B:D,2,FALSE)</f>
        <v>Phan Thị Thu  Nguyệt</v>
      </c>
      <c r="E1442" t="str">
        <f>VLOOKUP(C1442,[1]Saler!B:D,3,FALSE)</f>
        <v>HCM</v>
      </c>
      <c r="F1442" t="str">
        <f>VLOOKUP(E1442,[1]Saler!$F$1:$G$6,2,FALSE)</f>
        <v>Hồ Chí Minh</v>
      </c>
      <c r="G1442" t="s">
        <v>36</v>
      </c>
      <c r="H1442" t="str">
        <f>VLOOKUP(G1442,[1]Product!$B:$G,2,FALSE)</f>
        <v>Lenovo10TVA00EVA</v>
      </c>
      <c r="I1442">
        <f>VLOOKUP(G1442,[1]Product!$B:$G,6,FALSE)</f>
        <v>12590000</v>
      </c>
      <c r="J1442" t="str">
        <f>VLOOKUP(G1442,[1]Product!$B:$G,3,FALSE)</f>
        <v>Lenovo</v>
      </c>
      <c r="K1442" t="str">
        <f>VLOOKUP(G1442,[1]Product!$B:$G,4,FALSE)</f>
        <v>Desktop</v>
      </c>
      <c r="L1442">
        <v>1</v>
      </c>
      <c r="M1442">
        <v>0.1</v>
      </c>
      <c r="N1442">
        <f t="shared" si="22"/>
        <v>11331000</v>
      </c>
    </row>
    <row r="1443" spans="1:14" x14ac:dyDescent="0.3">
      <c r="A1443">
        <v>1442</v>
      </c>
      <c r="B1443">
        <v>10</v>
      </c>
      <c r="C1443" t="s">
        <v>70</v>
      </c>
      <c r="D1443" t="str">
        <f>VLOOKUP(C1443,[1]Saler!B:D,2,FALSE)</f>
        <v>Trần Thị Hồng Nhung</v>
      </c>
      <c r="E1443" t="str">
        <f>VLOOKUP(C1443,[1]Saler!B:D,3,FALSE)</f>
        <v>HCM</v>
      </c>
      <c r="F1443" t="str">
        <f>VLOOKUP(E1443,[1]Saler!$F$1:$G$6,2,FALSE)</f>
        <v>Hồ Chí Minh</v>
      </c>
      <c r="G1443" t="s">
        <v>71</v>
      </c>
      <c r="H1443" t="str">
        <f>VLOOKUP(G1443,[1]Product!$B:$G,2,FALSE)</f>
        <v>Legion82BC005YVN</v>
      </c>
      <c r="I1443">
        <f>VLOOKUP(G1443,[1]Product!$B:$G,6,FALSE)</f>
        <v>39000000</v>
      </c>
      <c r="J1443" t="str">
        <f>VLOOKUP(G1443,[1]Product!$B:$G,3,FALSE)</f>
        <v>Lenovo</v>
      </c>
      <c r="K1443" t="str">
        <f>VLOOKUP(G1443,[1]Product!$B:$G,4,FALSE)</f>
        <v>Laptop</v>
      </c>
      <c r="L1443">
        <v>1</v>
      </c>
      <c r="M1443">
        <v>0.05</v>
      </c>
      <c r="N1443">
        <f t="shared" si="22"/>
        <v>37050000</v>
      </c>
    </row>
    <row r="1444" spans="1:14" x14ac:dyDescent="0.3">
      <c r="A1444">
        <v>1443</v>
      </c>
      <c r="B1444">
        <v>10</v>
      </c>
      <c r="C1444" t="s">
        <v>46</v>
      </c>
      <c r="D1444" t="str">
        <f>VLOOKUP(C1444,[1]Saler!B:D,2,FALSE)</f>
        <v>Nguyễn Thị Hoài  Nam</v>
      </c>
      <c r="E1444" t="str">
        <f>VLOOKUP(C1444,[1]Saler!B:D,3,FALSE)</f>
        <v>HCM</v>
      </c>
      <c r="F1444" t="str">
        <f>VLOOKUP(E1444,[1]Saler!$F$1:$G$6,2,FALSE)</f>
        <v>Hồ Chí Minh</v>
      </c>
      <c r="G1444" t="s">
        <v>50</v>
      </c>
      <c r="H1444" t="str">
        <f>VLOOKUP(G1444,[1]Product!$B:$G,2,FALSE)</f>
        <v>ProBook22X45AA</v>
      </c>
      <c r="I1444">
        <f>VLOOKUP(G1444,[1]Product!$B:$G,6,FALSE)</f>
        <v>11900000</v>
      </c>
      <c r="J1444" t="str">
        <f>VLOOKUP(G1444,[1]Product!$B:$G,3,FALSE)</f>
        <v>HP</v>
      </c>
      <c r="K1444" t="str">
        <f>VLOOKUP(G1444,[1]Product!$B:$G,4,FALSE)</f>
        <v>Desktop</v>
      </c>
      <c r="L1444">
        <v>3</v>
      </c>
      <c r="M1444">
        <v>0.1</v>
      </c>
      <c r="N1444">
        <f t="shared" si="22"/>
        <v>32130000</v>
      </c>
    </row>
    <row r="1445" spans="1:14" x14ac:dyDescent="0.3">
      <c r="A1445">
        <v>1444</v>
      </c>
      <c r="B1445">
        <v>10</v>
      </c>
      <c r="C1445" t="s">
        <v>65</v>
      </c>
      <c r="D1445" t="str">
        <f>VLOOKUP(C1445,[1]Saler!B:D,2,FALSE)</f>
        <v>Vưu Quan  Khải</v>
      </c>
      <c r="E1445" t="str">
        <f>VLOOKUP(C1445,[1]Saler!B:D,3,FALSE)</f>
        <v>DN</v>
      </c>
      <c r="F1445" t="str">
        <f>VLOOKUP(E1445,[1]Saler!$F$1:$G$6,2,FALSE)</f>
        <v>Đà Nẵng</v>
      </c>
      <c r="G1445" t="s">
        <v>49</v>
      </c>
      <c r="H1445" t="str">
        <f>VLOOKUP(G1445,[1]Product!$B:$G,2,FALSE)</f>
        <v>Inspiron145402</v>
      </c>
      <c r="I1445">
        <f>VLOOKUP(G1445,[1]Product!$B:$G,6,FALSE)</f>
        <v>25790000</v>
      </c>
      <c r="J1445" t="str">
        <f>VLOOKUP(G1445,[1]Product!$B:$G,3,FALSE)</f>
        <v>Dell</v>
      </c>
      <c r="K1445" t="str">
        <f>VLOOKUP(G1445,[1]Product!$B:$G,4,FALSE)</f>
        <v>Laptop</v>
      </c>
      <c r="L1445">
        <v>1</v>
      </c>
      <c r="M1445">
        <v>0</v>
      </c>
      <c r="N1445">
        <f t="shared" si="22"/>
        <v>25790000</v>
      </c>
    </row>
    <row r="1446" spans="1:14" x14ac:dyDescent="0.3">
      <c r="A1446">
        <v>1445</v>
      </c>
      <c r="B1446">
        <v>10</v>
      </c>
      <c r="C1446" t="s">
        <v>74</v>
      </c>
      <c r="D1446" t="str">
        <f>VLOOKUP(C1446,[1]Saler!B:D,2,FALSE)</f>
        <v>Nguyễn Thị  Hằng</v>
      </c>
      <c r="E1446" t="str">
        <f>VLOOKUP(C1446,[1]Saler!B:D,3,FALSE)</f>
        <v>HP</v>
      </c>
      <c r="F1446" t="str">
        <f>VLOOKUP(E1446,[1]Saler!$F$1:$G$6,2,FALSE)</f>
        <v>Hải Phòng</v>
      </c>
      <c r="G1446" t="s">
        <v>42</v>
      </c>
      <c r="H1446" t="str">
        <f>VLOOKUP(G1446,[1]Product!$B:$G,2,FALSE)</f>
        <v>PavilionEG0072TU</v>
      </c>
      <c r="I1446">
        <f>VLOOKUP(G1446,[1]Product!$B:$G,6,FALSE)</f>
        <v>21900000</v>
      </c>
      <c r="J1446" t="str">
        <f>VLOOKUP(G1446,[1]Product!$B:$G,3,FALSE)</f>
        <v>HP</v>
      </c>
      <c r="K1446" t="str">
        <f>VLOOKUP(G1446,[1]Product!$B:$G,4,FALSE)</f>
        <v>Laptop</v>
      </c>
      <c r="L1446">
        <v>1</v>
      </c>
      <c r="M1446">
        <v>0.15</v>
      </c>
      <c r="N1446">
        <f t="shared" si="22"/>
        <v>18615000</v>
      </c>
    </row>
    <row r="1447" spans="1:14" x14ac:dyDescent="0.3">
      <c r="A1447">
        <v>1446</v>
      </c>
      <c r="B1447">
        <v>10</v>
      </c>
      <c r="C1447" t="s">
        <v>81</v>
      </c>
      <c r="D1447" t="str">
        <f>VLOOKUP(C1447,[1]Saler!B:D,2,FALSE)</f>
        <v>Huỳnh Lê Minh  Nhựt</v>
      </c>
      <c r="E1447" t="str">
        <f>VLOOKUP(C1447,[1]Saler!B:D,3,FALSE)</f>
        <v>HCM</v>
      </c>
      <c r="F1447" t="str">
        <f>VLOOKUP(E1447,[1]Saler!$F$1:$G$6,2,FALSE)</f>
        <v>Hồ Chí Minh</v>
      </c>
      <c r="G1447" t="s">
        <v>21</v>
      </c>
      <c r="H1447" t="str">
        <f>VLOOKUP(G1447,[1]Product!$B:$G,2,FALSE)</f>
        <v>EliteBook5ZU71PA</v>
      </c>
      <c r="I1447">
        <f>VLOOKUP(G1447,[1]Product!$B:$G,6,FALSE)</f>
        <v>34790000</v>
      </c>
      <c r="J1447" t="str">
        <f>VLOOKUP(G1447,[1]Product!$B:$G,3,FALSE)</f>
        <v>HP</v>
      </c>
      <c r="K1447" t="str">
        <f>VLOOKUP(G1447,[1]Product!$B:$G,4,FALSE)</f>
        <v>Laptop</v>
      </c>
      <c r="L1447">
        <v>1</v>
      </c>
      <c r="M1447">
        <v>0</v>
      </c>
      <c r="N1447">
        <f t="shared" si="22"/>
        <v>34790000</v>
      </c>
    </row>
    <row r="1448" spans="1:14" x14ac:dyDescent="0.3">
      <c r="A1448">
        <v>1447</v>
      </c>
      <c r="B1448">
        <v>10</v>
      </c>
      <c r="C1448" t="s">
        <v>27</v>
      </c>
      <c r="D1448" t="str">
        <f>VLOOKUP(C1448,[1]Saler!B:D,2,FALSE)</f>
        <v>Lê Thị Bình</v>
      </c>
      <c r="E1448" t="str">
        <f>VLOOKUP(C1448,[1]Saler!B:D,3,FALSE)</f>
        <v>HN</v>
      </c>
      <c r="F1448" t="str">
        <f>VLOOKUP(E1448,[1]Saler!$F$1:$G$6,2,FALSE)</f>
        <v>Hà Nội</v>
      </c>
      <c r="G1448" t="s">
        <v>17</v>
      </c>
      <c r="H1448" t="str">
        <f>VLOOKUP(G1448,[1]Product!$B:$G,2,FALSE)</f>
        <v>Inspiron135301</v>
      </c>
      <c r="I1448">
        <f>VLOOKUP(G1448,[1]Product!$B:$G,6,FALSE)</f>
        <v>20900000</v>
      </c>
      <c r="J1448" t="str">
        <f>VLOOKUP(G1448,[1]Product!$B:$G,3,FALSE)</f>
        <v>Dell</v>
      </c>
      <c r="K1448" t="str">
        <f>VLOOKUP(G1448,[1]Product!$B:$G,4,FALSE)</f>
        <v>Laptop</v>
      </c>
      <c r="L1448">
        <v>1</v>
      </c>
      <c r="M1448">
        <v>0.05</v>
      </c>
      <c r="N1448">
        <f t="shared" si="22"/>
        <v>19855000</v>
      </c>
    </row>
    <row r="1449" spans="1:14" x14ac:dyDescent="0.3">
      <c r="A1449">
        <v>1448</v>
      </c>
      <c r="B1449">
        <v>10</v>
      </c>
      <c r="C1449" t="s">
        <v>38</v>
      </c>
      <c r="D1449" t="str">
        <f>VLOOKUP(C1449,[1]Saler!B:D,2,FALSE)</f>
        <v>Nguyễn Thị Kim  Nga</v>
      </c>
      <c r="E1449" t="str">
        <f>VLOOKUP(C1449,[1]Saler!B:D,3,FALSE)</f>
        <v>HCM</v>
      </c>
      <c r="F1449" t="str">
        <f>VLOOKUP(E1449,[1]Saler!$F$1:$G$6,2,FALSE)</f>
        <v>Hồ Chí Minh</v>
      </c>
      <c r="G1449" t="s">
        <v>54</v>
      </c>
      <c r="H1449" t="str">
        <f>VLOOKUP(G1449,[1]Product!$B:$G,2,FALSE)</f>
        <v>ThinkBook20VA001KVN</v>
      </c>
      <c r="I1449">
        <f>VLOOKUP(G1449,[1]Product!$B:$G,6,FALSE)</f>
        <v>19190000</v>
      </c>
      <c r="J1449" t="str">
        <f>VLOOKUP(G1449,[1]Product!$B:$G,3,FALSE)</f>
        <v>Lenovo</v>
      </c>
      <c r="K1449" t="str">
        <f>VLOOKUP(G1449,[1]Product!$B:$G,4,FALSE)</f>
        <v>Laptop</v>
      </c>
      <c r="L1449">
        <v>1</v>
      </c>
      <c r="M1449">
        <v>0.05</v>
      </c>
      <c r="N1449">
        <f t="shared" si="22"/>
        <v>18230500</v>
      </c>
    </row>
    <row r="1450" spans="1:14" x14ac:dyDescent="0.3">
      <c r="A1450">
        <v>1449</v>
      </c>
      <c r="B1450">
        <v>10</v>
      </c>
      <c r="C1450" t="s">
        <v>35</v>
      </c>
      <c r="D1450" t="str">
        <f>VLOOKUP(C1450,[1]Saler!B:D,2,FALSE)</f>
        <v>Trần Kim  Như</v>
      </c>
      <c r="E1450" t="str">
        <f>VLOOKUP(C1450,[1]Saler!B:D,3,FALSE)</f>
        <v>HCM</v>
      </c>
      <c r="F1450" t="str">
        <f>VLOOKUP(E1450,[1]Saler!$F$1:$G$6,2,FALSE)</f>
        <v>Hồ Chí Minh</v>
      </c>
      <c r="G1450" t="s">
        <v>34</v>
      </c>
      <c r="H1450" t="str">
        <f>VLOOKUP(G1450,[1]Product!$B:$G,2,FALSE)</f>
        <v>Inspiron135201</v>
      </c>
      <c r="I1450">
        <f>VLOOKUP(G1450,[1]Product!$B:$G,6,FALSE)</f>
        <v>16990000</v>
      </c>
      <c r="J1450" t="str">
        <f>VLOOKUP(G1450,[1]Product!$B:$G,3,FALSE)</f>
        <v>Dell</v>
      </c>
      <c r="K1450" t="str">
        <f>VLOOKUP(G1450,[1]Product!$B:$G,4,FALSE)</f>
        <v>Laptop</v>
      </c>
      <c r="L1450">
        <v>3</v>
      </c>
      <c r="M1450">
        <v>0.1</v>
      </c>
      <c r="N1450">
        <f t="shared" si="22"/>
        <v>45873000</v>
      </c>
    </row>
    <row r="1451" spans="1:14" x14ac:dyDescent="0.3">
      <c r="A1451">
        <v>1450</v>
      </c>
      <c r="B1451">
        <v>10</v>
      </c>
      <c r="C1451" t="s">
        <v>29</v>
      </c>
      <c r="D1451" t="str">
        <f>VLOOKUP(C1451,[1]Saler!B:D,2,FALSE)</f>
        <v>Hoàng Thị Thu  Hà</v>
      </c>
      <c r="E1451" t="str">
        <f>VLOOKUP(C1451,[1]Saler!B:D,3,FALSE)</f>
        <v>HN</v>
      </c>
      <c r="F1451" t="str">
        <f>VLOOKUP(E1451,[1]Saler!$F$1:$G$6,2,FALSE)</f>
        <v>Hà Nội</v>
      </c>
      <c r="G1451" t="s">
        <v>33</v>
      </c>
      <c r="H1451" t="str">
        <f>VLOOKUP(G1451,[1]Product!$B:$G,2,FALSE)</f>
        <v>XPS139310</v>
      </c>
      <c r="I1451">
        <f>VLOOKUP(G1451,[1]Product!$B:$G,6,FALSE)</f>
        <v>39900000</v>
      </c>
      <c r="J1451" t="str">
        <f>VLOOKUP(G1451,[1]Product!$B:$G,3,FALSE)</f>
        <v>Dell</v>
      </c>
      <c r="K1451" t="str">
        <f>VLOOKUP(G1451,[1]Product!$B:$G,4,FALSE)</f>
        <v>Laptop</v>
      </c>
      <c r="L1451">
        <v>3</v>
      </c>
      <c r="M1451">
        <v>0.05</v>
      </c>
      <c r="N1451">
        <f t="shared" si="22"/>
        <v>113715000</v>
      </c>
    </row>
    <row r="1452" spans="1:14" x14ac:dyDescent="0.3">
      <c r="A1452">
        <v>1451</v>
      </c>
      <c r="B1452">
        <v>10</v>
      </c>
      <c r="C1452" t="s">
        <v>46</v>
      </c>
      <c r="D1452" t="str">
        <f>VLOOKUP(C1452,[1]Saler!B:D,2,FALSE)</f>
        <v>Nguyễn Thị Hoài  Nam</v>
      </c>
      <c r="E1452" t="str">
        <f>VLOOKUP(C1452,[1]Saler!B:D,3,FALSE)</f>
        <v>HCM</v>
      </c>
      <c r="F1452" t="str">
        <f>VLOOKUP(E1452,[1]Saler!$F$1:$G$6,2,FALSE)</f>
        <v>Hồ Chí Minh</v>
      </c>
      <c r="G1452" t="s">
        <v>47</v>
      </c>
      <c r="H1452" t="str">
        <f>VLOOKUP(G1452,[1]Product!$B:$G,2,FALSE)</f>
        <v>OptiPlex3080 MT</v>
      </c>
      <c r="I1452">
        <f>VLOOKUP(G1452,[1]Product!$B:$G,6,FALSE)</f>
        <v>13890000</v>
      </c>
      <c r="J1452" t="str">
        <f>VLOOKUP(G1452,[1]Product!$B:$G,3,FALSE)</f>
        <v>Dell</v>
      </c>
      <c r="K1452" t="str">
        <f>VLOOKUP(G1452,[1]Product!$B:$G,4,FALSE)</f>
        <v>Desktop</v>
      </c>
      <c r="L1452">
        <v>2</v>
      </c>
      <c r="M1452">
        <v>0.05</v>
      </c>
      <c r="N1452">
        <f t="shared" si="22"/>
        <v>26391000</v>
      </c>
    </row>
    <row r="1453" spans="1:14" x14ac:dyDescent="0.3">
      <c r="A1453">
        <v>1452</v>
      </c>
      <c r="B1453">
        <v>10</v>
      </c>
      <c r="C1453" t="s">
        <v>73</v>
      </c>
      <c r="D1453" t="str">
        <f>VLOOKUP(C1453,[1]Saler!B:D,2,FALSE)</f>
        <v>Nguyễn Gia  Hân</v>
      </c>
      <c r="E1453" t="str">
        <f>VLOOKUP(C1453,[1]Saler!B:D,3,FALSE)</f>
        <v>HP</v>
      </c>
      <c r="F1453" t="str">
        <f>VLOOKUP(E1453,[1]Saler!$F$1:$G$6,2,FALSE)</f>
        <v>Hải Phòng</v>
      </c>
      <c r="G1453" t="s">
        <v>21</v>
      </c>
      <c r="H1453" t="str">
        <f>VLOOKUP(G1453,[1]Product!$B:$G,2,FALSE)</f>
        <v>EliteBook5ZU71PA</v>
      </c>
      <c r="I1453">
        <f>VLOOKUP(G1453,[1]Product!$B:$G,6,FALSE)</f>
        <v>34790000</v>
      </c>
      <c r="J1453" t="str">
        <f>VLOOKUP(G1453,[1]Product!$B:$G,3,FALSE)</f>
        <v>HP</v>
      </c>
      <c r="K1453" t="str">
        <f>VLOOKUP(G1453,[1]Product!$B:$G,4,FALSE)</f>
        <v>Laptop</v>
      </c>
      <c r="L1453">
        <v>1</v>
      </c>
      <c r="M1453">
        <v>0.1</v>
      </c>
      <c r="N1453">
        <f t="shared" si="22"/>
        <v>31311000</v>
      </c>
    </row>
    <row r="1454" spans="1:14" x14ac:dyDescent="0.3">
      <c r="A1454">
        <v>1453</v>
      </c>
      <c r="B1454">
        <v>10</v>
      </c>
      <c r="C1454" t="s">
        <v>30</v>
      </c>
      <c r="D1454" t="str">
        <f>VLOOKUP(C1454,[1]Saler!B:D,2,FALSE)</f>
        <v>Lê Thị Phương  Thanh</v>
      </c>
      <c r="E1454" t="str">
        <f>VLOOKUP(C1454,[1]Saler!B:D,3,FALSE)</f>
        <v>CT</v>
      </c>
      <c r="F1454" t="str">
        <f>VLOOKUP(E1454,[1]Saler!$F$1:$G$6,2,FALSE)</f>
        <v>Cần Thơ</v>
      </c>
      <c r="G1454" t="s">
        <v>69</v>
      </c>
      <c r="H1454" t="str">
        <f>VLOOKUP(G1454,[1]Product!$B:$G,2,FALSE)</f>
        <v>Pavilion180S1AA</v>
      </c>
      <c r="I1454">
        <f>VLOOKUP(G1454,[1]Product!$B:$G,6,FALSE)</f>
        <v>9790000</v>
      </c>
      <c r="J1454" t="str">
        <f>VLOOKUP(G1454,[1]Product!$B:$G,3,FALSE)</f>
        <v>HP</v>
      </c>
      <c r="K1454" t="str">
        <f>VLOOKUP(G1454,[1]Product!$B:$G,4,FALSE)</f>
        <v>Desktop</v>
      </c>
      <c r="L1454">
        <v>3</v>
      </c>
      <c r="M1454">
        <v>0.05</v>
      </c>
      <c r="N1454">
        <f t="shared" si="22"/>
        <v>27901500</v>
      </c>
    </row>
    <row r="1455" spans="1:14" x14ac:dyDescent="0.3">
      <c r="A1455">
        <v>1454</v>
      </c>
      <c r="B1455">
        <v>10</v>
      </c>
      <c r="C1455" t="s">
        <v>29</v>
      </c>
      <c r="D1455" t="str">
        <f>VLOOKUP(C1455,[1]Saler!B:D,2,FALSE)</f>
        <v>Hoàng Thị Thu  Hà</v>
      </c>
      <c r="E1455" t="str">
        <f>VLOOKUP(C1455,[1]Saler!B:D,3,FALSE)</f>
        <v>HN</v>
      </c>
      <c r="F1455" t="str">
        <f>VLOOKUP(E1455,[1]Saler!$F$1:$G$6,2,FALSE)</f>
        <v>Hà Nội</v>
      </c>
      <c r="G1455" t="s">
        <v>44</v>
      </c>
      <c r="H1455" t="str">
        <f>VLOOKUP(G1455,[1]Product!$B:$G,2,FALSE)</f>
        <v>Lenovo11ED002TVA</v>
      </c>
      <c r="I1455">
        <f>VLOOKUP(G1455,[1]Product!$B:$G,6,FALSE)</f>
        <v>9890000</v>
      </c>
      <c r="J1455" t="str">
        <f>VLOOKUP(G1455,[1]Product!$B:$G,3,FALSE)</f>
        <v>Lenovo</v>
      </c>
      <c r="K1455" t="str">
        <f>VLOOKUP(G1455,[1]Product!$B:$G,4,FALSE)</f>
        <v>Desktop</v>
      </c>
      <c r="L1455">
        <v>3</v>
      </c>
      <c r="M1455">
        <v>0</v>
      </c>
      <c r="N1455">
        <f t="shared" si="22"/>
        <v>29670000</v>
      </c>
    </row>
    <row r="1456" spans="1:14" x14ac:dyDescent="0.3">
      <c r="A1456">
        <v>1455</v>
      </c>
      <c r="B1456">
        <v>10</v>
      </c>
      <c r="C1456" t="s">
        <v>81</v>
      </c>
      <c r="D1456" t="str">
        <f>VLOOKUP(C1456,[1]Saler!B:D,2,FALSE)</f>
        <v>Huỳnh Lê Minh  Nhựt</v>
      </c>
      <c r="E1456" t="str">
        <f>VLOOKUP(C1456,[1]Saler!B:D,3,FALSE)</f>
        <v>HCM</v>
      </c>
      <c r="F1456" t="str">
        <f>VLOOKUP(E1456,[1]Saler!$F$1:$G$6,2,FALSE)</f>
        <v>Hồ Chí Minh</v>
      </c>
      <c r="G1456" t="s">
        <v>21</v>
      </c>
      <c r="H1456" t="str">
        <f>VLOOKUP(G1456,[1]Product!$B:$G,2,FALSE)</f>
        <v>EliteBook5ZU71PA</v>
      </c>
      <c r="I1456">
        <f>VLOOKUP(G1456,[1]Product!$B:$G,6,FALSE)</f>
        <v>34790000</v>
      </c>
      <c r="J1456" t="str">
        <f>VLOOKUP(G1456,[1]Product!$B:$G,3,FALSE)</f>
        <v>HP</v>
      </c>
      <c r="K1456" t="str">
        <f>VLOOKUP(G1456,[1]Product!$B:$G,4,FALSE)</f>
        <v>Laptop</v>
      </c>
      <c r="L1456">
        <v>3</v>
      </c>
      <c r="M1456">
        <v>0</v>
      </c>
      <c r="N1456">
        <f t="shared" si="22"/>
        <v>104370000</v>
      </c>
    </row>
    <row r="1457" spans="1:14" x14ac:dyDescent="0.3">
      <c r="A1457">
        <v>1456</v>
      </c>
      <c r="B1457">
        <v>10</v>
      </c>
      <c r="C1457" t="s">
        <v>53</v>
      </c>
      <c r="D1457" t="str">
        <f>VLOOKUP(C1457,[1]Saler!B:D,2,FALSE)</f>
        <v>Đoàn Minh  Anh</v>
      </c>
      <c r="E1457" t="str">
        <f>VLOOKUP(C1457,[1]Saler!B:D,3,FALSE)</f>
        <v>HN</v>
      </c>
      <c r="F1457" t="str">
        <f>VLOOKUP(E1457,[1]Saler!$F$1:$G$6,2,FALSE)</f>
        <v>Hà Nội</v>
      </c>
      <c r="G1457" t="s">
        <v>23</v>
      </c>
      <c r="H1457" t="str">
        <f>VLOOKUP(G1457,[1]Product!$B:$G,2,FALSE)</f>
        <v>Latitude3510</v>
      </c>
      <c r="I1457">
        <f>VLOOKUP(G1457,[1]Product!$B:$G,6,FALSE)</f>
        <v>11490000</v>
      </c>
      <c r="J1457" t="str">
        <f>VLOOKUP(G1457,[1]Product!$B:$G,3,FALSE)</f>
        <v>Dell</v>
      </c>
      <c r="K1457" t="str">
        <f>VLOOKUP(G1457,[1]Product!$B:$G,4,FALSE)</f>
        <v>Laptop</v>
      </c>
      <c r="L1457">
        <v>2</v>
      </c>
      <c r="M1457">
        <v>0.1</v>
      </c>
      <c r="N1457">
        <f t="shared" si="22"/>
        <v>20682000</v>
      </c>
    </row>
    <row r="1458" spans="1:14" x14ac:dyDescent="0.3">
      <c r="A1458">
        <v>1457</v>
      </c>
      <c r="B1458">
        <v>10</v>
      </c>
      <c r="C1458" t="s">
        <v>70</v>
      </c>
      <c r="D1458" t="str">
        <f>VLOOKUP(C1458,[1]Saler!B:D,2,FALSE)</f>
        <v>Trần Thị Hồng Nhung</v>
      </c>
      <c r="E1458" t="str">
        <f>VLOOKUP(C1458,[1]Saler!B:D,3,FALSE)</f>
        <v>HCM</v>
      </c>
      <c r="F1458" t="str">
        <f>VLOOKUP(E1458,[1]Saler!$F$1:$G$6,2,FALSE)</f>
        <v>Hồ Chí Minh</v>
      </c>
      <c r="G1458" t="s">
        <v>42</v>
      </c>
      <c r="H1458" t="str">
        <f>VLOOKUP(G1458,[1]Product!$B:$G,2,FALSE)</f>
        <v>PavilionEG0072TU</v>
      </c>
      <c r="I1458">
        <f>VLOOKUP(G1458,[1]Product!$B:$G,6,FALSE)</f>
        <v>21900000</v>
      </c>
      <c r="J1458" t="str">
        <f>VLOOKUP(G1458,[1]Product!$B:$G,3,FALSE)</f>
        <v>HP</v>
      </c>
      <c r="K1458" t="str">
        <f>VLOOKUP(G1458,[1]Product!$B:$G,4,FALSE)</f>
        <v>Laptop</v>
      </c>
      <c r="L1458">
        <v>2</v>
      </c>
      <c r="M1458">
        <v>0.15</v>
      </c>
      <c r="N1458">
        <f t="shared" si="22"/>
        <v>37230000</v>
      </c>
    </row>
    <row r="1459" spans="1:14" x14ac:dyDescent="0.3">
      <c r="A1459">
        <v>1458</v>
      </c>
      <c r="B1459">
        <v>10</v>
      </c>
      <c r="C1459" t="s">
        <v>70</v>
      </c>
      <c r="D1459" t="str">
        <f>VLOOKUP(C1459,[1]Saler!B:D,2,FALSE)</f>
        <v>Trần Thị Hồng Nhung</v>
      </c>
      <c r="E1459" t="str">
        <f>VLOOKUP(C1459,[1]Saler!B:D,3,FALSE)</f>
        <v>HCM</v>
      </c>
      <c r="F1459" t="str">
        <f>VLOOKUP(E1459,[1]Saler!$F$1:$G$6,2,FALSE)</f>
        <v>Hồ Chí Minh</v>
      </c>
      <c r="G1459" t="s">
        <v>34</v>
      </c>
      <c r="H1459" t="str">
        <f>VLOOKUP(G1459,[1]Product!$B:$G,2,FALSE)</f>
        <v>Inspiron135201</v>
      </c>
      <c r="I1459">
        <f>VLOOKUP(G1459,[1]Product!$B:$G,6,FALSE)</f>
        <v>16990000</v>
      </c>
      <c r="J1459" t="str">
        <f>VLOOKUP(G1459,[1]Product!$B:$G,3,FALSE)</f>
        <v>Dell</v>
      </c>
      <c r="K1459" t="str">
        <f>VLOOKUP(G1459,[1]Product!$B:$G,4,FALSE)</f>
        <v>Laptop</v>
      </c>
      <c r="L1459">
        <v>3</v>
      </c>
      <c r="M1459">
        <v>0.05</v>
      </c>
      <c r="N1459">
        <f t="shared" si="22"/>
        <v>48421500</v>
      </c>
    </row>
    <row r="1460" spans="1:14" x14ac:dyDescent="0.3">
      <c r="A1460">
        <v>1459</v>
      </c>
      <c r="B1460">
        <v>10</v>
      </c>
      <c r="C1460" t="s">
        <v>20</v>
      </c>
      <c r="D1460" t="str">
        <f>VLOOKUP(C1460,[1]Saler!B:D,2,FALSE)</f>
        <v>NGUYỄN THỊ THANH  HUYỀN</v>
      </c>
      <c r="E1460" t="str">
        <f>VLOOKUP(C1460,[1]Saler!B:D,3,FALSE)</f>
        <v>DN</v>
      </c>
      <c r="F1460" t="str">
        <f>VLOOKUP(E1460,[1]Saler!$F$1:$G$6,2,FALSE)</f>
        <v>Đà Nẵng</v>
      </c>
      <c r="G1460" t="s">
        <v>56</v>
      </c>
      <c r="H1460" t="str">
        <f>VLOOKUP(G1460,[1]Product!$B:$G,2,FALSE)</f>
        <v>Legion82B500GUVN</v>
      </c>
      <c r="I1460">
        <f>VLOOKUP(G1460,[1]Product!$B:$G,6,FALSE)</f>
        <v>24790000</v>
      </c>
      <c r="J1460" t="str">
        <f>VLOOKUP(G1460,[1]Product!$B:$G,3,FALSE)</f>
        <v>Lenovo</v>
      </c>
      <c r="K1460" t="str">
        <f>VLOOKUP(G1460,[1]Product!$B:$G,4,FALSE)</f>
        <v>Laptop</v>
      </c>
      <c r="L1460">
        <v>2</v>
      </c>
      <c r="M1460">
        <v>0.1</v>
      </c>
      <c r="N1460">
        <f t="shared" si="22"/>
        <v>44622000</v>
      </c>
    </row>
    <row r="1461" spans="1:14" x14ac:dyDescent="0.3">
      <c r="A1461">
        <v>1460</v>
      </c>
      <c r="B1461">
        <v>10</v>
      </c>
      <c r="C1461" t="s">
        <v>27</v>
      </c>
      <c r="D1461" t="str">
        <f>VLOOKUP(C1461,[1]Saler!B:D,2,FALSE)</f>
        <v>Lê Thị Bình</v>
      </c>
      <c r="E1461" t="str">
        <f>VLOOKUP(C1461,[1]Saler!B:D,3,FALSE)</f>
        <v>HN</v>
      </c>
      <c r="F1461" t="str">
        <f>VLOOKUP(E1461,[1]Saler!$F$1:$G$6,2,FALSE)</f>
        <v>Hà Nội</v>
      </c>
      <c r="G1461" t="s">
        <v>54</v>
      </c>
      <c r="H1461" t="str">
        <f>VLOOKUP(G1461,[1]Product!$B:$G,2,FALSE)</f>
        <v>ThinkBook20VA001KVN</v>
      </c>
      <c r="I1461">
        <f>VLOOKUP(G1461,[1]Product!$B:$G,6,FALSE)</f>
        <v>19190000</v>
      </c>
      <c r="J1461" t="str">
        <f>VLOOKUP(G1461,[1]Product!$B:$G,3,FALSE)</f>
        <v>Lenovo</v>
      </c>
      <c r="K1461" t="str">
        <f>VLOOKUP(G1461,[1]Product!$B:$G,4,FALSE)</f>
        <v>Laptop</v>
      </c>
      <c r="L1461">
        <v>2</v>
      </c>
      <c r="M1461">
        <v>0.15</v>
      </c>
      <c r="N1461">
        <f t="shared" si="22"/>
        <v>32623000</v>
      </c>
    </row>
    <row r="1462" spans="1:14" x14ac:dyDescent="0.3">
      <c r="A1462">
        <v>1461</v>
      </c>
      <c r="B1462">
        <v>10</v>
      </c>
      <c r="C1462" t="s">
        <v>68</v>
      </c>
      <c r="D1462" t="str">
        <f>VLOOKUP(C1462,[1]Saler!B:D,2,FALSE)</f>
        <v>Đào Thị Tiểu  Băng</v>
      </c>
      <c r="E1462" t="str">
        <f>VLOOKUP(C1462,[1]Saler!B:D,3,FALSE)</f>
        <v>CT</v>
      </c>
      <c r="F1462" t="str">
        <f>VLOOKUP(E1462,[1]Saler!$F$1:$G$6,2,FALSE)</f>
        <v>Cần Thơ</v>
      </c>
      <c r="G1462" t="s">
        <v>28</v>
      </c>
      <c r="H1462" t="str">
        <f>VLOOKUP(G1462,[1]Product!$B:$G,2,FALSE)</f>
        <v>ProBook1A1B0PA</v>
      </c>
      <c r="I1462">
        <f>VLOOKUP(G1462,[1]Product!$B:$G,6,FALSE)</f>
        <v>18290000</v>
      </c>
      <c r="J1462" t="str">
        <f>VLOOKUP(G1462,[1]Product!$B:$G,3,FALSE)</f>
        <v>HP</v>
      </c>
      <c r="K1462" t="str">
        <f>VLOOKUP(G1462,[1]Product!$B:$G,4,FALSE)</f>
        <v>Laptop</v>
      </c>
      <c r="L1462">
        <v>1</v>
      </c>
      <c r="M1462">
        <v>0.15</v>
      </c>
      <c r="N1462">
        <f t="shared" si="22"/>
        <v>15546500</v>
      </c>
    </row>
    <row r="1463" spans="1:14" x14ac:dyDescent="0.3">
      <c r="A1463">
        <v>1462</v>
      </c>
      <c r="B1463">
        <v>10</v>
      </c>
      <c r="C1463" t="s">
        <v>18</v>
      </c>
      <c r="D1463" t="str">
        <f>VLOOKUP(C1463,[1]Saler!B:D,2,FALSE)</f>
        <v>Lê Thị Thùy  Linh</v>
      </c>
      <c r="E1463" t="str">
        <f>VLOOKUP(C1463,[1]Saler!B:D,3,FALSE)</f>
        <v>DN</v>
      </c>
      <c r="F1463" t="str">
        <f>VLOOKUP(E1463,[1]Saler!$F$1:$G$6,2,FALSE)</f>
        <v>Đà Nẵng</v>
      </c>
      <c r="G1463" t="s">
        <v>15</v>
      </c>
      <c r="H1463" t="str">
        <f>VLOOKUP(G1463,[1]Product!$B:$G,2,FALSE)</f>
        <v>EliteBook1C2M0PA</v>
      </c>
      <c r="I1463">
        <f>VLOOKUP(G1463,[1]Product!$B:$G,6,FALSE)</f>
        <v>14890000</v>
      </c>
      <c r="J1463" t="str">
        <f>VLOOKUP(G1463,[1]Product!$B:$G,3,FALSE)</f>
        <v>HP</v>
      </c>
      <c r="K1463" t="str">
        <f>VLOOKUP(G1463,[1]Product!$B:$G,4,FALSE)</f>
        <v>Desktop</v>
      </c>
      <c r="L1463">
        <v>3</v>
      </c>
      <c r="M1463">
        <v>0</v>
      </c>
      <c r="N1463">
        <f t="shared" si="22"/>
        <v>44670000</v>
      </c>
    </row>
    <row r="1464" spans="1:14" x14ac:dyDescent="0.3">
      <c r="A1464">
        <v>1463</v>
      </c>
      <c r="B1464">
        <v>10</v>
      </c>
      <c r="C1464" t="s">
        <v>29</v>
      </c>
      <c r="D1464" t="str">
        <f>VLOOKUP(C1464,[1]Saler!B:D,2,FALSE)</f>
        <v>Hoàng Thị Thu  Hà</v>
      </c>
      <c r="E1464" t="str">
        <f>VLOOKUP(C1464,[1]Saler!B:D,3,FALSE)</f>
        <v>HN</v>
      </c>
      <c r="F1464" t="str">
        <f>VLOOKUP(E1464,[1]Saler!$F$1:$G$6,2,FALSE)</f>
        <v>Hà Nội</v>
      </c>
      <c r="G1464" t="s">
        <v>49</v>
      </c>
      <c r="H1464" t="str">
        <f>VLOOKUP(G1464,[1]Product!$B:$G,2,FALSE)</f>
        <v>Inspiron145402</v>
      </c>
      <c r="I1464">
        <f>VLOOKUP(G1464,[1]Product!$B:$G,6,FALSE)</f>
        <v>25790000</v>
      </c>
      <c r="J1464" t="str">
        <f>VLOOKUP(G1464,[1]Product!$B:$G,3,FALSE)</f>
        <v>Dell</v>
      </c>
      <c r="K1464" t="str">
        <f>VLOOKUP(G1464,[1]Product!$B:$G,4,FALSE)</f>
        <v>Laptop</v>
      </c>
      <c r="L1464">
        <v>2</v>
      </c>
      <c r="M1464">
        <v>0.1</v>
      </c>
      <c r="N1464">
        <f t="shared" si="22"/>
        <v>46422000</v>
      </c>
    </row>
    <row r="1465" spans="1:14" x14ac:dyDescent="0.3">
      <c r="A1465">
        <v>1464</v>
      </c>
      <c r="B1465">
        <v>10</v>
      </c>
      <c r="C1465" t="s">
        <v>55</v>
      </c>
      <c r="D1465" t="str">
        <f>VLOOKUP(C1465,[1]Saler!B:D,2,FALSE)</f>
        <v>Nguyễn Thị  Hương</v>
      </c>
      <c r="E1465" t="str">
        <f>VLOOKUP(C1465,[1]Saler!B:D,3,FALSE)</f>
        <v>DN</v>
      </c>
      <c r="F1465" t="str">
        <f>VLOOKUP(E1465,[1]Saler!$F$1:$G$6,2,FALSE)</f>
        <v>Đà Nẵng</v>
      </c>
      <c r="G1465" t="s">
        <v>19</v>
      </c>
      <c r="H1465" t="str">
        <f>VLOOKUP(G1465,[1]Product!$B:$G,2,FALSE)</f>
        <v>Gaming81LK01J3VN</v>
      </c>
      <c r="I1465">
        <f>VLOOKUP(G1465,[1]Product!$B:$G,6,FALSE)</f>
        <v>18490000</v>
      </c>
      <c r="J1465" t="str">
        <f>VLOOKUP(G1465,[1]Product!$B:$G,3,FALSE)</f>
        <v>Lenovo</v>
      </c>
      <c r="K1465" t="str">
        <f>VLOOKUP(G1465,[1]Product!$B:$G,4,FALSE)</f>
        <v>Laptop</v>
      </c>
      <c r="L1465">
        <v>3</v>
      </c>
      <c r="M1465">
        <v>0.1</v>
      </c>
      <c r="N1465">
        <f t="shared" si="22"/>
        <v>49923000</v>
      </c>
    </row>
    <row r="1466" spans="1:14" x14ac:dyDescent="0.3">
      <c r="A1466">
        <v>1465</v>
      </c>
      <c r="B1466">
        <v>10</v>
      </c>
      <c r="C1466" t="s">
        <v>35</v>
      </c>
      <c r="D1466" t="str">
        <f>VLOOKUP(C1466,[1]Saler!B:D,2,FALSE)</f>
        <v>Trần Kim  Như</v>
      </c>
      <c r="E1466" t="str">
        <f>VLOOKUP(C1466,[1]Saler!B:D,3,FALSE)</f>
        <v>HCM</v>
      </c>
      <c r="F1466" t="str">
        <f>VLOOKUP(E1466,[1]Saler!$F$1:$G$6,2,FALSE)</f>
        <v>Hồ Chí Minh</v>
      </c>
      <c r="G1466" t="s">
        <v>19</v>
      </c>
      <c r="H1466" t="str">
        <f>VLOOKUP(G1466,[1]Product!$B:$G,2,FALSE)</f>
        <v>Gaming81LK01J3VN</v>
      </c>
      <c r="I1466">
        <f>VLOOKUP(G1466,[1]Product!$B:$G,6,FALSE)</f>
        <v>18490000</v>
      </c>
      <c r="J1466" t="str">
        <f>VLOOKUP(G1466,[1]Product!$B:$G,3,FALSE)</f>
        <v>Lenovo</v>
      </c>
      <c r="K1466" t="str">
        <f>VLOOKUP(G1466,[1]Product!$B:$G,4,FALSE)</f>
        <v>Laptop</v>
      </c>
      <c r="L1466">
        <v>1</v>
      </c>
      <c r="M1466">
        <v>0.15</v>
      </c>
      <c r="N1466">
        <f t="shared" si="22"/>
        <v>15716500</v>
      </c>
    </row>
    <row r="1467" spans="1:14" x14ac:dyDescent="0.3">
      <c r="A1467">
        <v>1466</v>
      </c>
      <c r="B1467">
        <v>10</v>
      </c>
      <c r="C1467" t="s">
        <v>61</v>
      </c>
      <c r="D1467" t="str">
        <f>VLOOKUP(C1467,[1]Saler!B:D,2,FALSE)</f>
        <v>Nguyễn Tố  Linh</v>
      </c>
      <c r="E1467" t="str">
        <f>VLOOKUP(C1467,[1]Saler!B:D,3,FALSE)</f>
        <v>DN</v>
      </c>
      <c r="F1467" t="str">
        <f>VLOOKUP(E1467,[1]Saler!$F$1:$G$6,2,FALSE)</f>
        <v>Đà Nẵng</v>
      </c>
      <c r="G1467" t="s">
        <v>52</v>
      </c>
      <c r="H1467" t="str">
        <f>VLOOKUP(G1467,[1]Product!$B:$G,2,FALSE)</f>
        <v>Inspiron42IN380002</v>
      </c>
      <c r="I1467">
        <f>VLOOKUP(G1467,[1]Product!$B:$G,6,FALSE)</f>
        <v>12290000</v>
      </c>
      <c r="J1467" t="str">
        <f>VLOOKUP(G1467,[1]Product!$B:$G,3,FALSE)</f>
        <v>Dell</v>
      </c>
      <c r="K1467" t="str">
        <f>VLOOKUP(G1467,[1]Product!$B:$G,4,FALSE)</f>
        <v>Desktop</v>
      </c>
      <c r="L1467">
        <v>2</v>
      </c>
      <c r="M1467">
        <v>0</v>
      </c>
      <c r="N1467">
        <f t="shared" si="22"/>
        <v>24580000</v>
      </c>
    </row>
    <row r="1468" spans="1:14" x14ac:dyDescent="0.3">
      <c r="A1468">
        <v>1467</v>
      </c>
      <c r="B1468">
        <v>10</v>
      </c>
      <c r="C1468" t="s">
        <v>73</v>
      </c>
      <c r="D1468" t="str">
        <f>VLOOKUP(C1468,[1]Saler!B:D,2,FALSE)</f>
        <v>Nguyễn Gia  Hân</v>
      </c>
      <c r="E1468" t="str">
        <f>VLOOKUP(C1468,[1]Saler!B:D,3,FALSE)</f>
        <v>HP</v>
      </c>
      <c r="F1468" t="str">
        <f>VLOOKUP(E1468,[1]Saler!$F$1:$G$6,2,FALSE)</f>
        <v>Hải Phòng</v>
      </c>
      <c r="G1468" t="s">
        <v>34</v>
      </c>
      <c r="H1468" t="str">
        <f>VLOOKUP(G1468,[1]Product!$B:$G,2,FALSE)</f>
        <v>Inspiron135201</v>
      </c>
      <c r="I1468">
        <f>VLOOKUP(G1468,[1]Product!$B:$G,6,FALSE)</f>
        <v>16990000</v>
      </c>
      <c r="J1468" t="str">
        <f>VLOOKUP(G1468,[1]Product!$B:$G,3,FALSE)</f>
        <v>Dell</v>
      </c>
      <c r="K1468" t="str">
        <f>VLOOKUP(G1468,[1]Product!$B:$G,4,FALSE)</f>
        <v>Laptop</v>
      </c>
      <c r="L1468">
        <v>1</v>
      </c>
      <c r="M1468">
        <v>0.15</v>
      </c>
      <c r="N1468">
        <f t="shared" si="22"/>
        <v>14441500</v>
      </c>
    </row>
    <row r="1469" spans="1:14" x14ac:dyDescent="0.3">
      <c r="A1469">
        <v>1468</v>
      </c>
      <c r="B1469">
        <v>10</v>
      </c>
      <c r="C1469" t="s">
        <v>79</v>
      </c>
      <c r="D1469" t="str">
        <f>VLOOKUP(C1469,[1]Saler!B:D,2,FALSE)</f>
        <v>Nguyễn Thị Thanh  Ngân</v>
      </c>
      <c r="E1469" t="str">
        <f>VLOOKUP(C1469,[1]Saler!B:D,3,FALSE)</f>
        <v>HCM</v>
      </c>
      <c r="F1469" t="str">
        <f>VLOOKUP(E1469,[1]Saler!$F$1:$G$6,2,FALSE)</f>
        <v>Hồ Chí Minh</v>
      </c>
      <c r="G1469" t="s">
        <v>31</v>
      </c>
      <c r="H1469" t="str">
        <f>VLOOKUP(G1469,[1]Product!$B:$G,2,FALSE)</f>
        <v>Ideapad82H700DNVN</v>
      </c>
      <c r="I1469">
        <f>VLOOKUP(G1469,[1]Product!$B:$G,6,FALSE)</f>
        <v>13490000</v>
      </c>
      <c r="J1469" t="str">
        <f>VLOOKUP(G1469,[1]Product!$B:$G,3,FALSE)</f>
        <v>Lenovo</v>
      </c>
      <c r="K1469" t="str">
        <f>VLOOKUP(G1469,[1]Product!$B:$G,4,FALSE)</f>
        <v>Laptop</v>
      </c>
      <c r="L1469">
        <v>2</v>
      </c>
      <c r="M1469">
        <v>0</v>
      </c>
      <c r="N1469">
        <f t="shared" si="22"/>
        <v>26980000</v>
      </c>
    </row>
    <row r="1470" spans="1:14" x14ac:dyDescent="0.3">
      <c r="A1470">
        <v>1469</v>
      </c>
      <c r="B1470">
        <v>10</v>
      </c>
      <c r="C1470" t="s">
        <v>57</v>
      </c>
      <c r="D1470" t="str">
        <f>VLOOKUP(C1470,[1]Saler!B:D,2,FALSE)</f>
        <v>Nguyễn Thị Tú  Anh</v>
      </c>
      <c r="E1470" t="str">
        <f>VLOOKUP(C1470,[1]Saler!B:D,3,FALSE)</f>
        <v>HN</v>
      </c>
      <c r="F1470" t="str">
        <f>VLOOKUP(E1470,[1]Saler!$F$1:$G$6,2,FALSE)</f>
        <v>Hà Nội</v>
      </c>
      <c r="G1470" t="s">
        <v>17</v>
      </c>
      <c r="H1470" t="str">
        <f>VLOOKUP(G1470,[1]Product!$B:$G,2,FALSE)</f>
        <v>Inspiron135301</v>
      </c>
      <c r="I1470">
        <f>VLOOKUP(G1470,[1]Product!$B:$G,6,FALSE)</f>
        <v>20900000</v>
      </c>
      <c r="J1470" t="str">
        <f>VLOOKUP(G1470,[1]Product!$B:$G,3,FALSE)</f>
        <v>Dell</v>
      </c>
      <c r="K1470" t="str">
        <f>VLOOKUP(G1470,[1]Product!$B:$G,4,FALSE)</f>
        <v>Laptop</v>
      </c>
      <c r="L1470">
        <v>1</v>
      </c>
      <c r="M1470">
        <v>0.15</v>
      </c>
      <c r="N1470">
        <f t="shared" si="22"/>
        <v>17765000</v>
      </c>
    </row>
    <row r="1471" spans="1:14" x14ac:dyDescent="0.3">
      <c r="A1471">
        <v>1470</v>
      </c>
      <c r="B1471">
        <v>10</v>
      </c>
      <c r="C1471" t="s">
        <v>79</v>
      </c>
      <c r="D1471" t="str">
        <f>VLOOKUP(C1471,[1]Saler!B:D,2,FALSE)</f>
        <v>Nguyễn Thị Thanh  Ngân</v>
      </c>
      <c r="E1471" t="str">
        <f>VLOOKUP(C1471,[1]Saler!B:D,3,FALSE)</f>
        <v>HCM</v>
      </c>
      <c r="F1471" t="str">
        <f>VLOOKUP(E1471,[1]Saler!$F$1:$G$6,2,FALSE)</f>
        <v>Hồ Chí Minh</v>
      </c>
      <c r="G1471" t="s">
        <v>44</v>
      </c>
      <c r="H1471" t="str">
        <f>VLOOKUP(G1471,[1]Product!$B:$G,2,FALSE)</f>
        <v>Lenovo11ED002TVA</v>
      </c>
      <c r="I1471">
        <f>VLOOKUP(G1471,[1]Product!$B:$G,6,FALSE)</f>
        <v>9890000</v>
      </c>
      <c r="J1471" t="str">
        <f>VLOOKUP(G1471,[1]Product!$B:$G,3,FALSE)</f>
        <v>Lenovo</v>
      </c>
      <c r="K1471" t="str">
        <f>VLOOKUP(G1471,[1]Product!$B:$G,4,FALSE)</f>
        <v>Desktop</v>
      </c>
      <c r="L1471">
        <v>1</v>
      </c>
      <c r="M1471">
        <v>0</v>
      </c>
      <c r="N1471">
        <f t="shared" si="22"/>
        <v>9890000</v>
      </c>
    </row>
    <row r="1472" spans="1:14" x14ac:dyDescent="0.3">
      <c r="A1472">
        <v>1471</v>
      </c>
      <c r="B1472">
        <v>10</v>
      </c>
      <c r="C1472" t="s">
        <v>40</v>
      </c>
      <c r="D1472" t="str">
        <f>VLOOKUP(C1472,[1]Saler!B:D,2,FALSE)</f>
        <v>Triệu Thị Thanh  Chung</v>
      </c>
      <c r="E1472" t="str">
        <f>VLOOKUP(C1472,[1]Saler!B:D,3,FALSE)</f>
        <v>HN</v>
      </c>
      <c r="F1472" t="str">
        <f>VLOOKUP(E1472,[1]Saler!$F$1:$G$6,2,FALSE)</f>
        <v>Hà Nội</v>
      </c>
      <c r="G1472" t="s">
        <v>44</v>
      </c>
      <c r="H1472" t="str">
        <f>VLOOKUP(G1472,[1]Product!$B:$G,2,FALSE)</f>
        <v>Lenovo11ED002TVA</v>
      </c>
      <c r="I1472">
        <f>VLOOKUP(G1472,[1]Product!$B:$G,6,FALSE)</f>
        <v>9890000</v>
      </c>
      <c r="J1472" t="str">
        <f>VLOOKUP(G1472,[1]Product!$B:$G,3,FALSE)</f>
        <v>Lenovo</v>
      </c>
      <c r="K1472" t="str">
        <f>VLOOKUP(G1472,[1]Product!$B:$G,4,FALSE)</f>
        <v>Desktop</v>
      </c>
      <c r="L1472">
        <v>3</v>
      </c>
      <c r="M1472">
        <v>0.1</v>
      </c>
      <c r="N1472">
        <f t="shared" si="22"/>
        <v>26703000</v>
      </c>
    </row>
    <row r="1473" spans="1:14" x14ac:dyDescent="0.3">
      <c r="A1473">
        <v>1472</v>
      </c>
      <c r="B1473">
        <v>10</v>
      </c>
      <c r="C1473" t="s">
        <v>37</v>
      </c>
      <c r="D1473" t="str">
        <f>VLOOKUP(C1473,[1]Saler!B:D,2,FALSE)</f>
        <v>Nguyễn Phan Thanh Ngân</v>
      </c>
      <c r="E1473" t="str">
        <f>VLOOKUP(C1473,[1]Saler!B:D,3,FALSE)</f>
        <v>HCM</v>
      </c>
      <c r="F1473" t="str">
        <f>VLOOKUP(E1473,[1]Saler!$F$1:$G$6,2,FALSE)</f>
        <v>Hồ Chí Minh</v>
      </c>
      <c r="G1473" t="s">
        <v>21</v>
      </c>
      <c r="H1473" t="str">
        <f>VLOOKUP(G1473,[1]Product!$B:$G,2,FALSE)</f>
        <v>EliteBook5ZU71PA</v>
      </c>
      <c r="I1473">
        <f>VLOOKUP(G1473,[1]Product!$B:$G,6,FALSE)</f>
        <v>34790000</v>
      </c>
      <c r="J1473" t="str">
        <f>VLOOKUP(G1473,[1]Product!$B:$G,3,FALSE)</f>
        <v>HP</v>
      </c>
      <c r="K1473" t="str">
        <f>VLOOKUP(G1473,[1]Product!$B:$G,4,FALSE)</f>
        <v>Laptop</v>
      </c>
      <c r="L1473">
        <v>1</v>
      </c>
      <c r="M1473">
        <v>0</v>
      </c>
      <c r="N1473">
        <f t="shared" si="22"/>
        <v>34790000</v>
      </c>
    </row>
    <row r="1474" spans="1:14" x14ac:dyDescent="0.3">
      <c r="A1474">
        <v>1473</v>
      </c>
      <c r="B1474">
        <v>10</v>
      </c>
      <c r="C1474" t="s">
        <v>38</v>
      </c>
      <c r="D1474" t="str">
        <f>VLOOKUP(C1474,[1]Saler!B:D,2,FALSE)</f>
        <v>Nguyễn Thị Kim  Nga</v>
      </c>
      <c r="E1474" t="str">
        <f>VLOOKUP(C1474,[1]Saler!B:D,3,FALSE)</f>
        <v>HCM</v>
      </c>
      <c r="F1474" t="str">
        <f>VLOOKUP(E1474,[1]Saler!$F$1:$G$6,2,FALSE)</f>
        <v>Hồ Chí Minh</v>
      </c>
      <c r="G1474" t="s">
        <v>23</v>
      </c>
      <c r="H1474" t="str">
        <f>VLOOKUP(G1474,[1]Product!$B:$G,2,FALSE)</f>
        <v>Latitude3510</v>
      </c>
      <c r="I1474">
        <f>VLOOKUP(G1474,[1]Product!$B:$G,6,FALSE)</f>
        <v>11490000</v>
      </c>
      <c r="J1474" t="str">
        <f>VLOOKUP(G1474,[1]Product!$B:$G,3,FALSE)</f>
        <v>Dell</v>
      </c>
      <c r="K1474" t="str">
        <f>VLOOKUP(G1474,[1]Product!$B:$G,4,FALSE)</f>
        <v>Laptop</v>
      </c>
      <c r="L1474">
        <v>3</v>
      </c>
      <c r="M1474">
        <v>0.1</v>
      </c>
      <c r="N1474">
        <f t="shared" ref="N1474:N1537" si="23">I1474*L1474*(1-M1474)</f>
        <v>31023000</v>
      </c>
    </row>
    <row r="1475" spans="1:14" x14ac:dyDescent="0.3">
      <c r="A1475">
        <v>1474</v>
      </c>
      <c r="B1475">
        <v>10</v>
      </c>
      <c r="C1475" t="s">
        <v>48</v>
      </c>
      <c r="D1475" t="str">
        <f>VLOOKUP(C1475,[1]Saler!B:D,2,FALSE)</f>
        <v>Võ Huỳnh Duy  Nhân</v>
      </c>
      <c r="E1475" t="str">
        <f>VLOOKUP(C1475,[1]Saler!B:D,3,FALSE)</f>
        <v>HCM</v>
      </c>
      <c r="F1475" t="str">
        <f>VLOOKUP(E1475,[1]Saler!$F$1:$G$6,2,FALSE)</f>
        <v>Hồ Chí Minh</v>
      </c>
      <c r="G1475" t="s">
        <v>56</v>
      </c>
      <c r="H1475" t="str">
        <f>VLOOKUP(G1475,[1]Product!$B:$G,2,FALSE)</f>
        <v>Legion82B500GUVN</v>
      </c>
      <c r="I1475">
        <f>VLOOKUP(G1475,[1]Product!$B:$G,6,FALSE)</f>
        <v>24790000</v>
      </c>
      <c r="J1475" t="str">
        <f>VLOOKUP(G1475,[1]Product!$B:$G,3,FALSE)</f>
        <v>Lenovo</v>
      </c>
      <c r="K1475" t="str">
        <f>VLOOKUP(G1475,[1]Product!$B:$G,4,FALSE)</f>
        <v>Laptop</v>
      </c>
      <c r="L1475">
        <v>1</v>
      </c>
      <c r="M1475">
        <v>0</v>
      </c>
      <c r="N1475">
        <f t="shared" si="23"/>
        <v>24790000</v>
      </c>
    </row>
    <row r="1476" spans="1:14" x14ac:dyDescent="0.3">
      <c r="A1476">
        <v>1475</v>
      </c>
      <c r="B1476">
        <v>11</v>
      </c>
      <c r="C1476" t="s">
        <v>18</v>
      </c>
      <c r="D1476" t="str">
        <f>VLOOKUP(C1476,[1]Saler!B:D,2,FALSE)</f>
        <v>Lê Thị Thùy  Linh</v>
      </c>
      <c r="E1476" t="str">
        <f>VLOOKUP(C1476,[1]Saler!B:D,3,FALSE)</f>
        <v>DN</v>
      </c>
      <c r="F1476" t="str">
        <f>VLOOKUP(E1476,[1]Saler!$F$1:$G$6,2,FALSE)</f>
        <v>Đà Nẵng</v>
      </c>
      <c r="G1476" t="s">
        <v>47</v>
      </c>
      <c r="H1476" t="str">
        <f>VLOOKUP(G1476,[1]Product!$B:$G,2,FALSE)</f>
        <v>OptiPlex3080 MT</v>
      </c>
      <c r="I1476">
        <f>VLOOKUP(G1476,[1]Product!$B:$G,6,FALSE)</f>
        <v>13890000</v>
      </c>
      <c r="J1476" t="str">
        <f>VLOOKUP(G1476,[1]Product!$B:$G,3,FALSE)</f>
        <v>Dell</v>
      </c>
      <c r="K1476" t="str">
        <f>VLOOKUP(G1476,[1]Product!$B:$G,4,FALSE)</f>
        <v>Desktop</v>
      </c>
      <c r="L1476">
        <v>1</v>
      </c>
      <c r="M1476">
        <v>0.1</v>
      </c>
      <c r="N1476">
        <f t="shared" si="23"/>
        <v>12501000</v>
      </c>
    </row>
    <row r="1477" spans="1:14" x14ac:dyDescent="0.3">
      <c r="A1477">
        <v>1476</v>
      </c>
      <c r="B1477">
        <v>11</v>
      </c>
      <c r="C1477" t="s">
        <v>81</v>
      </c>
      <c r="D1477" t="str">
        <f>VLOOKUP(C1477,[1]Saler!B:D,2,FALSE)</f>
        <v>Huỳnh Lê Minh  Nhựt</v>
      </c>
      <c r="E1477" t="str">
        <f>VLOOKUP(C1477,[1]Saler!B:D,3,FALSE)</f>
        <v>HCM</v>
      </c>
      <c r="F1477" t="str">
        <f>VLOOKUP(E1477,[1]Saler!$F$1:$G$6,2,FALSE)</f>
        <v>Hồ Chí Minh</v>
      </c>
      <c r="G1477" t="s">
        <v>15</v>
      </c>
      <c r="H1477" t="str">
        <f>VLOOKUP(G1477,[1]Product!$B:$G,2,FALSE)</f>
        <v>EliteBook1C2M0PA</v>
      </c>
      <c r="I1477">
        <f>VLOOKUP(G1477,[1]Product!$B:$G,6,FALSE)</f>
        <v>14890000</v>
      </c>
      <c r="J1477" t="str">
        <f>VLOOKUP(G1477,[1]Product!$B:$G,3,FALSE)</f>
        <v>HP</v>
      </c>
      <c r="K1477" t="str">
        <f>VLOOKUP(G1477,[1]Product!$B:$G,4,FALSE)</f>
        <v>Desktop</v>
      </c>
      <c r="L1477">
        <v>1</v>
      </c>
      <c r="M1477">
        <v>0.1</v>
      </c>
      <c r="N1477">
        <f t="shared" si="23"/>
        <v>13401000</v>
      </c>
    </row>
    <row r="1478" spans="1:14" x14ac:dyDescent="0.3">
      <c r="A1478">
        <v>1477</v>
      </c>
      <c r="B1478">
        <v>11</v>
      </c>
      <c r="C1478" t="s">
        <v>75</v>
      </c>
      <c r="D1478" t="str">
        <f>VLOOKUP(C1478,[1]Saler!B:D,2,FALSE)</f>
        <v>Trần Thị Kim  Ngân</v>
      </c>
      <c r="E1478" t="str">
        <f>VLOOKUP(C1478,[1]Saler!B:D,3,FALSE)</f>
        <v>HCM</v>
      </c>
      <c r="F1478" t="str">
        <f>VLOOKUP(E1478,[1]Saler!$F$1:$G$6,2,FALSE)</f>
        <v>Hồ Chí Minh</v>
      </c>
      <c r="G1478" t="s">
        <v>23</v>
      </c>
      <c r="H1478" t="str">
        <f>VLOOKUP(G1478,[1]Product!$B:$G,2,FALSE)</f>
        <v>Latitude3510</v>
      </c>
      <c r="I1478">
        <f>VLOOKUP(G1478,[1]Product!$B:$G,6,FALSE)</f>
        <v>11490000</v>
      </c>
      <c r="J1478" t="str">
        <f>VLOOKUP(G1478,[1]Product!$B:$G,3,FALSE)</f>
        <v>Dell</v>
      </c>
      <c r="K1478" t="str">
        <f>VLOOKUP(G1478,[1]Product!$B:$G,4,FALSE)</f>
        <v>Laptop</v>
      </c>
      <c r="L1478">
        <v>1</v>
      </c>
      <c r="M1478">
        <v>0.1</v>
      </c>
      <c r="N1478">
        <f t="shared" si="23"/>
        <v>10341000</v>
      </c>
    </row>
    <row r="1479" spans="1:14" x14ac:dyDescent="0.3">
      <c r="A1479">
        <v>1478</v>
      </c>
      <c r="B1479">
        <v>11</v>
      </c>
      <c r="C1479" t="s">
        <v>26</v>
      </c>
      <c r="D1479" t="str">
        <f>VLOOKUP(C1479,[1]Saler!B:D,2,FALSE)</f>
        <v>Nguyễn Thị Y  Bình</v>
      </c>
      <c r="E1479" t="str">
        <f>VLOOKUP(C1479,[1]Saler!B:D,3,FALSE)</f>
        <v>HN</v>
      </c>
      <c r="F1479" t="str">
        <f>VLOOKUP(E1479,[1]Saler!$F$1:$G$6,2,FALSE)</f>
        <v>Hà Nội</v>
      </c>
      <c r="G1479" t="s">
        <v>31</v>
      </c>
      <c r="H1479" t="str">
        <f>VLOOKUP(G1479,[1]Product!$B:$G,2,FALSE)</f>
        <v>Ideapad82H700DNVN</v>
      </c>
      <c r="I1479">
        <f>VLOOKUP(G1479,[1]Product!$B:$G,6,FALSE)</f>
        <v>13490000</v>
      </c>
      <c r="J1479" t="str">
        <f>VLOOKUP(G1479,[1]Product!$B:$G,3,FALSE)</f>
        <v>Lenovo</v>
      </c>
      <c r="K1479" t="str">
        <f>VLOOKUP(G1479,[1]Product!$B:$G,4,FALSE)</f>
        <v>Laptop</v>
      </c>
      <c r="L1479">
        <v>2</v>
      </c>
      <c r="M1479">
        <v>0.05</v>
      </c>
      <c r="N1479">
        <f t="shared" si="23"/>
        <v>25631000</v>
      </c>
    </row>
    <row r="1480" spans="1:14" x14ac:dyDescent="0.3">
      <c r="A1480">
        <v>1479</v>
      </c>
      <c r="B1480">
        <v>11</v>
      </c>
      <c r="C1480" t="s">
        <v>32</v>
      </c>
      <c r="D1480" t="str">
        <f>VLOOKUP(C1480,[1]Saler!B:D,2,FALSE)</f>
        <v>Võ Thị Phương  Thảo</v>
      </c>
      <c r="E1480" t="str">
        <f>VLOOKUP(C1480,[1]Saler!B:D,3,FALSE)</f>
        <v>CT</v>
      </c>
      <c r="F1480" t="str">
        <f>VLOOKUP(E1480,[1]Saler!$F$1:$G$6,2,FALSE)</f>
        <v>Cần Thơ</v>
      </c>
      <c r="G1480" t="s">
        <v>56</v>
      </c>
      <c r="H1480" t="str">
        <f>VLOOKUP(G1480,[1]Product!$B:$G,2,FALSE)</f>
        <v>Legion82B500GUVN</v>
      </c>
      <c r="I1480">
        <f>VLOOKUP(G1480,[1]Product!$B:$G,6,FALSE)</f>
        <v>24790000</v>
      </c>
      <c r="J1480" t="str">
        <f>VLOOKUP(G1480,[1]Product!$B:$G,3,FALSE)</f>
        <v>Lenovo</v>
      </c>
      <c r="K1480" t="str">
        <f>VLOOKUP(G1480,[1]Product!$B:$G,4,FALSE)</f>
        <v>Laptop</v>
      </c>
      <c r="L1480">
        <v>3</v>
      </c>
      <c r="M1480">
        <v>0.1</v>
      </c>
      <c r="N1480">
        <f t="shared" si="23"/>
        <v>66933000</v>
      </c>
    </row>
    <row r="1481" spans="1:14" x14ac:dyDescent="0.3">
      <c r="A1481">
        <v>1480</v>
      </c>
      <c r="B1481">
        <v>11</v>
      </c>
      <c r="C1481" t="s">
        <v>60</v>
      </c>
      <c r="D1481" t="str">
        <f>VLOOKUP(C1481,[1]Saler!B:D,2,FALSE)</f>
        <v>Nguyễn Thị Hoài  Ly</v>
      </c>
      <c r="E1481" t="str">
        <f>VLOOKUP(C1481,[1]Saler!B:D,3,FALSE)</f>
        <v>DN</v>
      </c>
      <c r="F1481" t="str">
        <f>VLOOKUP(E1481,[1]Saler!$F$1:$G$6,2,FALSE)</f>
        <v>Đà Nẵng</v>
      </c>
      <c r="G1481" t="s">
        <v>21</v>
      </c>
      <c r="H1481" t="str">
        <f>VLOOKUP(G1481,[1]Product!$B:$G,2,FALSE)</f>
        <v>EliteBook5ZU71PA</v>
      </c>
      <c r="I1481">
        <f>VLOOKUP(G1481,[1]Product!$B:$G,6,FALSE)</f>
        <v>34790000</v>
      </c>
      <c r="J1481" t="str">
        <f>VLOOKUP(G1481,[1]Product!$B:$G,3,FALSE)</f>
        <v>HP</v>
      </c>
      <c r="K1481" t="str">
        <f>VLOOKUP(G1481,[1]Product!$B:$G,4,FALSE)</f>
        <v>Laptop</v>
      </c>
      <c r="L1481">
        <v>1</v>
      </c>
      <c r="M1481">
        <v>0</v>
      </c>
      <c r="N1481">
        <f t="shared" si="23"/>
        <v>34790000</v>
      </c>
    </row>
    <row r="1482" spans="1:14" x14ac:dyDescent="0.3">
      <c r="A1482">
        <v>1481</v>
      </c>
      <c r="B1482">
        <v>11</v>
      </c>
      <c r="C1482" t="s">
        <v>81</v>
      </c>
      <c r="D1482" t="str">
        <f>VLOOKUP(C1482,[1]Saler!B:D,2,FALSE)</f>
        <v>Huỳnh Lê Minh  Nhựt</v>
      </c>
      <c r="E1482" t="str">
        <f>VLOOKUP(C1482,[1]Saler!B:D,3,FALSE)</f>
        <v>HCM</v>
      </c>
      <c r="F1482" t="str">
        <f>VLOOKUP(E1482,[1]Saler!$F$1:$G$6,2,FALSE)</f>
        <v>Hồ Chí Minh</v>
      </c>
      <c r="G1482" t="s">
        <v>33</v>
      </c>
      <c r="H1482" t="str">
        <f>VLOOKUP(G1482,[1]Product!$B:$G,2,FALSE)</f>
        <v>XPS139310</v>
      </c>
      <c r="I1482">
        <f>VLOOKUP(G1482,[1]Product!$B:$G,6,FALSE)</f>
        <v>39900000</v>
      </c>
      <c r="J1482" t="str">
        <f>VLOOKUP(G1482,[1]Product!$B:$G,3,FALSE)</f>
        <v>Dell</v>
      </c>
      <c r="K1482" t="str">
        <f>VLOOKUP(G1482,[1]Product!$B:$G,4,FALSE)</f>
        <v>Laptop</v>
      </c>
      <c r="L1482">
        <v>1</v>
      </c>
      <c r="M1482">
        <v>0.15</v>
      </c>
      <c r="N1482">
        <f t="shared" si="23"/>
        <v>33915000</v>
      </c>
    </row>
    <row r="1483" spans="1:14" x14ac:dyDescent="0.3">
      <c r="A1483">
        <v>1482</v>
      </c>
      <c r="B1483">
        <v>11</v>
      </c>
      <c r="C1483" t="s">
        <v>32</v>
      </c>
      <c r="D1483" t="str">
        <f>VLOOKUP(C1483,[1]Saler!B:D,2,FALSE)</f>
        <v>Võ Thị Phương  Thảo</v>
      </c>
      <c r="E1483" t="str">
        <f>VLOOKUP(C1483,[1]Saler!B:D,3,FALSE)</f>
        <v>CT</v>
      </c>
      <c r="F1483" t="str">
        <f>VLOOKUP(E1483,[1]Saler!$F$1:$G$6,2,FALSE)</f>
        <v>Cần Thơ</v>
      </c>
      <c r="G1483" t="s">
        <v>15</v>
      </c>
      <c r="H1483" t="str">
        <f>VLOOKUP(G1483,[1]Product!$B:$G,2,FALSE)</f>
        <v>EliteBook1C2M0PA</v>
      </c>
      <c r="I1483">
        <f>VLOOKUP(G1483,[1]Product!$B:$G,6,FALSE)</f>
        <v>14890000</v>
      </c>
      <c r="J1483" t="str">
        <f>VLOOKUP(G1483,[1]Product!$B:$G,3,FALSE)</f>
        <v>HP</v>
      </c>
      <c r="K1483" t="str">
        <f>VLOOKUP(G1483,[1]Product!$B:$G,4,FALSE)</f>
        <v>Desktop</v>
      </c>
      <c r="L1483">
        <v>3</v>
      </c>
      <c r="M1483">
        <v>0.05</v>
      </c>
      <c r="N1483">
        <f t="shared" si="23"/>
        <v>42436500</v>
      </c>
    </row>
    <row r="1484" spans="1:14" x14ac:dyDescent="0.3">
      <c r="A1484">
        <v>1483</v>
      </c>
      <c r="B1484">
        <v>11</v>
      </c>
      <c r="C1484" t="s">
        <v>79</v>
      </c>
      <c r="D1484" t="str">
        <f>VLOOKUP(C1484,[1]Saler!B:D,2,FALSE)</f>
        <v>Nguyễn Thị Thanh  Ngân</v>
      </c>
      <c r="E1484" t="str">
        <f>VLOOKUP(C1484,[1]Saler!B:D,3,FALSE)</f>
        <v>HCM</v>
      </c>
      <c r="F1484" t="str">
        <f>VLOOKUP(E1484,[1]Saler!$F$1:$G$6,2,FALSE)</f>
        <v>Hồ Chí Minh</v>
      </c>
      <c r="G1484" t="s">
        <v>36</v>
      </c>
      <c r="H1484" t="str">
        <f>VLOOKUP(G1484,[1]Product!$B:$G,2,FALSE)</f>
        <v>Lenovo10TVA00EVA</v>
      </c>
      <c r="I1484">
        <f>VLOOKUP(G1484,[1]Product!$B:$G,6,FALSE)</f>
        <v>12590000</v>
      </c>
      <c r="J1484" t="str">
        <f>VLOOKUP(G1484,[1]Product!$B:$G,3,FALSE)</f>
        <v>Lenovo</v>
      </c>
      <c r="K1484" t="str">
        <f>VLOOKUP(G1484,[1]Product!$B:$G,4,FALSE)</f>
        <v>Desktop</v>
      </c>
      <c r="L1484">
        <v>1</v>
      </c>
      <c r="M1484">
        <v>0.1</v>
      </c>
      <c r="N1484">
        <f t="shared" si="23"/>
        <v>11331000</v>
      </c>
    </row>
    <row r="1485" spans="1:14" x14ac:dyDescent="0.3">
      <c r="A1485">
        <v>1484</v>
      </c>
      <c r="B1485">
        <v>11</v>
      </c>
      <c r="C1485" t="s">
        <v>35</v>
      </c>
      <c r="D1485" t="str">
        <f>VLOOKUP(C1485,[1]Saler!B:D,2,FALSE)</f>
        <v>Trần Kim  Như</v>
      </c>
      <c r="E1485" t="str">
        <f>VLOOKUP(C1485,[1]Saler!B:D,3,FALSE)</f>
        <v>HCM</v>
      </c>
      <c r="F1485" t="str">
        <f>VLOOKUP(E1485,[1]Saler!$F$1:$G$6,2,FALSE)</f>
        <v>Hồ Chí Minh</v>
      </c>
      <c r="G1485" t="s">
        <v>47</v>
      </c>
      <c r="H1485" t="str">
        <f>VLOOKUP(G1485,[1]Product!$B:$G,2,FALSE)</f>
        <v>OptiPlex3080 MT</v>
      </c>
      <c r="I1485">
        <f>VLOOKUP(G1485,[1]Product!$B:$G,6,FALSE)</f>
        <v>13890000</v>
      </c>
      <c r="J1485" t="str">
        <f>VLOOKUP(G1485,[1]Product!$B:$G,3,FALSE)</f>
        <v>Dell</v>
      </c>
      <c r="K1485" t="str">
        <f>VLOOKUP(G1485,[1]Product!$B:$G,4,FALSE)</f>
        <v>Desktop</v>
      </c>
      <c r="L1485">
        <v>3</v>
      </c>
      <c r="M1485">
        <v>0.1</v>
      </c>
      <c r="N1485">
        <f t="shared" si="23"/>
        <v>37503000</v>
      </c>
    </row>
    <row r="1486" spans="1:14" x14ac:dyDescent="0.3">
      <c r="A1486">
        <v>1485</v>
      </c>
      <c r="B1486">
        <v>11</v>
      </c>
      <c r="C1486" t="s">
        <v>77</v>
      </c>
      <c r="D1486" t="str">
        <f>VLOOKUP(C1486,[1]Saler!B:D,2,FALSE)</f>
        <v>Trần Huy  Hiếu</v>
      </c>
      <c r="E1486" t="str">
        <f>VLOOKUP(C1486,[1]Saler!B:D,3,FALSE)</f>
        <v>HP</v>
      </c>
      <c r="F1486" t="str">
        <f>VLOOKUP(E1486,[1]Saler!$F$1:$G$6,2,FALSE)</f>
        <v>Hải Phòng</v>
      </c>
      <c r="G1486" t="s">
        <v>17</v>
      </c>
      <c r="H1486" t="str">
        <f>VLOOKUP(G1486,[1]Product!$B:$G,2,FALSE)</f>
        <v>Inspiron135301</v>
      </c>
      <c r="I1486">
        <f>VLOOKUP(G1486,[1]Product!$B:$G,6,FALSE)</f>
        <v>20900000</v>
      </c>
      <c r="J1486" t="str">
        <f>VLOOKUP(G1486,[1]Product!$B:$G,3,FALSE)</f>
        <v>Dell</v>
      </c>
      <c r="K1486" t="str">
        <f>VLOOKUP(G1486,[1]Product!$B:$G,4,FALSE)</f>
        <v>Laptop</v>
      </c>
      <c r="L1486">
        <v>1</v>
      </c>
      <c r="M1486">
        <v>0</v>
      </c>
      <c r="N1486">
        <f t="shared" si="23"/>
        <v>20900000</v>
      </c>
    </row>
    <row r="1487" spans="1:14" x14ac:dyDescent="0.3">
      <c r="A1487">
        <v>1486</v>
      </c>
      <c r="B1487">
        <v>11</v>
      </c>
      <c r="C1487" t="s">
        <v>43</v>
      </c>
      <c r="D1487" t="str">
        <f>VLOOKUP(C1487,[1]Saler!B:D,2,FALSE)</f>
        <v>Lương Thị  Thanh</v>
      </c>
      <c r="E1487" t="str">
        <f>VLOOKUP(C1487,[1]Saler!B:D,3,FALSE)</f>
        <v>CT</v>
      </c>
      <c r="F1487" t="str">
        <f>VLOOKUP(E1487,[1]Saler!$F$1:$G$6,2,FALSE)</f>
        <v>Cần Thơ</v>
      </c>
      <c r="G1487" t="s">
        <v>21</v>
      </c>
      <c r="H1487" t="str">
        <f>VLOOKUP(G1487,[1]Product!$B:$G,2,FALSE)</f>
        <v>EliteBook5ZU71PA</v>
      </c>
      <c r="I1487">
        <f>VLOOKUP(G1487,[1]Product!$B:$G,6,FALSE)</f>
        <v>34790000</v>
      </c>
      <c r="J1487" t="str">
        <f>VLOOKUP(G1487,[1]Product!$B:$G,3,FALSE)</f>
        <v>HP</v>
      </c>
      <c r="K1487" t="str">
        <f>VLOOKUP(G1487,[1]Product!$B:$G,4,FALSE)</f>
        <v>Laptop</v>
      </c>
      <c r="L1487">
        <v>1</v>
      </c>
      <c r="M1487">
        <v>0.1</v>
      </c>
      <c r="N1487">
        <f t="shared" si="23"/>
        <v>31311000</v>
      </c>
    </row>
    <row r="1488" spans="1:14" x14ac:dyDescent="0.3">
      <c r="A1488">
        <v>1487</v>
      </c>
      <c r="B1488">
        <v>11</v>
      </c>
      <c r="C1488" t="s">
        <v>22</v>
      </c>
      <c r="D1488" t="str">
        <f>VLOOKUP(C1488,[1]Saler!B:D,2,FALSE)</f>
        <v>Nguyễn Thành Tâm</v>
      </c>
      <c r="E1488" t="str">
        <f>VLOOKUP(C1488,[1]Saler!B:D,3,FALSE)</f>
        <v>CT</v>
      </c>
      <c r="F1488" t="str">
        <f>VLOOKUP(E1488,[1]Saler!$F$1:$G$6,2,FALSE)</f>
        <v>Cần Thơ</v>
      </c>
      <c r="G1488" t="s">
        <v>45</v>
      </c>
      <c r="H1488" t="str">
        <f>VLOOKUP(G1488,[1]Product!$B:$G,2,FALSE)</f>
        <v>OMEN8ZR42PA</v>
      </c>
      <c r="I1488">
        <f>VLOOKUP(G1488,[1]Product!$B:$G,6,FALSE)</f>
        <v>54000000</v>
      </c>
      <c r="J1488" t="str">
        <f>VLOOKUP(G1488,[1]Product!$B:$G,3,FALSE)</f>
        <v>HP</v>
      </c>
      <c r="K1488" t="str">
        <f>VLOOKUP(G1488,[1]Product!$B:$G,4,FALSE)</f>
        <v>Laptop</v>
      </c>
      <c r="L1488">
        <v>2</v>
      </c>
      <c r="M1488">
        <v>0.1</v>
      </c>
      <c r="N1488">
        <f t="shared" si="23"/>
        <v>97200000</v>
      </c>
    </row>
    <row r="1489" spans="1:14" x14ac:dyDescent="0.3">
      <c r="A1489">
        <v>1488</v>
      </c>
      <c r="B1489">
        <v>11</v>
      </c>
      <c r="C1489" t="s">
        <v>60</v>
      </c>
      <c r="D1489" t="str">
        <f>VLOOKUP(C1489,[1]Saler!B:D,2,FALSE)</f>
        <v>Nguyễn Thị Hoài  Ly</v>
      </c>
      <c r="E1489" t="str">
        <f>VLOOKUP(C1489,[1]Saler!B:D,3,FALSE)</f>
        <v>DN</v>
      </c>
      <c r="F1489" t="str">
        <f>VLOOKUP(E1489,[1]Saler!$F$1:$G$6,2,FALSE)</f>
        <v>Đà Nẵng</v>
      </c>
      <c r="G1489" t="s">
        <v>34</v>
      </c>
      <c r="H1489" t="str">
        <f>VLOOKUP(G1489,[1]Product!$B:$G,2,FALSE)</f>
        <v>Inspiron135201</v>
      </c>
      <c r="I1489">
        <f>VLOOKUP(G1489,[1]Product!$B:$G,6,FALSE)</f>
        <v>16990000</v>
      </c>
      <c r="J1489" t="str">
        <f>VLOOKUP(G1489,[1]Product!$B:$G,3,FALSE)</f>
        <v>Dell</v>
      </c>
      <c r="K1489" t="str">
        <f>VLOOKUP(G1489,[1]Product!$B:$G,4,FALSE)</f>
        <v>Laptop</v>
      </c>
      <c r="L1489">
        <v>2</v>
      </c>
      <c r="M1489">
        <v>0.15</v>
      </c>
      <c r="N1489">
        <f t="shared" si="23"/>
        <v>28883000</v>
      </c>
    </row>
    <row r="1490" spans="1:14" x14ac:dyDescent="0.3">
      <c r="A1490">
        <v>1489</v>
      </c>
      <c r="B1490">
        <v>11</v>
      </c>
      <c r="C1490" t="s">
        <v>59</v>
      </c>
      <c r="D1490" t="str">
        <f>VLOOKUP(C1490,[1]Saler!B:D,2,FALSE)</f>
        <v>Hồ Lê Lệ  Nguyên</v>
      </c>
      <c r="E1490" t="str">
        <f>VLOOKUP(C1490,[1]Saler!B:D,3,FALSE)</f>
        <v>HCM</v>
      </c>
      <c r="F1490" t="str">
        <f>VLOOKUP(E1490,[1]Saler!$F$1:$G$6,2,FALSE)</f>
        <v>Hồ Chí Minh</v>
      </c>
      <c r="G1490" t="s">
        <v>41</v>
      </c>
      <c r="H1490" t="str">
        <f>VLOOKUP(G1490,[1]Product!$B:$G,2,FALSE)</f>
        <v>Vostro70226499</v>
      </c>
      <c r="I1490">
        <f>VLOOKUP(G1490,[1]Product!$B:$G,6,FALSE)</f>
        <v>8900000</v>
      </c>
      <c r="J1490" t="str">
        <f>VLOOKUP(G1490,[1]Product!$B:$G,3,FALSE)</f>
        <v>Dell</v>
      </c>
      <c r="K1490" t="str">
        <f>VLOOKUP(G1490,[1]Product!$B:$G,4,FALSE)</f>
        <v>Desktop</v>
      </c>
      <c r="L1490">
        <v>2</v>
      </c>
      <c r="M1490">
        <v>0</v>
      </c>
      <c r="N1490">
        <f t="shared" si="23"/>
        <v>17800000</v>
      </c>
    </row>
    <row r="1491" spans="1:14" x14ac:dyDescent="0.3">
      <c r="A1491">
        <v>1490</v>
      </c>
      <c r="B1491">
        <v>11</v>
      </c>
      <c r="C1491" t="s">
        <v>39</v>
      </c>
      <c r="D1491" t="str">
        <f>VLOOKUP(C1491,[1]Saler!B:D,2,FALSE)</f>
        <v>Trần Lê Phương  Dung</v>
      </c>
      <c r="E1491" t="str">
        <f>VLOOKUP(C1491,[1]Saler!B:D,3,FALSE)</f>
        <v>HN</v>
      </c>
      <c r="F1491" t="str">
        <f>VLOOKUP(E1491,[1]Saler!$F$1:$G$6,2,FALSE)</f>
        <v>Hà Nội</v>
      </c>
      <c r="G1491" t="s">
        <v>50</v>
      </c>
      <c r="H1491" t="str">
        <f>VLOOKUP(G1491,[1]Product!$B:$G,2,FALSE)</f>
        <v>ProBook22X45AA</v>
      </c>
      <c r="I1491">
        <f>VLOOKUP(G1491,[1]Product!$B:$G,6,FALSE)</f>
        <v>11900000</v>
      </c>
      <c r="J1491" t="str">
        <f>VLOOKUP(G1491,[1]Product!$B:$G,3,FALSE)</f>
        <v>HP</v>
      </c>
      <c r="K1491" t="str">
        <f>VLOOKUP(G1491,[1]Product!$B:$G,4,FALSE)</f>
        <v>Desktop</v>
      </c>
      <c r="L1491">
        <v>3</v>
      </c>
      <c r="M1491">
        <v>0.1</v>
      </c>
      <c r="N1491">
        <f t="shared" si="23"/>
        <v>32130000</v>
      </c>
    </row>
    <row r="1492" spans="1:14" x14ac:dyDescent="0.3">
      <c r="A1492">
        <v>1491</v>
      </c>
      <c r="B1492">
        <v>11</v>
      </c>
      <c r="C1492" t="s">
        <v>73</v>
      </c>
      <c r="D1492" t="str">
        <f>VLOOKUP(C1492,[1]Saler!B:D,2,FALSE)</f>
        <v>Nguyễn Gia  Hân</v>
      </c>
      <c r="E1492" t="str">
        <f>VLOOKUP(C1492,[1]Saler!B:D,3,FALSE)</f>
        <v>HP</v>
      </c>
      <c r="F1492" t="str">
        <f>VLOOKUP(E1492,[1]Saler!$F$1:$G$6,2,FALSE)</f>
        <v>Hải Phòng</v>
      </c>
      <c r="G1492" t="s">
        <v>69</v>
      </c>
      <c r="H1492" t="str">
        <f>VLOOKUP(G1492,[1]Product!$B:$G,2,FALSE)</f>
        <v>Pavilion180S1AA</v>
      </c>
      <c r="I1492">
        <f>VLOOKUP(G1492,[1]Product!$B:$G,6,FALSE)</f>
        <v>9790000</v>
      </c>
      <c r="J1492" t="str">
        <f>VLOOKUP(G1492,[1]Product!$B:$G,3,FALSE)</f>
        <v>HP</v>
      </c>
      <c r="K1492" t="str">
        <f>VLOOKUP(G1492,[1]Product!$B:$G,4,FALSE)</f>
        <v>Desktop</v>
      </c>
      <c r="L1492">
        <v>2</v>
      </c>
      <c r="M1492">
        <v>0.05</v>
      </c>
      <c r="N1492">
        <f t="shared" si="23"/>
        <v>18601000</v>
      </c>
    </row>
    <row r="1493" spans="1:14" x14ac:dyDescent="0.3">
      <c r="A1493">
        <v>1492</v>
      </c>
      <c r="B1493">
        <v>11</v>
      </c>
      <c r="C1493" t="s">
        <v>16</v>
      </c>
      <c r="D1493" t="str">
        <f>VLOOKUP(C1493,[1]Saler!B:D,2,FALSE)</f>
        <v>Võ Thị Uyển  Nhi</v>
      </c>
      <c r="E1493" t="str">
        <f>VLOOKUP(C1493,[1]Saler!B:D,3,FALSE)</f>
        <v>HCM</v>
      </c>
      <c r="F1493" t="str">
        <f>VLOOKUP(E1493,[1]Saler!$F$1:$G$6,2,FALSE)</f>
        <v>Hồ Chí Minh</v>
      </c>
      <c r="G1493" t="s">
        <v>42</v>
      </c>
      <c r="H1493" t="str">
        <f>VLOOKUP(G1493,[1]Product!$B:$G,2,FALSE)</f>
        <v>PavilionEG0072TU</v>
      </c>
      <c r="I1493">
        <f>VLOOKUP(G1493,[1]Product!$B:$G,6,FALSE)</f>
        <v>21900000</v>
      </c>
      <c r="J1493" t="str">
        <f>VLOOKUP(G1493,[1]Product!$B:$G,3,FALSE)</f>
        <v>HP</v>
      </c>
      <c r="K1493" t="str">
        <f>VLOOKUP(G1493,[1]Product!$B:$G,4,FALSE)</f>
        <v>Laptop</v>
      </c>
      <c r="L1493">
        <v>2</v>
      </c>
      <c r="M1493">
        <v>0.1</v>
      </c>
      <c r="N1493">
        <f t="shared" si="23"/>
        <v>39420000</v>
      </c>
    </row>
    <row r="1494" spans="1:14" x14ac:dyDescent="0.3">
      <c r="A1494">
        <v>1493</v>
      </c>
      <c r="B1494">
        <v>11</v>
      </c>
      <c r="C1494" t="s">
        <v>24</v>
      </c>
      <c r="D1494" t="str">
        <f>VLOOKUP(C1494,[1]Saler!B:D,2,FALSE)</f>
        <v>Lê Thị Ngọc Bích</v>
      </c>
      <c r="E1494" t="str">
        <f>VLOOKUP(C1494,[1]Saler!B:D,3,FALSE)</f>
        <v>HN</v>
      </c>
      <c r="F1494" t="str">
        <f>VLOOKUP(E1494,[1]Saler!$F$1:$G$6,2,FALSE)</f>
        <v>Hà Nội</v>
      </c>
      <c r="G1494" t="s">
        <v>17</v>
      </c>
      <c r="H1494" t="str">
        <f>VLOOKUP(G1494,[1]Product!$B:$G,2,FALSE)</f>
        <v>Inspiron135301</v>
      </c>
      <c r="I1494">
        <f>VLOOKUP(G1494,[1]Product!$B:$G,6,FALSE)</f>
        <v>20900000</v>
      </c>
      <c r="J1494" t="str">
        <f>VLOOKUP(G1494,[1]Product!$B:$G,3,FALSE)</f>
        <v>Dell</v>
      </c>
      <c r="K1494" t="str">
        <f>VLOOKUP(G1494,[1]Product!$B:$G,4,FALSE)</f>
        <v>Laptop</v>
      </c>
      <c r="L1494">
        <v>3</v>
      </c>
      <c r="M1494">
        <v>0</v>
      </c>
      <c r="N1494">
        <f t="shared" si="23"/>
        <v>62700000</v>
      </c>
    </row>
    <row r="1495" spans="1:14" x14ac:dyDescent="0.3">
      <c r="A1495">
        <v>1494</v>
      </c>
      <c r="B1495">
        <v>11</v>
      </c>
      <c r="C1495" t="s">
        <v>18</v>
      </c>
      <c r="D1495" t="str">
        <f>VLOOKUP(C1495,[1]Saler!B:D,2,FALSE)</f>
        <v>Lê Thị Thùy  Linh</v>
      </c>
      <c r="E1495" t="str">
        <f>VLOOKUP(C1495,[1]Saler!B:D,3,FALSE)</f>
        <v>DN</v>
      </c>
      <c r="F1495" t="str">
        <f>VLOOKUP(E1495,[1]Saler!$F$1:$G$6,2,FALSE)</f>
        <v>Đà Nẵng</v>
      </c>
      <c r="G1495" t="s">
        <v>54</v>
      </c>
      <c r="H1495" t="str">
        <f>VLOOKUP(G1495,[1]Product!$B:$G,2,FALSE)</f>
        <v>ThinkBook20VA001KVN</v>
      </c>
      <c r="I1495">
        <f>VLOOKUP(G1495,[1]Product!$B:$G,6,FALSE)</f>
        <v>19190000</v>
      </c>
      <c r="J1495" t="str">
        <f>VLOOKUP(G1495,[1]Product!$B:$G,3,FALSE)</f>
        <v>Lenovo</v>
      </c>
      <c r="K1495" t="str">
        <f>VLOOKUP(G1495,[1]Product!$B:$G,4,FALSE)</f>
        <v>Laptop</v>
      </c>
      <c r="L1495">
        <v>1</v>
      </c>
      <c r="M1495">
        <v>0.1</v>
      </c>
      <c r="N1495">
        <f t="shared" si="23"/>
        <v>17271000</v>
      </c>
    </row>
    <row r="1496" spans="1:14" x14ac:dyDescent="0.3">
      <c r="A1496">
        <v>1495</v>
      </c>
      <c r="B1496">
        <v>11</v>
      </c>
      <c r="C1496" t="s">
        <v>43</v>
      </c>
      <c r="D1496" t="str">
        <f>VLOOKUP(C1496,[1]Saler!B:D,2,FALSE)</f>
        <v>Lương Thị  Thanh</v>
      </c>
      <c r="E1496" t="str">
        <f>VLOOKUP(C1496,[1]Saler!B:D,3,FALSE)</f>
        <v>CT</v>
      </c>
      <c r="F1496" t="str">
        <f>VLOOKUP(E1496,[1]Saler!$F$1:$G$6,2,FALSE)</f>
        <v>Cần Thơ</v>
      </c>
      <c r="G1496" t="s">
        <v>50</v>
      </c>
      <c r="H1496" t="str">
        <f>VLOOKUP(G1496,[1]Product!$B:$G,2,FALSE)</f>
        <v>ProBook22X45AA</v>
      </c>
      <c r="I1496">
        <f>VLOOKUP(G1496,[1]Product!$B:$G,6,FALSE)</f>
        <v>11900000</v>
      </c>
      <c r="J1496" t="str">
        <f>VLOOKUP(G1496,[1]Product!$B:$G,3,FALSE)</f>
        <v>HP</v>
      </c>
      <c r="K1496" t="str">
        <f>VLOOKUP(G1496,[1]Product!$B:$G,4,FALSE)</f>
        <v>Desktop</v>
      </c>
      <c r="L1496">
        <v>3</v>
      </c>
      <c r="M1496">
        <v>0.15</v>
      </c>
      <c r="N1496">
        <f t="shared" si="23"/>
        <v>30345000</v>
      </c>
    </row>
    <row r="1497" spans="1:14" x14ac:dyDescent="0.3">
      <c r="A1497">
        <v>1496</v>
      </c>
      <c r="B1497">
        <v>11</v>
      </c>
      <c r="C1497" t="s">
        <v>64</v>
      </c>
      <c r="D1497" t="str">
        <f>VLOOKUP(C1497,[1]Saler!B:D,2,FALSE)</f>
        <v>Trần Chí Thông</v>
      </c>
      <c r="E1497" t="str">
        <f>VLOOKUP(C1497,[1]Saler!B:D,3,FALSE)</f>
        <v>CT</v>
      </c>
      <c r="F1497" t="str">
        <f>VLOOKUP(E1497,[1]Saler!$F$1:$G$6,2,FALSE)</f>
        <v>Cần Thơ</v>
      </c>
      <c r="G1497" t="s">
        <v>31</v>
      </c>
      <c r="H1497" t="str">
        <f>VLOOKUP(G1497,[1]Product!$B:$G,2,FALSE)</f>
        <v>Ideapad82H700DNVN</v>
      </c>
      <c r="I1497">
        <f>VLOOKUP(G1497,[1]Product!$B:$G,6,FALSE)</f>
        <v>13490000</v>
      </c>
      <c r="J1497" t="str">
        <f>VLOOKUP(G1497,[1]Product!$B:$G,3,FALSE)</f>
        <v>Lenovo</v>
      </c>
      <c r="K1497" t="str">
        <f>VLOOKUP(G1497,[1]Product!$B:$G,4,FALSE)</f>
        <v>Laptop</v>
      </c>
      <c r="L1497">
        <v>1</v>
      </c>
      <c r="M1497">
        <v>0.05</v>
      </c>
      <c r="N1497">
        <f t="shared" si="23"/>
        <v>12815500</v>
      </c>
    </row>
    <row r="1498" spans="1:14" x14ac:dyDescent="0.3">
      <c r="A1498">
        <v>1497</v>
      </c>
      <c r="B1498">
        <v>11</v>
      </c>
      <c r="C1498" t="s">
        <v>38</v>
      </c>
      <c r="D1498" t="str">
        <f>VLOOKUP(C1498,[1]Saler!B:D,2,FALSE)</f>
        <v>Nguyễn Thị Kim  Nga</v>
      </c>
      <c r="E1498" t="str">
        <f>VLOOKUP(C1498,[1]Saler!B:D,3,FALSE)</f>
        <v>HCM</v>
      </c>
      <c r="F1498" t="str">
        <f>VLOOKUP(E1498,[1]Saler!$F$1:$G$6,2,FALSE)</f>
        <v>Hồ Chí Minh</v>
      </c>
      <c r="G1498" t="s">
        <v>42</v>
      </c>
      <c r="H1498" t="str">
        <f>VLOOKUP(G1498,[1]Product!$B:$G,2,FALSE)</f>
        <v>PavilionEG0072TU</v>
      </c>
      <c r="I1498">
        <f>VLOOKUP(G1498,[1]Product!$B:$G,6,FALSE)</f>
        <v>21900000</v>
      </c>
      <c r="J1498" t="str">
        <f>VLOOKUP(G1498,[1]Product!$B:$G,3,FALSE)</f>
        <v>HP</v>
      </c>
      <c r="K1498" t="str">
        <f>VLOOKUP(G1498,[1]Product!$B:$G,4,FALSE)</f>
        <v>Laptop</v>
      </c>
      <c r="L1498">
        <v>3</v>
      </c>
      <c r="M1498">
        <v>0.1</v>
      </c>
      <c r="N1498">
        <f t="shared" si="23"/>
        <v>59130000</v>
      </c>
    </row>
    <row r="1499" spans="1:14" x14ac:dyDescent="0.3">
      <c r="A1499">
        <v>1498</v>
      </c>
      <c r="B1499">
        <v>11</v>
      </c>
      <c r="C1499" t="s">
        <v>66</v>
      </c>
      <c r="D1499" t="str">
        <f>VLOOKUP(C1499,[1]Saler!B:D,2,FALSE)</f>
        <v>Nguyễn Nhật  Hạ</v>
      </c>
      <c r="E1499" t="str">
        <f>VLOOKUP(C1499,[1]Saler!B:D,3,FALSE)</f>
        <v>HP</v>
      </c>
      <c r="F1499" t="str">
        <f>VLOOKUP(E1499,[1]Saler!$F$1:$G$6,2,FALSE)</f>
        <v>Hải Phòng</v>
      </c>
      <c r="G1499" t="s">
        <v>47</v>
      </c>
      <c r="H1499" t="str">
        <f>VLOOKUP(G1499,[1]Product!$B:$G,2,FALSE)</f>
        <v>OptiPlex3080 MT</v>
      </c>
      <c r="I1499">
        <f>VLOOKUP(G1499,[1]Product!$B:$G,6,FALSE)</f>
        <v>13890000</v>
      </c>
      <c r="J1499" t="str">
        <f>VLOOKUP(G1499,[1]Product!$B:$G,3,FALSE)</f>
        <v>Dell</v>
      </c>
      <c r="K1499" t="str">
        <f>VLOOKUP(G1499,[1]Product!$B:$G,4,FALSE)</f>
        <v>Desktop</v>
      </c>
      <c r="L1499">
        <v>1</v>
      </c>
      <c r="M1499">
        <v>0.1</v>
      </c>
      <c r="N1499">
        <f t="shared" si="23"/>
        <v>12501000</v>
      </c>
    </row>
    <row r="1500" spans="1:14" x14ac:dyDescent="0.3">
      <c r="A1500">
        <v>1499</v>
      </c>
      <c r="B1500">
        <v>11</v>
      </c>
      <c r="C1500" t="s">
        <v>24</v>
      </c>
      <c r="D1500" t="str">
        <f>VLOOKUP(C1500,[1]Saler!B:D,2,FALSE)</f>
        <v>Lê Thị Ngọc Bích</v>
      </c>
      <c r="E1500" t="str">
        <f>VLOOKUP(C1500,[1]Saler!B:D,3,FALSE)</f>
        <v>HN</v>
      </c>
      <c r="F1500" t="str">
        <f>VLOOKUP(E1500,[1]Saler!$F$1:$G$6,2,FALSE)</f>
        <v>Hà Nội</v>
      </c>
      <c r="G1500" t="s">
        <v>49</v>
      </c>
      <c r="H1500" t="str">
        <f>VLOOKUP(G1500,[1]Product!$B:$G,2,FALSE)</f>
        <v>Inspiron145402</v>
      </c>
      <c r="I1500">
        <f>VLOOKUP(G1500,[1]Product!$B:$G,6,FALSE)</f>
        <v>25790000</v>
      </c>
      <c r="J1500" t="str">
        <f>VLOOKUP(G1500,[1]Product!$B:$G,3,FALSE)</f>
        <v>Dell</v>
      </c>
      <c r="K1500" t="str">
        <f>VLOOKUP(G1500,[1]Product!$B:$G,4,FALSE)</f>
        <v>Laptop</v>
      </c>
      <c r="L1500">
        <v>3</v>
      </c>
      <c r="M1500">
        <v>0.15</v>
      </c>
      <c r="N1500">
        <f t="shared" si="23"/>
        <v>65764500</v>
      </c>
    </row>
    <row r="1501" spans="1:14" x14ac:dyDescent="0.3">
      <c r="A1501">
        <v>1500</v>
      </c>
      <c r="B1501">
        <v>11</v>
      </c>
      <c r="C1501" t="s">
        <v>59</v>
      </c>
      <c r="D1501" t="str">
        <f>VLOOKUP(C1501,[1]Saler!B:D,2,FALSE)</f>
        <v>Hồ Lê Lệ  Nguyên</v>
      </c>
      <c r="E1501" t="str">
        <f>VLOOKUP(C1501,[1]Saler!B:D,3,FALSE)</f>
        <v>HCM</v>
      </c>
      <c r="F1501" t="str">
        <f>VLOOKUP(E1501,[1]Saler!$F$1:$G$6,2,FALSE)</f>
        <v>Hồ Chí Minh</v>
      </c>
      <c r="G1501" t="s">
        <v>28</v>
      </c>
      <c r="H1501" t="str">
        <f>VLOOKUP(G1501,[1]Product!$B:$G,2,FALSE)</f>
        <v>ProBook1A1B0PA</v>
      </c>
      <c r="I1501">
        <f>VLOOKUP(G1501,[1]Product!$B:$G,6,FALSE)</f>
        <v>18290000</v>
      </c>
      <c r="J1501" t="str">
        <f>VLOOKUP(G1501,[1]Product!$B:$G,3,FALSE)</f>
        <v>HP</v>
      </c>
      <c r="K1501" t="str">
        <f>VLOOKUP(G1501,[1]Product!$B:$G,4,FALSE)</f>
        <v>Laptop</v>
      </c>
      <c r="L1501">
        <v>1</v>
      </c>
      <c r="M1501">
        <v>0.05</v>
      </c>
      <c r="N1501">
        <f t="shared" si="23"/>
        <v>17375500</v>
      </c>
    </row>
    <row r="1502" spans="1:14" x14ac:dyDescent="0.3">
      <c r="A1502">
        <v>1501</v>
      </c>
      <c r="B1502">
        <v>11</v>
      </c>
      <c r="C1502" t="s">
        <v>65</v>
      </c>
      <c r="D1502" t="str">
        <f>VLOOKUP(C1502,[1]Saler!B:D,2,FALSE)</f>
        <v>Vưu Quan  Khải</v>
      </c>
      <c r="E1502" t="str">
        <f>VLOOKUP(C1502,[1]Saler!B:D,3,FALSE)</f>
        <v>DN</v>
      </c>
      <c r="F1502" t="str">
        <f>VLOOKUP(E1502,[1]Saler!$F$1:$G$6,2,FALSE)</f>
        <v>Đà Nẵng</v>
      </c>
      <c r="G1502" t="s">
        <v>58</v>
      </c>
      <c r="H1502" t="str">
        <f>VLOOKUP(G1502,[1]Product!$B:$G,2,FALSE)</f>
        <v>Envy2K0B2PA</v>
      </c>
      <c r="I1502">
        <f>VLOOKUP(G1502,[1]Product!$B:$G,6,FALSE)</f>
        <v>23590000</v>
      </c>
      <c r="J1502" t="str">
        <f>VLOOKUP(G1502,[1]Product!$B:$G,3,FALSE)</f>
        <v>HP</v>
      </c>
      <c r="K1502" t="str">
        <f>VLOOKUP(G1502,[1]Product!$B:$G,4,FALSE)</f>
        <v>Laptop</v>
      </c>
      <c r="L1502">
        <v>1</v>
      </c>
      <c r="M1502">
        <v>0.1</v>
      </c>
      <c r="N1502">
        <f t="shared" si="23"/>
        <v>21231000</v>
      </c>
    </row>
    <row r="1503" spans="1:14" x14ac:dyDescent="0.3">
      <c r="A1503">
        <v>1502</v>
      </c>
      <c r="B1503">
        <v>11</v>
      </c>
      <c r="C1503" t="s">
        <v>77</v>
      </c>
      <c r="D1503" t="str">
        <f>VLOOKUP(C1503,[1]Saler!B:D,2,FALSE)</f>
        <v>Trần Huy  Hiếu</v>
      </c>
      <c r="E1503" t="str">
        <f>VLOOKUP(C1503,[1]Saler!B:D,3,FALSE)</f>
        <v>HP</v>
      </c>
      <c r="F1503" t="str">
        <f>VLOOKUP(E1503,[1]Saler!$F$1:$G$6,2,FALSE)</f>
        <v>Hải Phòng</v>
      </c>
      <c r="G1503" t="s">
        <v>25</v>
      </c>
      <c r="H1503" t="str">
        <f>VLOOKUP(G1503,[1]Product!$B:$G,2,FALSE)</f>
        <v>Lenovo11BHS07200</v>
      </c>
      <c r="I1503">
        <f>VLOOKUP(G1503,[1]Product!$B:$G,6,FALSE)</f>
        <v>11490000</v>
      </c>
      <c r="J1503" t="str">
        <f>VLOOKUP(G1503,[1]Product!$B:$G,3,FALSE)</f>
        <v>Lenovo</v>
      </c>
      <c r="K1503" t="str">
        <f>VLOOKUP(G1503,[1]Product!$B:$G,4,FALSE)</f>
        <v>Desktop</v>
      </c>
      <c r="L1503">
        <v>2</v>
      </c>
      <c r="M1503">
        <v>0.15</v>
      </c>
      <c r="N1503">
        <f t="shared" si="23"/>
        <v>19533000</v>
      </c>
    </row>
    <row r="1504" spans="1:14" x14ac:dyDescent="0.3">
      <c r="A1504">
        <v>1503</v>
      </c>
      <c r="B1504">
        <v>12</v>
      </c>
      <c r="C1504" t="s">
        <v>76</v>
      </c>
      <c r="D1504" t="str">
        <f>VLOOKUP(C1504,[1]Saler!B:D,2,FALSE)</f>
        <v>Nguyễn Yến  Nhi</v>
      </c>
      <c r="E1504" t="str">
        <f>VLOOKUP(C1504,[1]Saler!B:D,3,FALSE)</f>
        <v>HCM</v>
      </c>
      <c r="F1504" t="str">
        <f>VLOOKUP(E1504,[1]Saler!$F$1:$G$6,2,FALSE)</f>
        <v>Hồ Chí Minh</v>
      </c>
      <c r="G1504" t="s">
        <v>28</v>
      </c>
      <c r="H1504" t="str">
        <f>VLOOKUP(G1504,[1]Product!$B:$G,2,FALSE)</f>
        <v>ProBook1A1B0PA</v>
      </c>
      <c r="I1504">
        <f>VLOOKUP(G1504,[1]Product!$B:$G,6,FALSE)</f>
        <v>18290000</v>
      </c>
      <c r="J1504" t="str">
        <f>VLOOKUP(G1504,[1]Product!$B:$G,3,FALSE)</f>
        <v>HP</v>
      </c>
      <c r="K1504" t="str">
        <f>VLOOKUP(G1504,[1]Product!$B:$G,4,FALSE)</f>
        <v>Laptop</v>
      </c>
      <c r="L1504">
        <v>2</v>
      </c>
      <c r="M1504">
        <v>0</v>
      </c>
      <c r="N1504">
        <f t="shared" si="23"/>
        <v>36580000</v>
      </c>
    </row>
    <row r="1505" spans="1:14" x14ac:dyDescent="0.3">
      <c r="A1505">
        <v>1504</v>
      </c>
      <c r="B1505">
        <v>12</v>
      </c>
      <c r="C1505" t="s">
        <v>74</v>
      </c>
      <c r="D1505" t="str">
        <f>VLOOKUP(C1505,[1]Saler!B:D,2,FALSE)</f>
        <v>Nguyễn Thị  Hằng</v>
      </c>
      <c r="E1505" t="str">
        <f>VLOOKUP(C1505,[1]Saler!B:D,3,FALSE)</f>
        <v>HP</v>
      </c>
      <c r="F1505" t="str">
        <f>VLOOKUP(E1505,[1]Saler!$F$1:$G$6,2,FALSE)</f>
        <v>Hải Phòng</v>
      </c>
      <c r="G1505" t="s">
        <v>34</v>
      </c>
      <c r="H1505" t="str">
        <f>VLOOKUP(G1505,[1]Product!$B:$G,2,FALSE)</f>
        <v>Inspiron135201</v>
      </c>
      <c r="I1505">
        <f>VLOOKUP(G1505,[1]Product!$B:$G,6,FALSE)</f>
        <v>16990000</v>
      </c>
      <c r="J1505" t="str">
        <f>VLOOKUP(G1505,[1]Product!$B:$G,3,FALSE)</f>
        <v>Dell</v>
      </c>
      <c r="K1505" t="str">
        <f>VLOOKUP(G1505,[1]Product!$B:$G,4,FALSE)</f>
        <v>Laptop</v>
      </c>
      <c r="L1505">
        <v>1</v>
      </c>
      <c r="M1505">
        <v>0.05</v>
      </c>
      <c r="N1505">
        <f t="shared" si="23"/>
        <v>16140500</v>
      </c>
    </row>
    <row r="1506" spans="1:14" x14ac:dyDescent="0.3">
      <c r="A1506">
        <v>1505</v>
      </c>
      <c r="B1506">
        <v>12</v>
      </c>
      <c r="C1506" t="s">
        <v>16</v>
      </c>
      <c r="D1506" t="str">
        <f>VLOOKUP(C1506,[1]Saler!B:D,2,FALSE)</f>
        <v>Võ Thị Uyển  Nhi</v>
      </c>
      <c r="E1506" t="str">
        <f>VLOOKUP(C1506,[1]Saler!B:D,3,FALSE)</f>
        <v>HCM</v>
      </c>
      <c r="F1506" t="str">
        <f>VLOOKUP(E1506,[1]Saler!$F$1:$G$6,2,FALSE)</f>
        <v>Hồ Chí Minh</v>
      </c>
      <c r="G1506" t="s">
        <v>34</v>
      </c>
      <c r="H1506" t="str">
        <f>VLOOKUP(G1506,[1]Product!$B:$G,2,FALSE)</f>
        <v>Inspiron135201</v>
      </c>
      <c r="I1506">
        <f>VLOOKUP(G1506,[1]Product!$B:$G,6,FALSE)</f>
        <v>16990000</v>
      </c>
      <c r="J1506" t="str">
        <f>VLOOKUP(G1506,[1]Product!$B:$G,3,FALSE)</f>
        <v>Dell</v>
      </c>
      <c r="K1506" t="str">
        <f>VLOOKUP(G1506,[1]Product!$B:$G,4,FALSE)</f>
        <v>Laptop</v>
      </c>
      <c r="L1506">
        <v>2</v>
      </c>
      <c r="M1506">
        <v>0.05</v>
      </c>
      <c r="N1506">
        <f t="shared" si="23"/>
        <v>32281000</v>
      </c>
    </row>
    <row r="1507" spans="1:14" x14ac:dyDescent="0.3">
      <c r="A1507">
        <v>1506</v>
      </c>
      <c r="B1507">
        <v>12</v>
      </c>
      <c r="C1507" t="s">
        <v>29</v>
      </c>
      <c r="D1507" t="str">
        <f>VLOOKUP(C1507,[1]Saler!B:D,2,FALSE)</f>
        <v>Hoàng Thị Thu  Hà</v>
      </c>
      <c r="E1507" t="str">
        <f>VLOOKUP(C1507,[1]Saler!B:D,3,FALSE)</f>
        <v>HN</v>
      </c>
      <c r="F1507" t="str">
        <f>VLOOKUP(E1507,[1]Saler!$F$1:$G$6,2,FALSE)</f>
        <v>Hà Nội</v>
      </c>
      <c r="G1507" t="s">
        <v>36</v>
      </c>
      <c r="H1507" t="str">
        <f>VLOOKUP(G1507,[1]Product!$B:$G,2,FALSE)</f>
        <v>Lenovo10TVA00EVA</v>
      </c>
      <c r="I1507">
        <f>VLOOKUP(G1507,[1]Product!$B:$G,6,FALSE)</f>
        <v>12590000</v>
      </c>
      <c r="J1507" t="str">
        <f>VLOOKUP(G1507,[1]Product!$B:$G,3,FALSE)</f>
        <v>Lenovo</v>
      </c>
      <c r="K1507" t="str">
        <f>VLOOKUP(G1507,[1]Product!$B:$G,4,FALSE)</f>
        <v>Desktop</v>
      </c>
      <c r="L1507">
        <v>3</v>
      </c>
      <c r="M1507">
        <v>0.05</v>
      </c>
      <c r="N1507">
        <f t="shared" si="23"/>
        <v>35881500</v>
      </c>
    </row>
    <row r="1508" spans="1:14" x14ac:dyDescent="0.3">
      <c r="A1508">
        <v>1507</v>
      </c>
      <c r="B1508">
        <v>12</v>
      </c>
      <c r="C1508" t="s">
        <v>72</v>
      </c>
      <c r="D1508" t="str">
        <f>VLOOKUP(C1508,[1]Saler!B:D,2,FALSE)</f>
        <v>Ngô Ngọc Tường  An</v>
      </c>
      <c r="E1508" t="str">
        <f>VLOOKUP(C1508,[1]Saler!B:D,3,FALSE)</f>
        <v>HN</v>
      </c>
      <c r="F1508" t="str">
        <f>VLOOKUP(E1508,[1]Saler!$F$1:$G$6,2,FALSE)</f>
        <v>Hà Nội</v>
      </c>
      <c r="G1508" t="s">
        <v>69</v>
      </c>
      <c r="H1508" t="str">
        <f>VLOOKUP(G1508,[1]Product!$B:$G,2,FALSE)</f>
        <v>Pavilion180S1AA</v>
      </c>
      <c r="I1508">
        <f>VLOOKUP(G1508,[1]Product!$B:$G,6,FALSE)</f>
        <v>9790000</v>
      </c>
      <c r="J1508" t="str">
        <f>VLOOKUP(G1508,[1]Product!$B:$G,3,FALSE)</f>
        <v>HP</v>
      </c>
      <c r="K1508" t="str">
        <f>VLOOKUP(G1508,[1]Product!$B:$G,4,FALSE)</f>
        <v>Desktop</v>
      </c>
      <c r="L1508">
        <v>2</v>
      </c>
      <c r="M1508">
        <v>0</v>
      </c>
      <c r="N1508">
        <f t="shared" si="23"/>
        <v>19580000</v>
      </c>
    </row>
    <row r="1509" spans="1:14" x14ac:dyDescent="0.3">
      <c r="A1509">
        <v>1508</v>
      </c>
      <c r="B1509">
        <v>12</v>
      </c>
      <c r="C1509" t="s">
        <v>57</v>
      </c>
      <c r="D1509" t="str">
        <f>VLOOKUP(C1509,[1]Saler!B:D,2,FALSE)</f>
        <v>Nguyễn Thị Tú  Anh</v>
      </c>
      <c r="E1509" t="str">
        <f>VLOOKUP(C1509,[1]Saler!B:D,3,FALSE)</f>
        <v>HN</v>
      </c>
      <c r="F1509" t="str">
        <f>VLOOKUP(E1509,[1]Saler!$F$1:$G$6,2,FALSE)</f>
        <v>Hà Nội</v>
      </c>
      <c r="G1509" t="s">
        <v>47</v>
      </c>
      <c r="H1509" t="str">
        <f>VLOOKUP(G1509,[1]Product!$B:$G,2,FALSE)</f>
        <v>OptiPlex3080 MT</v>
      </c>
      <c r="I1509">
        <f>VLOOKUP(G1509,[1]Product!$B:$G,6,FALSE)</f>
        <v>13890000</v>
      </c>
      <c r="J1509" t="str">
        <f>VLOOKUP(G1509,[1]Product!$B:$G,3,FALSE)</f>
        <v>Dell</v>
      </c>
      <c r="K1509" t="str">
        <f>VLOOKUP(G1509,[1]Product!$B:$G,4,FALSE)</f>
        <v>Desktop</v>
      </c>
      <c r="L1509">
        <v>2</v>
      </c>
      <c r="M1509">
        <v>0.15</v>
      </c>
      <c r="N1509">
        <f t="shared" si="23"/>
        <v>23613000</v>
      </c>
    </row>
    <row r="1510" spans="1:14" x14ac:dyDescent="0.3">
      <c r="A1510">
        <v>1509</v>
      </c>
      <c r="B1510">
        <v>12</v>
      </c>
      <c r="C1510" t="s">
        <v>46</v>
      </c>
      <c r="D1510" t="str">
        <f>VLOOKUP(C1510,[1]Saler!B:D,2,FALSE)</f>
        <v>Nguyễn Thị Hoài  Nam</v>
      </c>
      <c r="E1510" t="str">
        <f>VLOOKUP(C1510,[1]Saler!B:D,3,FALSE)</f>
        <v>HCM</v>
      </c>
      <c r="F1510" t="str">
        <f>VLOOKUP(E1510,[1]Saler!$F$1:$G$6,2,FALSE)</f>
        <v>Hồ Chí Minh</v>
      </c>
      <c r="G1510" t="s">
        <v>52</v>
      </c>
      <c r="H1510" t="str">
        <f>VLOOKUP(G1510,[1]Product!$B:$G,2,FALSE)</f>
        <v>Inspiron42IN380002</v>
      </c>
      <c r="I1510">
        <f>VLOOKUP(G1510,[1]Product!$B:$G,6,FALSE)</f>
        <v>12290000</v>
      </c>
      <c r="J1510" t="str">
        <f>VLOOKUP(G1510,[1]Product!$B:$G,3,FALSE)</f>
        <v>Dell</v>
      </c>
      <c r="K1510" t="str">
        <f>VLOOKUP(G1510,[1]Product!$B:$G,4,FALSE)</f>
        <v>Desktop</v>
      </c>
      <c r="L1510">
        <v>2</v>
      </c>
      <c r="M1510">
        <v>0.15</v>
      </c>
      <c r="N1510">
        <f t="shared" si="23"/>
        <v>20893000</v>
      </c>
    </row>
    <row r="1511" spans="1:14" x14ac:dyDescent="0.3">
      <c r="A1511">
        <v>1510</v>
      </c>
      <c r="B1511">
        <v>12</v>
      </c>
      <c r="C1511" t="s">
        <v>40</v>
      </c>
      <c r="D1511" t="str">
        <f>VLOOKUP(C1511,[1]Saler!B:D,2,FALSE)</f>
        <v>Triệu Thị Thanh  Chung</v>
      </c>
      <c r="E1511" t="str">
        <f>VLOOKUP(C1511,[1]Saler!B:D,3,FALSE)</f>
        <v>HN</v>
      </c>
      <c r="F1511" t="str">
        <f>VLOOKUP(E1511,[1]Saler!$F$1:$G$6,2,FALSE)</f>
        <v>Hà Nội</v>
      </c>
      <c r="G1511" t="s">
        <v>33</v>
      </c>
      <c r="H1511" t="str">
        <f>VLOOKUP(G1511,[1]Product!$B:$G,2,FALSE)</f>
        <v>XPS139310</v>
      </c>
      <c r="I1511">
        <f>VLOOKUP(G1511,[1]Product!$B:$G,6,FALSE)</f>
        <v>39900000</v>
      </c>
      <c r="J1511" t="str">
        <f>VLOOKUP(G1511,[1]Product!$B:$G,3,FALSE)</f>
        <v>Dell</v>
      </c>
      <c r="K1511" t="str">
        <f>VLOOKUP(G1511,[1]Product!$B:$G,4,FALSE)</f>
        <v>Laptop</v>
      </c>
      <c r="L1511">
        <v>1</v>
      </c>
      <c r="M1511">
        <v>0.05</v>
      </c>
      <c r="N1511">
        <f t="shared" si="23"/>
        <v>37905000</v>
      </c>
    </row>
    <row r="1512" spans="1:14" x14ac:dyDescent="0.3">
      <c r="A1512">
        <v>1511</v>
      </c>
      <c r="B1512">
        <v>12</v>
      </c>
      <c r="C1512" t="s">
        <v>64</v>
      </c>
      <c r="D1512" t="str">
        <f>VLOOKUP(C1512,[1]Saler!B:D,2,FALSE)</f>
        <v>Trần Chí Thông</v>
      </c>
      <c r="E1512" t="str">
        <f>VLOOKUP(C1512,[1]Saler!B:D,3,FALSE)</f>
        <v>CT</v>
      </c>
      <c r="F1512" t="str">
        <f>VLOOKUP(E1512,[1]Saler!$F$1:$G$6,2,FALSE)</f>
        <v>Cần Thơ</v>
      </c>
      <c r="G1512" t="s">
        <v>25</v>
      </c>
      <c r="H1512" t="str">
        <f>VLOOKUP(G1512,[1]Product!$B:$G,2,FALSE)</f>
        <v>Lenovo11BHS07200</v>
      </c>
      <c r="I1512">
        <f>VLOOKUP(G1512,[1]Product!$B:$G,6,FALSE)</f>
        <v>11490000</v>
      </c>
      <c r="J1512" t="str">
        <f>VLOOKUP(G1512,[1]Product!$B:$G,3,FALSE)</f>
        <v>Lenovo</v>
      </c>
      <c r="K1512" t="str">
        <f>VLOOKUP(G1512,[1]Product!$B:$G,4,FALSE)</f>
        <v>Desktop</v>
      </c>
      <c r="L1512">
        <v>1</v>
      </c>
      <c r="M1512">
        <v>0</v>
      </c>
      <c r="N1512">
        <f t="shared" si="23"/>
        <v>11490000</v>
      </c>
    </row>
    <row r="1513" spans="1:14" x14ac:dyDescent="0.3">
      <c r="A1513">
        <v>1512</v>
      </c>
      <c r="B1513">
        <v>12</v>
      </c>
      <c r="C1513" t="s">
        <v>40</v>
      </c>
      <c r="D1513" t="str">
        <f>VLOOKUP(C1513,[1]Saler!B:D,2,FALSE)</f>
        <v>Triệu Thị Thanh  Chung</v>
      </c>
      <c r="E1513" t="str">
        <f>VLOOKUP(C1513,[1]Saler!B:D,3,FALSE)</f>
        <v>HN</v>
      </c>
      <c r="F1513" t="str">
        <f>VLOOKUP(E1513,[1]Saler!$F$1:$G$6,2,FALSE)</f>
        <v>Hà Nội</v>
      </c>
      <c r="G1513" t="s">
        <v>47</v>
      </c>
      <c r="H1513" t="str">
        <f>VLOOKUP(G1513,[1]Product!$B:$G,2,FALSE)</f>
        <v>OptiPlex3080 MT</v>
      </c>
      <c r="I1513">
        <f>VLOOKUP(G1513,[1]Product!$B:$G,6,FALSE)</f>
        <v>13890000</v>
      </c>
      <c r="J1513" t="str">
        <f>VLOOKUP(G1513,[1]Product!$B:$G,3,FALSE)</f>
        <v>Dell</v>
      </c>
      <c r="K1513" t="str">
        <f>VLOOKUP(G1513,[1]Product!$B:$G,4,FALSE)</f>
        <v>Desktop</v>
      </c>
      <c r="L1513">
        <v>3</v>
      </c>
      <c r="M1513">
        <v>0</v>
      </c>
      <c r="N1513">
        <f t="shared" si="23"/>
        <v>41670000</v>
      </c>
    </row>
    <row r="1514" spans="1:14" x14ac:dyDescent="0.3">
      <c r="A1514">
        <v>1513</v>
      </c>
      <c r="B1514">
        <v>12</v>
      </c>
      <c r="C1514" t="s">
        <v>76</v>
      </c>
      <c r="D1514" t="str">
        <f>VLOOKUP(C1514,[1]Saler!B:D,2,FALSE)</f>
        <v>Nguyễn Yến  Nhi</v>
      </c>
      <c r="E1514" t="str">
        <f>VLOOKUP(C1514,[1]Saler!B:D,3,FALSE)</f>
        <v>HCM</v>
      </c>
      <c r="F1514" t="str">
        <f>VLOOKUP(E1514,[1]Saler!$F$1:$G$6,2,FALSE)</f>
        <v>Hồ Chí Minh</v>
      </c>
      <c r="G1514" t="s">
        <v>21</v>
      </c>
      <c r="H1514" t="str">
        <f>VLOOKUP(G1514,[1]Product!$B:$G,2,FALSE)</f>
        <v>EliteBook5ZU71PA</v>
      </c>
      <c r="I1514">
        <f>VLOOKUP(G1514,[1]Product!$B:$G,6,FALSE)</f>
        <v>34790000</v>
      </c>
      <c r="J1514" t="str">
        <f>VLOOKUP(G1514,[1]Product!$B:$G,3,FALSE)</f>
        <v>HP</v>
      </c>
      <c r="K1514" t="str">
        <f>VLOOKUP(G1514,[1]Product!$B:$G,4,FALSE)</f>
        <v>Laptop</v>
      </c>
      <c r="L1514">
        <v>1</v>
      </c>
      <c r="M1514">
        <v>0</v>
      </c>
      <c r="N1514">
        <f t="shared" si="23"/>
        <v>34790000</v>
      </c>
    </row>
    <row r="1515" spans="1:14" x14ac:dyDescent="0.3">
      <c r="A1515">
        <v>1514</v>
      </c>
      <c r="B1515">
        <v>12</v>
      </c>
      <c r="C1515" t="s">
        <v>64</v>
      </c>
      <c r="D1515" t="str">
        <f>VLOOKUP(C1515,[1]Saler!B:D,2,FALSE)</f>
        <v>Trần Chí Thông</v>
      </c>
      <c r="E1515" t="str">
        <f>VLOOKUP(C1515,[1]Saler!B:D,3,FALSE)</f>
        <v>CT</v>
      </c>
      <c r="F1515" t="str">
        <f>VLOOKUP(E1515,[1]Saler!$F$1:$G$6,2,FALSE)</f>
        <v>Cần Thơ</v>
      </c>
      <c r="G1515" t="s">
        <v>45</v>
      </c>
      <c r="H1515" t="str">
        <f>VLOOKUP(G1515,[1]Product!$B:$G,2,FALSE)</f>
        <v>OMEN8ZR42PA</v>
      </c>
      <c r="I1515">
        <f>VLOOKUP(G1515,[1]Product!$B:$G,6,FALSE)</f>
        <v>54000000</v>
      </c>
      <c r="J1515" t="str">
        <f>VLOOKUP(G1515,[1]Product!$B:$G,3,FALSE)</f>
        <v>HP</v>
      </c>
      <c r="K1515" t="str">
        <f>VLOOKUP(G1515,[1]Product!$B:$G,4,FALSE)</f>
        <v>Laptop</v>
      </c>
      <c r="L1515">
        <v>1</v>
      </c>
      <c r="M1515">
        <v>0.1</v>
      </c>
      <c r="N1515">
        <f t="shared" si="23"/>
        <v>48600000</v>
      </c>
    </row>
    <row r="1516" spans="1:14" x14ac:dyDescent="0.3">
      <c r="A1516">
        <v>1515</v>
      </c>
      <c r="B1516">
        <v>12</v>
      </c>
      <c r="C1516" t="s">
        <v>81</v>
      </c>
      <c r="D1516" t="str">
        <f>VLOOKUP(C1516,[1]Saler!B:D,2,FALSE)</f>
        <v>Huỳnh Lê Minh  Nhựt</v>
      </c>
      <c r="E1516" t="str">
        <f>VLOOKUP(C1516,[1]Saler!B:D,3,FALSE)</f>
        <v>HCM</v>
      </c>
      <c r="F1516" t="str">
        <f>VLOOKUP(E1516,[1]Saler!$F$1:$G$6,2,FALSE)</f>
        <v>Hồ Chí Minh</v>
      </c>
      <c r="G1516" t="s">
        <v>23</v>
      </c>
      <c r="H1516" t="str">
        <f>VLOOKUP(G1516,[1]Product!$B:$G,2,FALSE)</f>
        <v>Latitude3510</v>
      </c>
      <c r="I1516">
        <f>VLOOKUP(G1516,[1]Product!$B:$G,6,FALSE)</f>
        <v>11490000</v>
      </c>
      <c r="J1516" t="str">
        <f>VLOOKUP(G1516,[1]Product!$B:$G,3,FALSE)</f>
        <v>Dell</v>
      </c>
      <c r="K1516" t="str">
        <f>VLOOKUP(G1516,[1]Product!$B:$G,4,FALSE)</f>
        <v>Laptop</v>
      </c>
      <c r="L1516">
        <v>2</v>
      </c>
      <c r="M1516">
        <v>0.05</v>
      </c>
      <c r="N1516">
        <f t="shared" si="23"/>
        <v>21831000</v>
      </c>
    </row>
    <row r="1517" spans="1:14" x14ac:dyDescent="0.3">
      <c r="A1517">
        <v>1516</v>
      </c>
      <c r="B1517">
        <v>12</v>
      </c>
      <c r="C1517" t="s">
        <v>51</v>
      </c>
      <c r="D1517" t="str">
        <f>VLOOKUP(C1517,[1]Saler!B:D,2,FALSE)</f>
        <v>Trần Nguyễn Thúy  Quỳnh</v>
      </c>
      <c r="E1517" t="str">
        <f>VLOOKUP(C1517,[1]Saler!B:D,3,FALSE)</f>
        <v>CT</v>
      </c>
      <c r="F1517" t="str">
        <f>VLOOKUP(E1517,[1]Saler!$F$1:$G$6,2,FALSE)</f>
        <v>Cần Thơ</v>
      </c>
      <c r="G1517" t="s">
        <v>34</v>
      </c>
      <c r="H1517" t="str">
        <f>VLOOKUP(G1517,[1]Product!$B:$G,2,FALSE)</f>
        <v>Inspiron135201</v>
      </c>
      <c r="I1517">
        <f>VLOOKUP(G1517,[1]Product!$B:$G,6,FALSE)</f>
        <v>16990000</v>
      </c>
      <c r="J1517" t="str">
        <f>VLOOKUP(G1517,[1]Product!$B:$G,3,FALSE)</f>
        <v>Dell</v>
      </c>
      <c r="K1517" t="str">
        <f>VLOOKUP(G1517,[1]Product!$B:$G,4,FALSE)</f>
        <v>Laptop</v>
      </c>
      <c r="L1517">
        <v>2</v>
      </c>
      <c r="M1517">
        <v>0.1</v>
      </c>
      <c r="N1517">
        <f t="shared" si="23"/>
        <v>30582000</v>
      </c>
    </row>
    <row r="1518" spans="1:14" x14ac:dyDescent="0.3">
      <c r="A1518">
        <v>1517</v>
      </c>
      <c r="B1518">
        <v>12</v>
      </c>
      <c r="C1518" t="s">
        <v>64</v>
      </c>
      <c r="D1518" t="str">
        <f>VLOOKUP(C1518,[1]Saler!B:D,2,FALSE)</f>
        <v>Trần Chí Thông</v>
      </c>
      <c r="E1518" t="str">
        <f>VLOOKUP(C1518,[1]Saler!B:D,3,FALSE)</f>
        <v>CT</v>
      </c>
      <c r="F1518" t="str">
        <f>VLOOKUP(E1518,[1]Saler!$F$1:$G$6,2,FALSE)</f>
        <v>Cần Thơ</v>
      </c>
      <c r="G1518" t="s">
        <v>15</v>
      </c>
      <c r="H1518" t="str">
        <f>VLOOKUP(G1518,[1]Product!$B:$G,2,FALSE)</f>
        <v>EliteBook1C2M0PA</v>
      </c>
      <c r="I1518">
        <f>VLOOKUP(G1518,[1]Product!$B:$G,6,FALSE)</f>
        <v>14890000</v>
      </c>
      <c r="J1518" t="str">
        <f>VLOOKUP(G1518,[1]Product!$B:$G,3,FALSE)</f>
        <v>HP</v>
      </c>
      <c r="K1518" t="str">
        <f>VLOOKUP(G1518,[1]Product!$B:$G,4,FALSE)</f>
        <v>Desktop</v>
      </c>
      <c r="L1518">
        <v>1</v>
      </c>
      <c r="M1518">
        <v>0.05</v>
      </c>
      <c r="N1518">
        <f t="shared" si="23"/>
        <v>14145500</v>
      </c>
    </row>
    <row r="1519" spans="1:14" x14ac:dyDescent="0.3">
      <c r="A1519">
        <v>1518</v>
      </c>
      <c r="B1519">
        <v>12</v>
      </c>
      <c r="C1519" t="s">
        <v>67</v>
      </c>
      <c r="D1519" t="str">
        <f>VLOOKUP(C1519,[1]Saler!B:D,2,FALSE)</f>
        <v>Phan Thị Thu  Nguyệt</v>
      </c>
      <c r="E1519" t="str">
        <f>VLOOKUP(C1519,[1]Saler!B:D,3,FALSE)</f>
        <v>HCM</v>
      </c>
      <c r="F1519" t="str">
        <f>VLOOKUP(E1519,[1]Saler!$F$1:$G$6,2,FALSE)</f>
        <v>Hồ Chí Minh</v>
      </c>
      <c r="G1519" t="s">
        <v>31</v>
      </c>
      <c r="H1519" t="str">
        <f>VLOOKUP(G1519,[1]Product!$B:$G,2,FALSE)</f>
        <v>Ideapad82H700DNVN</v>
      </c>
      <c r="I1519">
        <f>VLOOKUP(G1519,[1]Product!$B:$G,6,FALSE)</f>
        <v>13490000</v>
      </c>
      <c r="J1519" t="str">
        <f>VLOOKUP(G1519,[1]Product!$B:$G,3,FALSE)</f>
        <v>Lenovo</v>
      </c>
      <c r="K1519" t="str">
        <f>VLOOKUP(G1519,[1]Product!$B:$G,4,FALSE)</f>
        <v>Laptop</v>
      </c>
      <c r="L1519">
        <v>3</v>
      </c>
      <c r="M1519">
        <v>0</v>
      </c>
      <c r="N1519">
        <f t="shared" si="23"/>
        <v>40470000</v>
      </c>
    </row>
    <row r="1520" spans="1:14" x14ac:dyDescent="0.3">
      <c r="A1520">
        <v>1519</v>
      </c>
      <c r="B1520">
        <v>12</v>
      </c>
      <c r="C1520" t="s">
        <v>68</v>
      </c>
      <c r="D1520" t="str">
        <f>VLOOKUP(C1520,[1]Saler!B:D,2,FALSE)</f>
        <v>Đào Thị Tiểu  Băng</v>
      </c>
      <c r="E1520" t="str">
        <f>VLOOKUP(C1520,[1]Saler!B:D,3,FALSE)</f>
        <v>CT</v>
      </c>
      <c r="F1520" t="str">
        <f>VLOOKUP(E1520,[1]Saler!$F$1:$G$6,2,FALSE)</f>
        <v>Cần Thơ</v>
      </c>
      <c r="G1520" t="s">
        <v>58</v>
      </c>
      <c r="H1520" t="str">
        <f>VLOOKUP(G1520,[1]Product!$B:$G,2,FALSE)</f>
        <v>Envy2K0B2PA</v>
      </c>
      <c r="I1520">
        <f>VLOOKUP(G1520,[1]Product!$B:$G,6,FALSE)</f>
        <v>23590000</v>
      </c>
      <c r="J1520" t="str">
        <f>VLOOKUP(G1520,[1]Product!$B:$G,3,FALSE)</f>
        <v>HP</v>
      </c>
      <c r="K1520" t="str">
        <f>VLOOKUP(G1520,[1]Product!$B:$G,4,FALSE)</f>
        <v>Laptop</v>
      </c>
      <c r="L1520">
        <v>3</v>
      </c>
      <c r="M1520">
        <v>0.05</v>
      </c>
      <c r="N1520">
        <f t="shared" si="23"/>
        <v>67231500</v>
      </c>
    </row>
    <row r="1521" spans="1:14" x14ac:dyDescent="0.3">
      <c r="A1521">
        <v>1520</v>
      </c>
      <c r="B1521">
        <v>12</v>
      </c>
      <c r="C1521" t="s">
        <v>64</v>
      </c>
      <c r="D1521" t="str">
        <f>VLOOKUP(C1521,[1]Saler!B:D,2,FALSE)</f>
        <v>Trần Chí Thông</v>
      </c>
      <c r="E1521" t="str">
        <f>VLOOKUP(C1521,[1]Saler!B:D,3,FALSE)</f>
        <v>CT</v>
      </c>
      <c r="F1521" t="str">
        <f>VLOOKUP(E1521,[1]Saler!$F$1:$G$6,2,FALSE)</f>
        <v>Cần Thơ</v>
      </c>
      <c r="G1521" t="s">
        <v>47</v>
      </c>
      <c r="H1521" t="str">
        <f>VLOOKUP(G1521,[1]Product!$B:$G,2,FALSE)</f>
        <v>OptiPlex3080 MT</v>
      </c>
      <c r="I1521">
        <f>VLOOKUP(G1521,[1]Product!$B:$G,6,FALSE)</f>
        <v>13890000</v>
      </c>
      <c r="J1521" t="str">
        <f>VLOOKUP(G1521,[1]Product!$B:$G,3,FALSE)</f>
        <v>Dell</v>
      </c>
      <c r="K1521" t="str">
        <f>VLOOKUP(G1521,[1]Product!$B:$G,4,FALSE)</f>
        <v>Desktop</v>
      </c>
      <c r="L1521">
        <v>3</v>
      </c>
      <c r="M1521">
        <v>0</v>
      </c>
      <c r="N1521">
        <f t="shared" si="23"/>
        <v>41670000</v>
      </c>
    </row>
    <row r="1522" spans="1:14" x14ac:dyDescent="0.3">
      <c r="A1522">
        <v>1521</v>
      </c>
      <c r="B1522">
        <v>12</v>
      </c>
      <c r="C1522" t="s">
        <v>20</v>
      </c>
      <c r="D1522" t="str">
        <f>VLOOKUP(C1522,[1]Saler!B:D,2,FALSE)</f>
        <v>NGUYỄN THỊ THANH  HUYỀN</v>
      </c>
      <c r="E1522" t="str">
        <f>VLOOKUP(C1522,[1]Saler!B:D,3,FALSE)</f>
        <v>DN</v>
      </c>
      <c r="F1522" t="str">
        <f>VLOOKUP(E1522,[1]Saler!$F$1:$G$6,2,FALSE)</f>
        <v>Đà Nẵng</v>
      </c>
      <c r="G1522" t="s">
        <v>28</v>
      </c>
      <c r="H1522" t="str">
        <f>VLOOKUP(G1522,[1]Product!$B:$G,2,FALSE)</f>
        <v>ProBook1A1B0PA</v>
      </c>
      <c r="I1522">
        <f>VLOOKUP(G1522,[1]Product!$B:$G,6,FALSE)</f>
        <v>18290000</v>
      </c>
      <c r="J1522" t="str">
        <f>VLOOKUP(G1522,[1]Product!$B:$G,3,FALSE)</f>
        <v>HP</v>
      </c>
      <c r="K1522" t="str">
        <f>VLOOKUP(G1522,[1]Product!$B:$G,4,FALSE)</f>
        <v>Laptop</v>
      </c>
      <c r="L1522">
        <v>3</v>
      </c>
      <c r="M1522">
        <v>0.15</v>
      </c>
      <c r="N1522">
        <f t="shared" si="23"/>
        <v>46639500</v>
      </c>
    </row>
    <row r="1523" spans="1:14" x14ac:dyDescent="0.3">
      <c r="A1523">
        <v>1522</v>
      </c>
      <c r="B1523">
        <v>12</v>
      </c>
      <c r="C1523" t="s">
        <v>35</v>
      </c>
      <c r="D1523" t="str">
        <f>VLOOKUP(C1523,[1]Saler!B:D,2,FALSE)</f>
        <v>Trần Kim  Như</v>
      </c>
      <c r="E1523" t="str">
        <f>VLOOKUP(C1523,[1]Saler!B:D,3,FALSE)</f>
        <v>HCM</v>
      </c>
      <c r="F1523" t="str">
        <f>VLOOKUP(E1523,[1]Saler!$F$1:$G$6,2,FALSE)</f>
        <v>Hồ Chí Minh</v>
      </c>
      <c r="G1523" t="s">
        <v>19</v>
      </c>
      <c r="H1523" t="str">
        <f>VLOOKUP(G1523,[1]Product!$B:$G,2,FALSE)</f>
        <v>Gaming81LK01J3VN</v>
      </c>
      <c r="I1523">
        <f>VLOOKUP(G1523,[1]Product!$B:$G,6,FALSE)</f>
        <v>18490000</v>
      </c>
      <c r="J1523" t="str">
        <f>VLOOKUP(G1523,[1]Product!$B:$G,3,FALSE)</f>
        <v>Lenovo</v>
      </c>
      <c r="K1523" t="str">
        <f>VLOOKUP(G1523,[1]Product!$B:$G,4,FALSE)</f>
        <v>Laptop</v>
      </c>
      <c r="L1523">
        <v>1</v>
      </c>
      <c r="M1523">
        <v>0.05</v>
      </c>
      <c r="N1523">
        <f t="shared" si="23"/>
        <v>17565500</v>
      </c>
    </row>
    <row r="1524" spans="1:14" x14ac:dyDescent="0.3">
      <c r="A1524">
        <v>1523</v>
      </c>
      <c r="B1524">
        <v>12</v>
      </c>
      <c r="C1524" t="s">
        <v>29</v>
      </c>
      <c r="D1524" t="str">
        <f>VLOOKUP(C1524,[1]Saler!B:D,2,FALSE)</f>
        <v>Hoàng Thị Thu  Hà</v>
      </c>
      <c r="E1524" t="str">
        <f>VLOOKUP(C1524,[1]Saler!B:D,3,FALSE)</f>
        <v>HN</v>
      </c>
      <c r="F1524" t="str">
        <f>VLOOKUP(E1524,[1]Saler!$F$1:$G$6,2,FALSE)</f>
        <v>Hà Nội</v>
      </c>
      <c r="G1524" t="s">
        <v>34</v>
      </c>
      <c r="H1524" t="str">
        <f>VLOOKUP(G1524,[1]Product!$B:$G,2,FALSE)</f>
        <v>Inspiron135201</v>
      </c>
      <c r="I1524">
        <f>VLOOKUP(G1524,[1]Product!$B:$G,6,FALSE)</f>
        <v>16990000</v>
      </c>
      <c r="J1524" t="str">
        <f>VLOOKUP(G1524,[1]Product!$B:$G,3,FALSE)</f>
        <v>Dell</v>
      </c>
      <c r="K1524" t="str">
        <f>VLOOKUP(G1524,[1]Product!$B:$G,4,FALSE)</f>
        <v>Laptop</v>
      </c>
      <c r="L1524">
        <v>1</v>
      </c>
      <c r="M1524">
        <v>0</v>
      </c>
      <c r="N1524">
        <f t="shared" si="23"/>
        <v>16990000</v>
      </c>
    </row>
    <row r="1525" spans="1:14" x14ac:dyDescent="0.3">
      <c r="A1525">
        <v>1524</v>
      </c>
      <c r="B1525">
        <v>12</v>
      </c>
      <c r="C1525" t="s">
        <v>32</v>
      </c>
      <c r="D1525" t="str">
        <f>VLOOKUP(C1525,[1]Saler!B:D,2,FALSE)</f>
        <v>Võ Thị Phương  Thảo</v>
      </c>
      <c r="E1525" t="str">
        <f>VLOOKUP(C1525,[1]Saler!B:D,3,FALSE)</f>
        <v>CT</v>
      </c>
      <c r="F1525" t="str">
        <f>VLOOKUP(E1525,[1]Saler!$F$1:$G$6,2,FALSE)</f>
        <v>Cần Thơ</v>
      </c>
      <c r="G1525" t="s">
        <v>69</v>
      </c>
      <c r="H1525" t="str">
        <f>VLOOKUP(G1525,[1]Product!$B:$G,2,FALSE)</f>
        <v>Pavilion180S1AA</v>
      </c>
      <c r="I1525">
        <f>VLOOKUP(G1525,[1]Product!$B:$G,6,FALSE)</f>
        <v>9790000</v>
      </c>
      <c r="J1525" t="str">
        <f>VLOOKUP(G1525,[1]Product!$B:$G,3,FALSE)</f>
        <v>HP</v>
      </c>
      <c r="K1525" t="str">
        <f>VLOOKUP(G1525,[1]Product!$B:$G,4,FALSE)</f>
        <v>Desktop</v>
      </c>
      <c r="L1525">
        <v>3</v>
      </c>
      <c r="M1525">
        <v>0.1</v>
      </c>
      <c r="N1525">
        <f t="shared" si="23"/>
        <v>26433000</v>
      </c>
    </row>
    <row r="1526" spans="1:14" x14ac:dyDescent="0.3">
      <c r="A1526">
        <v>1525</v>
      </c>
      <c r="B1526">
        <v>12</v>
      </c>
      <c r="C1526" t="s">
        <v>61</v>
      </c>
      <c r="D1526" t="str">
        <f>VLOOKUP(C1526,[1]Saler!B:D,2,FALSE)</f>
        <v>Nguyễn Tố  Linh</v>
      </c>
      <c r="E1526" t="str">
        <f>VLOOKUP(C1526,[1]Saler!B:D,3,FALSE)</f>
        <v>DN</v>
      </c>
      <c r="F1526" t="str">
        <f>VLOOKUP(E1526,[1]Saler!$F$1:$G$6,2,FALSE)</f>
        <v>Đà Nẵng</v>
      </c>
      <c r="G1526" t="s">
        <v>49</v>
      </c>
      <c r="H1526" t="str">
        <f>VLOOKUP(G1526,[1]Product!$B:$G,2,FALSE)</f>
        <v>Inspiron145402</v>
      </c>
      <c r="I1526">
        <f>VLOOKUP(G1526,[1]Product!$B:$G,6,FALSE)</f>
        <v>25790000</v>
      </c>
      <c r="J1526" t="str">
        <f>VLOOKUP(G1526,[1]Product!$B:$G,3,FALSE)</f>
        <v>Dell</v>
      </c>
      <c r="K1526" t="str">
        <f>VLOOKUP(G1526,[1]Product!$B:$G,4,FALSE)</f>
        <v>Laptop</v>
      </c>
      <c r="L1526">
        <v>2</v>
      </c>
      <c r="M1526">
        <v>0</v>
      </c>
      <c r="N1526">
        <f t="shared" si="23"/>
        <v>51580000</v>
      </c>
    </row>
    <row r="1527" spans="1:14" x14ac:dyDescent="0.3">
      <c r="A1527">
        <v>1526</v>
      </c>
      <c r="B1527">
        <v>12</v>
      </c>
      <c r="C1527" t="s">
        <v>46</v>
      </c>
      <c r="D1527" t="str">
        <f>VLOOKUP(C1527,[1]Saler!B:D,2,FALSE)</f>
        <v>Nguyễn Thị Hoài  Nam</v>
      </c>
      <c r="E1527" t="str">
        <f>VLOOKUP(C1527,[1]Saler!B:D,3,FALSE)</f>
        <v>HCM</v>
      </c>
      <c r="F1527" t="str">
        <f>VLOOKUP(E1527,[1]Saler!$F$1:$G$6,2,FALSE)</f>
        <v>Hồ Chí Minh</v>
      </c>
      <c r="G1527" t="s">
        <v>69</v>
      </c>
      <c r="H1527" t="str">
        <f>VLOOKUP(G1527,[1]Product!$B:$G,2,FALSE)</f>
        <v>Pavilion180S1AA</v>
      </c>
      <c r="I1527">
        <f>VLOOKUP(G1527,[1]Product!$B:$G,6,FALSE)</f>
        <v>9790000</v>
      </c>
      <c r="J1527" t="str">
        <f>VLOOKUP(G1527,[1]Product!$B:$G,3,FALSE)</f>
        <v>HP</v>
      </c>
      <c r="K1527" t="str">
        <f>VLOOKUP(G1527,[1]Product!$B:$G,4,FALSE)</f>
        <v>Desktop</v>
      </c>
      <c r="L1527">
        <v>1</v>
      </c>
      <c r="M1527">
        <v>0.05</v>
      </c>
      <c r="N1527">
        <f t="shared" si="23"/>
        <v>9300500</v>
      </c>
    </row>
    <row r="1528" spans="1:14" x14ac:dyDescent="0.3">
      <c r="A1528">
        <v>1527</v>
      </c>
      <c r="B1528">
        <v>12</v>
      </c>
      <c r="C1528" t="s">
        <v>61</v>
      </c>
      <c r="D1528" t="str">
        <f>VLOOKUP(C1528,[1]Saler!B:D,2,FALSE)</f>
        <v>Nguyễn Tố  Linh</v>
      </c>
      <c r="E1528" t="str">
        <f>VLOOKUP(C1528,[1]Saler!B:D,3,FALSE)</f>
        <v>DN</v>
      </c>
      <c r="F1528" t="str">
        <f>VLOOKUP(E1528,[1]Saler!$F$1:$G$6,2,FALSE)</f>
        <v>Đà Nẵng</v>
      </c>
      <c r="G1528" t="s">
        <v>71</v>
      </c>
      <c r="H1528" t="str">
        <f>VLOOKUP(G1528,[1]Product!$B:$G,2,FALSE)</f>
        <v>Legion82BC005YVN</v>
      </c>
      <c r="I1528">
        <f>VLOOKUP(G1528,[1]Product!$B:$G,6,FALSE)</f>
        <v>39000000</v>
      </c>
      <c r="J1528" t="str">
        <f>VLOOKUP(G1528,[1]Product!$B:$G,3,FALSE)</f>
        <v>Lenovo</v>
      </c>
      <c r="K1528" t="str">
        <f>VLOOKUP(G1528,[1]Product!$B:$G,4,FALSE)</f>
        <v>Laptop</v>
      </c>
      <c r="L1528">
        <v>1</v>
      </c>
      <c r="M1528">
        <v>0.15</v>
      </c>
      <c r="N1528">
        <f t="shared" si="23"/>
        <v>33150000</v>
      </c>
    </row>
    <row r="1529" spans="1:14" x14ac:dyDescent="0.3">
      <c r="A1529">
        <v>1528</v>
      </c>
      <c r="B1529">
        <v>12</v>
      </c>
      <c r="C1529" t="s">
        <v>14</v>
      </c>
      <c r="D1529" t="str">
        <f>VLOOKUP(C1529,[1]Saler!B:D,2,FALSE)</f>
        <v>Hồ Thị Khánh  Huyền</v>
      </c>
      <c r="E1529" t="str">
        <f>VLOOKUP(C1529,[1]Saler!B:D,3,FALSE)</f>
        <v>DN</v>
      </c>
      <c r="F1529" t="str">
        <f>VLOOKUP(E1529,[1]Saler!$F$1:$G$6,2,FALSE)</f>
        <v>Đà Nẵng</v>
      </c>
      <c r="G1529" t="s">
        <v>41</v>
      </c>
      <c r="H1529" t="str">
        <f>VLOOKUP(G1529,[1]Product!$B:$G,2,FALSE)</f>
        <v>Vostro70226499</v>
      </c>
      <c r="I1529">
        <f>VLOOKUP(G1529,[1]Product!$B:$G,6,FALSE)</f>
        <v>8900000</v>
      </c>
      <c r="J1529" t="str">
        <f>VLOOKUP(G1529,[1]Product!$B:$G,3,FALSE)</f>
        <v>Dell</v>
      </c>
      <c r="K1529" t="str">
        <f>VLOOKUP(G1529,[1]Product!$B:$G,4,FALSE)</f>
        <v>Desktop</v>
      </c>
      <c r="L1529">
        <v>1</v>
      </c>
      <c r="M1529">
        <v>0.05</v>
      </c>
      <c r="N1529">
        <f t="shared" si="23"/>
        <v>8455000</v>
      </c>
    </row>
    <row r="1530" spans="1:14" x14ac:dyDescent="0.3">
      <c r="A1530">
        <v>1529</v>
      </c>
      <c r="B1530">
        <v>12</v>
      </c>
      <c r="C1530" t="s">
        <v>38</v>
      </c>
      <c r="D1530" t="str">
        <f>VLOOKUP(C1530,[1]Saler!B:D,2,FALSE)</f>
        <v>Nguyễn Thị Kim  Nga</v>
      </c>
      <c r="E1530" t="str">
        <f>VLOOKUP(C1530,[1]Saler!B:D,3,FALSE)</f>
        <v>HCM</v>
      </c>
      <c r="F1530" t="str">
        <f>VLOOKUP(E1530,[1]Saler!$F$1:$G$6,2,FALSE)</f>
        <v>Hồ Chí Minh</v>
      </c>
      <c r="G1530" t="s">
        <v>15</v>
      </c>
      <c r="H1530" t="str">
        <f>VLOOKUP(G1530,[1]Product!$B:$G,2,FALSE)</f>
        <v>EliteBook1C2M0PA</v>
      </c>
      <c r="I1530">
        <f>VLOOKUP(G1530,[1]Product!$B:$G,6,FALSE)</f>
        <v>14890000</v>
      </c>
      <c r="J1530" t="str">
        <f>VLOOKUP(G1530,[1]Product!$B:$G,3,FALSE)</f>
        <v>HP</v>
      </c>
      <c r="K1530" t="str">
        <f>VLOOKUP(G1530,[1]Product!$B:$G,4,FALSE)</f>
        <v>Desktop</v>
      </c>
      <c r="L1530">
        <v>2</v>
      </c>
      <c r="M1530">
        <v>0.1</v>
      </c>
      <c r="N1530">
        <f t="shared" si="23"/>
        <v>26802000</v>
      </c>
    </row>
    <row r="1531" spans="1:14" x14ac:dyDescent="0.3">
      <c r="A1531">
        <v>1530</v>
      </c>
      <c r="B1531">
        <v>12</v>
      </c>
      <c r="C1531" t="s">
        <v>46</v>
      </c>
      <c r="D1531" t="str">
        <f>VLOOKUP(C1531,[1]Saler!B:D,2,FALSE)</f>
        <v>Nguyễn Thị Hoài  Nam</v>
      </c>
      <c r="E1531" t="str">
        <f>VLOOKUP(C1531,[1]Saler!B:D,3,FALSE)</f>
        <v>HCM</v>
      </c>
      <c r="F1531" t="str">
        <f>VLOOKUP(E1531,[1]Saler!$F$1:$G$6,2,FALSE)</f>
        <v>Hồ Chí Minh</v>
      </c>
      <c r="G1531" t="s">
        <v>19</v>
      </c>
      <c r="H1531" t="str">
        <f>VLOOKUP(G1531,[1]Product!$B:$G,2,FALSE)</f>
        <v>Gaming81LK01J3VN</v>
      </c>
      <c r="I1531">
        <f>VLOOKUP(G1531,[1]Product!$B:$G,6,FALSE)</f>
        <v>18490000</v>
      </c>
      <c r="J1531" t="str">
        <f>VLOOKUP(G1531,[1]Product!$B:$G,3,FALSE)</f>
        <v>Lenovo</v>
      </c>
      <c r="K1531" t="str">
        <f>VLOOKUP(G1531,[1]Product!$B:$G,4,FALSE)</f>
        <v>Laptop</v>
      </c>
      <c r="L1531">
        <v>2</v>
      </c>
      <c r="M1531">
        <v>0.15</v>
      </c>
      <c r="N1531">
        <f t="shared" si="23"/>
        <v>31433000</v>
      </c>
    </row>
    <row r="1532" spans="1:14" x14ac:dyDescent="0.3">
      <c r="A1532">
        <v>1531</v>
      </c>
      <c r="B1532">
        <v>12</v>
      </c>
      <c r="C1532" t="s">
        <v>65</v>
      </c>
      <c r="D1532" t="str">
        <f>VLOOKUP(C1532,[1]Saler!B:D,2,FALSE)</f>
        <v>Vưu Quan  Khải</v>
      </c>
      <c r="E1532" t="str">
        <f>VLOOKUP(C1532,[1]Saler!B:D,3,FALSE)</f>
        <v>DN</v>
      </c>
      <c r="F1532" t="str">
        <f>VLOOKUP(E1532,[1]Saler!$F$1:$G$6,2,FALSE)</f>
        <v>Đà Nẵng</v>
      </c>
      <c r="G1532" t="s">
        <v>28</v>
      </c>
      <c r="H1532" t="str">
        <f>VLOOKUP(G1532,[1]Product!$B:$G,2,FALSE)</f>
        <v>ProBook1A1B0PA</v>
      </c>
      <c r="I1532">
        <f>VLOOKUP(G1532,[1]Product!$B:$G,6,FALSE)</f>
        <v>18290000</v>
      </c>
      <c r="J1532" t="str">
        <f>VLOOKUP(G1532,[1]Product!$B:$G,3,FALSE)</f>
        <v>HP</v>
      </c>
      <c r="K1532" t="str">
        <f>VLOOKUP(G1532,[1]Product!$B:$G,4,FALSE)</f>
        <v>Laptop</v>
      </c>
      <c r="L1532">
        <v>1</v>
      </c>
      <c r="M1532">
        <v>0.05</v>
      </c>
      <c r="N1532">
        <f t="shared" si="23"/>
        <v>17375500</v>
      </c>
    </row>
    <row r="1533" spans="1:14" x14ac:dyDescent="0.3">
      <c r="A1533">
        <v>1532</v>
      </c>
      <c r="B1533">
        <v>12</v>
      </c>
      <c r="C1533" t="s">
        <v>76</v>
      </c>
      <c r="D1533" t="str">
        <f>VLOOKUP(C1533,[1]Saler!B:D,2,FALSE)</f>
        <v>Nguyễn Yến  Nhi</v>
      </c>
      <c r="E1533" t="str">
        <f>VLOOKUP(C1533,[1]Saler!B:D,3,FALSE)</f>
        <v>HCM</v>
      </c>
      <c r="F1533" t="str">
        <f>VLOOKUP(E1533,[1]Saler!$F$1:$G$6,2,FALSE)</f>
        <v>Hồ Chí Minh</v>
      </c>
      <c r="G1533" t="s">
        <v>25</v>
      </c>
      <c r="H1533" t="str">
        <f>VLOOKUP(G1533,[1]Product!$B:$G,2,FALSE)</f>
        <v>Lenovo11BHS07200</v>
      </c>
      <c r="I1533">
        <f>VLOOKUP(G1533,[1]Product!$B:$G,6,FALSE)</f>
        <v>11490000</v>
      </c>
      <c r="J1533" t="str">
        <f>VLOOKUP(G1533,[1]Product!$B:$G,3,FALSE)</f>
        <v>Lenovo</v>
      </c>
      <c r="K1533" t="str">
        <f>VLOOKUP(G1533,[1]Product!$B:$G,4,FALSE)</f>
        <v>Desktop</v>
      </c>
      <c r="L1533">
        <v>3</v>
      </c>
      <c r="M1533">
        <v>0.05</v>
      </c>
      <c r="N1533">
        <f t="shared" si="23"/>
        <v>32746500</v>
      </c>
    </row>
    <row r="1534" spans="1:14" x14ac:dyDescent="0.3">
      <c r="A1534">
        <v>1533</v>
      </c>
      <c r="B1534">
        <v>12</v>
      </c>
      <c r="C1534" t="s">
        <v>68</v>
      </c>
      <c r="D1534" t="str">
        <f>VLOOKUP(C1534,[1]Saler!B:D,2,FALSE)</f>
        <v>Đào Thị Tiểu  Băng</v>
      </c>
      <c r="E1534" t="str">
        <f>VLOOKUP(C1534,[1]Saler!B:D,3,FALSE)</f>
        <v>CT</v>
      </c>
      <c r="F1534" t="str">
        <f>VLOOKUP(E1534,[1]Saler!$F$1:$G$6,2,FALSE)</f>
        <v>Cần Thơ</v>
      </c>
      <c r="G1534" t="s">
        <v>58</v>
      </c>
      <c r="H1534" t="str">
        <f>VLOOKUP(G1534,[1]Product!$B:$G,2,FALSE)</f>
        <v>Envy2K0B2PA</v>
      </c>
      <c r="I1534">
        <f>VLOOKUP(G1534,[1]Product!$B:$G,6,FALSE)</f>
        <v>23590000</v>
      </c>
      <c r="J1534" t="str">
        <f>VLOOKUP(G1534,[1]Product!$B:$G,3,FALSE)</f>
        <v>HP</v>
      </c>
      <c r="K1534" t="str">
        <f>VLOOKUP(G1534,[1]Product!$B:$G,4,FALSE)</f>
        <v>Laptop</v>
      </c>
      <c r="L1534">
        <v>2</v>
      </c>
      <c r="M1534">
        <v>0.15</v>
      </c>
      <c r="N1534">
        <f t="shared" si="23"/>
        <v>40103000</v>
      </c>
    </row>
    <row r="1535" spans="1:14" x14ac:dyDescent="0.3">
      <c r="A1535">
        <v>1534</v>
      </c>
      <c r="B1535">
        <v>12</v>
      </c>
      <c r="C1535" t="s">
        <v>67</v>
      </c>
      <c r="D1535" t="str">
        <f>VLOOKUP(C1535,[1]Saler!B:D,2,FALSE)</f>
        <v>Phan Thị Thu  Nguyệt</v>
      </c>
      <c r="E1535" t="str">
        <f>VLOOKUP(C1535,[1]Saler!B:D,3,FALSE)</f>
        <v>HCM</v>
      </c>
      <c r="F1535" t="str">
        <f>VLOOKUP(E1535,[1]Saler!$F$1:$G$6,2,FALSE)</f>
        <v>Hồ Chí Minh</v>
      </c>
      <c r="G1535" t="s">
        <v>41</v>
      </c>
      <c r="H1535" t="str">
        <f>VLOOKUP(G1535,[1]Product!$B:$G,2,FALSE)</f>
        <v>Vostro70226499</v>
      </c>
      <c r="I1535">
        <f>VLOOKUP(G1535,[1]Product!$B:$G,6,FALSE)</f>
        <v>8900000</v>
      </c>
      <c r="J1535" t="str">
        <f>VLOOKUP(G1535,[1]Product!$B:$G,3,FALSE)</f>
        <v>Dell</v>
      </c>
      <c r="K1535" t="str">
        <f>VLOOKUP(G1535,[1]Product!$B:$G,4,FALSE)</f>
        <v>Desktop</v>
      </c>
      <c r="L1535">
        <v>1</v>
      </c>
      <c r="M1535">
        <v>0</v>
      </c>
      <c r="N1535">
        <f t="shared" si="23"/>
        <v>8900000</v>
      </c>
    </row>
    <row r="1536" spans="1:14" x14ac:dyDescent="0.3">
      <c r="A1536">
        <v>1535</v>
      </c>
      <c r="B1536">
        <v>1</v>
      </c>
      <c r="C1536" t="s">
        <v>59</v>
      </c>
      <c r="D1536" t="str">
        <f>VLOOKUP(C1536,[1]Saler!B:D,2,FALSE)</f>
        <v>Hồ Lê Lệ  Nguyên</v>
      </c>
      <c r="E1536" t="str">
        <f>VLOOKUP(C1536,[1]Saler!B:D,3,FALSE)</f>
        <v>HCM</v>
      </c>
      <c r="F1536" t="str">
        <f>VLOOKUP(E1536,[1]Saler!$F$1:$G$6,2,FALSE)</f>
        <v>Hồ Chí Minh</v>
      </c>
      <c r="G1536" t="s">
        <v>21</v>
      </c>
      <c r="H1536" t="str">
        <f>VLOOKUP(G1536,[1]Product!$B:$G,2,FALSE)</f>
        <v>EliteBook5ZU71PA</v>
      </c>
      <c r="I1536">
        <f>VLOOKUP(G1536,[1]Product!$B:$G,6,FALSE)</f>
        <v>34790000</v>
      </c>
      <c r="J1536" t="str">
        <f>VLOOKUP(G1536,[1]Product!$B:$G,3,FALSE)</f>
        <v>HP</v>
      </c>
      <c r="K1536" t="str">
        <f>VLOOKUP(G1536,[1]Product!$B:$G,4,FALSE)</f>
        <v>Laptop</v>
      </c>
      <c r="L1536">
        <v>2</v>
      </c>
      <c r="M1536">
        <v>0.15</v>
      </c>
      <c r="N1536">
        <f t="shared" si="23"/>
        <v>59143000</v>
      </c>
    </row>
    <row r="1537" spans="1:14" x14ac:dyDescent="0.3">
      <c r="A1537">
        <v>1536</v>
      </c>
      <c r="B1537">
        <v>1</v>
      </c>
      <c r="C1537" t="s">
        <v>60</v>
      </c>
      <c r="D1537" t="str">
        <f>VLOOKUP(C1537,[1]Saler!B:D,2,FALSE)</f>
        <v>Nguyễn Thị Hoài  Ly</v>
      </c>
      <c r="E1537" t="str">
        <f>VLOOKUP(C1537,[1]Saler!B:D,3,FALSE)</f>
        <v>DN</v>
      </c>
      <c r="F1537" t="str">
        <f>VLOOKUP(E1537,[1]Saler!$F$1:$G$6,2,FALSE)</f>
        <v>Đà Nẵng</v>
      </c>
      <c r="G1537" t="s">
        <v>42</v>
      </c>
      <c r="H1537" t="str">
        <f>VLOOKUP(G1537,[1]Product!$B:$G,2,FALSE)</f>
        <v>PavilionEG0072TU</v>
      </c>
      <c r="I1537">
        <f>VLOOKUP(G1537,[1]Product!$B:$G,6,FALSE)</f>
        <v>21900000</v>
      </c>
      <c r="J1537" t="str">
        <f>VLOOKUP(G1537,[1]Product!$B:$G,3,FALSE)</f>
        <v>HP</v>
      </c>
      <c r="K1537" t="str">
        <f>VLOOKUP(G1537,[1]Product!$B:$G,4,FALSE)</f>
        <v>Laptop</v>
      </c>
      <c r="L1537">
        <v>1</v>
      </c>
      <c r="M1537">
        <v>0.15</v>
      </c>
      <c r="N1537">
        <f t="shared" si="23"/>
        <v>18615000</v>
      </c>
    </row>
    <row r="1538" spans="1:14" x14ac:dyDescent="0.3">
      <c r="A1538">
        <v>1537</v>
      </c>
      <c r="B1538">
        <v>1</v>
      </c>
      <c r="C1538" t="s">
        <v>48</v>
      </c>
      <c r="D1538" t="str">
        <f>VLOOKUP(C1538,[1]Saler!B:D,2,FALSE)</f>
        <v>Võ Huỳnh Duy  Nhân</v>
      </c>
      <c r="E1538" t="str">
        <f>VLOOKUP(C1538,[1]Saler!B:D,3,FALSE)</f>
        <v>HCM</v>
      </c>
      <c r="F1538" t="str">
        <f>VLOOKUP(E1538,[1]Saler!$F$1:$G$6,2,FALSE)</f>
        <v>Hồ Chí Minh</v>
      </c>
      <c r="G1538" t="s">
        <v>71</v>
      </c>
      <c r="H1538" t="str">
        <f>VLOOKUP(G1538,[1]Product!$B:$G,2,FALSE)</f>
        <v>Legion82BC005YVN</v>
      </c>
      <c r="I1538">
        <f>VLOOKUP(G1538,[1]Product!$B:$G,6,FALSE)</f>
        <v>39000000</v>
      </c>
      <c r="J1538" t="str">
        <f>VLOOKUP(G1538,[1]Product!$B:$G,3,FALSE)</f>
        <v>Lenovo</v>
      </c>
      <c r="K1538" t="str">
        <f>VLOOKUP(G1538,[1]Product!$B:$G,4,FALSE)</f>
        <v>Laptop</v>
      </c>
      <c r="L1538">
        <v>2</v>
      </c>
      <c r="M1538">
        <v>0.05</v>
      </c>
      <c r="N1538">
        <f t="shared" ref="N1538:N1601" si="24">I1538*L1538*(1-M1538)</f>
        <v>74100000</v>
      </c>
    </row>
    <row r="1539" spans="1:14" x14ac:dyDescent="0.3">
      <c r="A1539">
        <v>1538</v>
      </c>
      <c r="B1539">
        <v>1</v>
      </c>
      <c r="C1539" t="s">
        <v>20</v>
      </c>
      <c r="D1539" t="str">
        <f>VLOOKUP(C1539,[1]Saler!B:D,2,FALSE)</f>
        <v>NGUYỄN THỊ THANH  HUYỀN</v>
      </c>
      <c r="E1539" t="str">
        <f>VLOOKUP(C1539,[1]Saler!B:D,3,FALSE)</f>
        <v>DN</v>
      </c>
      <c r="F1539" t="str">
        <f>VLOOKUP(E1539,[1]Saler!$F$1:$G$6,2,FALSE)</f>
        <v>Đà Nẵng</v>
      </c>
      <c r="G1539" t="s">
        <v>28</v>
      </c>
      <c r="H1539" t="str">
        <f>VLOOKUP(G1539,[1]Product!$B:$G,2,FALSE)</f>
        <v>ProBook1A1B0PA</v>
      </c>
      <c r="I1539">
        <f>VLOOKUP(G1539,[1]Product!$B:$G,6,FALSE)</f>
        <v>18290000</v>
      </c>
      <c r="J1539" t="str">
        <f>VLOOKUP(G1539,[1]Product!$B:$G,3,FALSE)</f>
        <v>HP</v>
      </c>
      <c r="K1539" t="str">
        <f>VLOOKUP(G1539,[1]Product!$B:$G,4,FALSE)</f>
        <v>Laptop</v>
      </c>
      <c r="L1539">
        <v>1</v>
      </c>
      <c r="M1539">
        <v>0.05</v>
      </c>
      <c r="N1539">
        <f t="shared" si="24"/>
        <v>17375500</v>
      </c>
    </row>
    <row r="1540" spans="1:14" x14ac:dyDescent="0.3">
      <c r="A1540">
        <v>1539</v>
      </c>
      <c r="B1540">
        <v>1</v>
      </c>
      <c r="C1540" t="s">
        <v>65</v>
      </c>
      <c r="D1540" t="str">
        <f>VLOOKUP(C1540,[1]Saler!B:D,2,FALSE)</f>
        <v>Vưu Quan  Khải</v>
      </c>
      <c r="E1540" t="str">
        <f>VLOOKUP(C1540,[1]Saler!B:D,3,FALSE)</f>
        <v>DN</v>
      </c>
      <c r="F1540" t="str">
        <f>VLOOKUP(E1540,[1]Saler!$F$1:$G$6,2,FALSE)</f>
        <v>Đà Nẵng</v>
      </c>
      <c r="G1540" t="s">
        <v>28</v>
      </c>
      <c r="H1540" t="str">
        <f>VLOOKUP(G1540,[1]Product!$B:$G,2,FALSE)</f>
        <v>ProBook1A1B0PA</v>
      </c>
      <c r="I1540">
        <f>VLOOKUP(G1540,[1]Product!$B:$G,6,FALSE)</f>
        <v>18290000</v>
      </c>
      <c r="J1540" t="str">
        <f>VLOOKUP(G1540,[1]Product!$B:$G,3,FALSE)</f>
        <v>HP</v>
      </c>
      <c r="K1540" t="str">
        <f>VLOOKUP(G1540,[1]Product!$B:$G,4,FALSE)</f>
        <v>Laptop</v>
      </c>
      <c r="L1540">
        <v>2</v>
      </c>
      <c r="M1540">
        <v>0.1</v>
      </c>
      <c r="N1540">
        <f t="shared" si="24"/>
        <v>32922000</v>
      </c>
    </row>
    <row r="1541" spans="1:14" x14ac:dyDescent="0.3">
      <c r="A1541">
        <v>1540</v>
      </c>
      <c r="B1541">
        <v>1</v>
      </c>
      <c r="C1541" t="s">
        <v>70</v>
      </c>
      <c r="D1541" t="str">
        <f>VLOOKUP(C1541,[1]Saler!B:D,2,FALSE)</f>
        <v>Trần Thị Hồng Nhung</v>
      </c>
      <c r="E1541" t="str">
        <f>VLOOKUP(C1541,[1]Saler!B:D,3,FALSE)</f>
        <v>HCM</v>
      </c>
      <c r="F1541" t="str">
        <f>VLOOKUP(E1541,[1]Saler!$F$1:$G$6,2,FALSE)</f>
        <v>Hồ Chí Minh</v>
      </c>
      <c r="G1541" t="s">
        <v>50</v>
      </c>
      <c r="H1541" t="str">
        <f>VLOOKUP(G1541,[1]Product!$B:$G,2,FALSE)</f>
        <v>ProBook22X45AA</v>
      </c>
      <c r="I1541">
        <f>VLOOKUP(G1541,[1]Product!$B:$G,6,FALSE)</f>
        <v>11900000</v>
      </c>
      <c r="J1541" t="str">
        <f>VLOOKUP(G1541,[1]Product!$B:$G,3,FALSE)</f>
        <v>HP</v>
      </c>
      <c r="K1541" t="str">
        <f>VLOOKUP(G1541,[1]Product!$B:$G,4,FALSE)</f>
        <v>Desktop</v>
      </c>
      <c r="L1541">
        <v>3</v>
      </c>
      <c r="M1541">
        <v>0</v>
      </c>
      <c r="N1541">
        <f t="shared" si="24"/>
        <v>35700000</v>
      </c>
    </row>
    <row r="1542" spans="1:14" x14ac:dyDescent="0.3">
      <c r="A1542">
        <v>1541</v>
      </c>
      <c r="B1542">
        <v>1</v>
      </c>
      <c r="C1542" t="s">
        <v>51</v>
      </c>
      <c r="D1542" t="str">
        <f>VLOOKUP(C1542,[1]Saler!B:D,2,FALSE)</f>
        <v>Trần Nguyễn Thúy  Quỳnh</v>
      </c>
      <c r="E1542" t="str">
        <f>VLOOKUP(C1542,[1]Saler!B:D,3,FALSE)</f>
        <v>CT</v>
      </c>
      <c r="F1542" t="str">
        <f>VLOOKUP(E1542,[1]Saler!$F$1:$G$6,2,FALSE)</f>
        <v>Cần Thơ</v>
      </c>
      <c r="G1542" t="s">
        <v>17</v>
      </c>
      <c r="H1542" t="str">
        <f>VLOOKUP(G1542,[1]Product!$B:$G,2,FALSE)</f>
        <v>Inspiron135301</v>
      </c>
      <c r="I1542">
        <f>VLOOKUP(G1542,[1]Product!$B:$G,6,FALSE)</f>
        <v>20900000</v>
      </c>
      <c r="J1542" t="str">
        <f>VLOOKUP(G1542,[1]Product!$B:$G,3,FALSE)</f>
        <v>Dell</v>
      </c>
      <c r="K1542" t="str">
        <f>VLOOKUP(G1542,[1]Product!$B:$G,4,FALSE)</f>
        <v>Laptop</v>
      </c>
      <c r="L1542">
        <v>3</v>
      </c>
      <c r="M1542">
        <v>0.05</v>
      </c>
      <c r="N1542">
        <f t="shared" si="24"/>
        <v>59565000</v>
      </c>
    </row>
    <row r="1543" spans="1:14" x14ac:dyDescent="0.3">
      <c r="A1543">
        <v>1542</v>
      </c>
      <c r="B1543">
        <v>1</v>
      </c>
      <c r="C1543" t="s">
        <v>14</v>
      </c>
      <c r="D1543" t="str">
        <f>VLOOKUP(C1543,[1]Saler!B:D,2,FALSE)</f>
        <v>Hồ Thị Khánh  Huyền</v>
      </c>
      <c r="E1543" t="str">
        <f>VLOOKUP(C1543,[1]Saler!B:D,3,FALSE)</f>
        <v>DN</v>
      </c>
      <c r="F1543" t="str">
        <f>VLOOKUP(E1543,[1]Saler!$F$1:$G$6,2,FALSE)</f>
        <v>Đà Nẵng</v>
      </c>
      <c r="G1543" t="s">
        <v>19</v>
      </c>
      <c r="H1543" t="str">
        <f>VLOOKUP(G1543,[1]Product!$B:$G,2,FALSE)</f>
        <v>Gaming81LK01J3VN</v>
      </c>
      <c r="I1543">
        <f>VLOOKUP(G1543,[1]Product!$B:$G,6,FALSE)</f>
        <v>18490000</v>
      </c>
      <c r="J1543" t="str">
        <f>VLOOKUP(G1543,[1]Product!$B:$G,3,FALSE)</f>
        <v>Lenovo</v>
      </c>
      <c r="K1543" t="str">
        <f>VLOOKUP(G1543,[1]Product!$B:$G,4,FALSE)</f>
        <v>Laptop</v>
      </c>
      <c r="L1543">
        <v>1</v>
      </c>
      <c r="M1543">
        <v>0.1</v>
      </c>
      <c r="N1543">
        <f t="shared" si="24"/>
        <v>16641000</v>
      </c>
    </row>
    <row r="1544" spans="1:14" x14ac:dyDescent="0.3">
      <c r="A1544">
        <v>1543</v>
      </c>
      <c r="B1544">
        <v>1</v>
      </c>
      <c r="C1544" t="s">
        <v>27</v>
      </c>
      <c r="D1544" t="str">
        <f>VLOOKUP(C1544,[1]Saler!B:D,2,FALSE)</f>
        <v>Lê Thị Bình</v>
      </c>
      <c r="E1544" t="str">
        <f>VLOOKUP(C1544,[1]Saler!B:D,3,FALSE)</f>
        <v>HN</v>
      </c>
      <c r="F1544" t="str">
        <f>VLOOKUP(E1544,[1]Saler!$F$1:$G$6,2,FALSE)</f>
        <v>Hà Nội</v>
      </c>
      <c r="G1544" t="s">
        <v>15</v>
      </c>
      <c r="H1544" t="str">
        <f>VLOOKUP(G1544,[1]Product!$B:$G,2,FALSE)</f>
        <v>EliteBook1C2M0PA</v>
      </c>
      <c r="I1544">
        <f>VLOOKUP(G1544,[1]Product!$B:$G,6,FALSE)</f>
        <v>14890000</v>
      </c>
      <c r="J1544" t="str">
        <f>VLOOKUP(G1544,[1]Product!$B:$G,3,FALSE)</f>
        <v>HP</v>
      </c>
      <c r="K1544" t="str">
        <f>VLOOKUP(G1544,[1]Product!$B:$G,4,FALSE)</f>
        <v>Desktop</v>
      </c>
      <c r="L1544">
        <v>1</v>
      </c>
      <c r="M1544">
        <v>0.05</v>
      </c>
      <c r="N1544">
        <f t="shared" si="24"/>
        <v>14145500</v>
      </c>
    </row>
    <row r="1545" spans="1:14" x14ac:dyDescent="0.3">
      <c r="A1545">
        <v>1544</v>
      </c>
      <c r="B1545">
        <v>1</v>
      </c>
      <c r="C1545" t="s">
        <v>57</v>
      </c>
      <c r="D1545" t="str">
        <f>VLOOKUP(C1545,[1]Saler!B:D,2,FALSE)</f>
        <v>Nguyễn Thị Tú  Anh</v>
      </c>
      <c r="E1545" t="str">
        <f>VLOOKUP(C1545,[1]Saler!B:D,3,FALSE)</f>
        <v>HN</v>
      </c>
      <c r="F1545" t="str">
        <f>VLOOKUP(E1545,[1]Saler!$F$1:$G$6,2,FALSE)</f>
        <v>Hà Nội</v>
      </c>
      <c r="G1545" t="s">
        <v>31</v>
      </c>
      <c r="H1545" t="str">
        <f>VLOOKUP(G1545,[1]Product!$B:$G,2,FALSE)</f>
        <v>Ideapad82H700DNVN</v>
      </c>
      <c r="I1545">
        <f>VLOOKUP(G1545,[1]Product!$B:$G,6,FALSE)</f>
        <v>13490000</v>
      </c>
      <c r="J1545" t="str">
        <f>VLOOKUP(G1545,[1]Product!$B:$G,3,FALSE)</f>
        <v>Lenovo</v>
      </c>
      <c r="K1545" t="str">
        <f>VLOOKUP(G1545,[1]Product!$B:$G,4,FALSE)</f>
        <v>Laptop</v>
      </c>
      <c r="L1545">
        <v>3</v>
      </c>
      <c r="M1545">
        <v>0</v>
      </c>
      <c r="N1545">
        <f t="shared" si="24"/>
        <v>40470000</v>
      </c>
    </row>
    <row r="1546" spans="1:14" x14ac:dyDescent="0.3">
      <c r="A1546">
        <v>1545</v>
      </c>
      <c r="B1546">
        <v>1</v>
      </c>
      <c r="C1546" t="s">
        <v>20</v>
      </c>
      <c r="D1546" t="str">
        <f>VLOOKUP(C1546,[1]Saler!B:D,2,FALSE)</f>
        <v>NGUYỄN THỊ THANH  HUYỀN</v>
      </c>
      <c r="E1546" t="str">
        <f>VLOOKUP(C1546,[1]Saler!B:D,3,FALSE)</f>
        <v>DN</v>
      </c>
      <c r="F1546" t="str">
        <f>VLOOKUP(E1546,[1]Saler!$F$1:$G$6,2,FALSE)</f>
        <v>Đà Nẵng</v>
      </c>
      <c r="G1546" t="s">
        <v>34</v>
      </c>
      <c r="H1546" t="str">
        <f>VLOOKUP(G1546,[1]Product!$B:$G,2,FALSE)</f>
        <v>Inspiron135201</v>
      </c>
      <c r="I1546">
        <f>VLOOKUP(G1546,[1]Product!$B:$G,6,FALSE)</f>
        <v>16990000</v>
      </c>
      <c r="J1546" t="str">
        <f>VLOOKUP(G1546,[1]Product!$B:$G,3,FALSE)</f>
        <v>Dell</v>
      </c>
      <c r="K1546" t="str">
        <f>VLOOKUP(G1546,[1]Product!$B:$G,4,FALSE)</f>
        <v>Laptop</v>
      </c>
      <c r="L1546">
        <v>2</v>
      </c>
      <c r="M1546">
        <v>0.05</v>
      </c>
      <c r="N1546">
        <f t="shared" si="24"/>
        <v>32281000</v>
      </c>
    </row>
    <row r="1547" spans="1:14" x14ac:dyDescent="0.3">
      <c r="A1547">
        <v>1546</v>
      </c>
      <c r="B1547">
        <v>1</v>
      </c>
      <c r="C1547" t="s">
        <v>53</v>
      </c>
      <c r="D1547" t="str">
        <f>VLOOKUP(C1547,[1]Saler!B:D,2,FALSE)</f>
        <v>Đoàn Minh  Anh</v>
      </c>
      <c r="E1547" t="str">
        <f>VLOOKUP(C1547,[1]Saler!B:D,3,FALSE)</f>
        <v>HN</v>
      </c>
      <c r="F1547" t="str">
        <f>VLOOKUP(E1547,[1]Saler!$F$1:$G$6,2,FALSE)</f>
        <v>Hà Nội</v>
      </c>
      <c r="G1547" t="s">
        <v>33</v>
      </c>
      <c r="H1547" t="str">
        <f>VLOOKUP(G1547,[1]Product!$B:$G,2,FALSE)</f>
        <v>XPS139310</v>
      </c>
      <c r="I1547">
        <f>VLOOKUP(G1547,[1]Product!$B:$G,6,FALSE)</f>
        <v>39900000</v>
      </c>
      <c r="J1547" t="str">
        <f>VLOOKUP(G1547,[1]Product!$B:$G,3,FALSE)</f>
        <v>Dell</v>
      </c>
      <c r="K1547" t="str">
        <f>VLOOKUP(G1547,[1]Product!$B:$G,4,FALSE)</f>
        <v>Laptop</v>
      </c>
      <c r="L1547">
        <v>3</v>
      </c>
      <c r="M1547">
        <v>0.1</v>
      </c>
      <c r="N1547">
        <f t="shared" si="24"/>
        <v>107730000</v>
      </c>
    </row>
    <row r="1548" spans="1:14" x14ac:dyDescent="0.3">
      <c r="A1548">
        <v>1547</v>
      </c>
      <c r="B1548">
        <v>1</v>
      </c>
      <c r="C1548" t="s">
        <v>46</v>
      </c>
      <c r="D1548" t="str">
        <f>VLOOKUP(C1548,[1]Saler!B:D,2,FALSE)</f>
        <v>Nguyễn Thị Hoài  Nam</v>
      </c>
      <c r="E1548" t="str">
        <f>VLOOKUP(C1548,[1]Saler!B:D,3,FALSE)</f>
        <v>HCM</v>
      </c>
      <c r="F1548" t="str">
        <f>VLOOKUP(E1548,[1]Saler!$F$1:$G$6,2,FALSE)</f>
        <v>Hồ Chí Minh</v>
      </c>
      <c r="G1548" t="s">
        <v>28</v>
      </c>
      <c r="H1548" t="str">
        <f>VLOOKUP(G1548,[1]Product!$B:$G,2,FALSE)</f>
        <v>ProBook1A1B0PA</v>
      </c>
      <c r="I1548">
        <f>VLOOKUP(G1548,[1]Product!$B:$G,6,FALSE)</f>
        <v>18290000</v>
      </c>
      <c r="J1548" t="str">
        <f>VLOOKUP(G1548,[1]Product!$B:$G,3,FALSE)</f>
        <v>HP</v>
      </c>
      <c r="K1548" t="str">
        <f>VLOOKUP(G1548,[1]Product!$B:$G,4,FALSE)</f>
        <v>Laptop</v>
      </c>
      <c r="L1548">
        <v>3</v>
      </c>
      <c r="M1548">
        <v>0</v>
      </c>
      <c r="N1548">
        <f t="shared" si="24"/>
        <v>54870000</v>
      </c>
    </row>
    <row r="1549" spans="1:14" x14ac:dyDescent="0.3">
      <c r="A1549">
        <v>1548</v>
      </c>
      <c r="B1549">
        <v>1</v>
      </c>
      <c r="C1549" t="s">
        <v>79</v>
      </c>
      <c r="D1549" t="str">
        <f>VLOOKUP(C1549,[1]Saler!B:D,2,FALSE)</f>
        <v>Nguyễn Thị Thanh  Ngân</v>
      </c>
      <c r="E1549" t="str">
        <f>VLOOKUP(C1549,[1]Saler!B:D,3,FALSE)</f>
        <v>HCM</v>
      </c>
      <c r="F1549" t="str">
        <f>VLOOKUP(E1549,[1]Saler!$F$1:$G$6,2,FALSE)</f>
        <v>Hồ Chí Minh</v>
      </c>
      <c r="G1549" t="s">
        <v>19</v>
      </c>
      <c r="H1549" t="str">
        <f>VLOOKUP(G1549,[1]Product!$B:$G,2,FALSE)</f>
        <v>Gaming81LK01J3VN</v>
      </c>
      <c r="I1549">
        <f>VLOOKUP(G1549,[1]Product!$B:$G,6,FALSE)</f>
        <v>18490000</v>
      </c>
      <c r="J1549" t="str">
        <f>VLOOKUP(G1549,[1]Product!$B:$G,3,FALSE)</f>
        <v>Lenovo</v>
      </c>
      <c r="K1549" t="str">
        <f>VLOOKUP(G1549,[1]Product!$B:$G,4,FALSE)</f>
        <v>Laptop</v>
      </c>
      <c r="L1549">
        <v>1</v>
      </c>
      <c r="M1549">
        <v>0.15</v>
      </c>
      <c r="N1549">
        <f t="shared" si="24"/>
        <v>15716500</v>
      </c>
    </row>
    <row r="1550" spans="1:14" x14ac:dyDescent="0.3">
      <c r="A1550">
        <v>1549</v>
      </c>
      <c r="B1550">
        <v>1</v>
      </c>
      <c r="C1550" t="s">
        <v>38</v>
      </c>
      <c r="D1550" t="str">
        <f>VLOOKUP(C1550,[1]Saler!B:D,2,FALSE)</f>
        <v>Nguyễn Thị Kim  Nga</v>
      </c>
      <c r="E1550" t="str">
        <f>VLOOKUP(C1550,[1]Saler!B:D,3,FALSE)</f>
        <v>HCM</v>
      </c>
      <c r="F1550" t="str">
        <f>VLOOKUP(E1550,[1]Saler!$F$1:$G$6,2,FALSE)</f>
        <v>Hồ Chí Minh</v>
      </c>
      <c r="G1550" t="s">
        <v>17</v>
      </c>
      <c r="H1550" t="str">
        <f>VLOOKUP(G1550,[1]Product!$B:$G,2,FALSE)</f>
        <v>Inspiron135301</v>
      </c>
      <c r="I1550">
        <f>VLOOKUP(G1550,[1]Product!$B:$G,6,FALSE)</f>
        <v>20900000</v>
      </c>
      <c r="J1550" t="str">
        <f>VLOOKUP(G1550,[1]Product!$B:$G,3,FALSE)</f>
        <v>Dell</v>
      </c>
      <c r="K1550" t="str">
        <f>VLOOKUP(G1550,[1]Product!$B:$G,4,FALSE)</f>
        <v>Laptop</v>
      </c>
      <c r="L1550">
        <v>3</v>
      </c>
      <c r="M1550">
        <v>0.15</v>
      </c>
      <c r="N1550">
        <f t="shared" si="24"/>
        <v>53295000</v>
      </c>
    </row>
    <row r="1551" spans="1:14" x14ac:dyDescent="0.3">
      <c r="A1551">
        <v>1550</v>
      </c>
      <c r="B1551">
        <v>1</v>
      </c>
      <c r="C1551" t="s">
        <v>38</v>
      </c>
      <c r="D1551" t="str">
        <f>VLOOKUP(C1551,[1]Saler!B:D,2,FALSE)</f>
        <v>Nguyễn Thị Kim  Nga</v>
      </c>
      <c r="E1551" t="str">
        <f>VLOOKUP(C1551,[1]Saler!B:D,3,FALSE)</f>
        <v>HCM</v>
      </c>
      <c r="F1551" t="str">
        <f>VLOOKUP(E1551,[1]Saler!$F$1:$G$6,2,FALSE)</f>
        <v>Hồ Chí Minh</v>
      </c>
      <c r="G1551" t="s">
        <v>47</v>
      </c>
      <c r="H1551" t="str">
        <f>VLOOKUP(G1551,[1]Product!$B:$G,2,FALSE)</f>
        <v>OptiPlex3080 MT</v>
      </c>
      <c r="I1551">
        <f>VLOOKUP(G1551,[1]Product!$B:$G,6,FALSE)</f>
        <v>13890000</v>
      </c>
      <c r="J1551" t="str">
        <f>VLOOKUP(G1551,[1]Product!$B:$G,3,FALSE)</f>
        <v>Dell</v>
      </c>
      <c r="K1551" t="str">
        <f>VLOOKUP(G1551,[1]Product!$B:$G,4,FALSE)</f>
        <v>Desktop</v>
      </c>
      <c r="L1551">
        <v>1</v>
      </c>
      <c r="M1551">
        <v>0.1</v>
      </c>
      <c r="N1551">
        <f t="shared" si="24"/>
        <v>12501000</v>
      </c>
    </row>
    <row r="1552" spans="1:14" x14ac:dyDescent="0.3">
      <c r="A1552">
        <v>1551</v>
      </c>
      <c r="B1552">
        <v>1</v>
      </c>
      <c r="C1552" t="s">
        <v>16</v>
      </c>
      <c r="D1552" t="str">
        <f>VLOOKUP(C1552,[1]Saler!B:D,2,FALSE)</f>
        <v>Võ Thị Uyển  Nhi</v>
      </c>
      <c r="E1552" t="str">
        <f>VLOOKUP(C1552,[1]Saler!B:D,3,FALSE)</f>
        <v>HCM</v>
      </c>
      <c r="F1552" t="str">
        <f>VLOOKUP(E1552,[1]Saler!$F$1:$G$6,2,FALSE)</f>
        <v>Hồ Chí Minh</v>
      </c>
      <c r="G1552" t="s">
        <v>52</v>
      </c>
      <c r="H1552" t="str">
        <f>VLOOKUP(G1552,[1]Product!$B:$G,2,FALSE)</f>
        <v>Inspiron42IN380002</v>
      </c>
      <c r="I1552">
        <f>VLOOKUP(G1552,[1]Product!$B:$G,6,FALSE)</f>
        <v>12290000</v>
      </c>
      <c r="J1552" t="str">
        <f>VLOOKUP(G1552,[1]Product!$B:$G,3,FALSE)</f>
        <v>Dell</v>
      </c>
      <c r="K1552" t="str">
        <f>VLOOKUP(G1552,[1]Product!$B:$G,4,FALSE)</f>
        <v>Desktop</v>
      </c>
      <c r="L1552">
        <v>3</v>
      </c>
      <c r="M1552">
        <v>0.15</v>
      </c>
      <c r="N1552">
        <f t="shared" si="24"/>
        <v>31339500</v>
      </c>
    </row>
    <row r="1553" spans="1:14" x14ac:dyDescent="0.3">
      <c r="A1553">
        <v>1552</v>
      </c>
      <c r="B1553">
        <v>1</v>
      </c>
      <c r="C1553" t="s">
        <v>62</v>
      </c>
      <c r="D1553" t="str">
        <f>VLOOKUP(C1553,[1]Saler!B:D,2,FALSE)</f>
        <v>Kiều Ngọc Các</v>
      </c>
      <c r="E1553" t="str">
        <f>VLOOKUP(C1553,[1]Saler!B:D,3,FALSE)</f>
        <v>HN</v>
      </c>
      <c r="F1553" t="str">
        <f>VLOOKUP(E1553,[1]Saler!$F$1:$G$6,2,FALSE)</f>
        <v>Hà Nội</v>
      </c>
      <c r="G1553" t="s">
        <v>25</v>
      </c>
      <c r="H1553" t="str">
        <f>VLOOKUP(G1553,[1]Product!$B:$G,2,FALSE)</f>
        <v>Lenovo11BHS07200</v>
      </c>
      <c r="I1553">
        <f>VLOOKUP(G1553,[1]Product!$B:$G,6,FALSE)</f>
        <v>11490000</v>
      </c>
      <c r="J1553" t="str">
        <f>VLOOKUP(G1553,[1]Product!$B:$G,3,FALSE)</f>
        <v>Lenovo</v>
      </c>
      <c r="K1553" t="str">
        <f>VLOOKUP(G1553,[1]Product!$B:$G,4,FALSE)</f>
        <v>Desktop</v>
      </c>
      <c r="L1553">
        <v>1</v>
      </c>
      <c r="M1553">
        <v>0.05</v>
      </c>
      <c r="N1553">
        <f t="shared" si="24"/>
        <v>10915500</v>
      </c>
    </row>
    <row r="1554" spans="1:14" x14ac:dyDescent="0.3">
      <c r="A1554">
        <v>1553</v>
      </c>
      <c r="B1554">
        <v>1</v>
      </c>
      <c r="C1554" t="s">
        <v>35</v>
      </c>
      <c r="D1554" t="str">
        <f>VLOOKUP(C1554,[1]Saler!B:D,2,FALSE)</f>
        <v>Trần Kim  Như</v>
      </c>
      <c r="E1554" t="str">
        <f>VLOOKUP(C1554,[1]Saler!B:D,3,FALSE)</f>
        <v>HCM</v>
      </c>
      <c r="F1554" t="str">
        <f>VLOOKUP(E1554,[1]Saler!$F$1:$G$6,2,FALSE)</f>
        <v>Hồ Chí Minh</v>
      </c>
      <c r="G1554" t="s">
        <v>19</v>
      </c>
      <c r="H1554" t="str">
        <f>VLOOKUP(G1554,[1]Product!$B:$G,2,FALSE)</f>
        <v>Gaming81LK01J3VN</v>
      </c>
      <c r="I1554">
        <f>VLOOKUP(G1554,[1]Product!$B:$G,6,FALSE)</f>
        <v>18490000</v>
      </c>
      <c r="J1554" t="str">
        <f>VLOOKUP(G1554,[1]Product!$B:$G,3,FALSE)</f>
        <v>Lenovo</v>
      </c>
      <c r="K1554" t="str">
        <f>VLOOKUP(G1554,[1]Product!$B:$G,4,FALSE)</f>
        <v>Laptop</v>
      </c>
      <c r="L1554">
        <v>3</v>
      </c>
      <c r="M1554">
        <v>0</v>
      </c>
      <c r="N1554">
        <f t="shared" si="24"/>
        <v>55470000</v>
      </c>
    </row>
    <row r="1555" spans="1:14" x14ac:dyDescent="0.3">
      <c r="A1555">
        <v>1554</v>
      </c>
      <c r="B1555">
        <v>1</v>
      </c>
      <c r="C1555" t="s">
        <v>27</v>
      </c>
      <c r="D1555" t="str">
        <f>VLOOKUP(C1555,[1]Saler!B:D,2,FALSE)</f>
        <v>Lê Thị Bình</v>
      </c>
      <c r="E1555" t="str">
        <f>VLOOKUP(C1555,[1]Saler!B:D,3,FALSE)</f>
        <v>HN</v>
      </c>
      <c r="F1555" t="str">
        <f>VLOOKUP(E1555,[1]Saler!$F$1:$G$6,2,FALSE)</f>
        <v>Hà Nội</v>
      </c>
      <c r="G1555" t="s">
        <v>49</v>
      </c>
      <c r="H1555" t="str">
        <f>VLOOKUP(G1555,[1]Product!$B:$G,2,FALSE)</f>
        <v>Inspiron145402</v>
      </c>
      <c r="I1555">
        <f>VLOOKUP(G1555,[1]Product!$B:$G,6,FALSE)</f>
        <v>25790000</v>
      </c>
      <c r="J1555" t="str">
        <f>VLOOKUP(G1555,[1]Product!$B:$G,3,FALSE)</f>
        <v>Dell</v>
      </c>
      <c r="K1555" t="str">
        <f>VLOOKUP(G1555,[1]Product!$B:$G,4,FALSE)</f>
        <v>Laptop</v>
      </c>
      <c r="L1555">
        <v>1</v>
      </c>
      <c r="M1555">
        <v>0</v>
      </c>
      <c r="N1555">
        <f t="shared" si="24"/>
        <v>25790000</v>
      </c>
    </row>
    <row r="1556" spans="1:14" x14ac:dyDescent="0.3">
      <c r="A1556">
        <v>1555</v>
      </c>
      <c r="B1556">
        <v>1</v>
      </c>
      <c r="C1556" t="s">
        <v>43</v>
      </c>
      <c r="D1556" t="str">
        <f>VLOOKUP(C1556,[1]Saler!B:D,2,FALSE)</f>
        <v>Lương Thị  Thanh</v>
      </c>
      <c r="E1556" t="str">
        <f>VLOOKUP(C1556,[1]Saler!B:D,3,FALSE)</f>
        <v>CT</v>
      </c>
      <c r="F1556" t="str">
        <f>VLOOKUP(E1556,[1]Saler!$F$1:$G$6,2,FALSE)</f>
        <v>Cần Thơ</v>
      </c>
      <c r="G1556" t="s">
        <v>23</v>
      </c>
      <c r="H1556" t="str">
        <f>VLOOKUP(G1556,[1]Product!$B:$G,2,FALSE)</f>
        <v>Latitude3510</v>
      </c>
      <c r="I1556">
        <f>VLOOKUP(G1556,[1]Product!$B:$G,6,FALSE)</f>
        <v>11490000</v>
      </c>
      <c r="J1556" t="str">
        <f>VLOOKUP(G1556,[1]Product!$B:$G,3,FALSE)</f>
        <v>Dell</v>
      </c>
      <c r="K1556" t="str">
        <f>VLOOKUP(G1556,[1]Product!$B:$G,4,FALSE)</f>
        <v>Laptop</v>
      </c>
      <c r="L1556">
        <v>2</v>
      </c>
      <c r="M1556">
        <v>0.1</v>
      </c>
      <c r="N1556">
        <f t="shared" si="24"/>
        <v>20682000</v>
      </c>
    </row>
    <row r="1557" spans="1:14" x14ac:dyDescent="0.3">
      <c r="A1557">
        <v>1556</v>
      </c>
      <c r="B1557">
        <v>1</v>
      </c>
      <c r="C1557" t="s">
        <v>68</v>
      </c>
      <c r="D1557" t="str">
        <f>VLOOKUP(C1557,[1]Saler!B:D,2,FALSE)</f>
        <v>Đào Thị Tiểu  Băng</v>
      </c>
      <c r="E1557" t="str">
        <f>VLOOKUP(C1557,[1]Saler!B:D,3,FALSE)</f>
        <v>CT</v>
      </c>
      <c r="F1557" t="str">
        <f>VLOOKUP(E1557,[1]Saler!$F$1:$G$6,2,FALSE)</f>
        <v>Cần Thơ</v>
      </c>
      <c r="G1557" t="s">
        <v>15</v>
      </c>
      <c r="H1557" t="str">
        <f>VLOOKUP(G1557,[1]Product!$B:$G,2,FALSE)</f>
        <v>EliteBook1C2M0PA</v>
      </c>
      <c r="I1557">
        <f>VLOOKUP(G1557,[1]Product!$B:$G,6,FALSE)</f>
        <v>14890000</v>
      </c>
      <c r="J1557" t="str">
        <f>VLOOKUP(G1557,[1]Product!$B:$G,3,FALSE)</f>
        <v>HP</v>
      </c>
      <c r="K1557" t="str">
        <f>VLOOKUP(G1557,[1]Product!$B:$G,4,FALSE)</f>
        <v>Desktop</v>
      </c>
      <c r="L1557">
        <v>3</v>
      </c>
      <c r="M1557">
        <v>0.1</v>
      </c>
      <c r="N1557">
        <f t="shared" si="24"/>
        <v>40203000</v>
      </c>
    </row>
    <row r="1558" spans="1:14" x14ac:dyDescent="0.3">
      <c r="A1558">
        <v>1557</v>
      </c>
      <c r="B1558">
        <v>1</v>
      </c>
      <c r="C1558" t="s">
        <v>53</v>
      </c>
      <c r="D1558" t="str">
        <f>VLOOKUP(C1558,[1]Saler!B:D,2,FALSE)</f>
        <v>Đoàn Minh  Anh</v>
      </c>
      <c r="E1558" t="str">
        <f>VLOOKUP(C1558,[1]Saler!B:D,3,FALSE)</f>
        <v>HN</v>
      </c>
      <c r="F1558" t="str">
        <f>VLOOKUP(E1558,[1]Saler!$F$1:$G$6,2,FALSE)</f>
        <v>Hà Nội</v>
      </c>
      <c r="G1558" t="s">
        <v>17</v>
      </c>
      <c r="H1558" t="str">
        <f>VLOOKUP(G1558,[1]Product!$B:$G,2,FALSE)</f>
        <v>Inspiron135301</v>
      </c>
      <c r="I1558">
        <f>VLOOKUP(G1558,[1]Product!$B:$G,6,FALSE)</f>
        <v>20900000</v>
      </c>
      <c r="J1558" t="str">
        <f>VLOOKUP(G1558,[1]Product!$B:$G,3,FALSE)</f>
        <v>Dell</v>
      </c>
      <c r="K1558" t="str">
        <f>VLOOKUP(G1558,[1]Product!$B:$G,4,FALSE)</f>
        <v>Laptop</v>
      </c>
      <c r="L1558">
        <v>2</v>
      </c>
      <c r="M1558">
        <v>0.15</v>
      </c>
      <c r="N1558">
        <f t="shared" si="24"/>
        <v>35530000</v>
      </c>
    </row>
    <row r="1559" spans="1:14" x14ac:dyDescent="0.3">
      <c r="A1559">
        <v>1558</v>
      </c>
      <c r="B1559">
        <v>1</v>
      </c>
      <c r="C1559" t="s">
        <v>70</v>
      </c>
      <c r="D1559" t="str">
        <f>VLOOKUP(C1559,[1]Saler!B:D,2,FALSE)</f>
        <v>Trần Thị Hồng Nhung</v>
      </c>
      <c r="E1559" t="str">
        <f>VLOOKUP(C1559,[1]Saler!B:D,3,FALSE)</f>
        <v>HCM</v>
      </c>
      <c r="F1559" t="str">
        <f>VLOOKUP(E1559,[1]Saler!$F$1:$G$6,2,FALSE)</f>
        <v>Hồ Chí Minh</v>
      </c>
      <c r="G1559" t="s">
        <v>71</v>
      </c>
      <c r="H1559" t="str">
        <f>VLOOKUP(G1559,[1]Product!$B:$G,2,FALSE)</f>
        <v>Legion82BC005YVN</v>
      </c>
      <c r="I1559">
        <f>VLOOKUP(G1559,[1]Product!$B:$G,6,FALSE)</f>
        <v>39000000</v>
      </c>
      <c r="J1559" t="str">
        <f>VLOOKUP(G1559,[1]Product!$B:$G,3,FALSE)</f>
        <v>Lenovo</v>
      </c>
      <c r="K1559" t="str">
        <f>VLOOKUP(G1559,[1]Product!$B:$G,4,FALSE)</f>
        <v>Laptop</v>
      </c>
      <c r="L1559">
        <v>2</v>
      </c>
      <c r="M1559">
        <v>0.15</v>
      </c>
      <c r="N1559">
        <f t="shared" si="24"/>
        <v>66300000</v>
      </c>
    </row>
    <row r="1560" spans="1:14" x14ac:dyDescent="0.3">
      <c r="A1560">
        <v>1559</v>
      </c>
      <c r="B1560">
        <v>1</v>
      </c>
      <c r="C1560" t="s">
        <v>61</v>
      </c>
      <c r="D1560" t="str">
        <f>VLOOKUP(C1560,[1]Saler!B:D,2,FALSE)</f>
        <v>Nguyễn Tố  Linh</v>
      </c>
      <c r="E1560" t="str">
        <f>VLOOKUP(C1560,[1]Saler!B:D,3,FALSE)</f>
        <v>DN</v>
      </c>
      <c r="F1560" t="str">
        <f>VLOOKUP(E1560,[1]Saler!$F$1:$G$6,2,FALSE)</f>
        <v>Đà Nẵng</v>
      </c>
      <c r="G1560" t="s">
        <v>56</v>
      </c>
      <c r="H1560" t="str">
        <f>VLOOKUP(G1560,[1]Product!$B:$G,2,FALSE)</f>
        <v>Legion82B500GUVN</v>
      </c>
      <c r="I1560">
        <f>VLOOKUP(G1560,[1]Product!$B:$G,6,FALSE)</f>
        <v>24790000</v>
      </c>
      <c r="J1560" t="str">
        <f>VLOOKUP(G1560,[1]Product!$B:$G,3,FALSE)</f>
        <v>Lenovo</v>
      </c>
      <c r="K1560" t="str">
        <f>VLOOKUP(G1560,[1]Product!$B:$G,4,FALSE)</f>
        <v>Laptop</v>
      </c>
      <c r="L1560">
        <v>1</v>
      </c>
      <c r="M1560">
        <v>0.05</v>
      </c>
      <c r="N1560">
        <f t="shared" si="24"/>
        <v>23550500</v>
      </c>
    </row>
    <row r="1561" spans="1:14" x14ac:dyDescent="0.3">
      <c r="A1561">
        <v>1560</v>
      </c>
      <c r="B1561">
        <v>1</v>
      </c>
      <c r="C1561" t="s">
        <v>79</v>
      </c>
      <c r="D1561" t="str">
        <f>VLOOKUP(C1561,[1]Saler!B:D,2,FALSE)</f>
        <v>Nguyễn Thị Thanh  Ngân</v>
      </c>
      <c r="E1561" t="str">
        <f>VLOOKUP(C1561,[1]Saler!B:D,3,FALSE)</f>
        <v>HCM</v>
      </c>
      <c r="F1561" t="str">
        <f>VLOOKUP(E1561,[1]Saler!$F$1:$G$6,2,FALSE)</f>
        <v>Hồ Chí Minh</v>
      </c>
      <c r="G1561" t="s">
        <v>17</v>
      </c>
      <c r="H1561" t="str">
        <f>VLOOKUP(G1561,[1]Product!$B:$G,2,FALSE)</f>
        <v>Inspiron135301</v>
      </c>
      <c r="I1561">
        <f>VLOOKUP(G1561,[1]Product!$B:$G,6,FALSE)</f>
        <v>20900000</v>
      </c>
      <c r="J1561" t="str">
        <f>VLOOKUP(G1561,[1]Product!$B:$G,3,FALSE)</f>
        <v>Dell</v>
      </c>
      <c r="K1561" t="str">
        <f>VLOOKUP(G1561,[1]Product!$B:$G,4,FALSE)</f>
        <v>Laptop</v>
      </c>
      <c r="L1561">
        <v>1</v>
      </c>
      <c r="M1561">
        <v>0.15</v>
      </c>
      <c r="N1561">
        <f t="shared" si="24"/>
        <v>17765000</v>
      </c>
    </row>
    <row r="1562" spans="1:14" x14ac:dyDescent="0.3">
      <c r="A1562">
        <v>1561</v>
      </c>
      <c r="B1562">
        <v>2</v>
      </c>
      <c r="C1562" t="s">
        <v>46</v>
      </c>
      <c r="D1562" t="str">
        <f>VLOOKUP(C1562,[1]Saler!B:D,2,FALSE)</f>
        <v>Nguyễn Thị Hoài  Nam</v>
      </c>
      <c r="E1562" t="str">
        <f>VLOOKUP(C1562,[1]Saler!B:D,3,FALSE)</f>
        <v>HCM</v>
      </c>
      <c r="F1562" t="str">
        <f>VLOOKUP(E1562,[1]Saler!$F$1:$G$6,2,FALSE)</f>
        <v>Hồ Chí Minh</v>
      </c>
      <c r="G1562" t="s">
        <v>33</v>
      </c>
      <c r="H1562" t="str">
        <f>VLOOKUP(G1562,[1]Product!$B:$G,2,FALSE)</f>
        <v>XPS139310</v>
      </c>
      <c r="I1562">
        <f>VLOOKUP(G1562,[1]Product!$B:$G,6,FALSE)</f>
        <v>39900000</v>
      </c>
      <c r="J1562" t="str">
        <f>VLOOKUP(G1562,[1]Product!$B:$G,3,FALSE)</f>
        <v>Dell</v>
      </c>
      <c r="K1562" t="str">
        <f>VLOOKUP(G1562,[1]Product!$B:$G,4,FALSE)</f>
        <v>Laptop</v>
      </c>
      <c r="L1562">
        <v>2</v>
      </c>
      <c r="M1562">
        <v>0.05</v>
      </c>
      <c r="N1562">
        <f t="shared" si="24"/>
        <v>75810000</v>
      </c>
    </row>
    <row r="1563" spans="1:14" x14ac:dyDescent="0.3">
      <c r="A1563">
        <v>1562</v>
      </c>
      <c r="B1563">
        <v>2</v>
      </c>
      <c r="C1563" t="s">
        <v>24</v>
      </c>
      <c r="D1563" t="str">
        <f>VLOOKUP(C1563,[1]Saler!B:D,2,FALSE)</f>
        <v>Lê Thị Ngọc Bích</v>
      </c>
      <c r="E1563" t="str">
        <f>VLOOKUP(C1563,[1]Saler!B:D,3,FALSE)</f>
        <v>HN</v>
      </c>
      <c r="F1563" t="str">
        <f>VLOOKUP(E1563,[1]Saler!$F$1:$G$6,2,FALSE)</f>
        <v>Hà Nội</v>
      </c>
      <c r="G1563" t="s">
        <v>54</v>
      </c>
      <c r="H1563" t="str">
        <f>VLOOKUP(G1563,[1]Product!$B:$G,2,FALSE)</f>
        <v>ThinkBook20VA001KVN</v>
      </c>
      <c r="I1563">
        <f>VLOOKUP(G1563,[1]Product!$B:$G,6,FALSE)</f>
        <v>19190000</v>
      </c>
      <c r="J1563" t="str">
        <f>VLOOKUP(G1563,[1]Product!$B:$G,3,FALSE)</f>
        <v>Lenovo</v>
      </c>
      <c r="K1563" t="str">
        <f>VLOOKUP(G1563,[1]Product!$B:$G,4,FALSE)</f>
        <v>Laptop</v>
      </c>
      <c r="L1563">
        <v>2</v>
      </c>
      <c r="M1563">
        <v>0.15</v>
      </c>
      <c r="N1563">
        <f t="shared" si="24"/>
        <v>32623000</v>
      </c>
    </row>
    <row r="1564" spans="1:14" x14ac:dyDescent="0.3">
      <c r="A1564">
        <v>1563</v>
      </c>
      <c r="B1564">
        <v>2</v>
      </c>
      <c r="C1564" t="s">
        <v>66</v>
      </c>
      <c r="D1564" t="str">
        <f>VLOOKUP(C1564,[1]Saler!B:D,2,FALSE)</f>
        <v>Nguyễn Nhật  Hạ</v>
      </c>
      <c r="E1564" t="str">
        <f>VLOOKUP(C1564,[1]Saler!B:D,3,FALSE)</f>
        <v>HP</v>
      </c>
      <c r="F1564" t="str">
        <f>VLOOKUP(E1564,[1]Saler!$F$1:$G$6,2,FALSE)</f>
        <v>Hải Phòng</v>
      </c>
      <c r="G1564" t="s">
        <v>36</v>
      </c>
      <c r="H1564" t="str">
        <f>VLOOKUP(G1564,[1]Product!$B:$G,2,FALSE)</f>
        <v>Lenovo10TVA00EVA</v>
      </c>
      <c r="I1564">
        <f>VLOOKUP(G1564,[1]Product!$B:$G,6,FALSE)</f>
        <v>12590000</v>
      </c>
      <c r="J1564" t="str">
        <f>VLOOKUP(G1564,[1]Product!$B:$G,3,FALSE)</f>
        <v>Lenovo</v>
      </c>
      <c r="K1564" t="str">
        <f>VLOOKUP(G1564,[1]Product!$B:$G,4,FALSE)</f>
        <v>Desktop</v>
      </c>
      <c r="L1564">
        <v>2</v>
      </c>
      <c r="M1564">
        <v>0.15</v>
      </c>
      <c r="N1564">
        <f t="shared" si="24"/>
        <v>21403000</v>
      </c>
    </row>
    <row r="1565" spans="1:14" x14ac:dyDescent="0.3">
      <c r="A1565">
        <v>1564</v>
      </c>
      <c r="B1565">
        <v>2</v>
      </c>
      <c r="C1565" t="s">
        <v>24</v>
      </c>
      <c r="D1565" t="str">
        <f>VLOOKUP(C1565,[1]Saler!B:D,2,FALSE)</f>
        <v>Lê Thị Ngọc Bích</v>
      </c>
      <c r="E1565" t="str">
        <f>VLOOKUP(C1565,[1]Saler!B:D,3,FALSE)</f>
        <v>HN</v>
      </c>
      <c r="F1565" t="str">
        <f>VLOOKUP(E1565,[1]Saler!$F$1:$G$6,2,FALSE)</f>
        <v>Hà Nội</v>
      </c>
      <c r="G1565" t="s">
        <v>56</v>
      </c>
      <c r="H1565" t="str">
        <f>VLOOKUP(G1565,[1]Product!$B:$G,2,FALSE)</f>
        <v>Legion82B500GUVN</v>
      </c>
      <c r="I1565">
        <f>VLOOKUP(G1565,[1]Product!$B:$G,6,FALSE)</f>
        <v>24790000</v>
      </c>
      <c r="J1565" t="str">
        <f>VLOOKUP(G1565,[1]Product!$B:$G,3,FALSE)</f>
        <v>Lenovo</v>
      </c>
      <c r="K1565" t="str">
        <f>VLOOKUP(G1565,[1]Product!$B:$G,4,FALSE)</f>
        <v>Laptop</v>
      </c>
      <c r="L1565">
        <v>2</v>
      </c>
      <c r="M1565">
        <v>0.1</v>
      </c>
      <c r="N1565">
        <f t="shared" si="24"/>
        <v>44622000</v>
      </c>
    </row>
    <row r="1566" spans="1:14" x14ac:dyDescent="0.3">
      <c r="A1566">
        <v>1565</v>
      </c>
      <c r="B1566">
        <v>2</v>
      </c>
      <c r="C1566" t="s">
        <v>32</v>
      </c>
      <c r="D1566" t="str">
        <f>VLOOKUP(C1566,[1]Saler!B:D,2,FALSE)</f>
        <v>Võ Thị Phương  Thảo</v>
      </c>
      <c r="E1566" t="str">
        <f>VLOOKUP(C1566,[1]Saler!B:D,3,FALSE)</f>
        <v>CT</v>
      </c>
      <c r="F1566" t="str">
        <f>VLOOKUP(E1566,[1]Saler!$F$1:$G$6,2,FALSE)</f>
        <v>Cần Thơ</v>
      </c>
      <c r="G1566" t="s">
        <v>47</v>
      </c>
      <c r="H1566" t="str">
        <f>VLOOKUP(G1566,[1]Product!$B:$G,2,FALSE)</f>
        <v>OptiPlex3080 MT</v>
      </c>
      <c r="I1566">
        <f>VLOOKUP(G1566,[1]Product!$B:$G,6,FALSE)</f>
        <v>13890000</v>
      </c>
      <c r="J1566" t="str">
        <f>VLOOKUP(G1566,[1]Product!$B:$G,3,FALSE)</f>
        <v>Dell</v>
      </c>
      <c r="K1566" t="str">
        <f>VLOOKUP(G1566,[1]Product!$B:$G,4,FALSE)</f>
        <v>Desktop</v>
      </c>
      <c r="L1566">
        <v>2</v>
      </c>
      <c r="M1566">
        <v>0.15</v>
      </c>
      <c r="N1566">
        <f t="shared" si="24"/>
        <v>23613000</v>
      </c>
    </row>
    <row r="1567" spans="1:14" x14ac:dyDescent="0.3">
      <c r="A1567">
        <v>1566</v>
      </c>
      <c r="B1567">
        <v>2</v>
      </c>
      <c r="C1567" t="s">
        <v>55</v>
      </c>
      <c r="D1567" t="str">
        <f>VLOOKUP(C1567,[1]Saler!B:D,2,FALSE)</f>
        <v>Nguyễn Thị  Hương</v>
      </c>
      <c r="E1567" t="str">
        <f>VLOOKUP(C1567,[1]Saler!B:D,3,FALSE)</f>
        <v>DN</v>
      </c>
      <c r="F1567" t="str">
        <f>VLOOKUP(E1567,[1]Saler!$F$1:$G$6,2,FALSE)</f>
        <v>Đà Nẵng</v>
      </c>
      <c r="G1567" t="s">
        <v>17</v>
      </c>
      <c r="H1567" t="str">
        <f>VLOOKUP(G1567,[1]Product!$B:$G,2,FALSE)</f>
        <v>Inspiron135301</v>
      </c>
      <c r="I1567">
        <f>VLOOKUP(G1567,[1]Product!$B:$G,6,FALSE)</f>
        <v>20900000</v>
      </c>
      <c r="J1567" t="str">
        <f>VLOOKUP(G1567,[1]Product!$B:$G,3,FALSE)</f>
        <v>Dell</v>
      </c>
      <c r="K1567" t="str">
        <f>VLOOKUP(G1567,[1]Product!$B:$G,4,FALSE)</f>
        <v>Laptop</v>
      </c>
      <c r="L1567">
        <v>1</v>
      </c>
      <c r="M1567">
        <v>0.05</v>
      </c>
      <c r="N1567">
        <f t="shared" si="24"/>
        <v>19855000</v>
      </c>
    </row>
    <row r="1568" spans="1:14" x14ac:dyDescent="0.3">
      <c r="A1568">
        <v>1567</v>
      </c>
      <c r="B1568">
        <v>2</v>
      </c>
      <c r="C1568" t="s">
        <v>81</v>
      </c>
      <c r="D1568" t="str">
        <f>VLOOKUP(C1568,[1]Saler!B:D,2,FALSE)</f>
        <v>Huỳnh Lê Minh  Nhựt</v>
      </c>
      <c r="E1568" t="str">
        <f>VLOOKUP(C1568,[1]Saler!B:D,3,FALSE)</f>
        <v>HCM</v>
      </c>
      <c r="F1568" t="str">
        <f>VLOOKUP(E1568,[1]Saler!$F$1:$G$6,2,FALSE)</f>
        <v>Hồ Chí Minh</v>
      </c>
      <c r="G1568" t="s">
        <v>17</v>
      </c>
      <c r="H1568" t="str">
        <f>VLOOKUP(G1568,[1]Product!$B:$G,2,FALSE)</f>
        <v>Inspiron135301</v>
      </c>
      <c r="I1568">
        <f>VLOOKUP(G1568,[1]Product!$B:$G,6,FALSE)</f>
        <v>20900000</v>
      </c>
      <c r="J1568" t="str">
        <f>VLOOKUP(G1568,[1]Product!$B:$G,3,FALSE)</f>
        <v>Dell</v>
      </c>
      <c r="K1568" t="str">
        <f>VLOOKUP(G1568,[1]Product!$B:$G,4,FALSE)</f>
        <v>Laptop</v>
      </c>
      <c r="L1568">
        <v>3</v>
      </c>
      <c r="M1568">
        <v>0</v>
      </c>
      <c r="N1568">
        <f t="shared" si="24"/>
        <v>62700000</v>
      </c>
    </row>
    <row r="1569" spans="1:14" x14ac:dyDescent="0.3">
      <c r="A1569">
        <v>1568</v>
      </c>
      <c r="B1569">
        <v>2</v>
      </c>
      <c r="C1569" t="s">
        <v>75</v>
      </c>
      <c r="D1569" t="str">
        <f>VLOOKUP(C1569,[1]Saler!B:D,2,FALSE)</f>
        <v>Trần Thị Kim  Ngân</v>
      </c>
      <c r="E1569" t="str">
        <f>VLOOKUP(C1569,[1]Saler!B:D,3,FALSE)</f>
        <v>HCM</v>
      </c>
      <c r="F1569" t="str">
        <f>VLOOKUP(E1569,[1]Saler!$F$1:$G$6,2,FALSE)</f>
        <v>Hồ Chí Minh</v>
      </c>
      <c r="G1569" t="s">
        <v>54</v>
      </c>
      <c r="H1569" t="str">
        <f>VLOOKUP(G1569,[1]Product!$B:$G,2,FALSE)</f>
        <v>ThinkBook20VA001KVN</v>
      </c>
      <c r="I1569">
        <f>VLOOKUP(G1569,[1]Product!$B:$G,6,FALSE)</f>
        <v>19190000</v>
      </c>
      <c r="J1569" t="str">
        <f>VLOOKUP(G1569,[1]Product!$B:$G,3,FALSE)</f>
        <v>Lenovo</v>
      </c>
      <c r="K1569" t="str">
        <f>VLOOKUP(G1569,[1]Product!$B:$G,4,FALSE)</f>
        <v>Laptop</v>
      </c>
      <c r="L1569">
        <v>1</v>
      </c>
      <c r="M1569">
        <v>0.05</v>
      </c>
      <c r="N1569">
        <f t="shared" si="24"/>
        <v>18230500</v>
      </c>
    </row>
    <row r="1570" spans="1:14" x14ac:dyDescent="0.3">
      <c r="A1570">
        <v>1569</v>
      </c>
      <c r="B1570">
        <v>2</v>
      </c>
      <c r="C1570" t="s">
        <v>73</v>
      </c>
      <c r="D1570" t="str">
        <f>VLOOKUP(C1570,[1]Saler!B:D,2,FALSE)</f>
        <v>Nguyễn Gia  Hân</v>
      </c>
      <c r="E1570" t="str">
        <f>VLOOKUP(C1570,[1]Saler!B:D,3,FALSE)</f>
        <v>HP</v>
      </c>
      <c r="F1570" t="str">
        <f>VLOOKUP(E1570,[1]Saler!$F$1:$G$6,2,FALSE)</f>
        <v>Hải Phòng</v>
      </c>
      <c r="G1570" t="s">
        <v>56</v>
      </c>
      <c r="H1570" t="str">
        <f>VLOOKUP(G1570,[1]Product!$B:$G,2,FALSE)</f>
        <v>Legion82B500GUVN</v>
      </c>
      <c r="I1570">
        <f>VLOOKUP(G1570,[1]Product!$B:$G,6,FALSE)</f>
        <v>24790000</v>
      </c>
      <c r="J1570" t="str">
        <f>VLOOKUP(G1570,[1]Product!$B:$G,3,FALSE)</f>
        <v>Lenovo</v>
      </c>
      <c r="K1570" t="str">
        <f>VLOOKUP(G1570,[1]Product!$B:$G,4,FALSE)</f>
        <v>Laptop</v>
      </c>
      <c r="L1570">
        <v>1</v>
      </c>
      <c r="M1570">
        <v>0.15</v>
      </c>
      <c r="N1570">
        <f t="shared" si="24"/>
        <v>21071500</v>
      </c>
    </row>
    <row r="1571" spans="1:14" x14ac:dyDescent="0.3">
      <c r="A1571">
        <v>1570</v>
      </c>
      <c r="B1571">
        <v>2</v>
      </c>
      <c r="C1571" t="s">
        <v>61</v>
      </c>
      <c r="D1571" t="str">
        <f>VLOOKUP(C1571,[1]Saler!B:D,2,FALSE)</f>
        <v>Nguyễn Tố  Linh</v>
      </c>
      <c r="E1571" t="str">
        <f>VLOOKUP(C1571,[1]Saler!B:D,3,FALSE)</f>
        <v>DN</v>
      </c>
      <c r="F1571" t="str">
        <f>VLOOKUP(E1571,[1]Saler!$F$1:$G$6,2,FALSE)</f>
        <v>Đà Nẵng</v>
      </c>
      <c r="G1571" t="s">
        <v>21</v>
      </c>
      <c r="H1571" t="str">
        <f>VLOOKUP(G1571,[1]Product!$B:$G,2,FALSE)</f>
        <v>EliteBook5ZU71PA</v>
      </c>
      <c r="I1571">
        <f>VLOOKUP(G1571,[1]Product!$B:$G,6,FALSE)</f>
        <v>34790000</v>
      </c>
      <c r="J1571" t="str">
        <f>VLOOKUP(G1571,[1]Product!$B:$G,3,FALSE)</f>
        <v>HP</v>
      </c>
      <c r="K1571" t="str">
        <f>VLOOKUP(G1571,[1]Product!$B:$G,4,FALSE)</f>
        <v>Laptop</v>
      </c>
      <c r="L1571">
        <v>3</v>
      </c>
      <c r="M1571">
        <v>0</v>
      </c>
      <c r="N1571">
        <f t="shared" si="24"/>
        <v>104370000</v>
      </c>
    </row>
    <row r="1572" spans="1:14" x14ac:dyDescent="0.3">
      <c r="A1572">
        <v>1571</v>
      </c>
      <c r="B1572">
        <v>2</v>
      </c>
      <c r="C1572" t="s">
        <v>53</v>
      </c>
      <c r="D1572" t="str">
        <f>VLOOKUP(C1572,[1]Saler!B:D,2,FALSE)</f>
        <v>Đoàn Minh  Anh</v>
      </c>
      <c r="E1572" t="str">
        <f>VLOOKUP(C1572,[1]Saler!B:D,3,FALSE)</f>
        <v>HN</v>
      </c>
      <c r="F1572" t="str">
        <f>VLOOKUP(E1572,[1]Saler!$F$1:$G$6,2,FALSE)</f>
        <v>Hà Nội</v>
      </c>
      <c r="G1572" t="s">
        <v>21</v>
      </c>
      <c r="H1572" t="str">
        <f>VLOOKUP(G1572,[1]Product!$B:$G,2,FALSE)</f>
        <v>EliteBook5ZU71PA</v>
      </c>
      <c r="I1572">
        <f>VLOOKUP(G1572,[1]Product!$B:$G,6,FALSE)</f>
        <v>34790000</v>
      </c>
      <c r="J1572" t="str">
        <f>VLOOKUP(G1572,[1]Product!$B:$G,3,FALSE)</f>
        <v>HP</v>
      </c>
      <c r="K1572" t="str">
        <f>VLOOKUP(G1572,[1]Product!$B:$G,4,FALSE)</f>
        <v>Laptop</v>
      </c>
      <c r="L1572">
        <v>2</v>
      </c>
      <c r="M1572">
        <v>0.1</v>
      </c>
      <c r="N1572">
        <f t="shared" si="24"/>
        <v>62622000</v>
      </c>
    </row>
    <row r="1573" spans="1:14" x14ac:dyDescent="0.3">
      <c r="A1573">
        <v>1572</v>
      </c>
      <c r="B1573">
        <v>2</v>
      </c>
      <c r="C1573" t="s">
        <v>73</v>
      </c>
      <c r="D1573" t="str">
        <f>VLOOKUP(C1573,[1]Saler!B:D,2,FALSE)</f>
        <v>Nguyễn Gia  Hân</v>
      </c>
      <c r="E1573" t="str">
        <f>VLOOKUP(C1573,[1]Saler!B:D,3,FALSE)</f>
        <v>HP</v>
      </c>
      <c r="F1573" t="str">
        <f>VLOOKUP(E1573,[1]Saler!$F$1:$G$6,2,FALSE)</f>
        <v>Hải Phòng</v>
      </c>
      <c r="G1573" t="s">
        <v>49</v>
      </c>
      <c r="H1573" t="str">
        <f>VLOOKUP(G1573,[1]Product!$B:$G,2,FALSE)</f>
        <v>Inspiron145402</v>
      </c>
      <c r="I1573">
        <f>VLOOKUP(G1573,[1]Product!$B:$G,6,FALSE)</f>
        <v>25790000</v>
      </c>
      <c r="J1573" t="str">
        <f>VLOOKUP(G1573,[1]Product!$B:$G,3,FALSE)</f>
        <v>Dell</v>
      </c>
      <c r="K1573" t="str">
        <f>VLOOKUP(G1573,[1]Product!$B:$G,4,FALSE)</f>
        <v>Laptop</v>
      </c>
      <c r="L1573">
        <v>3</v>
      </c>
      <c r="M1573">
        <v>0</v>
      </c>
      <c r="N1573">
        <f t="shared" si="24"/>
        <v>77370000</v>
      </c>
    </row>
    <row r="1574" spans="1:14" x14ac:dyDescent="0.3">
      <c r="A1574">
        <v>1573</v>
      </c>
      <c r="B1574">
        <v>2</v>
      </c>
      <c r="C1574" t="s">
        <v>24</v>
      </c>
      <c r="D1574" t="str">
        <f>VLOOKUP(C1574,[1]Saler!B:D,2,FALSE)</f>
        <v>Lê Thị Ngọc Bích</v>
      </c>
      <c r="E1574" t="str">
        <f>VLOOKUP(C1574,[1]Saler!B:D,3,FALSE)</f>
        <v>HN</v>
      </c>
      <c r="F1574" t="str">
        <f>VLOOKUP(E1574,[1]Saler!$F$1:$G$6,2,FALSE)</f>
        <v>Hà Nội</v>
      </c>
      <c r="G1574" t="s">
        <v>50</v>
      </c>
      <c r="H1574" t="str">
        <f>VLOOKUP(G1574,[1]Product!$B:$G,2,FALSE)</f>
        <v>ProBook22X45AA</v>
      </c>
      <c r="I1574">
        <f>VLOOKUP(G1574,[1]Product!$B:$G,6,FALSE)</f>
        <v>11900000</v>
      </c>
      <c r="J1574" t="str">
        <f>VLOOKUP(G1574,[1]Product!$B:$G,3,FALSE)</f>
        <v>HP</v>
      </c>
      <c r="K1574" t="str">
        <f>VLOOKUP(G1574,[1]Product!$B:$G,4,FALSE)</f>
        <v>Desktop</v>
      </c>
      <c r="L1574">
        <v>2</v>
      </c>
      <c r="M1574">
        <v>0.1</v>
      </c>
      <c r="N1574">
        <f t="shared" si="24"/>
        <v>21420000</v>
      </c>
    </row>
    <row r="1575" spans="1:14" x14ac:dyDescent="0.3">
      <c r="A1575">
        <v>1574</v>
      </c>
      <c r="B1575">
        <v>2</v>
      </c>
      <c r="C1575" t="s">
        <v>48</v>
      </c>
      <c r="D1575" t="str">
        <f>VLOOKUP(C1575,[1]Saler!B:D,2,FALSE)</f>
        <v>Võ Huỳnh Duy  Nhân</v>
      </c>
      <c r="E1575" t="str">
        <f>VLOOKUP(C1575,[1]Saler!B:D,3,FALSE)</f>
        <v>HCM</v>
      </c>
      <c r="F1575" t="str">
        <f>VLOOKUP(E1575,[1]Saler!$F$1:$G$6,2,FALSE)</f>
        <v>Hồ Chí Minh</v>
      </c>
      <c r="G1575" t="s">
        <v>21</v>
      </c>
      <c r="H1575" t="str">
        <f>VLOOKUP(G1575,[1]Product!$B:$G,2,FALSE)</f>
        <v>EliteBook5ZU71PA</v>
      </c>
      <c r="I1575">
        <f>VLOOKUP(G1575,[1]Product!$B:$G,6,FALSE)</f>
        <v>34790000</v>
      </c>
      <c r="J1575" t="str">
        <f>VLOOKUP(G1575,[1]Product!$B:$G,3,FALSE)</f>
        <v>HP</v>
      </c>
      <c r="K1575" t="str">
        <f>VLOOKUP(G1575,[1]Product!$B:$G,4,FALSE)</f>
        <v>Laptop</v>
      </c>
      <c r="L1575">
        <v>1</v>
      </c>
      <c r="M1575">
        <v>0.1</v>
      </c>
      <c r="N1575">
        <f t="shared" si="24"/>
        <v>31311000</v>
      </c>
    </row>
    <row r="1576" spans="1:14" x14ac:dyDescent="0.3">
      <c r="A1576">
        <v>1575</v>
      </c>
      <c r="B1576">
        <v>2</v>
      </c>
      <c r="C1576" t="s">
        <v>16</v>
      </c>
      <c r="D1576" t="str">
        <f>VLOOKUP(C1576,[1]Saler!B:D,2,FALSE)</f>
        <v>Võ Thị Uyển  Nhi</v>
      </c>
      <c r="E1576" t="str">
        <f>VLOOKUP(C1576,[1]Saler!B:D,3,FALSE)</f>
        <v>HCM</v>
      </c>
      <c r="F1576" t="str">
        <f>VLOOKUP(E1576,[1]Saler!$F$1:$G$6,2,FALSE)</f>
        <v>Hồ Chí Minh</v>
      </c>
      <c r="G1576" t="s">
        <v>44</v>
      </c>
      <c r="H1576" t="str">
        <f>VLOOKUP(G1576,[1]Product!$B:$G,2,FALSE)</f>
        <v>Lenovo11ED002TVA</v>
      </c>
      <c r="I1576">
        <f>VLOOKUP(G1576,[1]Product!$B:$G,6,FALSE)</f>
        <v>9890000</v>
      </c>
      <c r="J1576" t="str">
        <f>VLOOKUP(G1576,[1]Product!$B:$G,3,FALSE)</f>
        <v>Lenovo</v>
      </c>
      <c r="K1576" t="str">
        <f>VLOOKUP(G1576,[1]Product!$B:$G,4,FALSE)</f>
        <v>Desktop</v>
      </c>
      <c r="L1576">
        <v>2</v>
      </c>
      <c r="M1576">
        <v>0</v>
      </c>
      <c r="N1576">
        <f t="shared" si="24"/>
        <v>19780000</v>
      </c>
    </row>
    <row r="1577" spans="1:14" x14ac:dyDescent="0.3">
      <c r="A1577">
        <v>1576</v>
      </c>
      <c r="B1577">
        <v>2</v>
      </c>
      <c r="C1577" t="s">
        <v>80</v>
      </c>
      <c r="D1577" t="str">
        <f>VLOOKUP(C1577,[1]Saler!B:D,2,FALSE)</f>
        <v>Trịnh Thị Thu  Hằng</v>
      </c>
      <c r="E1577" t="str">
        <f>VLOOKUP(C1577,[1]Saler!B:D,3,FALSE)</f>
        <v>HP</v>
      </c>
      <c r="F1577" t="str">
        <f>VLOOKUP(E1577,[1]Saler!$F$1:$G$6,2,FALSE)</f>
        <v>Hải Phòng</v>
      </c>
      <c r="G1577" t="s">
        <v>58</v>
      </c>
      <c r="H1577" t="str">
        <f>VLOOKUP(G1577,[1]Product!$B:$G,2,FALSE)</f>
        <v>Envy2K0B2PA</v>
      </c>
      <c r="I1577">
        <f>VLOOKUP(G1577,[1]Product!$B:$G,6,FALSE)</f>
        <v>23590000</v>
      </c>
      <c r="J1577" t="str">
        <f>VLOOKUP(G1577,[1]Product!$B:$G,3,FALSE)</f>
        <v>HP</v>
      </c>
      <c r="K1577" t="str">
        <f>VLOOKUP(G1577,[1]Product!$B:$G,4,FALSE)</f>
        <v>Laptop</v>
      </c>
      <c r="L1577">
        <v>3</v>
      </c>
      <c r="M1577">
        <v>0</v>
      </c>
      <c r="N1577">
        <f t="shared" si="24"/>
        <v>70770000</v>
      </c>
    </row>
    <row r="1578" spans="1:14" x14ac:dyDescent="0.3">
      <c r="A1578">
        <v>1577</v>
      </c>
      <c r="B1578">
        <v>2</v>
      </c>
      <c r="C1578" t="s">
        <v>53</v>
      </c>
      <c r="D1578" t="str">
        <f>VLOOKUP(C1578,[1]Saler!B:D,2,FALSE)</f>
        <v>Đoàn Minh  Anh</v>
      </c>
      <c r="E1578" t="str">
        <f>VLOOKUP(C1578,[1]Saler!B:D,3,FALSE)</f>
        <v>HN</v>
      </c>
      <c r="F1578" t="str">
        <f>VLOOKUP(E1578,[1]Saler!$F$1:$G$6,2,FALSE)</f>
        <v>Hà Nội</v>
      </c>
      <c r="G1578" t="s">
        <v>49</v>
      </c>
      <c r="H1578" t="str">
        <f>VLOOKUP(G1578,[1]Product!$B:$G,2,FALSE)</f>
        <v>Inspiron145402</v>
      </c>
      <c r="I1578">
        <f>VLOOKUP(G1578,[1]Product!$B:$G,6,FALSE)</f>
        <v>25790000</v>
      </c>
      <c r="J1578" t="str">
        <f>VLOOKUP(G1578,[1]Product!$B:$G,3,FALSE)</f>
        <v>Dell</v>
      </c>
      <c r="K1578" t="str">
        <f>VLOOKUP(G1578,[1]Product!$B:$G,4,FALSE)</f>
        <v>Laptop</v>
      </c>
      <c r="L1578">
        <v>2</v>
      </c>
      <c r="M1578">
        <v>0.15</v>
      </c>
      <c r="N1578">
        <f t="shared" si="24"/>
        <v>43843000</v>
      </c>
    </row>
    <row r="1579" spans="1:14" x14ac:dyDescent="0.3">
      <c r="A1579">
        <v>1578</v>
      </c>
      <c r="B1579">
        <v>2</v>
      </c>
      <c r="C1579" t="s">
        <v>62</v>
      </c>
      <c r="D1579" t="str">
        <f>VLOOKUP(C1579,[1]Saler!B:D,2,FALSE)</f>
        <v>Kiều Ngọc Các</v>
      </c>
      <c r="E1579" t="str">
        <f>VLOOKUP(C1579,[1]Saler!B:D,3,FALSE)</f>
        <v>HN</v>
      </c>
      <c r="F1579" t="str">
        <f>VLOOKUP(E1579,[1]Saler!$F$1:$G$6,2,FALSE)</f>
        <v>Hà Nội</v>
      </c>
      <c r="G1579" t="s">
        <v>15</v>
      </c>
      <c r="H1579" t="str">
        <f>VLOOKUP(G1579,[1]Product!$B:$G,2,FALSE)</f>
        <v>EliteBook1C2M0PA</v>
      </c>
      <c r="I1579">
        <f>VLOOKUP(G1579,[1]Product!$B:$G,6,FALSE)</f>
        <v>14890000</v>
      </c>
      <c r="J1579" t="str">
        <f>VLOOKUP(G1579,[1]Product!$B:$G,3,FALSE)</f>
        <v>HP</v>
      </c>
      <c r="K1579" t="str">
        <f>VLOOKUP(G1579,[1]Product!$B:$G,4,FALSE)</f>
        <v>Desktop</v>
      </c>
      <c r="L1579">
        <v>1</v>
      </c>
      <c r="M1579">
        <v>0.05</v>
      </c>
      <c r="N1579">
        <f t="shared" si="24"/>
        <v>14145500</v>
      </c>
    </row>
    <row r="1580" spans="1:14" x14ac:dyDescent="0.3">
      <c r="A1580">
        <v>1579</v>
      </c>
      <c r="B1580">
        <v>2</v>
      </c>
      <c r="C1580" t="s">
        <v>39</v>
      </c>
      <c r="D1580" t="str">
        <f>VLOOKUP(C1580,[1]Saler!B:D,2,FALSE)</f>
        <v>Trần Lê Phương  Dung</v>
      </c>
      <c r="E1580" t="str">
        <f>VLOOKUP(C1580,[1]Saler!B:D,3,FALSE)</f>
        <v>HN</v>
      </c>
      <c r="F1580" t="str">
        <f>VLOOKUP(E1580,[1]Saler!$F$1:$G$6,2,FALSE)</f>
        <v>Hà Nội</v>
      </c>
      <c r="G1580" t="s">
        <v>33</v>
      </c>
      <c r="H1580" t="str">
        <f>VLOOKUP(G1580,[1]Product!$B:$G,2,FALSE)</f>
        <v>XPS139310</v>
      </c>
      <c r="I1580">
        <f>VLOOKUP(G1580,[1]Product!$B:$G,6,FALSE)</f>
        <v>39900000</v>
      </c>
      <c r="J1580" t="str">
        <f>VLOOKUP(G1580,[1]Product!$B:$G,3,FALSE)</f>
        <v>Dell</v>
      </c>
      <c r="K1580" t="str">
        <f>VLOOKUP(G1580,[1]Product!$B:$G,4,FALSE)</f>
        <v>Laptop</v>
      </c>
      <c r="L1580">
        <v>3</v>
      </c>
      <c r="M1580">
        <v>0.05</v>
      </c>
      <c r="N1580">
        <f t="shared" si="24"/>
        <v>113715000</v>
      </c>
    </row>
    <row r="1581" spans="1:14" x14ac:dyDescent="0.3">
      <c r="A1581">
        <v>1580</v>
      </c>
      <c r="B1581">
        <v>2</v>
      </c>
      <c r="C1581" t="s">
        <v>62</v>
      </c>
      <c r="D1581" t="str">
        <f>VLOOKUP(C1581,[1]Saler!B:D,2,FALSE)</f>
        <v>Kiều Ngọc Các</v>
      </c>
      <c r="E1581" t="str">
        <f>VLOOKUP(C1581,[1]Saler!B:D,3,FALSE)</f>
        <v>HN</v>
      </c>
      <c r="F1581" t="str">
        <f>VLOOKUP(E1581,[1]Saler!$F$1:$G$6,2,FALSE)</f>
        <v>Hà Nội</v>
      </c>
      <c r="G1581" t="s">
        <v>54</v>
      </c>
      <c r="H1581" t="str">
        <f>VLOOKUP(G1581,[1]Product!$B:$G,2,FALSE)</f>
        <v>ThinkBook20VA001KVN</v>
      </c>
      <c r="I1581">
        <f>VLOOKUP(G1581,[1]Product!$B:$G,6,FALSE)</f>
        <v>19190000</v>
      </c>
      <c r="J1581" t="str">
        <f>VLOOKUP(G1581,[1]Product!$B:$G,3,FALSE)</f>
        <v>Lenovo</v>
      </c>
      <c r="K1581" t="str">
        <f>VLOOKUP(G1581,[1]Product!$B:$G,4,FALSE)</f>
        <v>Laptop</v>
      </c>
      <c r="L1581">
        <v>3</v>
      </c>
      <c r="M1581">
        <v>0.15</v>
      </c>
      <c r="N1581">
        <f t="shared" si="24"/>
        <v>48934500</v>
      </c>
    </row>
    <row r="1582" spans="1:14" x14ac:dyDescent="0.3">
      <c r="A1582">
        <v>1581</v>
      </c>
      <c r="B1582">
        <v>2</v>
      </c>
      <c r="C1582" t="s">
        <v>77</v>
      </c>
      <c r="D1582" t="str">
        <f>VLOOKUP(C1582,[1]Saler!B:D,2,FALSE)</f>
        <v>Trần Huy  Hiếu</v>
      </c>
      <c r="E1582" t="str">
        <f>VLOOKUP(C1582,[1]Saler!B:D,3,FALSE)</f>
        <v>HP</v>
      </c>
      <c r="F1582" t="str">
        <f>VLOOKUP(E1582,[1]Saler!$F$1:$G$6,2,FALSE)</f>
        <v>Hải Phòng</v>
      </c>
      <c r="G1582" t="s">
        <v>23</v>
      </c>
      <c r="H1582" t="str">
        <f>VLOOKUP(G1582,[1]Product!$B:$G,2,FALSE)</f>
        <v>Latitude3510</v>
      </c>
      <c r="I1582">
        <f>VLOOKUP(G1582,[1]Product!$B:$G,6,FALSE)</f>
        <v>11490000</v>
      </c>
      <c r="J1582" t="str">
        <f>VLOOKUP(G1582,[1]Product!$B:$G,3,FALSE)</f>
        <v>Dell</v>
      </c>
      <c r="K1582" t="str">
        <f>VLOOKUP(G1582,[1]Product!$B:$G,4,FALSE)</f>
        <v>Laptop</v>
      </c>
      <c r="L1582">
        <v>2</v>
      </c>
      <c r="M1582">
        <v>0.1</v>
      </c>
      <c r="N1582">
        <f t="shared" si="24"/>
        <v>20682000</v>
      </c>
    </row>
    <row r="1583" spans="1:14" x14ac:dyDescent="0.3">
      <c r="A1583">
        <v>1582</v>
      </c>
      <c r="B1583">
        <v>2</v>
      </c>
      <c r="C1583" t="s">
        <v>40</v>
      </c>
      <c r="D1583" t="str">
        <f>VLOOKUP(C1583,[1]Saler!B:D,2,FALSE)</f>
        <v>Triệu Thị Thanh  Chung</v>
      </c>
      <c r="E1583" t="str">
        <f>VLOOKUP(C1583,[1]Saler!B:D,3,FALSE)</f>
        <v>HN</v>
      </c>
      <c r="F1583" t="str">
        <f>VLOOKUP(E1583,[1]Saler!$F$1:$G$6,2,FALSE)</f>
        <v>Hà Nội</v>
      </c>
      <c r="G1583" t="s">
        <v>17</v>
      </c>
      <c r="H1583" t="str">
        <f>VLOOKUP(G1583,[1]Product!$B:$G,2,FALSE)</f>
        <v>Inspiron135301</v>
      </c>
      <c r="I1583">
        <f>VLOOKUP(G1583,[1]Product!$B:$G,6,FALSE)</f>
        <v>20900000</v>
      </c>
      <c r="J1583" t="str">
        <f>VLOOKUP(G1583,[1]Product!$B:$G,3,FALSE)</f>
        <v>Dell</v>
      </c>
      <c r="K1583" t="str">
        <f>VLOOKUP(G1583,[1]Product!$B:$G,4,FALSE)</f>
        <v>Laptop</v>
      </c>
      <c r="L1583">
        <v>3</v>
      </c>
      <c r="M1583">
        <v>0.05</v>
      </c>
      <c r="N1583">
        <f t="shared" si="24"/>
        <v>59565000</v>
      </c>
    </row>
    <row r="1584" spans="1:14" x14ac:dyDescent="0.3">
      <c r="A1584">
        <v>1583</v>
      </c>
      <c r="B1584">
        <v>2</v>
      </c>
      <c r="C1584" t="s">
        <v>37</v>
      </c>
      <c r="D1584" t="str">
        <f>VLOOKUP(C1584,[1]Saler!B:D,2,FALSE)</f>
        <v>Nguyễn Phan Thanh Ngân</v>
      </c>
      <c r="E1584" t="str">
        <f>VLOOKUP(C1584,[1]Saler!B:D,3,FALSE)</f>
        <v>HCM</v>
      </c>
      <c r="F1584" t="str">
        <f>VLOOKUP(E1584,[1]Saler!$F$1:$G$6,2,FALSE)</f>
        <v>Hồ Chí Minh</v>
      </c>
      <c r="G1584" t="s">
        <v>28</v>
      </c>
      <c r="H1584" t="str">
        <f>VLOOKUP(G1584,[1]Product!$B:$G,2,FALSE)</f>
        <v>ProBook1A1B0PA</v>
      </c>
      <c r="I1584">
        <f>VLOOKUP(G1584,[1]Product!$B:$G,6,FALSE)</f>
        <v>18290000</v>
      </c>
      <c r="J1584" t="str">
        <f>VLOOKUP(G1584,[1]Product!$B:$G,3,FALSE)</f>
        <v>HP</v>
      </c>
      <c r="K1584" t="str">
        <f>VLOOKUP(G1584,[1]Product!$B:$G,4,FALSE)</f>
        <v>Laptop</v>
      </c>
      <c r="L1584">
        <v>2</v>
      </c>
      <c r="M1584">
        <v>0.15</v>
      </c>
      <c r="N1584">
        <f t="shared" si="24"/>
        <v>31093000</v>
      </c>
    </row>
    <row r="1585" spans="1:14" x14ac:dyDescent="0.3">
      <c r="A1585">
        <v>1584</v>
      </c>
      <c r="B1585">
        <v>2</v>
      </c>
      <c r="C1585" t="s">
        <v>22</v>
      </c>
      <c r="D1585" t="str">
        <f>VLOOKUP(C1585,[1]Saler!B:D,2,FALSE)</f>
        <v>Nguyễn Thành Tâm</v>
      </c>
      <c r="E1585" t="str">
        <f>VLOOKUP(C1585,[1]Saler!B:D,3,FALSE)</f>
        <v>CT</v>
      </c>
      <c r="F1585" t="str">
        <f>VLOOKUP(E1585,[1]Saler!$F$1:$G$6,2,FALSE)</f>
        <v>Cần Thơ</v>
      </c>
      <c r="G1585" t="s">
        <v>45</v>
      </c>
      <c r="H1585" t="str">
        <f>VLOOKUP(G1585,[1]Product!$B:$G,2,FALSE)</f>
        <v>OMEN8ZR42PA</v>
      </c>
      <c r="I1585">
        <f>VLOOKUP(G1585,[1]Product!$B:$G,6,FALSE)</f>
        <v>54000000</v>
      </c>
      <c r="J1585" t="str">
        <f>VLOOKUP(G1585,[1]Product!$B:$G,3,FALSE)</f>
        <v>HP</v>
      </c>
      <c r="K1585" t="str">
        <f>VLOOKUP(G1585,[1]Product!$B:$G,4,FALSE)</f>
        <v>Laptop</v>
      </c>
      <c r="L1585">
        <v>2</v>
      </c>
      <c r="M1585">
        <v>0.1</v>
      </c>
      <c r="N1585">
        <f t="shared" si="24"/>
        <v>97200000</v>
      </c>
    </row>
    <row r="1586" spans="1:14" x14ac:dyDescent="0.3">
      <c r="A1586">
        <v>1585</v>
      </c>
      <c r="B1586">
        <v>2</v>
      </c>
      <c r="C1586" t="s">
        <v>63</v>
      </c>
      <c r="D1586" t="str">
        <f>VLOOKUP(C1586,[1]Saler!B:D,2,FALSE)</f>
        <v>Phạm Thị Giáng  My</v>
      </c>
      <c r="E1586" t="str">
        <f>VLOOKUP(C1586,[1]Saler!B:D,3,FALSE)</f>
        <v>DN</v>
      </c>
      <c r="F1586" t="str">
        <f>VLOOKUP(E1586,[1]Saler!$F$1:$G$6,2,FALSE)</f>
        <v>Đà Nẵng</v>
      </c>
      <c r="G1586" t="s">
        <v>45</v>
      </c>
      <c r="H1586" t="str">
        <f>VLOOKUP(G1586,[1]Product!$B:$G,2,FALSE)</f>
        <v>OMEN8ZR42PA</v>
      </c>
      <c r="I1586">
        <f>VLOOKUP(G1586,[1]Product!$B:$G,6,FALSE)</f>
        <v>54000000</v>
      </c>
      <c r="J1586" t="str">
        <f>VLOOKUP(G1586,[1]Product!$B:$G,3,FALSE)</f>
        <v>HP</v>
      </c>
      <c r="K1586" t="str">
        <f>VLOOKUP(G1586,[1]Product!$B:$G,4,FALSE)</f>
        <v>Laptop</v>
      </c>
      <c r="L1586">
        <v>2</v>
      </c>
      <c r="M1586">
        <v>0.1</v>
      </c>
      <c r="N1586">
        <f t="shared" si="24"/>
        <v>97200000</v>
      </c>
    </row>
    <row r="1587" spans="1:14" x14ac:dyDescent="0.3">
      <c r="A1587">
        <v>1586</v>
      </c>
      <c r="B1587">
        <v>2</v>
      </c>
      <c r="C1587" t="s">
        <v>38</v>
      </c>
      <c r="D1587" t="str">
        <f>VLOOKUP(C1587,[1]Saler!B:D,2,FALSE)</f>
        <v>Nguyễn Thị Kim  Nga</v>
      </c>
      <c r="E1587" t="str">
        <f>VLOOKUP(C1587,[1]Saler!B:D,3,FALSE)</f>
        <v>HCM</v>
      </c>
      <c r="F1587" t="str">
        <f>VLOOKUP(E1587,[1]Saler!$F$1:$G$6,2,FALSE)</f>
        <v>Hồ Chí Minh</v>
      </c>
      <c r="G1587" t="s">
        <v>17</v>
      </c>
      <c r="H1587" t="str">
        <f>VLOOKUP(G1587,[1]Product!$B:$G,2,FALSE)</f>
        <v>Inspiron135301</v>
      </c>
      <c r="I1587">
        <f>VLOOKUP(G1587,[1]Product!$B:$G,6,FALSE)</f>
        <v>20900000</v>
      </c>
      <c r="J1587" t="str">
        <f>VLOOKUP(G1587,[1]Product!$B:$G,3,FALSE)</f>
        <v>Dell</v>
      </c>
      <c r="K1587" t="str">
        <f>VLOOKUP(G1587,[1]Product!$B:$G,4,FALSE)</f>
        <v>Laptop</v>
      </c>
      <c r="L1587">
        <v>3</v>
      </c>
      <c r="M1587">
        <v>0</v>
      </c>
      <c r="N1587">
        <f t="shared" si="24"/>
        <v>62700000</v>
      </c>
    </row>
    <row r="1588" spans="1:14" x14ac:dyDescent="0.3">
      <c r="A1588">
        <v>1587</v>
      </c>
      <c r="B1588">
        <v>2</v>
      </c>
      <c r="C1588" t="s">
        <v>76</v>
      </c>
      <c r="D1588" t="str">
        <f>VLOOKUP(C1588,[1]Saler!B:D,2,FALSE)</f>
        <v>Nguyễn Yến  Nhi</v>
      </c>
      <c r="E1588" t="str">
        <f>VLOOKUP(C1588,[1]Saler!B:D,3,FALSE)</f>
        <v>HCM</v>
      </c>
      <c r="F1588" t="str">
        <f>VLOOKUP(E1588,[1]Saler!$F$1:$G$6,2,FALSE)</f>
        <v>Hồ Chí Minh</v>
      </c>
      <c r="G1588" t="s">
        <v>33</v>
      </c>
      <c r="H1588" t="str">
        <f>VLOOKUP(G1588,[1]Product!$B:$G,2,FALSE)</f>
        <v>XPS139310</v>
      </c>
      <c r="I1588">
        <f>VLOOKUP(G1588,[1]Product!$B:$G,6,FALSE)</f>
        <v>39900000</v>
      </c>
      <c r="J1588" t="str">
        <f>VLOOKUP(G1588,[1]Product!$B:$G,3,FALSE)</f>
        <v>Dell</v>
      </c>
      <c r="K1588" t="str">
        <f>VLOOKUP(G1588,[1]Product!$B:$G,4,FALSE)</f>
        <v>Laptop</v>
      </c>
      <c r="L1588">
        <v>1</v>
      </c>
      <c r="M1588">
        <v>0.15</v>
      </c>
      <c r="N1588">
        <f t="shared" si="24"/>
        <v>33915000</v>
      </c>
    </row>
    <row r="1589" spans="1:14" x14ac:dyDescent="0.3">
      <c r="A1589">
        <v>1588</v>
      </c>
      <c r="B1589">
        <v>2</v>
      </c>
      <c r="C1589" t="s">
        <v>29</v>
      </c>
      <c r="D1589" t="str">
        <f>VLOOKUP(C1589,[1]Saler!B:D,2,FALSE)</f>
        <v>Hoàng Thị Thu  Hà</v>
      </c>
      <c r="E1589" t="str">
        <f>VLOOKUP(C1589,[1]Saler!B:D,3,FALSE)</f>
        <v>HN</v>
      </c>
      <c r="F1589" t="str">
        <f>VLOOKUP(E1589,[1]Saler!$F$1:$G$6,2,FALSE)</f>
        <v>Hà Nội</v>
      </c>
      <c r="G1589" t="s">
        <v>50</v>
      </c>
      <c r="H1589" t="str">
        <f>VLOOKUP(G1589,[1]Product!$B:$G,2,FALSE)</f>
        <v>ProBook22X45AA</v>
      </c>
      <c r="I1589">
        <f>VLOOKUP(G1589,[1]Product!$B:$G,6,FALSE)</f>
        <v>11900000</v>
      </c>
      <c r="J1589" t="str">
        <f>VLOOKUP(G1589,[1]Product!$B:$G,3,FALSE)</f>
        <v>HP</v>
      </c>
      <c r="K1589" t="str">
        <f>VLOOKUP(G1589,[1]Product!$B:$G,4,FALSE)</f>
        <v>Desktop</v>
      </c>
      <c r="L1589">
        <v>3</v>
      </c>
      <c r="M1589">
        <v>0.15</v>
      </c>
      <c r="N1589">
        <f t="shared" si="24"/>
        <v>30345000</v>
      </c>
    </row>
    <row r="1590" spans="1:14" x14ac:dyDescent="0.3">
      <c r="A1590">
        <v>1589</v>
      </c>
      <c r="B1590">
        <v>2</v>
      </c>
      <c r="C1590" t="s">
        <v>57</v>
      </c>
      <c r="D1590" t="str">
        <f>VLOOKUP(C1590,[1]Saler!B:D,2,FALSE)</f>
        <v>Nguyễn Thị Tú  Anh</v>
      </c>
      <c r="E1590" t="str">
        <f>VLOOKUP(C1590,[1]Saler!B:D,3,FALSE)</f>
        <v>HN</v>
      </c>
      <c r="F1590" t="str">
        <f>VLOOKUP(E1590,[1]Saler!$F$1:$G$6,2,FALSE)</f>
        <v>Hà Nội</v>
      </c>
      <c r="G1590" t="s">
        <v>41</v>
      </c>
      <c r="H1590" t="str">
        <f>VLOOKUP(G1590,[1]Product!$B:$G,2,FALSE)</f>
        <v>Vostro70226499</v>
      </c>
      <c r="I1590">
        <f>VLOOKUP(G1590,[1]Product!$B:$G,6,FALSE)</f>
        <v>8900000</v>
      </c>
      <c r="J1590" t="str">
        <f>VLOOKUP(G1590,[1]Product!$B:$G,3,FALSE)</f>
        <v>Dell</v>
      </c>
      <c r="K1590" t="str">
        <f>VLOOKUP(G1590,[1]Product!$B:$G,4,FALSE)</f>
        <v>Desktop</v>
      </c>
      <c r="L1590">
        <v>1</v>
      </c>
      <c r="M1590">
        <v>0.05</v>
      </c>
      <c r="N1590">
        <f t="shared" si="24"/>
        <v>8455000</v>
      </c>
    </row>
    <row r="1591" spans="1:14" x14ac:dyDescent="0.3">
      <c r="A1591">
        <v>1590</v>
      </c>
      <c r="B1591">
        <v>2</v>
      </c>
      <c r="C1591" t="s">
        <v>68</v>
      </c>
      <c r="D1591" t="str">
        <f>VLOOKUP(C1591,[1]Saler!B:D,2,FALSE)</f>
        <v>Đào Thị Tiểu  Băng</v>
      </c>
      <c r="E1591" t="str">
        <f>VLOOKUP(C1591,[1]Saler!B:D,3,FALSE)</f>
        <v>CT</v>
      </c>
      <c r="F1591" t="str">
        <f>VLOOKUP(E1591,[1]Saler!$F$1:$G$6,2,FALSE)</f>
        <v>Cần Thơ</v>
      </c>
      <c r="G1591" t="s">
        <v>15</v>
      </c>
      <c r="H1591" t="str">
        <f>VLOOKUP(G1591,[1]Product!$B:$G,2,FALSE)</f>
        <v>EliteBook1C2M0PA</v>
      </c>
      <c r="I1591">
        <f>VLOOKUP(G1591,[1]Product!$B:$G,6,FALSE)</f>
        <v>14890000</v>
      </c>
      <c r="J1591" t="str">
        <f>VLOOKUP(G1591,[1]Product!$B:$G,3,FALSE)</f>
        <v>HP</v>
      </c>
      <c r="K1591" t="str">
        <f>VLOOKUP(G1591,[1]Product!$B:$G,4,FALSE)</f>
        <v>Desktop</v>
      </c>
      <c r="L1591">
        <v>3</v>
      </c>
      <c r="M1591">
        <v>0.1</v>
      </c>
      <c r="N1591">
        <f t="shared" si="24"/>
        <v>40203000</v>
      </c>
    </row>
    <row r="1592" spans="1:14" x14ac:dyDescent="0.3">
      <c r="A1592">
        <v>1591</v>
      </c>
      <c r="B1592">
        <v>2</v>
      </c>
      <c r="C1592" t="s">
        <v>60</v>
      </c>
      <c r="D1592" t="str">
        <f>VLOOKUP(C1592,[1]Saler!B:D,2,FALSE)</f>
        <v>Nguyễn Thị Hoài  Ly</v>
      </c>
      <c r="E1592" t="str">
        <f>VLOOKUP(C1592,[1]Saler!B:D,3,FALSE)</f>
        <v>DN</v>
      </c>
      <c r="F1592" t="str">
        <f>VLOOKUP(E1592,[1]Saler!$F$1:$G$6,2,FALSE)</f>
        <v>Đà Nẵng</v>
      </c>
      <c r="G1592" t="s">
        <v>15</v>
      </c>
      <c r="H1592" t="str">
        <f>VLOOKUP(G1592,[1]Product!$B:$G,2,FALSE)</f>
        <v>EliteBook1C2M0PA</v>
      </c>
      <c r="I1592">
        <f>VLOOKUP(G1592,[1]Product!$B:$G,6,FALSE)</f>
        <v>14890000</v>
      </c>
      <c r="J1592" t="str">
        <f>VLOOKUP(G1592,[1]Product!$B:$G,3,FALSE)</f>
        <v>HP</v>
      </c>
      <c r="K1592" t="str">
        <f>VLOOKUP(G1592,[1]Product!$B:$G,4,FALSE)</f>
        <v>Desktop</v>
      </c>
      <c r="L1592">
        <v>2</v>
      </c>
      <c r="M1592">
        <v>0.1</v>
      </c>
      <c r="N1592">
        <f t="shared" si="24"/>
        <v>26802000</v>
      </c>
    </row>
    <row r="1593" spans="1:14" x14ac:dyDescent="0.3">
      <c r="A1593">
        <v>1592</v>
      </c>
      <c r="B1593">
        <v>2</v>
      </c>
      <c r="C1593" t="s">
        <v>80</v>
      </c>
      <c r="D1593" t="str">
        <f>VLOOKUP(C1593,[1]Saler!B:D,2,FALSE)</f>
        <v>Trịnh Thị Thu  Hằng</v>
      </c>
      <c r="E1593" t="str">
        <f>VLOOKUP(C1593,[1]Saler!B:D,3,FALSE)</f>
        <v>HP</v>
      </c>
      <c r="F1593" t="str">
        <f>VLOOKUP(E1593,[1]Saler!$F$1:$G$6,2,FALSE)</f>
        <v>Hải Phòng</v>
      </c>
      <c r="G1593" t="s">
        <v>41</v>
      </c>
      <c r="H1593" t="str">
        <f>VLOOKUP(G1593,[1]Product!$B:$G,2,FALSE)</f>
        <v>Vostro70226499</v>
      </c>
      <c r="I1593">
        <f>VLOOKUP(G1593,[1]Product!$B:$G,6,FALSE)</f>
        <v>8900000</v>
      </c>
      <c r="J1593" t="str">
        <f>VLOOKUP(G1593,[1]Product!$B:$G,3,FALSE)</f>
        <v>Dell</v>
      </c>
      <c r="K1593" t="str">
        <f>VLOOKUP(G1593,[1]Product!$B:$G,4,FALSE)</f>
        <v>Desktop</v>
      </c>
      <c r="L1593">
        <v>1</v>
      </c>
      <c r="M1593">
        <v>0.15</v>
      </c>
      <c r="N1593">
        <f t="shared" si="24"/>
        <v>7565000</v>
      </c>
    </row>
    <row r="1594" spans="1:14" x14ac:dyDescent="0.3">
      <c r="A1594">
        <v>1593</v>
      </c>
      <c r="B1594">
        <v>3</v>
      </c>
      <c r="C1594" t="s">
        <v>62</v>
      </c>
      <c r="D1594" t="str">
        <f>VLOOKUP(C1594,[1]Saler!B:D,2,FALSE)</f>
        <v>Kiều Ngọc Các</v>
      </c>
      <c r="E1594" t="str">
        <f>VLOOKUP(C1594,[1]Saler!B:D,3,FALSE)</f>
        <v>HN</v>
      </c>
      <c r="F1594" t="str">
        <f>VLOOKUP(E1594,[1]Saler!$F$1:$G$6,2,FALSE)</f>
        <v>Hà Nội</v>
      </c>
      <c r="G1594" t="s">
        <v>56</v>
      </c>
      <c r="H1594" t="str">
        <f>VLOOKUP(G1594,[1]Product!$B:$G,2,FALSE)</f>
        <v>Legion82B500GUVN</v>
      </c>
      <c r="I1594">
        <f>VLOOKUP(G1594,[1]Product!$B:$G,6,FALSE)</f>
        <v>24790000</v>
      </c>
      <c r="J1594" t="str">
        <f>VLOOKUP(G1594,[1]Product!$B:$G,3,FALSE)</f>
        <v>Lenovo</v>
      </c>
      <c r="K1594" t="str">
        <f>VLOOKUP(G1594,[1]Product!$B:$G,4,FALSE)</f>
        <v>Laptop</v>
      </c>
      <c r="L1594">
        <v>2</v>
      </c>
      <c r="M1594">
        <v>0</v>
      </c>
      <c r="N1594">
        <f t="shared" si="24"/>
        <v>49580000</v>
      </c>
    </row>
    <row r="1595" spans="1:14" x14ac:dyDescent="0.3">
      <c r="A1595">
        <v>1594</v>
      </c>
      <c r="B1595">
        <v>3</v>
      </c>
      <c r="C1595" t="s">
        <v>80</v>
      </c>
      <c r="D1595" t="str">
        <f>VLOOKUP(C1595,[1]Saler!B:D,2,FALSE)</f>
        <v>Trịnh Thị Thu  Hằng</v>
      </c>
      <c r="E1595" t="str">
        <f>VLOOKUP(C1595,[1]Saler!B:D,3,FALSE)</f>
        <v>HP</v>
      </c>
      <c r="F1595" t="str">
        <f>VLOOKUP(E1595,[1]Saler!$F$1:$G$6,2,FALSE)</f>
        <v>Hải Phòng</v>
      </c>
      <c r="G1595" t="s">
        <v>44</v>
      </c>
      <c r="H1595" t="str">
        <f>VLOOKUP(G1595,[1]Product!$B:$G,2,FALSE)</f>
        <v>Lenovo11ED002TVA</v>
      </c>
      <c r="I1595">
        <f>VLOOKUP(G1595,[1]Product!$B:$G,6,FALSE)</f>
        <v>9890000</v>
      </c>
      <c r="J1595" t="str">
        <f>VLOOKUP(G1595,[1]Product!$B:$G,3,FALSE)</f>
        <v>Lenovo</v>
      </c>
      <c r="K1595" t="str">
        <f>VLOOKUP(G1595,[1]Product!$B:$G,4,FALSE)</f>
        <v>Desktop</v>
      </c>
      <c r="L1595">
        <v>1</v>
      </c>
      <c r="M1595">
        <v>0.1</v>
      </c>
      <c r="N1595">
        <f t="shared" si="24"/>
        <v>8901000</v>
      </c>
    </row>
    <row r="1596" spans="1:14" x14ac:dyDescent="0.3">
      <c r="A1596">
        <v>1595</v>
      </c>
      <c r="B1596">
        <v>3</v>
      </c>
      <c r="C1596" t="s">
        <v>59</v>
      </c>
      <c r="D1596" t="str">
        <f>VLOOKUP(C1596,[1]Saler!B:D,2,FALSE)</f>
        <v>Hồ Lê Lệ  Nguyên</v>
      </c>
      <c r="E1596" t="str">
        <f>VLOOKUP(C1596,[1]Saler!B:D,3,FALSE)</f>
        <v>HCM</v>
      </c>
      <c r="F1596" t="str">
        <f>VLOOKUP(E1596,[1]Saler!$F$1:$G$6,2,FALSE)</f>
        <v>Hồ Chí Minh</v>
      </c>
      <c r="G1596" t="s">
        <v>34</v>
      </c>
      <c r="H1596" t="str">
        <f>VLOOKUP(G1596,[1]Product!$B:$G,2,FALSE)</f>
        <v>Inspiron135201</v>
      </c>
      <c r="I1596">
        <f>VLOOKUP(G1596,[1]Product!$B:$G,6,FALSE)</f>
        <v>16990000</v>
      </c>
      <c r="J1596" t="str">
        <f>VLOOKUP(G1596,[1]Product!$B:$G,3,FALSE)</f>
        <v>Dell</v>
      </c>
      <c r="K1596" t="str">
        <f>VLOOKUP(G1596,[1]Product!$B:$G,4,FALSE)</f>
        <v>Laptop</v>
      </c>
      <c r="L1596">
        <v>1</v>
      </c>
      <c r="M1596">
        <v>0</v>
      </c>
      <c r="N1596">
        <f t="shared" si="24"/>
        <v>16990000</v>
      </c>
    </row>
    <row r="1597" spans="1:14" x14ac:dyDescent="0.3">
      <c r="A1597">
        <v>1596</v>
      </c>
      <c r="B1597">
        <v>3</v>
      </c>
      <c r="C1597" t="s">
        <v>66</v>
      </c>
      <c r="D1597" t="str">
        <f>VLOOKUP(C1597,[1]Saler!B:D,2,FALSE)</f>
        <v>Nguyễn Nhật  Hạ</v>
      </c>
      <c r="E1597" t="str">
        <f>VLOOKUP(C1597,[1]Saler!B:D,3,FALSE)</f>
        <v>HP</v>
      </c>
      <c r="F1597" t="str">
        <f>VLOOKUP(E1597,[1]Saler!$F$1:$G$6,2,FALSE)</f>
        <v>Hải Phòng</v>
      </c>
      <c r="G1597" t="s">
        <v>19</v>
      </c>
      <c r="H1597" t="str">
        <f>VLOOKUP(G1597,[1]Product!$B:$G,2,FALSE)</f>
        <v>Gaming81LK01J3VN</v>
      </c>
      <c r="I1597">
        <f>VLOOKUP(G1597,[1]Product!$B:$G,6,FALSE)</f>
        <v>18490000</v>
      </c>
      <c r="J1597" t="str">
        <f>VLOOKUP(G1597,[1]Product!$B:$G,3,FALSE)</f>
        <v>Lenovo</v>
      </c>
      <c r="K1597" t="str">
        <f>VLOOKUP(G1597,[1]Product!$B:$G,4,FALSE)</f>
        <v>Laptop</v>
      </c>
      <c r="L1597">
        <v>2</v>
      </c>
      <c r="M1597">
        <v>0.15</v>
      </c>
      <c r="N1597">
        <f t="shared" si="24"/>
        <v>31433000</v>
      </c>
    </row>
    <row r="1598" spans="1:14" x14ac:dyDescent="0.3">
      <c r="A1598">
        <v>1597</v>
      </c>
      <c r="B1598">
        <v>3</v>
      </c>
      <c r="C1598" t="s">
        <v>22</v>
      </c>
      <c r="D1598" t="str">
        <f>VLOOKUP(C1598,[1]Saler!B:D,2,FALSE)</f>
        <v>Nguyễn Thành Tâm</v>
      </c>
      <c r="E1598" t="str">
        <f>VLOOKUP(C1598,[1]Saler!B:D,3,FALSE)</f>
        <v>CT</v>
      </c>
      <c r="F1598" t="str">
        <f>VLOOKUP(E1598,[1]Saler!$F$1:$G$6,2,FALSE)</f>
        <v>Cần Thơ</v>
      </c>
      <c r="G1598" t="s">
        <v>21</v>
      </c>
      <c r="H1598" t="str">
        <f>VLOOKUP(G1598,[1]Product!$B:$G,2,FALSE)</f>
        <v>EliteBook5ZU71PA</v>
      </c>
      <c r="I1598">
        <f>VLOOKUP(G1598,[1]Product!$B:$G,6,FALSE)</f>
        <v>34790000</v>
      </c>
      <c r="J1598" t="str">
        <f>VLOOKUP(G1598,[1]Product!$B:$G,3,FALSE)</f>
        <v>HP</v>
      </c>
      <c r="K1598" t="str">
        <f>VLOOKUP(G1598,[1]Product!$B:$G,4,FALSE)</f>
        <v>Laptop</v>
      </c>
      <c r="L1598">
        <v>2</v>
      </c>
      <c r="M1598">
        <v>0.15</v>
      </c>
      <c r="N1598">
        <f t="shared" si="24"/>
        <v>59143000</v>
      </c>
    </row>
    <row r="1599" spans="1:14" x14ac:dyDescent="0.3">
      <c r="A1599">
        <v>1598</v>
      </c>
      <c r="B1599">
        <v>3</v>
      </c>
      <c r="C1599" t="s">
        <v>37</v>
      </c>
      <c r="D1599" t="str">
        <f>VLOOKUP(C1599,[1]Saler!B:D,2,FALSE)</f>
        <v>Nguyễn Phan Thanh Ngân</v>
      </c>
      <c r="E1599" t="str">
        <f>VLOOKUP(C1599,[1]Saler!B:D,3,FALSE)</f>
        <v>HCM</v>
      </c>
      <c r="F1599" t="str">
        <f>VLOOKUP(E1599,[1]Saler!$F$1:$G$6,2,FALSE)</f>
        <v>Hồ Chí Minh</v>
      </c>
      <c r="G1599" t="s">
        <v>21</v>
      </c>
      <c r="H1599" t="str">
        <f>VLOOKUP(G1599,[1]Product!$B:$G,2,FALSE)</f>
        <v>EliteBook5ZU71PA</v>
      </c>
      <c r="I1599">
        <f>VLOOKUP(G1599,[1]Product!$B:$G,6,FALSE)</f>
        <v>34790000</v>
      </c>
      <c r="J1599" t="str">
        <f>VLOOKUP(G1599,[1]Product!$B:$G,3,FALSE)</f>
        <v>HP</v>
      </c>
      <c r="K1599" t="str">
        <f>VLOOKUP(G1599,[1]Product!$B:$G,4,FALSE)</f>
        <v>Laptop</v>
      </c>
      <c r="L1599">
        <v>3</v>
      </c>
      <c r="M1599">
        <v>0.1</v>
      </c>
      <c r="N1599">
        <f t="shared" si="24"/>
        <v>93933000</v>
      </c>
    </row>
    <row r="1600" spans="1:14" x14ac:dyDescent="0.3">
      <c r="A1600">
        <v>1599</v>
      </c>
      <c r="B1600">
        <v>3</v>
      </c>
      <c r="C1600" t="s">
        <v>77</v>
      </c>
      <c r="D1600" t="str">
        <f>VLOOKUP(C1600,[1]Saler!B:D,2,FALSE)</f>
        <v>Trần Huy  Hiếu</v>
      </c>
      <c r="E1600" t="str">
        <f>VLOOKUP(C1600,[1]Saler!B:D,3,FALSE)</f>
        <v>HP</v>
      </c>
      <c r="F1600" t="str">
        <f>VLOOKUP(E1600,[1]Saler!$F$1:$G$6,2,FALSE)</f>
        <v>Hải Phòng</v>
      </c>
      <c r="G1600" t="s">
        <v>15</v>
      </c>
      <c r="H1600" t="str">
        <f>VLOOKUP(G1600,[1]Product!$B:$G,2,FALSE)</f>
        <v>EliteBook1C2M0PA</v>
      </c>
      <c r="I1600">
        <f>VLOOKUP(G1600,[1]Product!$B:$G,6,FALSE)</f>
        <v>14890000</v>
      </c>
      <c r="J1600" t="str">
        <f>VLOOKUP(G1600,[1]Product!$B:$G,3,FALSE)</f>
        <v>HP</v>
      </c>
      <c r="K1600" t="str">
        <f>VLOOKUP(G1600,[1]Product!$B:$G,4,FALSE)</f>
        <v>Desktop</v>
      </c>
      <c r="L1600">
        <v>1</v>
      </c>
      <c r="M1600">
        <v>0.15</v>
      </c>
      <c r="N1600">
        <f t="shared" si="24"/>
        <v>12656500</v>
      </c>
    </row>
    <row r="1601" spans="1:14" x14ac:dyDescent="0.3">
      <c r="A1601">
        <v>1600</v>
      </c>
      <c r="B1601">
        <v>3</v>
      </c>
      <c r="C1601" t="s">
        <v>67</v>
      </c>
      <c r="D1601" t="str">
        <f>VLOOKUP(C1601,[1]Saler!B:D,2,FALSE)</f>
        <v>Phan Thị Thu  Nguyệt</v>
      </c>
      <c r="E1601" t="str">
        <f>VLOOKUP(C1601,[1]Saler!B:D,3,FALSE)</f>
        <v>HCM</v>
      </c>
      <c r="F1601" t="str">
        <f>VLOOKUP(E1601,[1]Saler!$F$1:$G$6,2,FALSE)</f>
        <v>Hồ Chí Minh</v>
      </c>
      <c r="G1601" t="s">
        <v>34</v>
      </c>
      <c r="H1601" t="str">
        <f>VLOOKUP(G1601,[1]Product!$B:$G,2,FALSE)</f>
        <v>Inspiron135201</v>
      </c>
      <c r="I1601">
        <f>VLOOKUP(G1601,[1]Product!$B:$G,6,FALSE)</f>
        <v>16990000</v>
      </c>
      <c r="J1601" t="str">
        <f>VLOOKUP(G1601,[1]Product!$B:$G,3,FALSE)</f>
        <v>Dell</v>
      </c>
      <c r="K1601" t="str">
        <f>VLOOKUP(G1601,[1]Product!$B:$G,4,FALSE)</f>
        <v>Laptop</v>
      </c>
      <c r="L1601">
        <v>2</v>
      </c>
      <c r="M1601">
        <v>0</v>
      </c>
      <c r="N1601">
        <f t="shared" si="24"/>
        <v>33980000</v>
      </c>
    </row>
    <row r="1602" spans="1:14" x14ac:dyDescent="0.3">
      <c r="A1602">
        <v>1601</v>
      </c>
      <c r="B1602">
        <v>3</v>
      </c>
      <c r="C1602" t="s">
        <v>35</v>
      </c>
      <c r="D1602" t="str">
        <f>VLOOKUP(C1602,[1]Saler!B:D,2,FALSE)</f>
        <v>Trần Kim  Như</v>
      </c>
      <c r="E1602" t="str">
        <f>VLOOKUP(C1602,[1]Saler!B:D,3,FALSE)</f>
        <v>HCM</v>
      </c>
      <c r="F1602" t="str">
        <f>VLOOKUP(E1602,[1]Saler!$F$1:$G$6,2,FALSE)</f>
        <v>Hồ Chí Minh</v>
      </c>
      <c r="G1602" t="s">
        <v>33</v>
      </c>
      <c r="H1602" t="str">
        <f>VLOOKUP(G1602,[1]Product!$B:$G,2,FALSE)</f>
        <v>XPS139310</v>
      </c>
      <c r="I1602">
        <f>VLOOKUP(G1602,[1]Product!$B:$G,6,FALSE)</f>
        <v>39900000</v>
      </c>
      <c r="J1602" t="str">
        <f>VLOOKUP(G1602,[1]Product!$B:$G,3,FALSE)</f>
        <v>Dell</v>
      </c>
      <c r="K1602" t="str">
        <f>VLOOKUP(G1602,[1]Product!$B:$G,4,FALSE)</f>
        <v>Laptop</v>
      </c>
      <c r="L1602">
        <v>1</v>
      </c>
      <c r="M1602">
        <v>0</v>
      </c>
      <c r="N1602">
        <f t="shared" ref="N1602:N1665" si="25">I1602*L1602*(1-M1602)</f>
        <v>39900000</v>
      </c>
    </row>
    <row r="1603" spans="1:14" x14ac:dyDescent="0.3">
      <c r="A1603">
        <v>1602</v>
      </c>
      <c r="B1603">
        <v>3</v>
      </c>
      <c r="C1603" t="s">
        <v>68</v>
      </c>
      <c r="D1603" t="str">
        <f>VLOOKUP(C1603,[1]Saler!B:D,2,FALSE)</f>
        <v>Đào Thị Tiểu  Băng</v>
      </c>
      <c r="E1603" t="str">
        <f>VLOOKUP(C1603,[1]Saler!B:D,3,FALSE)</f>
        <v>CT</v>
      </c>
      <c r="F1603" t="str">
        <f>VLOOKUP(E1603,[1]Saler!$F$1:$G$6,2,FALSE)</f>
        <v>Cần Thơ</v>
      </c>
      <c r="G1603" t="s">
        <v>21</v>
      </c>
      <c r="H1603" t="str">
        <f>VLOOKUP(G1603,[1]Product!$B:$G,2,FALSE)</f>
        <v>EliteBook5ZU71PA</v>
      </c>
      <c r="I1603">
        <f>VLOOKUP(G1603,[1]Product!$B:$G,6,FALSE)</f>
        <v>34790000</v>
      </c>
      <c r="J1603" t="str">
        <f>VLOOKUP(G1603,[1]Product!$B:$G,3,FALSE)</f>
        <v>HP</v>
      </c>
      <c r="K1603" t="str">
        <f>VLOOKUP(G1603,[1]Product!$B:$G,4,FALSE)</f>
        <v>Laptop</v>
      </c>
      <c r="L1603">
        <v>2</v>
      </c>
      <c r="M1603">
        <v>0.15</v>
      </c>
      <c r="N1603">
        <f t="shared" si="25"/>
        <v>59143000</v>
      </c>
    </row>
    <row r="1604" spans="1:14" x14ac:dyDescent="0.3">
      <c r="A1604">
        <v>1603</v>
      </c>
      <c r="B1604">
        <v>3</v>
      </c>
      <c r="C1604" t="s">
        <v>38</v>
      </c>
      <c r="D1604" t="str">
        <f>VLOOKUP(C1604,[1]Saler!B:D,2,FALSE)</f>
        <v>Nguyễn Thị Kim  Nga</v>
      </c>
      <c r="E1604" t="str">
        <f>VLOOKUP(C1604,[1]Saler!B:D,3,FALSE)</f>
        <v>HCM</v>
      </c>
      <c r="F1604" t="str">
        <f>VLOOKUP(E1604,[1]Saler!$F$1:$G$6,2,FALSE)</f>
        <v>Hồ Chí Minh</v>
      </c>
      <c r="G1604" t="s">
        <v>19</v>
      </c>
      <c r="H1604" t="str">
        <f>VLOOKUP(G1604,[1]Product!$B:$G,2,FALSE)</f>
        <v>Gaming81LK01J3VN</v>
      </c>
      <c r="I1604">
        <f>VLOOKUP(G1604,[1]Product!$B:$G,6,FALSE)</f>
        <v>18490000</v>
      </c>
      <c r="J1604" t="str">
        <f>VLOOKUP(G1604,[1]Product!$B:$G,3,FALSE)</f>
        <v>Lenovo</v>
      </c>
      <c r="K1604" t="str">
        <f>VLOOKUP(G1604,[1]Product!$B:$G,4,FALSE)</f>
        <v>Laptop</v>
      </c>
      <c r="L1604">
        <v>1</v>
      </c>
      <c r="M1604">
        <v>0.15</v>
      </c>
      <c r="N1604">
        <f t="shared" si="25"/>
        <v>15716500</v>
      </c>
    </row>
    <row r="1605" spans="1:14" x14ac:dyDescent="0.3">
      <c r="A1605">
        <v>1604</v>
      </c>
      <c r="B1605">
        <v>3</v>
      </c>
      <c r="C1605" t="s">
        <v>67</v>
      </c>
      <c r="D1605" t="str">
        <f>VLOOKUP(C1605,[1]Saler!B:D,2,FALSE)</f>
        <v>Phan Thị Thu  Nguyệt</v>
      </c>
      <c r="E1605" t="str">
        <f>VLOOKUP(C1605,[1]Saler!B:D,3,FALSE)</f>
        <v>HCM</v>
      </c>
      <c r="F1605" t="str">
        <f>VLOOKUP(E1605,[1]Saler!$F$1:$G$6,2,FALSE)</f>
        <v>Hồ Chí Minh</v>
      </c>
      <c r="G1605" t="s">
        <v>41</v>
      </c>
      <c r="H1605" t="str">
        <f>VLOOKUP(G1605,[1]Product!$B:$G,2,FALSE)</f>
        <v>Vostro70226499</v>
      </c>
      <c r="I1605">
        <f>VLOOKUP(G1605,[1]Product!$B:$G,6,FALSE)</f>
        <v>8900000</v>
      </c>
      <c r="J1605" t="str">
        <f>VLOOKUP(G1605,[1]Product!$B:$G,3,FALSE)</f>
        <v>Dell</v>
      </c>
      <c r="K1605" t="str">
        <f>VLOOKUP(G1605,[1]Product!$B:$G,4,FALSE)</f>
        <v>Desktop</v>
      </c>
      <c r="L1605">
        <v>2</v>
      </c>
      <c r="M1605">
        <v>0.05</v>
      </c>
      <c r="N1605">
        <f t="shared" si="25"/>
        <v>16910000</v>
      </c>
    </row>
    <row r="1606" spans="1:14" x14ac:dyDescent="0.3">
      <c r="A1606">
        <v>1605</v>
      </c>
      <c r="B1606">
        <v>3</v>
      </c>
      <c r="C1606" t="s">
        <v>76</v>
      </c>
      <c r="D1606" t="str">
        <f>VLOOKUP(C1606,[1]Saler!B:D,2,FALSE)</f>
        <v>Nguyễn Yến  Nhi</v>
      </c>
      <c r="E1606" t="str">
        <f>VLOOKUP(C1606,[1]Saler!B:D,3,FALSE)</f>
        <v>HCM</v>
      </c>
      <c r="F1606" t="str">
        <f>VLOOKUP(E1606,[1]Saler!$F$1:$G$6,2,FALSE)</f>
        <v>Hồ Chí Minh</v>
      </c>
      <c r="G1606" t="s">
        <v>54</v>
      </c>
      <c r="H1606" t="str">
        <f>VLOOKUP(G1606,[1]Product!$B:$G,2,FALSE)</f>
        <v>ThinkBook20VA001KVN</v>
      </c>
      <c r="I1606">
        <f>VLOOKUP(G1606,[1]Product!$B:$G,6,FALSE)</f>
        <v>19190000</v>
      </c>
      <c r="J1606" t="str">
        <f>VLOOKUP(G1606,[1]Product!$B:$G,3,FALSE)</f>
        <v>Lenovo</v>
      </c>
      <c r="K1606" t="str">
        <f>VLOOKUP(G1606,[1]Product!$B:$G,4,FALSE)</f>
        <v>Laptop</v>
      </c>
      <c r="L1606">
        <v>2</v>
      </c>
      <c r="M1606">
        <v>0.1</v>
      </c>
      <c r="N1606">
        <f t="shared" si="25"/>
        <v>34542000</v>
      </c>
    </row>
    <row r="1607" spans="1:14" x14ac:dyDescent="0.3">
      <c r="A1607">
        <v>1606</v>
      </c>
      <c r="B1607">
        <v>3</v>
      </c>
      <c r="C1607" t="s">
        <v>53</v>
      </c>
      <c r="D1607" t="str">
        <f>VLOOKUP(C1607,[1]Saler!B:D,2,FALSE)</f>
        <v>Đoàn Minh  Anh</v>
      </c>
      <c r="E1607" t="str">
        <f>VLOOKUP(C1607,[1]Saler!B:D,3,FALSE)</f>
        <v>HN</v>
      </c>
      <c r="F1607" t="str">
        <f>VLOOKUP(E1607,[1]Saler!$F$1:$G$6,2,FALSE)</f>
        <v>Hà Nội</v>
      </c>
      <c r="G1607" t="s">
        <v>45</v>
      </c>
      <c r="H1607" t="str">
        <f>VLOOKUP(G1607,[1]Product!$B:$G,2,FALSE)</f>
        <v>OMEN8ZR42PA</v>
      </c>
      <c r="I1607">
        <f>VLOOKUP(G1607,[1]Product!$B:$G,6,FALSE)</f>
        <v>54000000</v>
      </c>
      <c r="J1607" t="str">
        <f>VLOOKUP(G1607,[1]Product!$B:$G,3,FALSE)</f>
        <v>HP</v>
      </c>
      <c r="K1607" t="str">
        <f>VLOOKUP(G1607,[1]Product!$B:$G,4,FALSE)</f>
        <v>Laptop</v>
      </c>
      <c r="L1607">
        <v>3</v>
      </c>
      <c r="M1607">
        <v>0.15</v>
      </c>
      <c r="N1607">
        <f t="shared" si="25"/>
        <v>137700000</v>
      </c>
    </row>
    <row r="1608" spans="1:14" x14ac:dyDescent="0.3">
      <c r="A1608">
        <v>1607</v>
      </c>
      <c r="B1608">
        <v>3</v>
      </c>
      <c r="C1608" t="s">
        <v>70</v>
      </c>
      <c r="D1608" t="str">
        <f>VLOOKUP(C1608,[1]Saler!B:D,2,FALSE)</f>
        <v>Trần Thị Hồng Nhung</v>
      </c>
      <c r="E1608" t="str">
        <f>VLOOKUP(C1608,[1]Saler!B:D,3,FALSE)</f>
        <v>HCM</v>
      </c>
      <c r="F1608" t="str">
        <f>VLOOKUP(E1608,[1]Saler!$F$1:$G$6,2,FALSE)</f>
        <v>Hồ Chí Minh</v>
      </c>
      <c r="G1608" t="s">
        <v>15</v>
      </c>
      <c r="H1608" t="str">
        <f>VLOOKUP(G1608,[1]Product!$B:$G,2,FALSE)</f>
        <v>EliteBook1C2M0PA</v>
      </c>
      <c r="I1608">
        <f>VLOOKUP(G1608,[1]Product!$B:$G,6,FALSE)</f>
        <v>14890000</v>
      </c>
      <c r="J1608" t="str">
        <f>VLOOKUP(G1608,[1]Product!$B:$G,3,FALSE)</f>
        <v>HP</v>
      </c>
      <c r="K1608" t="str">
        <f>VLOOKUP(G1608,[1]Product!$B:$G,4,FALSE)</f>
        <v>Desktop</v>
      </c>
      <c r="L1608">
        <v>3</v>
      </c>
      <c r="M1608">
        <v>0.15</v>
      </c>
      <c r="N1608">
        <f t="shared" si="25"/>
        <v>37969500</v>
      </c>
    </row>
    <row r="1609" spans="1:14" x14ac:dyDescent="0.3">
      <c r="A1609">
        <v>1608</v>
      </c>
      <c r="B1609">
        <v>3</v>
      </c>
      <c r="C1609" t="s">
        <v>64</v>
      </c>
      <c r="D1609" t="str">
        <f>VLOOKUP(C1609,[1]Saler!B:D,2,FALSE)</f>
        <v>Trần Chí Thông</v>
      </c>
      <c r="E1609" t="str">
        <f>VLOOKUP(C1609,[1]Saler!B:D,3,FALSE)</f>
        <v>CT</v>
      </c>
      <c r="F1609" t="str">
        <f>VLOOKUP(E1609,[1]Saler!$F$1:$G$6,2,FALSE)</f>
        <v>Cần Thơ</v>
      </c>
      <c r="G1609" t="s">
        <v>50</v>
      </c>
      <c r="H1609" t="str">
        <f>VLOOKUP(G1609,[1]Product!$B:$G,2,FALSE)</f>
        <v>ProBook22X45AA</v>
      </c>
      <c r="I1609">
        <f>VLOOKUP(G1609,[1]Product!$B:$G,6,FALSE)</f>
        <v>11900000</v>
      </c>
      <c r="J1609" t="str">
        <f>VLOOKUP(G1609,[1]Product!$B:$G,3,FALSE)</f>
        <v>HP</v>
      </c>
      <c r="K1609" t="str">
        <f>VLOOKUP(G1609,[1]Product!$B:$G,4,FALSE)</f>
        <v>Desktop</v>
      </c>
      <c r="L1609">
        <v>2</v>
      </c>
      <c r="M1609">
        <v>0</v>
      </c>
      <c r="N1609">
        <f t="shared" si="25"/>
        <v>23800000</v>
      </c>
    </row>
    <row r="1610" spans="1:14" x14ac:dyDescent="0.3">
      <c r="A1610">
        <v>1609</v>
      </c>
      <c r="B1610">
        <v>3</v>
      </c>
      <c r="C1610" t="s">
        <v>38</v>
      </c>
      <c r="D1610" t="str">
        <f>VLOOKUP(C1610,[1]Saler!B:D,2,FALSE)</f>
        <v>Nguyễn Thị Kim  Nga</v>
      </c>
      <c r="E1610" t="str">
        <f>VLOOKUP(C1610,[1]Saler!B:D,3,FALSE)</f>
        <v>HCM</v>
      </c>
      <c r="F1610" t="str">
        <f>VLOOKUP(E1610,[1]Saler!$F$1:$G$6,2,FALSE)</f>
        <v>Hồ Chí Minh</v>
      </c>
      <c r="G1610" t="s">
        <v>58</v>
      </c>
      <c r="H1610" t="str">
        <f>VLOOKUP(G1610,[1]Product!$B:$G,2,FALSE)</f>
        <v>Envy2K0B2PA</v>
      </c>
      <c r="I1610">
        <f>VLOOKUP(G1610,[1]Product!$B:$G,6,FALSE)</f>
        <v>23590000</v>
      </c>
      <c r="J1610" t="str">
        <f>VLOOKUP(G1610,[1]Product!$B:$G,3,FALSE)</f>
        <v>HP</v>
      </c>
      <c r="K1610" t="str">
        <f>VLOOKUP(G1610,[1]Product!$B:$G,4,FALSE)</f>
        <v>Laptop</v>
      </c>
      <c r="L1610">
        <v>3</v>
      </c>
      <c r="M1610">
        <v>0.1</v>
      </c>
      <c r="N1610">
        <f t="shared" si="25"/>
        <v>63693000</v>
      </c>
    </row>
    <row r="1611" spans="1:14" x14ac:dyDescent="0.3">
      <c r="A1611">
        <v>1610</v>
      </c>
      <c r="B1611">
        <v>3</v>
      </c>
      <c r="C1611" t="s">
        <v>35</v>
      </c>
      <c r="D1611" t="str">
        <f>VLOOKUP(C1611,[1]Saler!B:D,2,FALSE)</f>
        <v>Trần Kim  Như</v>
      </c>
      <c r="E1611" t="str">
        <f>VLOOKUP(C1611,[1]Saler!B:D,3,FALSE)</f>
        <v>HCM</v>
      </c>
      <c r="F1611" t="str">
        <f>VLOOKUP(E1611,[1]Saler!$F$1:$G$6,2,FALSE)</f>
        <v>Hồ Chí Minh</v>
      </c>
      <c r="G1611" t="s">
        <v>69</v>
      </c>
      <c r="H1611" t="str">
        <f>VLOOKUP(G1611,[1]Product!$B:$G,2,FALSE)</f>
        <v>Pavilion180S1AA</v>
      </c>
      <c r="I1611">
        <f>VLOOKUP(G1611,[1]Product!$B:$G,6,FALSE)</f>
        <v>9790000</v>
      </c>
      <c r="J1611" t="str">
        <f>VLOOKUP(G1611,[1]Product!$B:$G,3,FALSE)</f>
        <v>HP</v>
      </c>
      <c r="K1611" t="str">
        <f>VLOOKUP(G1611,[1]Product!$B:$G,4,FALSE)</f>
        <v>Desktop</v>
      </c>
      <c r="L1611">
        <v>3</v>
      </c>
      <c r="M1611">
        <v>0.15</v>
      </c>
      <c r="N1611">
        <f t="shared" si="25"/>
        <v>24964500</v>
      </c>
    </row>
    <row r="1612" spans="1:14" x14ac:dyDescent="0.3">
      <c r="A1612">
        <v>1611</v>
      </c>
      <c r="B1612">
        <v>3</v>
      </c>
      <c r="C1612" t="s">
        <v>80</v>
      </c>
      <c r="D1612" t="str">
        <f>VLOOKUP(C1612,[1]Saler!B:D,2,FALSE)</f>
        <v>Trịnh Thị Thu  Hằng</v>
      </c>
      <c r="E1612" t="str">
        <f>VLOOKUP(C1612,[1]Saler!B:D,3,FALSE)</f>
        <v>HP</v>
      </c>
      <c r="F1612" t="str">
        <f>VLOOKUP(E1612,[1]Saler!$F$1:$G$6,2,FALSE)</f>
        <v>Hải Phòng</v>
      </c>
      <c r="G1612" t="s">
        <v>34</v>
      </c>
      <c r="H1612" t="str">
        <f>VLOOKUP(G1612,[1]Product!$B:$G,2,FALSE)</f>
        <v>Inspiron135201</v>
      </c>
      <c r="I1612">
        <f>VLOOKUP(G1612,[1]Product!$B:$G,6,FALSE)</f>
        <v>16990000</v>
      </c>
      <c r="J1612" t="str">
        <f>VLOOKUP(G1612,[1]Product!$B:$G,3,FALSE)</f>
        <v>Dell</v>
      </c>
      <c r="K1612" t="str">
        <f>VLOOKUP(G1612,[1]Product!$B:$G,4,FALSE)</f>
        <v>Laptop</v>
      </c>
      <c r="L1612">
        <v>1</v>
      </c>
      <c r="M1612">
        <v>0.15</v>
      </c>
      <c r="N1612">
        <f t="shared" si="25"/>
        <v>14441500</v>
      </c>
    </row>
    <row r="1613" spans="1:14" x14ac:dyDescent="0.3">
      <c r="A1613">
        <v>1612</v>
      </c>
      <c r="B1613">
        <v>3</v>
      </c>
      <c r="C1613" t="s">
        <v>29</v>
      </c>
      <c r="D1613" t="str">
        <f>VLOOKUP(C1613,[1]Saler!B:D,2,FALSE)</f>
        <v>Hoàng Thị Thu  Hà</v>
      </c>
      <c r="E1613" t="str">
        <f>VLOOKUP(C1613,[1]Saler!B:D,3,FALSE)</f>
        <v>HN</v>
      </c>
      <c r="F1613" t="str">
        <f>VLOOKUP(E1613,[1]Saler!$F$1:$G$6,2,FALSE)</f>
        <v>Hà Nội</v>
      </c>
      <c r="G1613" t="s">
        <v>31</v>
      </c>
      <c r="H1613" t="str">
        <f>VLOOKUP(G1613,[1]Product!$B:$G,2,FALSE)</f>
        <v>Ideapad82H700DNVN</v>
      </c>
      <c r="I1613">
        <f>VLOOKUP(G1613,[1]Product!$B:$G,6,FALSE)</f>
        <v>13490000</v>
      </c>
      <c r="J1613" t="str">
        <f>VLOOKUP(G1613,[1]Product!$B:$G,3,FALSE)</f>
        <v>Lenovo</v>
      </c>
      <c r="K1613" t="str">
        <f>VLOOKUP(G1613,[1]Product!$B:$G,4,FALSE)</f>
        <v>Laptop</v>
      </c>
      <c r="L1613">
        <v>1</v>
      </c>
      <c r="M1613">
        <v>0.05</v>
      </c>
      <c r="N1613">
        <f t="shared" si="25"/>
        <v>12815500</v>
      </c>
    </row>
    <row r="1614" spans="1:14" x14ac:dyDescent="0.3">
      <c r="A1614">
        <v>1613</v>
      </c>
      <c r="B1614">
        <v>3</v>
      </c>
      <c r="C1614" t="s">
        <v>72</v>
      </c>
      <c r="D1614" t="str">
        <f>VLOOKUP(C1614,[1]Saler!B:D,2,FALSE)</f>
        <v>Ngô Ngọc Tường  An</v>
      </c>
      <c r="E1614" t="str">
        <f>VLOOKUP(C1614,[1]Saler!B:D,3,FALSE)</f>
        <v>HN</v>
      </c>
      <c r="F1614" t="str">
        <f>VLOOKUP(E1614,[1]Saler!$F$1:$G$6,2,FALSE)</f>
        <v>Hà Nội</v>
      </c>
      <c r="G1614" t="s">
        <v>21</v>
      </c>
      <c r="H1614" t="str">
        <f>VLOOKUP(G1614,[1]Product!$B:$G,2,FALSE)</f>
        <v>EliteBook5ZU71PA</v>
      </c>
      <c r="I1614">
        <f>VLOOKUP(G1614,[1]Product!$B:$G,6,FALSE)</f>
        <v>34790000</v>
      </c>
      <c r="J1614" t="str">
        <f>VLOOKUP(G1614,[1]Product!$B:$G,3,FALSE)</f>
        <v>HP</v>
      </c>
      <c r="K1614" t="str">
        <f>VLOOKUP(G1614,[1]Product!$B:$G,4,FALSE)</f>
        <v>Laptop</v>
      </c>
      <c r="L1614">
        <v>2</v>
      </c>
      <c r="M1614">
        <v>0.05</v>
      </c>
      <c r="N1614">
        <f t="shared" si="25"/>
        <v>66101000</v>
      </c>
    </row>
    <row r="1615" spans="1:14" x14ac:dyDescent="0.3">
      <c r="A1615">
        <v>1614</v>
      </c>
      <c r="B1615">
        <v>3</v>
      </c>
      <c r="C1615" t="s">
        <v>68</v>
      </c>
      <c r="D1615" t="str">
        <f>VLOOKUP(C1615,[1]Saler!B:D,2,FALSE)</f>
        <v>Đào Thị Tiểu  Băng</v>
      </c>
      <c r="E1615" t="str">
        <f>VLOOKUP(C1615,[1]Saler!B:D,3,FALSE)</f>
        <v>CT</v>
      </c>
      <c r="F1615" t="str">
        <f>VLOOKUP(E1615,[1]Saler!$F$1:$G$6,2,FALSE)</f>
        <v>Cần Thơ</v>
      </c>
      <c r="G1615" t="s">
        <v>71</v>
      </c>
      <c r="H1615" t="str">
        <f>VLOOKUP(G1615,[1]Product!$B:$G,2,FALSE)</f>
        <v>Legion82BC005YVN</v>
      </c>
      <c r="I1615">
        <f>VLOOKUP(G1615,[1]Product!$B:$G,6,FALSE)</f>
        <v>39000000</v>
      </c>
      <c r="J1615" t="str">
        <f>VLOOKUP(G1615,[1]Product!$B:$G,3,FALSE)</f>
        <v>Lenovo</v>
      </c>
      <c r="K1615" t="str">
        <f>VLOOKUP(G1615,[1]Product!$B:$G,4,FALSE)</f>
        <v>Laptop</v>
      </c>
      <c r="L1615">
        <v>2</v>
      </c>
      <c r="M1615">
        <v>0.1</v>
      </c>
      <c r="N1615">
        <f t="shared" si="25"/>
        <v>70200000</v>
      </c>
    </row>
    <row r="1616" spans="1:14" x14ac:dyDescent="0.3">
      <c r="A1616">
        <v>1615</v>
      </c>
      <c r="B1616">
        <v>3</v>
      </c>
      <c r="C1616" t="s">
        <v>26</v>
      </c>
      <c r="D1616" t="str">
        <f>VLOOKUP(C1616,[1]Saler!B:D,2,FALSE)</f>
        <v>Nguyễn Thị Y  Bình</v>
      </c>
      <c r="E1616" t="str">
        <f>VLOOKUP(C1616,[1]Saler!B:D,3,FALSE)</f>
        <v>HN</v>
      </c>
      <c r="F1616" t="str">
        <f>VLOOKUP(E1616,[1]Saler!$F$1:$G$6,2,FALSE)</f>
        <v>Hà Nội</v>
      </c>
      <c r="G1616" t="s">
        <v>69</v>
      </c>
      <c r="H1616" t="str">
        <f>VLOOKUP(G1616,[1]Product!$B:$G,2,FALSE)</f>
        <v>Pavilion180S1AA</v>
      </c>
      <c r="I1616">
        <f>VLOOKUP(G1616,[1]Product!$B:$G,6,FALSE)</f>
        <v>9790000</v>
      </c>
      <c r="J1616" t="str">
        <f>VLOOKUP(G1616,[1]Product!$B:$G,3,FALSE)</f>
        <v>HP</v>
      </c>
      <c r="K1616" t="str">
        <f>VLOOKUP(G1616,[1]Product!$B:$G,4,FALSE)</f>
        <v>Desktop</v>
      </c>
      <c r="L1616">
        <v>3</v>
      </c>
      <c r="M1616">
        <v>0.15</v>
      </c>
      <c r="N1616">
        <f t="shared" si="25"/>
        <v>24964500</v>
      </c>
    </row>
    <row r="1617" spans="1:14" x14ac:dyDescent="0.3">
      <c r="A1617">
        <v>1616</v>
      </c>
      <c r="B1617">
        <v>3</v>
      </c>
      <c r="C1617" t="s">
        <v>37</v>
      </c>
      <c r="D1617" t="str">
        <f>VLOOKUP(C1617,[1]Saler!B:D,2,FALSE)</f>
        <v>Nguyễn Phan Thanh Ngân</v>
      </c>
      <c r="E1617" t="str">
        <f>VLOOKUP(C1617,[1]Saler!B:D,3,FALSE)</f>
        <v>HCM</v>
      </c>
      <c r="F1617" t="str">
        <f>VLOOKUP(E1617,[1]Saler!$F$1:$G$6,2,FALSE)</f>
        <v>Hồ Chí Minh</v>
      </c>
      <c r="G1617" t="s">
        <v>44</v>
      </c>
      <c r="H1617" t="str">
        <f>VLOOKUP(G1617,[1]Product!$B:$G,2,FALSE)</f>
        <v>Lenovo11ED002TVA</v>
      </c>
      <c r="I1617">
        <f>VLOOKUP(G1617,[1]Product!$B:$G,6,FALSE)</f>
        <v>9890000</v>
      </c>
      <c r="J1617" t="str">
        <f>VLOOKUP(G1617,[1]Product!$B:$G,3,FALSE)</f>
        <v>Lenovo</v>
      </c>
      <c r="K1617" t="str">
        <f>VLOOKUP(G1617,[1]Product!$B:$G,4,FALSE)</f>
        <v>Desktop</v>
      </c>
      <c r="L1617">
        <v>1</v>
      </c>
      <c r="M1617">
        <v>0.1</v>
      </c>
      <c r="N1617">
        <f t="shared" si="25"/>
        <v>8901000</v>
      </c>
    </row>
    <row r="1618" spans="1:14" x14ac:dyDescent="0.3">
      <c r="A1618">
        <v>1617</v>
      </c>
      <c r="B1618">
        <v>3</v>
      </c>
      <c r="C1618" t="s">
        <v>53</v>
      </c>
      <c r="D1618" t="str">
        <f>VLOOKUP(C1618,[1]Saler!B:D,2,FALSE)</f>
        <v>Đoàn Minh  Anh</v>
      </c>
      <c r="E1618" t="str">
        <f>VLOOKUP(C1618,[1]Saler!B:D,3,FALSE)</f>
        <v>HN</v>
      </c>
      <c r="F1618" t="str">
        <f>VLOOKUP(E1618,[1]Saler!$F$1:$G$6,2,FALSE)</f>
        <v>Hà Nội</v>
      </c>
      <c r="G1618" t="s">
        <v>49</v>
      </c>
      <c r="H1618" t="str">
        <f>VLOOKUP(G1618,[1]Product!$B:$G,2,FALSE)</f>
        <v>Inspiron145402</v>
      </c>
      <c r="I1618">
        <f>VLOOKUP(G1618,[1]Product!$B:$G,6,FALSE)</f>
        <v>25790000</v>
      </c>
      <c r="J1618" t="str">
        <f>VLOOKUP(G1618,[1]Product!$B:$G,3,FALSE)</f>
        <v>Dell</v>
      </c>
      <c r="K1618" t="str">
        <f>VLOOKUP(G1618,[1]Product!$B:$G,4,FALSE)</f>
        <v>Laptop</v>
      </c>
      <c r="L1618">
        <v>2</v>
      </c>
      <c r="M1618">
        <v>0.15</v>
      </c>
      <c r="N1618">
        <f t="shared" si="25"/>
        <v>43843000</v>
      </c>
    </row>
    <row r="1619" spans="1:14" x14ac:dyDescent="0.3">
      <c r="A1619">
        <v>1618</v>
      </c>
      <c r="B1619">
        <v>3</v>
      </c>
      <c r="C1619" t="s">
        <v>55</v>
      </c>
      <c r="D1619" t="str">
        <f>VLOOKUP(C1619,[1]Saler!B:D,2,FALSE)</f>
        <v>Nguyễn Thị  Hương</v>
      </c>
      <c r="E1619" t="str">
        <f>VLOOKUP(C1619,[1]Saler!B:D,3,FALSE)</f>
        <v>DN</v>
      </c>
      <c r="F1619" t="str">
        <f>VLOOKUP(E1619,[1]Saler!$F$1:$G$6,2,FALSE)</f>
        <v>Đà Nẵng</v>
      </c>
      <c r="G1619" t="s">
        <v>15</v>
      </c>
      <c r="H1619" t="str">
        <f>VLOOKUP(G1619,[1]Product!$B:$G,2,FALSE)</f>
        <v>EliteBook1C2M0PA</v>
      </c>
      <c r="I1619">
        <f>VLOOKUP(G1619,[1]Product!$B:$G,6,FALSE)</f>
        <v>14890000</v>
      </c>
      <c r="J1619" t="str">
        <f>VLOOKUP(G1619,[1]Product!$B:$G,3,FALSE)</f>
        <v>HP</v>
      </c>
      <c r="K1619" t="str">
        <f>VLOOKUP(G1619,[1]Product!$B:$G,4,FALSE)</f>
        <v>Desktop</v>
      </c>
      <c r="L1619">
        <v>2</v>
      </c>
      <c r="M1619">
        <v>0</v>
      </c>
      <c r="N1619">
        <f t="shared" si="25"/>
        <v>29780000</v>
      </c>
    </row>
    <row r="1620" spans="1:14" x14ac:dyDescent="0.3">
      <c r="A1620">
        <v>1619</v>
      </c>
      <c r="B1620">
        <v>3</v>
      </c>
      <c r="C1620" t="s">
        <v>65</v>
      </c>
      <c r="D1620" t="str">
        <f>VLOOKUP(C1620,[1]Saler!B:D,2,FALSE)</f>
        <v>Vưu Quan  Khải</v>
      </c>
      <c r="E1620" t="str">
        <f>VLOOKUP(C1620,[1]Saler!B:D,3,FALSE)</f>
        <v>DN</v>
      </c>
      <c r="F1620" t="str">
        <f>VLOOKUP(E1620,[1]Saler!$F$1:$G$6,2,FALSE)</f>
        <v>Đà Nẵng</v>
      </c>
      <c r="G1620" t="s">
        <v>71</v>
      </c>
      <c r="H1620" t="str">
        <f>VLOOKUP(G1620,[1]Product!$B:$G,2,FALSE)</f>
        <v>Legion82BC005YVN</v>
      </c>
      <c r="I1620">
        <f>VLOOKUP(G1620,[1]Product!$B:$G,6,FALSE)</f>
        <v>39000000</v>
      </c>
      <c r="J1620" t="str">
        <f>VLOOKUP(G1620,[1]Product!$B:$G,3,FALSE)</f>
        <v>Lenovo</v>
      </c>
      <c r="K1620" t="str">
        <f>VLOOKUP(G1620,[1]Product!$B:$G,4,FALSE)</f>
        <v>Laptop</v>
      </c>
      <c r="L1620">
        <v>2</v>
      </c>
      <c r="M1620">
        <v>0.1</v>
      </c>
      <c r="N1620">
        <f t="shared" si="25"/>
        <v>70200000</v>
      </c>
    </row>
    <row r="1621" spans="1:14" x14ac:dyDescent="0.3">
      <c r="A1621">
        <v>1620</v>
      </c>
      <c r="B1621">
        <v>3</v>
      </c>
      <c r="C1621" t="s">
        <v>67</v>
      </c>
      <c r="D1621" t="str">
        <f>VLOOKUP(C1621,[1]Saler!B:D,2,FALSE)</f>
        <v>Phan Thị Thu  Nguyệt</v>
      </c>
      <c r="E1621" t="str">
        <f>VLOOKUP(C1621,[1]Saler!B:D,3,FALSE)</f>
        <v>HCM</v>
      </c>
      <c r="F1621" t="str">
        <f>VLOOKUP(E1621,[1]Saler!$F$1:$G$6,2,FALSE)</f>
        <v>Hồ Chí Minh</v>
      </c>
      <c r="G1621" t="s">
        <v>52</v>
      </c>
      <c r="H1621" t="str">
        <f>VLOOKUP(G1621,[1]Product!$B:$G,2,FALSE)</f>
        <v>Inspiron42IN380002</v>
      </c>
      <c r="I1621">
        <f>VLOOKUP(G1621,[1]Product!$B:$G,6,FALSE)</f>
        <v>12290000</v>
      </c>
      <c r="J1621" t="str">
        <f>VLOOKUP(G1621,[1]Product!$B:$G,3,FALSE)</f>
        <v>Dell</v>
      </c>
      <c r="K1621" t="str">
        <f>VLOOKUP(G1621,[1]Product!$B:$G,4,FALSE)</f>
        <v>Desktop</v>
      </c>
      <c r="L1621">
        <v>3</v>
      </c>
      <c r="M1621">
        <v>0.05</v>
      </c>
      <c r="N1621">
        <f t="shared" si="25"/>
        <v>35026500</v>
      </c>
    </row>
    <row r="1622" spans="1:14" x14ac:dyDescent="0.3">
      <c r="A1622">
        <v>1621</v>
      </c>
      <c r="B1622">
        <v>4</v>
      </c>
      <c r="C1622" t="s">
        <v>32</v>
      </c>
      <c r="D1622" t="str">
        <f>VLOOKUP(C1622,[1]Saler!B:D,2,FALSE)</f>
        <v>Võ Thị Phương  Thảo</v>
      </c>
      <c r="E1622" t="str">
        <f>VLOOKUP(C1622,[1]Saler!B:D,3,FALSE)</f>
        <v>CT</v>
      </c>
      <c r="F1622" t="str">
        <f>VLOOKUP(E1622,[1]Saler!$F$1:$G$6,2,FALSE)</f>
        <v>Cần Thơ</v>
      </c>
      <c r="G1622" t="s">
        <v>19</v>
      </c>
      <c r="H1622" t="str">
        <f>VLOOKUP(G1622,[1]Product!$B:$G,2,FALSE)</f>
        <v>Gaming81LK01J3VN</v>
      </c>
      <c r="I1622">
        <f>VLOOKUP(G1622,[1]Product!$B:$G,6,FALSE)</f>
        <v>18490000</v>
      </c>
      <c r="J1622" t="str">
        <f>VLOOKUP(G1622,[1]Product!$B:$G,3,FALSE)</f>
        <v>Lenovo</v>
      </c>
      <c r="K1622" t="str">
        <f>VLOOKUP(G1622,[1]Product!$B:$G,4,FALSE)</f>
        <v>Laptop</v>
      </c>
      <c r="L1622">
        <v>3</v>
      </c>
      <c r="M1622">
        <v>0.15</v>
      </c>
      <c r="N1622">
        <f t="shared" si="25"/>
        <v>47149500</v>
      </c>
    </row>
    <row r="1623" spans="1:14" x14ac:dyDescent="0.3">
      <c r="A1623">
        <v>1622</v>
      </c>
      <c r="B1623">
        <v>4</v>
      </c>
      <c r="C1623" t="s">
        <v>76</v>
      </c>
      <c r="D1623" t="str">
        <f>VLOOKUP(C1623,[1]Saler!B:D,2,FALSE)</f>
        <v>Nguyễn Yến  Nhi</v>
      </c>
      <c r="E1623" t="str">
        <f>VLOOKUP(C1623,[1]Saler!B:D,3,FALSE)</f>
        <v>HCM</v>
      </c>
      <c r="F1623" t="str">
        <f>VLOOKUP(E1623,[1]Saler!$F$1:$G$6,2,FALSE)</f>
        <v>Hồ Chí Minh</v>
      </c>
      <c r="G1623" t="s">
        <v>69</v>
      </c>
      <c r="H1623" t="str">
        <f>VLOOKUP(G1623,[1]Product!$B:$G,2,FALSE)</f>
        <v>Pavilion180S1AA</v>
      </c>
      <c r="I1623">
        <f>VLOOKUP(G1623,[1]Product!$B:$G,6,FALSE)</f>
        <v>9790000</v>
      </c>
      <c r="J1623" t="str">
        <f>VLOOKUP(G1623,[1]Product!$B:$G,3,FALSE)</f>
        <v>HP</v>
      </c>
      <c r="K1623" t="str">
        <f>VLOOKUP(G1623,[1]Product!$B:$G,4,FALSE)</f>
        <v>Desktop</v>
      </c>
      <c r="L1623">
        <v>1</v>
      </c>
      <c r="M1623">
        <v>0.05</v>
      </c>
      <c r="N1623">
        <f t="shared" si="25"/>
        <v>9300500</v>
      </c>
    </row>
    <row r="1624" spans="1:14" x14ac:dyDescent="0.3">
      <c r="A1624">
        <v>1623</v>
      </c>
      <c r="B1624">
        <v>4</v>
      </c>
      <c r="C1624" t="s">
        <v>26</v>
      </c>
      <c r="D1624" t="str">
        <f>VLOOKUP(C1624,[1]Saler!B:D,2,FALSE)</f>
        <v>Nguyễn Thị Y  Bình</v>
      </c>
      <c r="E1624" t="str">
        <f>VLOOKUP(C1624,[1]Saler!B:D,3,FALSE)</f>
        <v>HN</v>
      </c>
      <c r="F1624" t="str">
        <f>VLOOKUP(E1624,[1]Saler!$F$1:$G$6,2,FALSE)</f>
        <v>Hà Nội</v>
      </c>
      <c r="G1624" t="s">
        <v>58</v>
      </c>
      <c r="H1624" t="str">
        <f>VLOOKUP(G1624,[1]Product!$B:$G,2,FALSE)</f>
        <v>Envy2K0B2PA</v>
      </c>
      <c r="I1624">
        <f>VLOOKUP(G1624,[1]Product!$B:$G,6,FALSE)</f>
        <v>23590000</v>
      </c>
      <c r="J1624" t="str">
        <f>VLOOKUP(G1624,[1]Product!$B:$G,3,FALSE)</f>
        <v>HP</v>
      </c>
      <c r="K1624" t="str">
        <f>VLOOKUP(G1624,[1]Product!$B:$G,4,FALSE)</f>
        <v>Laptop</v>
      </c>
      <c r="L1624">
        <v>2</v>
      </c>
      <c r="M1624">
        <v>0.1</v>
      </c>
      <c r="N1624">
        <f t="shared" si="25"/>
        <v>42462000</v>
      </c>
    </row>
    <row r="1625" spans="1:14" x14ac:dyDescent="0.3">
      <c r="A1625">
        <v>1624</v>
      </c>
      <c r="B1625">
        <v>4</v>
      </c>
      <c r="C1625" t="s">
        <v>66</v>
      </c>
      <c r="D1625" t="str">
        <f>VLOOKUP(C1625,[1]Saler!B:D,2,FALSE)</f>
        <v>Nguyễn Nhật  Hạ</v>
      </c>
      <c r="E1625" t="str">
        <f>VLOOKUP(C1625,[1]Saler!B:D,3,FALSE)</f>
        <v>HP</v>
      </c>
      <c r="F1625" t="str">
        <f>VLOOKUP(E1625,[1]Saler!$F$1:$G$6,2,FALSE)</f>
        <v>Hải Phòng</v>
      </c>
      <c r="G1625" t="s">
        <v>33</v>
      </c>
      <c r="H1625" t="str">
        <f>VLOOKUP(G1625,[1]Product!$B:$G,2,FALSE)</f>
        <v>XPS139310</v>
      </c>
      <c r="I1625">
        <f>VLOOKUP(G1625,[1]Product!$B:$G,6,FALSE)</f>
        <v>39900000</v>
      </c>
      <c r="J1625" t="str">
        <f>VLOOKUP(G1625,[1]Product!$B:$G,3,FALSE)</f>
        <v>Dell</v>
      </c>
      <c r="K1625" t="str">
        <f>VLOOKUP(G1625,[1]Product!$B:$G,4,FALSE)</f>
        <v>Laptop</v>
      </c>
      <c r="L1625">
        <v>1</v>
      </c>
      <c r="M1625">
        <v>0</v>
      </c>
      <c r="N1625">
        <f t="shared" si="25"/>
        <v>39900000</v>
      </c>
    </row>
    <row r="1626" spans="1:14" x14ac:dyDescent="0.3">
      <c r="A1626">
        <v>1625</v>
      </c>
      <c r="B1626">
        <v>4</v>
      </c>
      <c r="C1626" t="s">
        <v>65</v>
      </c>
      <c r="D1626" t="str">
        <f>VLOOKUP(C1626,[1]Saler!B:D,2,FALSE)</f>
        <v>Vưu Quan  Khải</v>
      </c>
      <c r="E1626" t="str">
        <f>VLOOKUP(C1626,[1]Saler!B:D,3,FALSE)</f>
        <v>DN</v>
      </c>
      <c r="F1626" t="str">
        <f>VLOOKUP(E1626,[1]Saler!$F$1:$G$6,2,FALSE)</f>
        <v>Đà Nẵng</v>
      </c>
      <c r="G1626" t="s">
        <v>58</v>
      </c>
      <c r="H1626" t="str">
        <f>VLOOKUP(G1626,[1]Product!$B:$G,2,FALSE)</f>
        <v>Envy2K0B2PA</v>
      </c>
      <c r="I1626">
        <f>VLOOKUP(G1626,[1]Product!$B:$G,6,FALSE)</f>
        <v>23590000</v>
      </c>
      <c r="J1626" t="str">
        <f>VLOOKUP(G1626,[1]Product!$B:$G,3,FALSE)</f>
        <v>HP</v>
      </c>
      <c r="K1626" t="str">
        <f>VLOOKUP(G1626,[1]Product!$B:$G,4,FALSE)</f>
        <v>Laptop</v>
      </c>
      <c r="L1626">
        <v>1</v>
      </c>
      <c r="M1626">
        <v>0.05</v>
      </c>
      <c r="N1626">
        <f t="shared" si="25"/>
        <v>22410500</v>
      </c>
    </row>
    <row r="1627" spans="1:14" x14ac:dyDescent="0.3">
      <c r="A1627">
        <v>1626</v>
      </c>
      <c r="B1627">
        <v>4</v>
      </c>
      <c r="C1627" t="s">
        <v>27</v>
      </c>
      <c r="D1627" t="str">
        <f>VLOOKUP(C1627,[1]Saler!B:D,2,FALSE)</f>
        <v>Lê Thị Bình</v>
      </c>
      <c r="E1627" t="str">
        <f>VLOOKUP(C1627,[1]Saler!B:D,3,FALSE)</f>
        <v>HN</v>
      </c>
      <c r="F1627" t="str">
        <f>VLOOKUP(E1627,[1]Saler!$F$1:$G$6,2,FALSE)</f>
        <v>Hà Nội</v>
      </c>
      <c r="G1627" t="s">
        <v>54</v>
      </c>
      <c r="H1627" t="str">
        <f>VLOOKUP(G1627,[1]Product!$B:$G,2,FALSE)</f>
        <v>ThinkBook20VA001KVN</v>
      </c>
      <c r="I1627">
        <f>VLOOKUP(G1627,[1]Product!$B:$G,6,FALSE)</f>
        <v>19190000</v>
      </c>
      <c r="J1627" t="str">
        <f>VLOOKUP(G1627,[1]Product!$B:$G,3,FALSE)</f>
        <v>Lenovo</v>
      </c>
      <c r="K1627" t="str">
        <f>VLOOKUP(G1627,[1]Product!$B:$G,4,FALSE)</f>
        <v>Laptop</v>
      </c>
      <c r="L1627">
        <v>1</v>
      </c>
      <c r="M1627">
        <v>0.05</v>
      </c>
      <c r="N1627">
        <f t="shared" si="25"/>
        <v>18230500</v>
      </c>
    </row>
    <row r="1628" spans="1:14" x14ac:dyDescent="0.3">
      <c r="A1628">
        <v>1627</v>
      </c>
      <c r="B1628">
        <v>4</v>
      </c>
      <c r="C1628" t="s">
        <v>72</v>
      </c>
      <c r="D1628" t="str">
        <f>VLOOKUP(C1628,[1]Saler!B:D,2,FALSE)</f>
        <v>Ngô Ngọc Tường  An</v>
      </c>
      <c r="E1628" t="str">
        <f>VLOOKUP(C1628,[1]Saler!B:D,3,FALSE)</f>
        <v>HN</v>
      </c>
      <c r="F1628" t="str">
        <f>VLOOKUP(E1628,[1]Saler!$F$1:$G$6,2,FALSE)</f>
        <v>Hà Nội</v>
      </c>
      <c r="G1628" t="s">
        <v>49</v>
      </c>
      <c r="H1628" t="str">
        <f>VLOOKUP(G1628,[1]Product!$B:$G,2,FALSE)</f>
        <v>Inspiron145402</v>
      </c>
      <c r="I1628">
        <f>VLOOKUP(G1628,[1]Product!$B:$G,6,FALSE)</f>
        <v>25790000</v>
      </c>
      <c r="J1628" t="str">
        <f>VLOOKUP(G1628,[1]Product!$B:$G,3,FALSE)</f>
        <v>Dell</v>
      </c>
      <c r="K1628" t="str">
        <f>VLOOKUP(G1628,[1]Product!$B:$G,4,FALSE)</f>
        <v>Laptop</v>
      </c>
      <c r="L1628">
        <v>2</v>
      </c>
      <c r="M1628">
        <v>0.05</v>
      </c>
      <c r="N1628">
        <f t="shared" si="25"/>
        <v>49001000</v>
      </c>
    </row>
    <row r="1629" spans="1:14" x14ac:dyDescent="0.3">
      <c r="A1629">
        <v>1628</v>
      </c>
      <c r="B1629">
        <v>4</v>
      </c>
      <c r="C1629" t="s">
        <v>74</v>
      </c>
      <c r="D1629" t="str">
        <f>VLOOKUP(C1629,[1]Saler!B:D,2,FALSE)</f>
        <v>Nguyễn Thị  Hằng</v>
      </c>
      <c r="E1629" t="str">
        <f>VLOOKUP(C1629,[1]Saler!B:D,3,FALSE)</f>
        <v>HP</v>
      </c>
      <c r="F1629" t="str">
        <f>VLOOKUP(E1629,[1]Saler!$F$1:$G$6,2,FALSE)</f>
        <v>Hải Phòng</v>
      </c>
      <c r="G1629" t="s">
        <v>15</v>
      </c>
      <c r="H1629" t="str">
        <f>VLOOKUP(G1629,[1]Product!$B:$G,2,FALSE)</f>
        <v>EliteBook1C2M0PA</v>
      </c>
      <c r="I1629">
        <f>VLOOKUP(G1629,[1]Product!$B:$G,6,FALSE)</f>
        <v>14890000</v>
      </c>
      <c r="J1629" t="str">
        <f>VLOOKUP(G1629,[1]Product!$B:$G,3,FALSE)</f>
        <v>HP</v>
      </c>
      <c r="K1629" t="str">
        <f>VLOOKUP(G1629,[1]Product!$B:$G,4,FALSE)</f>
        <v>Desktop</v>
      </c>
      <c r="L1629">
        <v>3</v>
      </c>
      <c r="M1629">
        <v>0.05</v>
      </c>
      <c r="N1629">
        <f t="shared" si="25"/>
        <v>42436500</v>
      </c>
    </row>
    <row r="1630" spans="1:14" x14ac:dyDescent="0.3">
      <c r="A1630">
        <v>1629</v>
      </c>
      <c r="B1630">
        <v>4</v>
      </c>
      <c r="C1630" t="s">
        <v>30</v>
      </c>
      <c r="D1630" t="str">
        <f>VLOOKUP(C1630,[1]Saler!B:D,2,FALSE)</f>
        <v>Lê Thị Phương  Thanh</v>
      </c>
      <c r="E1630" t="str">
        <f>VLOOKUP(C1630,[1]Saler!B:D,3,FALSE)</f>
        <v>CT</v>
      </c>
      <c r="F1630" t="str">
        <f>VLOOKUP(E1630,[1]Saler!$F$1:$G$6,2,FALSE)</f>
        <v>Cần Thơ</v>
      </c>
      <c r="G1630" t="s">
        <v>56</v>
      </c>
      <c r="H1630" t="str">
        <f>VLOOKUP(G1630,[1]Product!$B:$G,2,FALSE)</f>
        <v>Legion82B500GUVN</v>
      </c>
      <c r="I1630">
        <f>VLOOKUP(G1630,[1]Product!$B:$G,6,FALSE)</f>
        <v>24790000</v>
      </c>
      <c r="J1630" t="str">
        <f>VLOOKUP(G1630,[1]Product!$B:$G,3,FALSE)</f>
        <v>Lenovo</v>
      </c>
      <c r="K1630" t="str">
        <f>VLOOKUP(G1630,[1]Product!$B:$G,4,FALSE)</f>
        <v>Laptop</v>
      </c>
      <c r="L1630">
        <v>2</v>
      </c>
      <c r="M1630">
        <v>0.1</v>
      </c>
      <c r="N1630">
        <f t="shared" si="25"/>
        <v>44622000</v>
      </c>
    </row>
    <row r="1631" spans="1:14" x14ac:dyDescent="0.3">
      <c r="A1631">
        <v>1630</v>
      </c>
      <c r="B1631">
        <v>4</v>
      </c>
      <c r="C1631" t="s">
        <v>74</v>
      </c>
      <c r="D1631" t="str">
        <f>VLOOKUP(C1631,[1]Saler!B:D,2,FALSE)</f>
        <v>Nguyễn Thị  Hằng</v>
      </c>
      <c r="E1631" t="str">
        <f>VLOOKUP(C1631,[1]Saler!B:D,3,FALSE)</f>
        <v>HP</v>
      </c>
      <c r="F1631" t="str">
        <f>VLOOKUP(E1631,[1]Saler!$F$1:$G$6,2,FALSE)</f>
        <v>Hải Phòng</v>
      </c>
      <c r="G1631" t="s">
        <v>21</v>
      </c>
      <c r="H1631" t="str">
        <f>VLOOKUP(G1631,[1]Product!$B:$G,2,FALSE)</f>
        <v>EliteBook5ZU71PA</v>
      </c>
      <c r="I1631">
        <f>VLOOKUP(G1631,[1]Product!$B:$G,6,FALSE)</f>
        <v>34790000</v>
      </c>
      <c r="J1631" t="str">
        <f>VLOOKUP(G1631,[1]Product!$B:$G,3,FALSE)</f>
        <v>HP</v>
      </c>
      <c r="K1631" t="str">
        <f>VLOOKUP(G1631,[1]Product!$B:$G,4,FALSE)</f>
        <v>Laptop</v>
      </c>
      <c r="L1631">
        <v>1</v>
      </c>
      <c r="M1631">
        <v>0.1</v>
      </c>
      <c r="N1631">
        <f t="shared" si="25"/>
        <v>31311000</v>
      </c>
    </row>
    <row r="1632" spans="1:14" x14ac:dyDescent="0.3">
      <c r="A1632">
        <v>1631</v>
      </c>
      <c r="B1632">
        <v>4</v>
      </c>
      <c r="C1632" t="s">
        <v>65</v>
      </c>
      <c r="D1632" t="str">
        <f>VLOOKUP(C1632,[1]Saler!B:D,2,FALSE)</f>
        <v>Vưu Quan  Khải</v>
      </c>
      <c r="E1632" t="str">
        <f>VLOOKUP(C1632,[1]Saler!B:D,3,FALSE)</f>
        <v>DN</v>
      </c>
      <c r="F1632" t="str">
        <f>VLOOKUP(E1632,[1]Saler!$F$1:$G$6,2,FALSE)</f>
        <v>Đà Nẵng</v>
      </c>
      <c r="G1632" t="s">
        <v>28</v>
      </c>
      <c r="H1632" t="str">
        <f>VLOOKUP(G1632,[1]Product!$B:$G,2,FALSE)</f>
        <v>ProBook1A1B0PA</v>
      </c>
      <c r="I1632">
        <f>VLOOKUP(G1632,[1]Product!$B:$G,6,FALSE)</f>
        <v>18290000</v>
      </c>
      <c r="J1632" t="str">
        <f>VLOOKUP(G1632,[1]Product!$B:$G,3,FALSE)</f>
        <v>HP</v>
      </c>
      <c r="K1632" t="str">
        <f>VLOOKUP(G1632,[1]Product!$B:$G,4,FALSE)</f>
        <v>Laptop</v>
      </c>
      <c r="L1632">
        <v>3</v>
      </c>
      <c r="M1632">
        <v>0.15</v>
      </c>
      <c r="N1632">
        <f t="shared" si="25"/>
        <v>46639500</v>
      </c>
    </row>
    <row r="1633" spans="1:14" x14ac:dyDescent="0.3">
      <c r="A1633">
        <v>1632</v>
      </c>
      <c r="B1633">
        <v>4</v>
      </c>
      <c r="C1633" t="s">
        <v>60</v>
      </c>
      <c r="D1633" t="str">
        <f>VLOOKUP(C1633,[1]Saler!B:D,2,FALSE)</f>
        <v>Nguyễn Thị Hoài  Ly</v>
      </c>
      <c r="E1633" t="str">
        <f>VLOOKUP(C1633,[1]Saler!B:D,3,FALSE)</f>
        <v>DN</v>
      </c>
      <c r="F1633" t="str">
        <f>VLOOKUP(E1633,[1]Saler!$F$1:$G$6,2,FALSE)</f>
        <v>Đà Nẵng</v>
      </c>
      <c r="G1633" t="s">
        <v>23</v>
      </c>
      <c r="H1633" t="str">
        <f>VLOOKUP(G1633,[1]Product!$B:$G,2,FALSE)</f>
        <v>Latitude3510</v>
      </c>
      <c r="I1633">
        <f>VLOOKUP(G1633,[1]Product!$B:$G,6,FALSE)</f>
        <v>11490000</v>
      </c>
      <c r="J1633" t="str">
        <f>VLOOKUP(G1633,[1]Product!$B:$G,3,FALSE)</f>
        <v>Dell</v>
      </c>
      <c r="K1633" t="str">
        <f>VLOOKUP(G1633,[1]Product!$B:$G,4,FALSE)</f>
        <v>Laptop</v>
      </c>
      <c r="L1633">
        <v>2</v>
      </c>
      <c r="M1633">
        <v>0.05</v>
      </c>
      <c r="N1633">
        <f t="shared" si="25"/>
        <v>21831000</v>
      </c>
    </row>
    <row r="1634" spans="1:14" x14ac:dyDescent="0.3">
      <c r="A1634">
        <v>1633</v>
      </c>
      <c r="B1634">
        <v>4</v>
      </c>
      <c r="C1634" t="s">
        <v>73</v>
      </c>
      <c r="D1634" t="str">
        <f>VLOOKUP(C1634,[1]Saler!B:D,2,FALSE)</f>
        <v>Nguyễn Gia  Hân</v>
      </c>
      <c r="E1634" t="str">
        <f>VLOOKUP(C1634,[1]Saler!B:D,3,FALSE)</f>
        <v>HP</v>
      </c>
      <c r="F1634" t="str">
        <f>VLOOKUP(E1634,[1]Saler!$F$1:$G$6,2,FALSE)</f>
        <v>Hải Phòng</v>
      </c>
      <c r="G1634" t="s">
        <v>23</v>
      </c>
      <c r="H1634" t="str">
        <f>VLOOKUP(G1634,[1]Product!$B:$G,2,FALSE)</f>
        <v>Latitude3510</v>
      </c>
      <c r="I1634">
        <f>VLOOKUP(G1634,[1]Product!$B:$G,6,FALSE)</f>
        <v>11490000</v>
      </c>
      <c r="J1634" t="str">
        <f>VLOOKUP(G1634,[1]Product!$B:$G,3,FALSE)</f>
        <v>Dell</v>
      </c>
      <c r="K1634" t="str">
        <f>VLOOKUP(G1634,[1]Product!$B:$G,4,FALSE)</f>
        <v>Laptop</v>
      </c>
      <c r="L1634">
        <v>2</v>
      </c>
      <c r="M1634">
        <v>0.15</v>
      </c>
      <c r="N1634">
        <f t="shared" si="25"/>
        <v>19533000</v>
      </c>
    </row>
    <row r="1635" spans="1:14" x14ac:dyDescent="0.3">
      <c r="A1635">
        <v>1634</v>
      </c>
      <c r="B1635">
        <v>4</v>
      </c>
      <c r="C1635" t="s">
        <v>14</v>
      </c>
      <c r="D1635" t="str">
        <f>VLOOKUP(C1635,[1]Saler!B:D,2,FALSE)</f>
        <v>Hồ Thị Khánh  Huyền</v>
      </c>
      <c r="E1635" t="str">
        <f>VLOOKUP(C1635,[1]Saler!B:D,3,FALSE)</f>
        <v>DN</v>
      </c>
      <c r="F1635" t="str">
        <f>VLOOKUP(E1635,[1]Saler!$F$1:$G$6,2,FALSE)</f>
        <v>Đà Nẵng</v>
      </c>
      <c r="G1635" t="s">
        <v>50</v>
      </c>
      <c r="H1635" t="str">
        <f>VLOOKUP(G1635,[1]Product!$B:$G,2,FALSE)</f>
        <v>ProBook22X45AA</v>
      </c>
      <c r="I1635">
        <f>VLOOKUP(G1635,[1]Product!$B:$G,6,FALSE)</f>
        <v>11900000</v>
      </c>
      <c r="J1635" t="str">
        <f>VLOOKUP(G1635,[1]Product!$B:$G,3,FALSE)</f>
        <v>HP</v>
      </c>
      <c r="K1635" t="str">
        <f>VLOOKUP(G1635,[1]Product!$B:$G,4,FALSE)</f>
        <v>Desktop</v>
      </c>
      <c r="L1635">
        <v>2</v>
      </c>
      <c r="M1635">
        <v>0.15</v>
      </c>
      <c r="N1635">
        <f t="shared" si="25"/>
        <v>20230000</v>
      </c>
    </row>
    <row r="1636" spans="1:14" x14ac:dyDescent="0.3">
      <c r="A1636">
        <v>1635</v>
      </c>
      <c r="B1636">
        <v>4</v>
      </c>
      <c r="C1636" t="s">
        <v>74</v>
      </c>
      <c r="D1636" t="str">
        <f>VLOOKUP(C1636,[1]Saler!B:D,2,FALSE)</f>
        <v>Nguyễn Thị  Hằng</v>
      </c>
      <c r="E1636" t="str">
        <f>VLOOKUP(C1636,[1]Saler!B:D,3,FALSE)</f>
        <v>HP</v>
      </c>
      <c r="F1636" t="str">
        <f>VLOOKUP(E1636,[1]Saler!$F$1:$G$6,2,FALSE)</f>
        <v>Hải Phòng</v>
      </c>
      <c r="G1636" t="s">
        <v>19</v>
      </c>
      <c r="H1636" t="str">
        <f>VLOOKUP(G1636,[1]Product!$B:$G,2,FALSE)</f>
        <v>Gaming81LK01J3VN</v>
      </c>
      <c r="I1636">
        <f>VLOOKUP(G1636,[1]Product!$B:$G,6,FALSE)</f>
        <v>18490000</v>
      </c>
      <c r="J1636" t="str">
        <f>VLOOKUP(G1636,[1]Product!$B:$G,3,FALSE)</f>
        <v>Lenovo</v>
      </c>
      <c r="K1636" t="str">
        <f>VLOOKUP(G1636,[1]Product!$B:$G,4,FALSE)</f>
        <v>Laptop</v>
      </c>
      <c r="L1636">
        <v>3</v>
      </c>
      <c r="M1636">
        <v>0.1</v>
      </c>
      <c r="N1636">
        <f t="shared" si="25"/>
        <v>49923000</v>
      </c>
    </row>
    <row r="1637" spans="1:14" x14ac:dyDescent="0.3">
      <c r="A1637">
        <v>1636</v>
      </c>
      <c r="B1637">
        <v>4</v>
      </c>
      <c r="C1637" t="s">
        <v>72</v>
      </c>
      <c r="D1637" t="str">
        <f>VLOOKUP(C1637,[1]Saler!B:D,2,FALSE)</f>
        <v>Ngô Ngọc Tường  An</v>
      </c>
      <c r="E1637" t="str">
        <f>VLOOKUP(C1637,[1]Saler!B:D,3,FALSE)</f>
        <v>HN</v>
      </c>
      <c r="F1637" t="str">
        <f>VLOOKUP(E1637,[1]Saler!$F$1:$G$6,2,FALSE)</f>
        <v>Hà Nội</v>
      </c>
      <c r="G1637" t="s">
        <v>44</v>
      </c>
      <c r="H1637" t="str">
        <f>VLOOKUP(G1637,[1]Product!$B:$G,2,FALSE)</f>
        <v>Lenovo11ED002TVA</v>
      </c>
      <c r="I1637">
        <f>VLOOKUP(G1637,[1]Product!$B:$G,6,FALSE)</f>
        <v>9890000</v>
      </c>
      <c r="J1637" t="str">
        <f>VLOOKUP(G1637,[1]Product!$B:$G,3,FALSE)</f>
        <v>Lenovo</v>
      </c>
      <c r="K1637" t="str">
        <f>VLOOKUP(G1637,[1]Product!$B:$G,4,FALSE)</f>
        <v>Desktop</v>
      </c>
      <c r="L1637">
        <v>1</v>
      </c>
      <c r="M1637">
        <v>0.1</v>
      </c>
      <c r="N1637">
        <f t="shared" si="25"/>
        <v>8901000</v>
      </c>
    </row>
    <row r="1638" spans="1:14" x14ac:dyDescent="0.3">
      <c r="A1638">
        <v>1637</v>
      </c>
      <c r="B1638">
        <v>4</v>
      </c>
      <c r="C1638" t="s">
        <v>74</v>
      </c>
      <c r="D1638" t="str">
        <f>VLOOKUP(C1638,[1]Saler!B:D,2,FALSE)</f>
        <v>Nguyễn Thị  Hằng</v>
      </c>
      <c r="E1638" t="str">
        <f>VLOOKUP(C1638,[1]Saler!B:D,3,FALSE)</f>
        <v>HP</v>
      </c>
      <c r="F1638" t="str">
        <f>VLOOKUP(E1638,[1]Saler!$F$1:$G$6,2,FALSE)</f>
        <v>Hải Phòng</v>
      </c>
      <c r="G1638" t="s">
        <v>56</v>
      </c>
      <c r="H1638" t="str">
        <f>VLOOKUP(G1638,[1]Product!$B:$G,2,FALSE)</f>
        <v>Legion82B500GUVN</v>
      </c>
      <c r="I1638">
        <f>VLOOKUP(G1638,[1]Product!$B:$G,6,FALSE)</f>
        <v>24790000</v>
      </c>
      <c r="J1638" t="str">
        <f>VLOOKUP(G1638,[1]Product!$B:$G,3,FALSE)</f>
        <v>Lenovo</v>
      </c>
      <c r="K1638" t="str">
        <f>VLOOKUP(G1638,[1]Product!$B:$G,4,FALSE)</f>
        <v>Laptop</v>
      </c>
      <c r="L1638">
        <v>1</v>
      </c>
      <c r="M1638">
        <v>0.15</v>
      </c>
      <c r="N1638">
        <f t="shared" si="25"/>
        <v>21071500</v>
      </c>
    </row>
    <row r="1639" spans="1:14" x14ac:dyDescent="0.3">
      <c r="A1639">
        <v>1638</v>
      </c>
      <c r="B1639">
        <v>4</v>
      </c>
      <c r="C1639" t="s">
        <v>59</v>
      </c>
      <c r="D1639" t="str">
        <f>VLOOKUP(C1639,[1]Saler!B:D,2,FALSE)</f>
        <v>Hồ Lê Lệ  Nguyên</v>
      </c>
      <c r="E1639" t="str">
        <f>VLOOKUP(C1639,[1]Saler!B:D,3,FALSE)</f>
        <v>HCM</v>
      </c>
      <c r="F1639" t="str">
        <f>VLOOKUP(E1639,[1]Saler!$F$1:$G$6,2,FALSE)</f>
        <v>Hồ Chí Minh</v>
      </c>
      <c r="G1639" t="s">
        <v>36</v>
      </c>
      <c r="H1639" t="str">
        <f>VLOOKUP(G1639,[1]Product!$B:$G,2,FALSE)</f>
        <v>Lenovo10TVA00EVA</v>
      </c>
      <c r="I1639">
        <f>VLOOKUP(G1639,[1]Product!$B:$G,6,FALSE)</f>
        <v>12590000</v>
      </c>
      <c r="J1639" t="str">
        <f>VLOOKUP(G1639,[1]Product!$B:$G,3,FALSE)</f>
        <v>Lenovo</v>
      </c>
      <c r="K1639" t="str">
        <f>VLOOKUP(G1639,[1]Product!$B:$G,4,FALSE)</f>
        <v>Desktop</v>
      </c>
      <c r="L1639">
        <v>1</v>
      </c>
      <c r="M1639">
        <v>0</v>
      </c>
      <c r="N1639">
        <f t="shared" si="25"/>
        <v>12590000</v>
      </c>
    </row>
    <row r="1640" spans="1:14" x14ac:dyDescent="0.3">
      <c r="A1640">
        <v>1639</v>
      </c>
      <c r="B1640">
        <v>4</v>
      </c>
      <c r="C1640" t="s">
        <v>72</v>
      </c>
      <c r="D1640" t="str">
        <f>VLOOKUP(C1640,[1]Saler!B:D,2,FALSE)</f>
        <v>Ngô Ngọc Tường  An</v>
      </c>
      <c r="E1640" t="str">
        <f>VLOOKUP(C1640,[1]Saler!B:D,3,FALSE)</f>
        <v>HN</v>
      </c>
      <c r="F1640" t="str">
        <f>VLOOKUP(E1640,[1]Saler!$F$1:$G$6,2,FALSE)</f>
        <v>Hà Nội</v>
      </c>
      <c r="G1640" t="s">
        <v>71</v>
      </c>
      <c r="H1640" t="str">
        <f>VLOOKUP(G1640,[1]Product!$B:$G,2,FALSE)</f>
        <v>Legion82BC005YVN</v>
      </c>
      <c r="I1640">
        <f>VLOOKUP(G1640,[1]Product!$B:$G,6,FALSE)</f>
        <v>39000000</v>
      </c>
      <c r="J1640" t="str">
        <f>VLOOKUP(G1640,[1]Product!$B:$G,3,FALSE)</f>
        <v>Lenovo</v>
      </c>
      <c r="K1640" t="str">
        <f>VLOOKUP(G1640,[1]Product!$B:$G,4,FALSE)</f>
        <v>Laptop</v>
      </c>
      <c r="L1640">
        <v>2</v>
      </c>
      <c r="M1640">
        <v>0.05</v>
      </c>
      <c r="N1640">
        <f t="shared" si="25"/>
        <v>74100000</v>
      </c>
    </row>
    <row r="1641" spans="1:14" x14ac:dyDescent="0.3">
      <c r="A1641">
        <v>1640</v>
      </c>
      <c r="B1641">
        <v>4</v>
      </c>
      <c r="C1641" t="s">
        <v>37</v>
      </c>
      <c r="D1641" t="str">
        <f>VLOOKUP(C1641,[1]Saler!B:D,2,FALSE)</f>
        <v>Nguyễn Phan Thanh Ngân</v>
      </c>
      <c r="E1641" t="str">
        <f>VLOOKUP(C1641,[1]Saler!B:D,3,FALSE)</f>
        <v>HCM</v>
      </c>
      <c r="F1641" t="str">
        <f>VLOOKUP(E1641,[1]Saler!$F$1:$G$6,2,FALSE)</f>
        <v>Hồ Chí Minh</v>
      </c>
      <c r="G1641" t="s">
        <v>71</v>
      </c>
      <c r="H1641" t="str">
        <f>VLOOKUP(G1641,[1]Product!$B:$G,2,FALSE)</f>
        <v>Legion82BC005YVN</v>
      </c>
      <c r="I1641">
        <f>VLOOKUP(G1641,[1]Product!$B:$G,6,FALSE)</f>
        <v>39000000</v>
      </c>
      <c r="J1641" t="str">
        <f>VLOOKUP(G1641,[1]Product!$B:$G,3,FALSE)</f>
        <v>Lenovo</v>
      </c>
      <c r="K1641" t="str">
        <f>VLOOKUP(G1641,[1]Product!$B:$G,4,FALSE)</f>
        <v>Laptop</v>
      </c>
      <c r="L1641">
        <v>1</v>
      </c>
      <c r="M1641">
        <v>0.05</v>
      </c>
      <c r="N1641">
        <f t="shared" si="25"/>
        <v>37050000</v>
      </c>
    </row>
    <row r="1642" spans="1:14" x14ac:dyDescent="0.3">
      <c r="A1642">
        <v>1641</v>
      </c>
      <c r="B1642">
        <v>4</v>
      </c>
      <c r="C1642" t="s">
        <v>70</v>
      </c>
      <c r="D1642" t="str">
        <f>VLOOKUP(C1642,[1]Saler!B:D,2,FALSE)</f>
        <v>Trần Thị Hồng Nhung</v>
      </c>
      <c r="E1642" t="str">
        <f>VLOOKUP(C1642,[1]Saler!B:D,3,FALSE)</f>
        <v>HCM</v>
      </c>
      <c r="F1642" t="str">
        <f>VLOOKUP(E1642,[1]Saler!$F$1:$G$6,2,FALSE)</f>
        <v>Hồ Chí Minh</v>
      </c>
      <c r="G1642" t="s">
        <v>69</v>
      </c>
      <c r="H1642" t="str">
        <f>VLOOKUP(G1642,[1]Product!$B:$G,2,FALSE)</f>
        <v>Pavilion180S1AA</v>
      </c>
      <c r="I1642">
        <f>VLOOKUP(G1642,[1]Product!$B:$G,6,FALSE)</f>
        <v>9790000</v>
      </c>
      <c r="J1642" t="str">
        <f>VLOOKUP(G1642,[1]Product!$B:$G,3,FALSE)</f>
        <v>HP</v>
      </c>
      <c r="K1642" t="str">
        <f>VLOOKUP(G1642,[1]Product!$B:$G,4,FALSE)</f>
        <v>Desktop</v>
      </c>
      <c r="L1642">
        <v>3</v>
      </c>
      <c r="M1642">
        <v>0.05</v>
      </c>
      <c r="N1642">
        <f t="shared" si="25"/>
        <v>27901500</v>
      </c>
    </row>
    <row r="1643" spans="1:14" x14ac:dyDescent="0.3">
      <c r="A1643">
        <v>1642</v>
      </c>
      <c r="B1643">
        <v>4</v>
      </c>
      <c r="C1643" t="s">
        <v>55</v>
      </c>
      <c r="D1643" t="str">
        <f>VLOOKUP(C1643,[1]Saler!B:D,2,FALSE)</f>
        <v>Nguyễn Thị  Hương</v>
      </c>
      <c r="E1643" t="str">
        <f>VLOOKUP(C1643,[1]Saler!B:D,3,FALSE)</f>
        <v>DN</v>
      </c>
      <c r="F1643" t="str">
        <f>VLOOKUP(E1643,[1]Saler!$F$1:$G$6,2,FALSE)</f>
        <v>Đà Nẵng</v>
      </c>
      <c r="G1643" t="s">
        <v>34</v>
      </c>
      <c r="H1643" t="str">
        <f>VLOOKUP(G1643,[1]Product!$B:$G,2,FALSE)</f>
        <v>Inspiron135201</v>
      </c>
      <c r="I1643">
        <f>VLOOKUP(G1643,[1]Product!$B:$G,6,FALSE)</f>
        <v>16990000</v>
      </c>
      <c r="J1643" t="str">
        <f>VLOOKUP(G1643,[1]Product!$B:$G,3,FALSE)</f>
        <v>Dell</v>
      </c>
      <c r="K1643" t="str">
        <f>VLOOKUP(G1643,[1]Product!$B:$G,4,FALSE)</f>
        <v>Laptop</v>
      </c>
      <c r="L1643">
        <v>1</v>
      </c>
      <c r="M1643">
        <v>0</v>
      </c>
      <c r="N1643">
        <f t="shared" si="25"/>
        <v>16990000</v>
      </c>
    </row>
    <row r="1644" spans="1:14" x14ac:dyDescent="0.3">
      <c r="A1644">
        <v>1643</v>
      </c>
      <c r="B1644">
        <v>4</v>
      </c>
      <c r="C1644" t="s">
        <v>75</v>
      </c>
      <c r="D1644" t="str">
        <f>VLOOKUP(C1644,[1]Saler!B:D,2,FALSE)</f>
        <v>Trần Thị Kim  Ngân</v>
      </c>
      <c r="E1644" t="str">
        <f>VLOOKUP(C1644,[1]Saler!B:D,3,FALSE)</f>
        <v>HCM</v>
      </c>
      <c r="F1644" t="str">
        <f>VLOOKUP(E1644,[1]Saler!$F$1:$G$6,2,FALSE)</f>
        <v>Hồ Chí Minh</v>
      </c>
      <c r="G1644" t="s">
        <v>50</v>
      </c>
      <c r="H1644" t="str">
        <f>VLOOKUP(G1644,[1]Product!$B:$G,2,FALSE)</f>
        <v>ProBook22X45AA</v>
      </c>
      <c r="I1644">
        <f>VLOOKUP(G1644,[1]Product!$B:$G,6,FALSE)</f>
        <v>11900000</v>
      </c>
      <c r="J1644" t="str">
        <f>VLOOKUP(G1644,[1]Product!$B:$G,3,FALSE)</f>
        <v>HP</v>
      </c>
      <c r="K1644" t="str">
        <f>VLOOKUP(G1644,[1]Product!$B:$G,4,FALSE)</f>
        <v>Desktop</v>
      </c>
      <c r="L1644">
        <v>2</v>
      </c>
      <c r="M1644">
        <v>0.1</v>
      </c>
      <c r="N1644">
        <f t="shared" si="25"/>
        <v>21420000</v>
      </c>
    </row>
    <row r="1645" spans="1:14" x14ac:dyDescent="0.3">
      <c r="A1645">
        <v>1644</v>
      </c>
      <c r="B1645">
        <v>4</v>
      </c>
      <c r="C1645" t="s">
        <v>57</v>
      </c>
      <c r="D1645" t="str">
        <f>VLOOKUP(C1645,[1]Saler!B:D,2,FALSE)</f>
        <v>Nguyễn Thị Tú  Anh</v>
      </c>
      <c r="E1645" t="str">
        <f>VLOOKUP(C1645,[1]Saler!B:D,3,FALSE)</f>
        <v>HN</v>
      </c>
      <c r="F1645" t="str">
        <f>VLOOKUP(E1645,[1]Saler!$F$1:$G$6,2,FALSE)</f>
        <v>Hà Nội</v>
      </c>
      <c r="G1645" t="s">
        <v>25</v>
      </c>
      <c r="H1645" t="str">
        <f>VLOOKUP(G1645,[1]Product!$B:$G,2,FALSE)</f>
        <v>Lenovo11BHS07200</v>
      </c>
      <c r="I1645">
        <f>VLOOKUP(G1645,[1]Product!$B:$G,6,FALSE)</f>
        <v>11490000</v>
      </c>
      <c r="J1645" t="str">
        <f>VLOOKUP(G1645,[1]Product!$B:$G,3,FALSE)</f>
        <v>Lenovo</v>
      </c>
      <c r="K1645" t="str">
        <f>VLOOKUP(G1645,[1]Product!$B:$G,4,FALSE)</f>
        <v>Desktop</v>
      </c>
      <c r="L1645">
        <v>1</v>
      </c>
      <c r="M1645">
        <v>0.1</v>
      </c>
      <c r="N1645">
        <f t="shared" si="25"/>
        <v>10341000</v>
      </c>
    </row>
    <row r="1646" spans="1:14" x14ac:dyDescent="0.3">
      <c r="A1646">
        <v>1645</v>
      </c>
      <c r="B1646">
        <v>4</v>
      </c>
      <c r="C1646" t="s">
        <v>14</v>
      </c>
      <c r="D1646" t="str">
        <f>VLOOKUP(C1646,[1]Saler!B:D,2,FALSE)</f>
        <v>Hồ Thị Khánh  Huyền</v>
      </c>
      <c r="E1646" t="str">
        <f>VLOOKUP(C1646,[1]Saler!B:D,3,FALSE)</f>
        <v>DN</v>
      </c>
      <c r="F1646" t="str">
        <f>VLOOKUP(E1646,[1]Saler!$F$1:$G$6,2,FALSE)</f>
        <v>Đà Nẵng</v>
      </c>
      <c r="G1646" t="s">
        <v>31</v>
      </c>
      <c r="H1646" t="str">
        <f>VLOOKUP(G1646,[1]Product!$B:$G,2,FALSE)</f>
        <v>Ideapad82H700DNVN</v>
      </c>
      <c r="I1646">
        <f>VLOOKUP(G1646,[1]Product!$B:$G,6,FALSE)</f>
        <v>13490000</v>
      </c>
      <c r="J1646" t="str">
        <f>VLOOKUP(G1646,[1]Product!$B:$G,3,FALSE)</f>
        <v>Lenovo</v>
      </c>
      <c r="K1646" t="str">
        <f>VLOOKUP(G1646,[1]Product!$B:$G,4,FALSE)</f>
        <v>Laptop</v>
      </c>
      <c r="L1646">
        <v>3</v>
      </c>
      <c r="M1646">
        <v>0.1</v>
      </c>
      <c r="N1646">
        <f t="shared" si="25"/>
        <v>36423000</v>
      </c>
    </row>
    <row r="1647" spans="1:14" x14ac:dyDescent="0.3">
      <c r="A1647">
        <v>1646</v>
      </c>
      <c r="B1647">
        <v>4</v>
      </c>
      <c r="C1647" t="s">
        <v>30</v>
      </c>
      <c r="D1647" t="str">
        <f>VLOOKUP(C1647,[1]Saler!B:D,2,FALSE)</f>
        <v>Lê Thị Phương  Thanh</v>
      </c>
      <c r="E1647" t="str">
        <f>VLOOKUP(C1647,[1]Saler!B:D,3,FALSE)</f>
        <v>CT</v>
      </c>
      <c r="F1647" t="str">
        <f>VLOOKUP(E1647,[1]Saler!$F$1:$G$6,2,FALSE)</f>
        <v>Cần Thơ</v>
      </c>
      <c r="G1647" t="s">
        <v>25</v>
      </c>
      <c r="H1647" t="str">
        <f>VLOOKUP(G1647,[1]Product!$B:$G,2,FALSE)</f>
        <v>Lenovo11BHS07200</v>
      </c>
      <c r="I1647">
        <f>VLOOKUP(G1647,[1]Product!$B:$G,6,FALSE)</f>
        <v>11490000</v>
      </c>
      <c r="J1647" t="str">
        <f>VLOOKUP(G1647,[1]Product!$B:$G,3,FALSE)</f>
        <v>Lenovo</v>
      </c>
      <c r="K1647" t="str">
        <f>VLOOKUP(G1647,[1]Product!$B:$G,4,FALSE)</f>
        <v>Desktop</v>
      </c>
      <c r="L1647">
        <v>2</v>
      </c>
      <c r="M1647">
        <v>0</v>
      </c>
      <c r="N1647">
        <f t="shared" si="25"/>
        <v>22980000</v>
      </c>
    </row>
    <row r="1648" spans="1:14" x14ac:dyDescent="0.3">
      <c r="A1648">
        <v>1647</v>
      </c>
      <c r="B1648">
        <v>4</v>
      </c>
      <c r="C1648" t="s">
        <v>70</v>
      </c>
      <c r="D1648" t="str">
        <f>VLOOKUP(C1648,[1]Saler!B:D,2,FALSE)</f>
        <v>Trần Thị Hồng Nhung</v>
      </c>
      <c r="E1648" t="str">
        <f>VLOOKUP(C1648,[1]Saler!B:D,3,FALSE)</f>
        <v>HCM</v>
      </c>
      <c r="F1648" t="str">
        <f>VLOOKUP(E1648,[1]Saler!$F$1:$G$6,2,FALSE)</f>
        <v>Hồ Chí Minh</v>
      </c>
      <c r="G1648" t="s">
        <v>71</v>
      </c>
      <c r="H1648" t="str">
        <f>VLOOKUP(G1648,[1]Product!$B:$G,2,FALSE)</f>
        <v>Legion82BC005YVN</v>
      </c>
      <c r="I1648">
        <f>VLOOKUP(G1648,[1]Product!$B:$G,6,FALSE)</f>
        <v>39000000</v>
      </c>
      <c r="J1648" t="str">
        <f>VLOOKUP(G1648,[1]Product!$B:$G,3,FALSE)</f>
        <v>Lenovo</v>
      </c>
      <c r="K1648" t="str">
        <f>VLOOKUP(G1648,[1]Product!$B:$G,4,FALSE)</f>
        <v>Laptop</v>
      </c>
      <c r="L1648">
        <v>3</v>
      </c>
      <c r="M1648">
        <v>0</v>
      </c>
      <c r="N1648">
        <f t="shared" si="25"/>
        <v>117000000</v>
      </c>
    </row>
    <row r="1649" spans="1:14" x14ac:dyDescent="0.3">
      <c r="A1649">
        <v>1648</v>
      </c>
      <c r="B1649">
        <v>4</v>
      </c>
      <c r="C1649" t="s">
        <v>59</v>
      </c>
      <c r="D1649" t="str">
        <f>VLOOKUP(C1649,[1]Saler!B:D,2,FALSE)</f>
        <v>Hồ Lê Lệ  Nguyên</v>
      </c>
      <c r="E1649" t="str">
        <f>VLOOKUP(C1649,[1]Saler!B:D,3,FALSE)</f>
        <v>HCM</v>
      </c>
      <c r="F1649" t="str">
        <f>VLOOKUP(E1649,[1]Saler!$F$1:$G$6,2,FALSE)</f>
        <v>Hồ Chí Minh</v>
      </c>
      <c r="G1649" t="s">
        <v>34</v>
      </c>
      <c r="H1649" t="str">
        <f>VLOOKUP(G1649,[1]Product!$B:$G,2,FALSE)</f>
        <v>Inspiron135201</v>
      </c>
      <c r="I1649">
        <f>VLOOKUP(G1649,[1]Product!$B:$G,6,FALSE)</f>
        <v>16990000</v>
      </c>
      <c r="J1649" t="str">
        <f>VLOOKUP(G1649,[1]Product!$B:$G,3,FALSE)</f>
        <v>Dell</v>
      </c>
      <c r="K1649" t="str">
        <f>VLOOKUP(G1649,[1]Product!$B:$G,4,FALSE)</f>
        <v>Laptop</v>
      </c>
      <c r="L1649">
        <v>3</v>
      </c>
      <c r="M1649">
        <v>0</v>
      </c>
      <c r="N1649">
        <f t="shared" si="25"/>
        <v>50970000</v>
      </c>
    </row>
    <row r="1650" spans="1:14" x14ac:dyDescent="0.3">
      <c r="A1650">
        <v>1649</v>
      </c>
      <c r="B1650">
        <v>4</v>
      </c>
      <c r="C1650" t="s">
        <v>80</v>
      </c>
      <c r="D1650" t="str">
        <f>VLOOKUP(C1650,[1]Saler!B:D,2,FALSE)</f>
        <v>Trịnh Thị Thu  Hằng</v>
      </c>
      <c r="E1650" t="str">
        <f>VLOOKUP(C1650,[1]Saler!B:D,3,FALSE)</f>
        <v>HP</v>
      </c>
      <c r="F1650" t="str">
        <f>VLOOKUP(E1650,[1]Saler!$F$1:$G$6,2,FALSE)</f>
        <v>Hải Phòng</v>
      </c>
      <c r="G1650" t="s">
        <v>50</v>
      </c>
      <c r="H1650" t="str">
        <f>VLOOKUP(G1650,[1]Product!$B:$G,2,FALSE)</f>
        <v>ProBook22X45AA</v>
      </c>
      <c r="I1650">
        <f>VLOOKUP(G1650,[1]Product!$B:$G,6,FALSE)</f>
        <v>11900000</v>
      </c>
      <c r="J1650" t="str">
        <f>VLOOKUP(G1650,[1]Product!$B:$G,3,FALSE)</f>
        <v>HP</v>
      </c>
      <c r="K1650" t="str">
        <f>VLOOKUP(G1650,[1]Product!$B:$G,4,FALSE)</f>
        <v>Desktop</v>
      </c>
      <c r="L1650">
        <v>2</v>
      </c>
      <c r="M1650">
        <v>0.05</v>
      </c>
      <c r="N1650">
        <f t="shared" si="25"/>
        <v>22610000</v>
      </c>
    </row>
    <row r="1651" spans="1:14" x14ac:dyDescent="0.3">
      <c r="A1651">
        <v>1650</v>
      </c>
      <c r="B1651">
        <v>5</v>
      </c>
      <c r="C1651" t="s">
        <v>76</v>
      </c>
      <c r="D1651" t="str">
        <f>VLOOKUP(C1651,[1]Saler!B:D,2,FALSE)</f>
        <v>Nguyễn Yến  Nhi</v>
      </c>
      <c r="E1651" t="str">
        <f>VLOOKUP(C1651,[1]Saler!B:D,3,FALSE)</f>
        <v>HCM</v>
      </c>
      <c r="F1651" t="str">
        <f>VLOOKUP(E1651,[1]Saler!$F$1:$G$6,2,FALSE)</f>
        <v>Hồ Chí Minh</v>
      </c>
      <c r="G1651" t="s">
        <v>52</v>
      </c>
      <c r="H1651" t="str">
        <f>VLOOKUP(G1651,[1]Product!$B:$G,2,FALSE)</f>
        <v>Inspiron42IN380002</v>
      </c>
      <c r="I1651">
        <f>VLOOKUP(G1651,[1]Product!$B:$G,6,FALSE)</f>
        <v>12290000</v>
      </c>
      <c r="J1651" t="str">
        <f>VLOOKUP(G1651,[1]Product!$B:$G,3,FALSE)</f>
        <v>Dell</v>
      </c>
      <c r="K1651" t="str">
        <f>VLOOKUP(G1651,[1]Product!$B:$G,4,FALSE)</f>
        <v>Desktop</v>
      </c>
      <c r="L1651">
        <v>1</v>
      </c>
      <c r="M1651">
        <v>0.15</v>
      </c>
      <c r="N1651">
        <f t="shared" si="25"/>
        <v>10446500</v>
      </c>
    </row>
    <row r="1652" spans="1:14" x14ac:dyDescent="0.3">
      <c r="A1652">
        <v>1651</v>
      </c>
      <c r="B1652">
        <v>5</v>
      </c>
      <c r="C1652" t="s">
        <v>72</v>
      </c>
      <c r="D1652" t="str">
        <f>VLOOKUP(C1652,[1]Saler!B:D,2,FALSE)</f>
        <v>Ngô Ngọc Tường  An</v>
      </c>
      <c r="E1652" t="str">
        <f>VLOOKUP(C1652,[1]Saler!B:D,3,FALSE)</f>
        <v>HN</v>
      </c>
      <c r="F1652" t="str">
        <f>VLOOKUP(E1652,[1]Saler!$F$1:$G$6,2,FALSE)</f>
        <v>Hà Nội</v>
      </c>
      <c r="G1652" t="s">
        <v>28</v>
      </c>
      <c r="H1652" t="str">
        <f>VLOOKUP(G1652,[1]Product!$B:$G,2,FALSE)</f>
        <v>ProBook1A1B0PA</v>
      </c>
      <c r="I1652">
        <f>VLOOKUP(G1652,[1]Product!$B:$G,6,FALSE)</f>
        <v>18290000</v>
      </c>
      <c r="J1652" t="str">
        <f>VLOOKUP(G1652,[1]Product!$B:$G,3,FALSE)</f>
        <v>HP</v>
      </c>
      <c r="K1652" t="str">
        <f>VLOOKUP(G1652,[1]Product!$B:$G,4,FALSE)</f>
        <v>Laptop</v>
      </c>
      <c r="L1652">
        <v>3</v>
      </c>
      <c r="M1652">
        <v>0.05</v>
      </c>
      <c r="N1652">
        <f t="shared" si="25"/>
        <v>52126500</v>
      </c>
    </row>
    <row r="1653" spans="1:14" x14ac:dyDescent="0.3">
      <c r="A1653">
        <v>1652</v>
      </c>
      <c r="B1653">
        <v>5</v>
      </c>
      <c r="C1653" t="s">
        <v>38</v>
      </c>
      <c r="D1653" t="str">
        <f>VLOOKUP(C1653,[1]Saler!B:D,2,FALSE)</f>
        <v>Nguyễn Thị Kim  Nga</v>
      </c>
      <c r="E1653" t="str">
        <f>VLOOKUP(C1653,[1]Saler!B:D,3,FALSE)</f>
        <v>HCM</v>
      </c>
      <c r="F1653" t="str">
        <f>VLOOKUP(E1653,[1]Saler!$F$1:$G$6,2,FALSE)</f>
        <v>Hồ Chí Minh</v>
      </c>
      <c r="G1653" t="s">
        <v>71</v>
      </c>
      <c r="H1653" t="str">
        <f>VLOOKUP(G1653,[1]Product!$B:$G,2,FALSE)</f>
        <v>Legion82BC005YVN</v>
      </c>
      <c r="I1653">
        <f>VLOOKUP(G1653,[1]Product!$B:$G,6,FALSE)</f>
        <v>39000000</v>
      </c>
      <c r="J1653" t="str">
        <f>VLOOKUP(G1653,[1]Product!$B:$G,3,FALSE)</f>
        <v>Lenovo</v>
      </c>
      <c r="K1653" t="str">
        <f>VLOOKUP(G1653,[1]Product!$B:$G,4,FALSE)</f>
        <v>Laptop</v>
      </c>
      <c r="L1653">
        <v>2</v>
      </c>
      <c r="M1653">
        <v>0.05</v>
      </c>
      <c r="N1653">
        <f t="shared" si="25"/>
        <v>74100000</v>
      </c>
    </row>
    <row r="1654" spans="1:14" x14ac:dyDescent="0.3">
      <c r="A1654">
        <v>1653</v>
      </c>
      <c r="B1654">
        <v>5</v>
      </c>
      <c r="C1654" t="s">
        <v>51</v>
      </c>
      <c r="D1654" t="str">
        <f>VLOOKUP(C1654,[1]Saler!B:D,2,FALSE)</f>
        <v>Trần Nguyễn Thúy  Quỳnh</v>
      </c>
      <c r="E1654" t="str">
        <f>VLOOKUP(C1654,[1]Saler!B:D,3,FALSE)</f>
        <v>CT</v>
      </c>
      <c r="F1654" t="str">
        <f>VLOOKUP(E1654,[1]Saler!$F$1:$G$6,2,FALSE)</f>
        <v>Cần Thơ</v>
      </c>
      <c r="G1654" t="s">
        <v>58</v>
      </c>
      <c r="H1654" t="str">
        <f>VLOOKUP(G1654,[1]Product!$B:$G,2,FALSE)</f>
        <v>Envy2K0B2PA</v>
      </c>
      <c r="I1654">
        <f>VLOOKUP(G1654,[1]Product!$B:$G,6,FALSE)</f>
        <v>23590000</v>
      </c>
      <c r="J1654" t="str">
        <f>VLOOKUP(G1654,[1]Product!$B:$G,3,FALSE)</f>
        <v>HP</v>
      </c>
      <c r="K1654" t="str">
        <f>VLOOKUP(G1654,[1]Product!$B:$G,4,FALSE)</f>
        <v>Laptop</v>
      </c>
      <c r="L1654">
        <v>3</v>
      </c>
      <c r="M1654">
        <v>0</v>
      </c>
      <c r="N1654">
        <f t="shared" si="25"/>
        <v>70770000</v>
      </c>
    </row>
    <row r="1655" spans="1:14" x14ac:dyDescent="0.3">
      <c r="A1655">
        <v>1654</v>
      </c>
      <c r="B1655">
        <v>5</v>
      </c>
      <c r="C1655" t="s">
        <v>60</v>
      </c>
      <c r="D1655" t="str">
        <f>VLOOKUP(C1655,[1]Saler!B:D,2,FALSE)</f>
        <v>Nguyễn Thị Hoài  Ly</v>
      </c>
      <c r="E1655" t="str">
        <f>VLOOKUP(C1655,[1]Saler!B:D,3,FALSE)</f>
        <v>DN</v>
      </c>
      <c r="F1655" t="str">
        <f>VLOOKUP(E1655,[1]Saler!$F$1:$G$6,2,FALSE)</f>
        <v>Đà Nẵng</v>
      </c>
      <c r="G1655" t="s">
        <v>28</v>
      </c>
      <c r="H1655" t="str">
        <f>VLOOKUP(G1655,[1]Product!$B:$G,2,FALSE)</f>
        <v>ProBook1A1B0PA</v>
      </c>
      <c r="I1655">
        <f>VLOOKUP(G1655,[1]Product!$B:$G,6,FALSE)</f>
        <v>18290000</v>
      </c>
      <c r="J1655" t="str">
        <f>VLOOKUP(G1655,[1]Product!$B:$G,3,FALSE)</f>
        <v>HP</v>
      </c>
      <c r="K1655" t="str">
        <f>VLOOKUP(G1655,[1]Product!$B:$G,4,FALSE)</f>
        <v>Laptop</v>
      </c>
      <c r="L1655">
        <v>3</v>
      </c>
      <c r="M1655">
        <v>0.15</v>
      </c>
      <c r="N1655">
        <f t="shared" si="25"/>
        <v>46639500</v>
      </c>
    </row>
    <row r="1656" spans="1:14" x14ac:dyDescent="0.3">
      <c r="A1656">
        <v>1655</v>
      </c>
      <c r="B1656">
        <v>5</v>
      </c>
      <c r="C1656" t="s">
        <v>62</v>
      </c>
      <c r="D1656" t="str">
        <f>VLOOKUP(C1656,[1]Saler!B:D,2,FALSE)</f>
        <v>Kiều Ngọc Các</v>
      </c>
      <c r="E1656" t="str">
        <f>VLOOKUP(C1656,[1]Saler!B:D,3,FALSE)</f>
        <v>HN</v>
      </c>
      <c r="F1656" t="str">
        <f>VLOOKUP(E1656,[1]Saler!$F$1:$G$6,2,FALSE)</f>
        <v>Hà Nội</v>
      </c>
      <c r="G1656" t="s">
        <v>34</v>
      </c>
      <c r="H1656" t="str">
        <f>VLOOKUP(G1656,[1]Product!$B:$G,2,FALSE)</f>
        <v>Inspiron135201</v>
      </c>
      <c r="I1656">
        <f>VLOOKUP(G1656,[1]Product!$B:$G,6,FALSE)</f>
        <v>16990000</v>
      </c>
      <c r="J1656" t="str">
        <f>VLOOKUP(G1656,[1]Product!$B:$G,3,FALSE)</f>
        <v>Dell</v>
      </c>
      <c r="K1656" t="str">
        <f>VLOOKUP(G1656,[1]Product!$B:$G,4,FALSE)</f>
        <v>Laptop</v>
      </c>
      <c r="L1656">
        <v>1</v>
      </c>
      <c r="M1656">
        <v>0.05</v>
      </c>
      <c r="N1656">
        <f t="shared" si="25"/>
        <v>16140500</v>
      </c>
    </row>
    <row r="1657" spans="1:14" x14ac:dyDescent="0.3">
      <c r="A1657">
        <v>1656</v>
      </c>
      <c r="B1657">
        <v>5</v>
      </c>
      <c r="C1657" t="s">
        <v>30</v>
      </c>
      <c r="D1657" t="str">
        <f>VLOOKUP(C1657,[1]Saler!B:D,2,FALSE)</f>
        <v>Lê Thị Phương  Thanh</v>
      </c>
      <c r="E1657" t="str">
        <f>VLOOKUP(C1657,[1]Saler!B:D,3,FALSE)</f>
        <v>CT</v>
      </c>
      <c r="F1657" t="str">
        <f>VLOOKUP(E1657,[1]Saler!$F$1:$G$6,2,FALSE)</f>
        <v>Cần Thơ</v>
      </c>
      <c r="G1657" t="s">
        <v>34</v>
      </c>
      <c r="H1657" t="str">
        <f>VLOOKUP(G1657,[1]Product!$B:$G,2,FALSE)</f>
        <v>Inspiron135201</v>
      </c>
      <c r="I1657">
        <f>VLOOKUP(G1657,[1]Product!$B:$G,6,FALSE)</f>
        <v>16990000</v>
      </c>
      <c r="J1657" t="str">
        <f>VLOOKUP(G1657,[1]Product!$B:$G,3,FALSE)</f>
        <v>Dell</v>
      </c>
      <c r="K1657" t="str">
        <f>VLOOKUP(G1657,[1]Product!$B:$G,4,FALSE)</f>
        <v>Laptop</v>
      </c>
      <c r="L1657">
        <v>1</v>
      </c>
      <c r="M1657">
        <v>0.1</v>
      </c>
      <c r="N1657">
        <f t="shared" si="25"/>
        <v>15291000</v>
      </c>
    </row>
    <row r="1658" spans="1:14" x14ac:dyDescent="0.3">
      <c r="A1658">
        <v>1657</v>
      </c>
      <c r="B1658">
        <v>5</v>
      </c>
      <c r="C1658" t="s">
        <v>66</v>
      </c>
      <c r="D1658" t="str">
        <f>VLOOKUP(C1658,[1]Saler!B:D,2,FALSE)</f>
        <v>Nguyễn Nhật  Hạ</v>
      </c>
      <c r="E1658" t="str">
        <f>VLOOKUP(C1658,[1]Saler!B:D,3,FALSE)</f>
        <v>HP</v>
      </c>
      <c r="F1658" t="str">
        <f>VLOOKUP(E1658,[1]Saler!$F$1:$G$6,2,FALSE)</f>
        <v>Hải Phòng</v>
      </c>
      <c r="G1658" t="s">
        <v>31</v>
      </c>
      <c r="H1658" t="str">
        <f>VLOOKUP(G1658,[1]Product!$B:$G,2,FALSE)</f>
        <v>Ideapad82H700DNVN</v>
      </c>
      <c r="I1658">
        <f>VLOOKUP(G1658,[1]Product!$B:$G,6,FALSE)</f>
        <v>13490000</v>
      </c>
      <c r="J1658" t="str">
        <f>VLOOKUP(G1658,[1]Product!$B:$G,3,FALSE)</f>
        <v>Lenovo</v>
      </c>
      <c r="K1658" t="str">
        <f>VLOOKUP(G1658,[1]Product!$B:$G,4,FALSE)</f>
        <v>Laptop</v>
      </c>
      <c r="L1658">
        <v>3</v>
      </c>
      <c r="M1658">
        <v>0</v>
      </c>
      <c r="N1658">
        <f t="shared" si="25"/>
        <v>40470000</v>
      </c>
    </row>
    <row r="1659" spans="1:14" x14ac:dyDescent="0.3">
      <c r="A1659">
        <v>1658</v>
      </c>
      <c r="B1659">
        <v>5</v>
      </c>
      <c r="C1659" t="s">
        <v>73</v>
      </c>
      <c r="D1659" t="str">
        <f>VLOOKUP(C1659,[1]Saler!B:D,2,FALSE)</f>
        <v>Nguyễn Gia  Hân</v>
      </c>
      <c r="E1659" t="str">
        <f>VLOOKUP(C1659,[1]Saler!B:D,3,FALSE)</f>
        <v>HP</v>
      </c>
      <c r="F1659" t="str">
        <f>VLOOKUP(E1659,[1]Saler!$F$1:$G$6,2,FALSE)</f>
        <v>Hải Phòng</v>
      </c>
      <c r="G1659" t="s">
        <v>49</v>
      </c>
      <c r="H1659" t="str">
        <f>VLOOKUP(G1659,[1]Product!$B:$G,2,FALSE)</f>
        <v>Inspiron145402</v>
      </c>
      <c r="I1659">
        <f>VLOOKUP(G1659,[1]Product!$B:$G,6,FALSE)</f>
        <v>25790000</v>
      </c>
      <c r="J1659" t="str">
        <f>VLOOKUP(G1659,[1]Product!$B:$G,3,FALSE)</f>
        <v>Dell</v>
      </c>
      <c r="K1659" t="str">
        <f>VLOOKUP(G1659,[1]Product!$B:$G,4,FALSE)</f>
        <v>Laptop</v>
      </c>
      <c r="L1659">
        <v>2</v>
      </c>
      <c r="M1659">
        <v>0.1</v>
      </c>
      <c r="N1659">
        <f t="shared" si="25"/>
        <v>46422000</v>
      </c>
    </row>
    <row r="1660" spans="1:14" x14ac:dyDescent="0.3">
      <c r="A1660">
        <v>1659</v>
      </c>
      <c r="B1660">
        <v>5</v>
      </c>
      <c r="C1660" t="s">
        <v>61</v>
      </c>
      <c r="D1660" t="str">
        <f>VLOOKUP(C1660,[1]Saler!B:D,2,FALSE)</f>
        <v>Nguyễn Tố  Linh</v>
      </c>
      <c r="E1660" t="str">
        <f>VLOOKUP(C1660,[1]Saler!B:D,3,FALSE)</f>
        <v>DN</v>
      </c>
      <c r="F1660" t="str">
        <f>VLOOKUP(E1660,[1]Saler!$F$1:$G$6,2,FALSE)</f>
        <v>Đà Nẵng</v>
      </c>
      <c r="G1660" t="s">
        <v>15</v>
      </c>
      <c r="H1660" t="str">
        <f>VLOOKUP(G1660,[1]Product!$B:$G,2,FALSE)</f>
        <v>EliteBook1C2M0PA</v>
      </c>
      <c r="I1660">
        <f>VLOOKUP(G1660,[1]Product!$B:$G,6,FALSE)</f>
        <v>14890000</v>
      </c>
      <c r="J1660" t="str">
        <f>VLOOKUP(G1660,[1]Product!$B:$G,3,FALSE)</f>
        <v>HP</v>
      </c>
      <c r="K1660" t="str">
        <f>VLOOKUP(G1660,[1]Product!$B:$G,4,FALSE)</f>
        <v>Desktop</v>
      </c>
      <c r="L1660">
        <v>3</v>
      </c>
      <c r="M1660">
        <v>0.15</v>
      </c>
      <c r="N1660">
        <f t="shared" si="25"/>
        <v>37969500</v>
      </c>
    </row>
    <row r="1661" spans="1:14" x14ac:dyDescent="0.3">
      <c r="A1661">
        <v>1660</v>
      </c>
      <c r="B1661">
        <v>5</v>
      </c>
      <c r="C1661" t="s">
        <v>38</v>
      </c>
      <c r="D1661" t="str">
        <f>VLOOKUP(C1661,[1]Saler!B:D,2,FALSE)</f>
        <v>Nguyễn Thị Kim  Nga</v>
      </c>
      <c r="E1661" t="str">
        <f>VLOOKUP(C1661,[1]Saler!B:D,3,FALSE)</f>
        <v>HCM</v>
      </c>
      <c r="F1661" t="str">
        <f>VLOOKUP(E1661,[1]Saler!$F$1:$G$6,2,FALSE)</f>
        <v>Hồ Chí Minh</v>
      </c>
      <c r="G1661" t="s">
        <v>71</v>
      </c>
      <c r="H1661" t="str">
        <f>VLOOKUP(G1661,[1]Product!$B:$G,2,FALSE)</f>
        <v>Legion82BC005YVN</v>
      </c>
      <c r="I1661">
        <f>VLOOKUP(G1661,[1]Product!$B:$G,6,FALSE)</f>
        <v>39000000</v>
      </c>
      <c r="J1661" t="str">
        <f>VLOOKUP(G1661,[1]Product!$B:$G,3,FALSE)</f>
        <v>Lenovo</v>
      </c>
      <c r="K1661" t="str">
        <f>VLOOKUP(G1661,[1]Product!$B:$G,4,FALSE)</f>
        <v>Laptop</v>
      </c>
      <c r="L1661">
        <v>3</v>
      </c>
      <c r="M1661">
        <v>0.1</v>
      </c>
      <c r="N1661">
        <f t="shared" si="25"/>
        <v>105300000</v>
      </c>
    </row>
    <row r="1662" spans="1:14" x14ac:dyDescent="0.3">
      <c r="A1662">
        <v>1661</v>
      </c>
      <c r="B1662">
        <v>5</v>
      </c>
      <c r="C1662" t="s">
        <v>14</v>
      </c>
      <c r="D1662" t="str">
        <f>VLOOKUP(C1662,[1]Saler!B:D,2,FALSE)</f>
        <v>Hồ Thị Khánh  Huyền</v>
      </c>
      <c r="E1662" t="str">
        <f>VLOOKUP(C1662,[1]Saler!B:D,3,FALSE)</f>
        <v>DN</v>
      </c>
      <c r="F1662" t="str">
        <f>VLOOKUP(E1662,[1]Saler!$F$1:$G$6,2,FALSE)</f>
        <v>Đà Nẵng</v>
      </c>
      <c r="G1662" t="s">
        <v>45</v>
      </c>
      <c r="H1662" t="str">
        <f>VLOOKUP(G1662,[1]Product!$B:$G,2,FALSE)</f>
        <v>OMEN8ZR42PA</v>
      </c>
      <c r="I1662">
        <f>VLOOKUP(G1662,[1]Product!$B:$G,6,FALSE)</f>
        <v>54000000</v>
      </c>
      <c r="J1662" t="str">
        <f>VLOOKUP(G1662,[1]Product!$B:$G,3,FALSE)</f>
        <v>HP</v>
      </c>
      <c r="K1662" t="str">
        <f>VLOOKUP(G1662,[1]Product!$B:$G,4,FALSE)</f>
        <v>Laptop</v>
      </c>
      <c r="L1662">
        <v>1</v>
      </c>
      <c r="M1662">
        <v>0.1</v>
      </c>
      <c r="N1662">
        <f t="shared" si="25"/>
        <v>48600000</v>
      </c>
    </row>
    <row r="1663" spans="1:14" x14ac:dyDescent="0.3">
      <c r="A1663">
        <v>1662</v>
      </c>
      <c r="B1663">
        <v>5</v>
      </c>
      <c r="C1663" t="s">
        <v>14</v>
      </c>
      <c r="D1663" t="str">
        <f>VLOOKUP(C1663,[1]Saler!B:D,2,FALSE)</f>
        <v>Hồ Thị Khánh  Huyền</v>
      </c>
      <c r="E1663" t="str">
        <f>VLOOKUP(C1663,[1]Saler!B:D,3,FALSE)</f>
        <v>DN</v>
      </c>
      <c r="F1663" t="str">
        <f>VLOOKUP(E1663,[1]Saler!$F$1:$G$6,2,FALSE)</f>
        <v>Đà Nẵng</v>
      </c>
      <c r="G1663" t="s">
        <v>56</v>
      </c>
      <c r="H1663" t="str">
        <f>VLOOKUP(G1663,[1]Product!$B:$G,2,FALSE)</f>
        <v>Legion82B500GUVN</v>
      </c>
      <c r="I1663">
        <f>VLOOKUP(G1663,[1]Product!$B:$G,6,FALSE)</f>
        <v>24790000</v>
      </c>
      <c r="J1663" t="str">
        <f>VLOOKUP(G1663,[1]Product!$B:$G,3,FALSE)</f>
        <v>Lenovo</v>
      </c>
      <c r="K1663" t="str">
        <f>VLOOKUP(G1663,[1]Product!$B:$G,4,FALSE)</f>
        <v>Laptop</v>
      </c>
      <c r="L1663">
        <v>1</v>
      </c>
      <c r="M1663">
        <v>0</v>
      </c>
      <c r="N1663">
        <f t="shared" si="25"/>
        <v>24790000</v>
      </c>
    </row>
    <row r="1664" spans="1:14" x14ac:dyDescent="0.3">
      <c r="A1664">
        <v>1663</v>
      </c>
      <c r="B1664">
        <v>5</v>
      </c>
      <c r="C1664" t="s">
        <v>59</v>
      </c>
      <c r="D1664" t="str">
        <f>VLOOKUP(C1664,[1]Saler!B:D,2,FALSE)</f>
        <v>Hồ Lê Lệ  Nguyên</v>
      </c>
      <c r="E1664" t="str">
        <f>VLOOKUP(C1664,[1]Saler!B:D,3,FALSE)</f>
        <v>HCM</v>
      </c>
      <c r="F1664" t="str">
        <f>VLOOKUP(E1664,[1]Saler!$F$1:$G$6,2,FALSE)</f>
        <v>Hồ Chí Minh</v>
      </c>
      <c r="G1664" t="s">
        <v>52</v>
      </c>
      <c r="H1664" t="str">
        <f>VLOOKUP(G1664,[1]Product!$B:$G,2,FALSE)</f>
        <v>Inspiron42IN380002</v>
      </c>
      <c r="I1664">
        <f>VLOOKUP(G1664,[1]Product!$B:$G,6,FALSE)</f>
        <v>12290000</v>
      </c>
      <c r="J1664" t="str">
        <f>VLOOKUP(G1664,[1]Product!$B:$G,3,FALSE)</f>
        <v>Dell</v>
      </c>
      <c r="K1664" t="str">
        <f>VLOOKUP(G1664,[1]Product!$B:$G,4,FALSE)</f>
        <v>Desktop</v>
      </c>
      <c r="L1664">
        <v>1</v>
      </c>
      <c r="M1664">
        <v>0.1</v>
      </c>
      <c r="N1664">
        <f t="shared" si="25"/>
        <v>11061000</v>
      </c>
    </row>
    <row r="1665" spans="1:14" x14ac:dyDescent="0.3">
      <c r="A1665">
        <v>1664</v>
      </c>
      <c r="B1665">
        <v>5</v>
      </c>
      <c r="C1665" t="s">
        <v>27</v>
      </c>
      <c r="D1665" t="str">
        <f>VLOOKUP(C1665,[1]Saler!B:D,2,FALSE)</f>
        <v>Lê Thị Bình</v>
      </c>
      <c r="E1665" t="str">
        <f>VLOOKUP(C1665,[1]Saler!B:D,3,FALSE)</f>
        <v>HN</v>
      </c>
      <c r="F1665" t="str">
        <f>VLOOKUP(E1665,[1]Saler!$F$1:$G$6,2,FALSE)</f>
        <v>Hà Nội</v>
      </c>
      <c r="G1665" t="s">
        <v>31</v>
      </c>
      <c r="H1665" t="str">
        <f>VLOOKUP(G1665,[1]Product!$B:$G,2,FALSE)</f>
        <v>Ideapad82H700DNVN</v>
      </c>
      <c r="I1665">
        <f>VLOOKUP(G1665,[1]Product!$B:$G,6,FALSE)</f>
        <v>13490000</v>
      </c>
      <c r="J1665" t="str">
        <f>VLOOKUP(G1665,[1]Product!$B:$G,3,FALSE)</f>
        <v>Lenovo</v>
      </c>
      <c r="K1665" t="str">
        <f>VLOOKUP(G1665,[1]Product!$B:$G,4,FALSE)</f>
        <v>Laptop</v>
      </c>
      <c r="L1665">
        <v>1</v>
      </c>
      <c r="M1665">
        <v>0</v>
      </c>
      <c r="N1665">
        <f t="shared" si="25"/>
        <v>13490000</v>
      </c>
    </row>
    <row r="1666" spans="1:14" x14ac:dyDescent="0.3">
      <c r="A1666">
        <v>1665</v>
      </c>
      <c r="B1666">
        <v>5</v>
      </c>
      <c r="C1666" t="s">
        <v>67</v>
      </c>
      <c r="D1666" t="str">
        <f>VLOOKUP(C1666,[1]Saler!B:D,2,FALSE)</f>
        <v>Phan Thị Thu  Nguyệt</v>
      </c>
      <c r="E1666" t="str">
        <f>VLOOKUP(C1666,[1]Saler!B:D,3,FALSE)</f>
        <v>HCM</v>
      </c>
      <c r="F1666" t="str">
        <f>VLOOKUP(E1666,[1]Saler!$F$1:$G$6,2,FALSE)</f>
        <v>Hồ Chí Minh</v>
      </c>
      <c r="G1666" t="s">
        <v>54</v>
      </c>
      <c r="H1666" t="str">
        <f>VLOOKUP(G1666,[1]Product!$B:$G,2,FALSE)</f>
        <v>ThinkBook20VA001KVN</v>
      </c>
      <c r="I1666">
        <f>VLOOKUP(G1666,[1]Product!$B:$G,6,FALSE)</f>
        <v>19190000</v>
      </c>
      <c r="J1666" t="str">
        <f>VLOOKUP(G1666,[1]Product!$B:$G,3,FALSE)</f>
        <v>Lenovo</v>
      </c>
      <c r="K1666" t="str">
        <f>VLOOKUP(G1666,[1]Product!$B:$G,4,FALSE)</f>
        <v>Laptop</v>
      </c>
      <c r="L1666">
        <v>3</v>
      </c>
      <c r="M1666">
        <v>0.15</v>
      </c>
      <c r="N1666">
        <f t="shared" ref="N1666:N1729" si="26">I1666*L1666*(1-M1666)</f>
        <v>48934500</v>
      </c>
    </row>
    <row r="1667" spans="1:14" x14ac:dyDescent="0.3">
      <c r="A1667">
        <v>1666</v>
      </c>
      <c r="B1667">
        <v>5</v>
      </c>
      <c r="C1667" t="s">
        <v>43</v>
      </c>
      <c r="D1667" t="str">
        <f>VLOOKUP(C1667,[1]Saler!B:D,2,FALSE)</f>
        <v>Lương Thị  Thanh</v>
      </c>
      <c r="E1667" t="str">
        <f>VLOOKUP(C1667,[1]Saler!B:D,3,FALSE)</f>
        <v>CT</v>
      </c>
      <c r="F1667" t="str">
        <f>VLOOKUP(E1667,[1]Saler!$F$1:$G$6,2,FALSE)</f>
        <v>Cần Thơ</v>
      </c>
      <c r="G1667" t="s">
        <v>71</v>
      </c>
      <c r="H1667" t="str">
        <f>VLOOKUP(G1667,[1]Product!$B:$G,2,FALSE)</f>
        <v>Legion82BC005YVN</v>
      </c>
      <c r="I1667">
        <f>VLOOKUP(G1667,[1]Product!$B:$G,6,FALSE)</f>
        <v>39000000</v>
      </c>
      <c r="J1667" t="str">
        <f>VLOOKUP(G1667,[1]Product!$B:$G,3,FALSE)</f>
        <v>Lenovo</v>
      </c>
      <c r="K1667" t="str">
        <f>VLOOKUP(G1667,[1]Product!$B:$G,4,FALSE)</f>
        <v>Laptop</v>
      </c>
      <c r="L1667">
        <v>2</v>
      </c>
      <c r="M1667">
        <v>0</v>
      </c>
      <c r="N1667">
        <f t="shared" si="26"/>
        <v>78000000</v>
      </c>
    </row>
    <row r="1668" spans="1:14" x14ac:dyDescent="0.3">
      <c r="A1668">
        <v>1667</v>
      </c>
      <c r="B1668">
        <v>5</v>
      </c>
      <c r="C1668" t="s">
        <v>24</v>
      </c>
      <c r="D1668" t="str">
        <f>VLOOKUP(C1668,[1]Saler!B:D,2,FALSE)</f>
        <v>Lê Thị Ngọc Bích</v>
      </c>
      <c r="E1668" t="str">
        <f>VLOOKUP(C1668,[1]Saler!B:D,3,FALSE)</f>
        <v>HN</v>
      </c>
      <c r="F1668" t="str">
        <f>VLOOKUP(E1668,[1]Saler!$F$1:$G$6,2,FALSE)</f>
        <v>Hà Nội</v>
      </c>
      <c r="G1668" t="s">
        <v>15</v>
      </c>
      <c r="H1668" t="str">
        <f>VLOOKUP(G1668,[1]Product!$B:$G,2,FALSE)</f>
        <v>EliteBook1C2M0PA</v>
      </c>
      <c r="I1668">
        <f>VLOOKUP(G1668,[1]Product!$B:$G,6,FALSE)</f>
        <v>14890000</v>
      </c>
      <c r="J1668" t="str">
        <f>VLOOKUP(G1668,[1]Product!$B:$G,3,FALSE)</f>
        <v>HP</v>
      </c>
      <c r="K1668" t="str">
        <f>VLOOKUP(G1668,[1]Product!$B:$G,4,FALSE)</f>
        <v>Desktop</v>
      </c>
      <c r="L1668">
        <v>1</v>
      </c>
      <c r="M1668">
        <v>0.05</v>
      </c>
      <c r="N1668">
        <f t="shared" si="26"/>
        <v>14145500</v>
      </c>
    </row>
    <row r="1669" spans="1:14" x14ac:dyDescent="0.3">
      <c r="A1669">
        <v>1668</v>
      </c>
      <c r="B1669">
        <v>5</v>
      </c>
      <c r="C1669" t="s">
        <v>64</v>
      </c>
      <c r="D1669" t="str">
        <f>VLOOKUP(C1669,[1]Saler!B:D,2,FALSE)</f>
        <v>Trần Chí Thông</v>
      </c>
      <c r="E1669" t="str">
        <f>VLOOKUP(C1669,[1]Saler!B:D,3,FALSE)</f>
        <v>CT</v>
      </c>
      <c r="F1669" t="str">
        <f>VLOOKUP(E1669,[1]Saler!$F$1:$G$6,2,FALSE)</f>
        <v>Cần Thơ</v>
      </c>
      <c r="G1669" t="s">
        <v>69</v>
      </c>
      <c r="H1669" t="str">
        <f>VLOOKUP(G1669,[1]Product!$B:$G,2,FALSE)</f>
        <v>Pavilion180S1AA</v>
      </c>
      <c r="I1669">
        <f>VLOOKUP(G1669,[1]Product!$B:$G,6,FALSE)</f>
        <v>9790000</v>
      </c>
      <c r="J1669" t="str">
        <f>VLOOKUP(G1669,[1]Product!$B:$G,3,FALSE)</f>
        <v>HP</v>
      </c>
      <c r="K1669" t="str">
        <f>VLOOKUP(G1669,[1]Product!$B:$G,4,FALSE)</f>
        <v>Desktop</v>
      </c>
      <c r="L1669">
        <v>1</v>
      </c>
      <c r="M1669">
        <v>0.05</v>
      </c>
      <c r="N1669">
        <f t="shared" si="26"/>
        <v>9300500</v>
      </c>
    </row>
    <row r="1670" spans="1:14" x14ac:dyDescent="0.3">
      <c r="A1670">
        <v>1669</v>
      </c>
      <c r="B1670">
        <v>5</v>
      </c>
      <c r="C1670" t="s">
        <v>38</v>
      </c>
      <c r="D1670" t="str">
        <f>VLOOKUP(C1670,[1]Saler!B:D,2,FALSE)</f>
        <v>Nguyễn Thị Kim  Nga</v>
      </c>
      <c r="E1670" t="str">
        <f>VLOOKUP(C1670,[1]Saler!B:D,3,FALSE)</f>
        <v>HCM</v>
      </c>
      <c r="F1670" t="str">
        <f>VLOOKUP(E1670,[1]Saler!$F$1:$G$6,2,FALSE)</f>
        <v>Hồ Chí Minh</v>
      </c>
      <c r="G1670" t="s">
        <v>44</v>
      </c>
      <c r="H1670" t="str">
        <f>VLOOKUP(G1670,[1]Product!$B:$G,2,FALSE)</f>
        <v>Lenovo11ED002TVA</v>
      </c>
      <c r="I1670">
        <f>VLOOKUP(G1670,[1]Product!$B:$G,6,FALSE)</f>
        <v>9890000</v>
      </c>
      <c r="J1670" t="str">
        <f>VLOOKUP(G1670,[1]Product!$B:$G,3,FALSE)</f>
        <v>Lenovo</v>
      </c>
      <c r="K1670" t="str">
        <f>VLOOKUP(G1670,[1]Product!$B:$G,4,FALSE)</f>
        <v>Desktop</v>
      </c>
      <c r="L1670">
        <v>3</v>
      </c>
      <c r="M1670">
        <v>0.1</v>
      </c>
      <c r="N1670">
        <f t="shared" si="26"/>
        <v>26703000</v>
      </c>
    </row>
    <row r="1671" spans="1:14" x14ac:dyDescent="0.3">
      <c r="A1671">
        <v>1670</v>
      </c>
      <c r="B1671">
        <v>5</v>
      </c>
      <c r="C1671" t="s">
        <v>40</v>
      </c>
      <c r="D1671" t="str">
        <f>VLOOKUP(C1671,[1]Saler!B:D,2,FALSE)</f>
        <v>Triệu Thị Thanh  Chung</v>
      </c>
      <c r="E1671" t="str">
        <f>VLOOKUP(C1671,[1]Saler!B:D,3,FALSE)</f>
        <v>HN</v>
      </c>
      <c r="F1671" t="str">
        <f>VLOOKUP(E1671,[1]Saler!$F$1:$G$6,2,FALSE)</f>
        <v>Hà Nội</v>
      </c>
      <c r="G1671" t="s">
        <v>41</v>
      </c>
      <c r="H1671" t="str">
        <f>VLOOKUP(G1671,[1]Product!$B:$G,2,FALSE)</f>
        <v>Vostro70226499</v>
      </c>
      <c r="I1671">
        <f>VLOOKUP(G1671,[1]Product!$B:$G,6,FALSE)</f>
        <v>8900000</v>
      </c>
      <c r="J1671" t="str">
        <f>VLOOKUP(G1671,[1]Product!$B:$G,3,FALSE)</f>
        <v>Dell</v>
      </c>
      <c r="K1671" t="str">
        <f>VLOOKUP(G1671,[1]Product!$B:$G,4,FALSE)</f>
        <v>Desktop</v>
      </c>
      <c r="L1671">
        <v>1</v>
      </c>
      <c r="M1671">
        <v>0.1</v>
      </c>
      <c r="N1671">
        <f t="shared" si="26"/>
        <v>8010000</v>
      </c>
    </row>
    <row r="1672" spans="1:14" x14ac:dyDescent="0.3">
      <c r="A1672">
        <v>1671</v>
      </c>
      <c r="B1672">
        <v>5</v>
      </c>
      <c r="C1672" t="s">
        <v>22</v>
      </c>
      <c r="D1672" t="str">
        <f>VLOOKUP(C1672,[1]Saler!B:D,2,FALSE)</f>
        <v>Nguyễn Thành Tâm</v>
      </c>
      <c r="E1672" t="str">
        <f>VLOOKUP(C1672,[1]Saler!B:D,3,FALSE)</f>
        <v>CT</v>
      </c>
      <c r="F1672" t="str">
        <f>VLOOKUP(E1672,[1]Saler!$F$1:$G$6,2,FALSE)</f>
        <v>Cần Thơ</v>
      </c>
      <c r="G1672" t="s">
        <v>45</v>
      </c>
      <c r="H1672" t="str">
        <f>VLOOKUP(G1672,[1]Product!$B:$G,2,FALSE)</f>
        <v>OMEN8ZR42PA</v>
      </c>
      <c r="I1672">
        <f>VLOOKUP(G1672,[1]Product!$B:$G,6,FALSE)</f>
        <v>54000000</v>
      </c>
      <c r="J1672" t="str">
        <f>VLOOKUP(G1672,[1]Product!$B:$G,3,FALSE)</f>
        <v>HP</v>
      </c>
      <c r="K1672" t="str">
        <f>VLOOKUP(G1672,[1]Product!$B:$G,4,FALSE)</f>
        <v>Laptop</v>
      </c>
      <c r="L1672">
        <v>3</v>
      </c>
      <c r="M1672">
        <v>0.05</v>
      </c>
      <c r="N1672">
        <f t="shared" si="26"/>
        <v>153900000</v>
      </c>
    </row>
    <row r="1673" spans="1:14" x14ac:dyDescent="0.3">
      <c r="A1673">
        <v>1672</v>
      </c>
      <c r="B1673">
        <v>5</v>
      </c>
      <c r="C1673" t="s">
        <v>63</v>
      </c>
      <c r="D1673" t="str">
        <f>VLOOKUP(C1673,[1]Saler!B:D,2,FALSE)</f>
        <v>Phạm Thị Giáng  My</v>
      </c>
      <c r="E1673" t="str">
        <f>VLOOKUP(C1673,[1]Saler!B:D,3,FALSE)</f>
        <v>DN</v>
      </c>
      <c r="F1673" t="str">
        <f>VLOOKUP(E1673,[1]Saler!$F$1:$G$6,2,FALSE)</f>
        <v>Đà Nẵng</v>
      </c>
      <c r="G1673" t="s">
        <v>28</v>
      </c>
      <c r="H1673" t="str">
        <f>VLOOKUP(G1673,[1]Product!$B:$G,2,FALSE)</f>
        <v>ProBook1A1B0PA</v>
      </c>
      <c r="I1673">
        <f>VLOOKUP(G1673,[1]Product!$B:$G,6,FALSE)</f>
        <v>18290000</v>
      </c>
      <c r="J1673" t="str">
        <f>VLOOKUP(G1673,[1]Product!$B:$G,3,FALSE)</f>
        <v>HP</v>
      </c>
      <c r="K1673" t="str">
        <f>VLOOKUP(G1673,[1]Product!$B:$G,4,FALSE)</f>
        <v>Laptop</v>
      </c>
      <c r="L1673">
        <v>2</v>
      </c>
      <c r="M1673">
        <v>0.05</v>
      </c>
      <c r="N1673">
        <f t="shared" si="26"/>
        <v>34751000</v>
      </c>
    </row>
    <row r="1674" spans="1:14" x14ac:dyDescent="0.3">
      <c r="A1674">
        <v>1673</v>
      </c>
      <c r="B1674">
        <v>5</v>
      </c>
      <c r="C1674" t="s">
        <v>78</v>
      </c>
      <c r="D1674" t="str">
        <f>VLOOKUP(C1674,[1]Saler!B:D,2,FALSE)</f>
        <v>Vũ Nguyên  Hà</v>
      </c>
      <c r="E1674" t="str">
        <f>VLOOKUP(C1674,[1]Saler!B:D,3,FALSE)</f>
        <v>HN</v>
      </c>
      <c r="F1674" t="str">
        <f>VLOOKUP(E1674,[1]Saler!$F$1:$G$6,2,FALSE)</f>
        <v>Hà Nội</v>
      </c>
      <c r="G1674" t="s">
        <v>33</v>
      </c>
      <c r="H1674" t="str">
        <f>VLOOKUP(G1674,[1]Product!$B:$G,2,FALSE)</f>
        <v>XPS139310</v>
      </c>
      <c r="I1674">
        <f>VLOOKUP(G1674,[1]Product!$B:$G,6,FALSE)</f>
        <v>39900000</v>
      </c>
      <c r="J1674" t="str">
        <f>VLOOKUP(G1674,[1]Product!$B:$G,3,FALSE)</f>
        <v>Dell</v>
      </c>
      <c r="K1674" t="str">
        <f>VLOOKUP(G1674,[1]Product!$B:$G,4,FALSE)</f>
        <v>Laptop</v>
      </c>
      <c r="L1674">
        <v>3</v>
      </c>
      <c r="M1674">
        <v>0.05</v>
      </c>
      <c r="N1674">
        <f t="shared" si="26"/>
        <v>113715000</v>
      </c>
    </row>
    <row r="1675" spans="1:14" x14ac:dyDescent="0.3">
      <c r="A1675">
        <v>1674</v>
      </c>
      <c r="B1675">
        <v>5</v>
      </c>
      <c r="C1675" t="s">
        <v>18</v>
      </c>
      <c r="D1675" t="str">
        <f>VLOOKUP(C1675,[1]Saler!B:D,2,FALSE)</f>
        <v>Lê Thị Thùy  Linh</v>
      </c>
      <c r="E1675" t="str">
        <f>VLOOKUP(C1675,[1]Saler!B:D,3,FALSE)</f>
        <v>DN</v>
      </c>
      <c r="F1675" t="str">
        <f>VLOOKUP(E1675,[1]Saler!$F$1:$G$6,2,FALSE)</f>
        <v>Đà Nẵng</v>
      </c>
      <c r="G1675" t="s">
        <v>50</v>
      </c>
      <c r="H1675" t="str">
        <f>VLOOKUP(G1675,[1]Product!$B:$G,2,FALSE)</f>
        <v>ProBook22X45AA</v>
      </c>
      <c r="I1675">
        <f>VLOOKUP(G1675,[1]Product!$B:$G,6,FALSE)</f>
        <v>11900000</v>
      </c>
      <c r="J1675" t="str">
        <f>VLOOKUP(G1675,[1]Product!$B:$G,3,FALSE)</f>
        <v>HP</v>
      </c>
      <c r="K1675" t="str">
        <f>VLOOKUP(G1675,[1]Product!$B:$G,4,FALSE)</f>
        <v>Desktop</v>
      </c>
      <c r="L1675">
        <v>3</v>
      </c>
      <c r="M1675">
        <v>0.05</v>
      </c>
      <c r="N1675">
        <f t="shared" si="26"/>
        <v>33915000</v>
      </c>
    </row>
    <row r="1676" spans="1:14" x14ac:dyDescent="0.3">
      <c r="A1676">
        <v>1675</v>
      </c>
      <c r="B1676">
        <v>6</v>
      </c>
      <c r="C1676" t="s">
        <v>70</v>
      </c>
      <c r="D1676" t="str">
        <f>VLOOKUP(C1676,[1]Saler!B:D,2,FALSE)</f>
        <v>Trần Thị Hồng Nhung</v>
      </c>
      <c r="E1676" t="str">
        <f>VLOOKUP(C1676,[1]Saler!B:D,3,FALSE)</f>
        <v>HCM</v>
      </c>
      <c r="F1676" t="str">
        <f>VLOOKUP(E1676,[1]Saler!$F$1:$G$6,2,FALSE)</f>
        <v>Hồ Chí Minh</v>
      </c>
      <c r="G1676" t="s">
        <v>71</v>
      </c>
      <c r="H1676" t="str">
        <f>VLOOKUP(G1676,[1]Product!$B:$G,2,FALSE)</f>
        <v>Legion82BC005YVN</v>
      </c>
      <c r="I1676">
        <f>VLOOKUP(G1676,[1]Product!$B:$G,6,FALSE)</f>
        <v>39000000</v>
      </c>
      <c r="J1676" t="str">
        <f>VLOOKUP(G1676,[1]Product!$B:$G,3,FALSE)</f>
        <v>Lenovo</v>
      </c>
      <c r="K1676" t="str">
        <f>VLOOKUP(G1676,[1]Product!$B:$G,4,FALSE)</f>
        <v>Laptop</v>
      </c>
      <c r="L1676">
        <v>2</v>
      </c>
      <c r="M1676">
        <v>0.05</v>
      </c>
      <c r="N1676">
        <f t="shared" si="26"/>
        <v>74100000</v>
      </c>
    </row>
    <row r="1677" spans="1:14" x14ac:dyDescent="0.3">
      <c r="A1677">
        <v>1676</v>
      </c>
      <c r="B1677">
        <v>6</v>
      </c>
      <c r="C1677" t="s">
        <v>77</v>
      </c>
      <c r="D1677" t="str">
        <f>VLOOKUP(C1677,[1]Saler!B:D,2,FALSE)</f>
        <v>Trần Huy  Hiếu</v>
      </c>
      <c r="E1677" t="str">
        <f>VLOOKUP(C1677,[1]Saler!B:D,3,FALSE)</f>
        <v>HP</v>
      </c>
      <c r="F1677" t="str">
        <f>VLOOKUP(E1677,[1]Saler!$F$1:$G$6,2,FALSE)</f>
        <v>Hải Phòng</v>
      </c>
      <c r="G1677" t="s">
        <v>44</v>
      </c>
      <c r="H1677" t="str">
        <f>VLOOKUP(G1677,[1]Product!$B:$G,2,FALSE)</f>
        <v>Lenovo11ED002TVA</v>
      </c>
      <c r="I1677">
        <f>VLOOKUP(G1677,[1]Product!$B:$G,6,FALSE)</f>
        <v>9890000</v>
      </c>
      <c r="J1677" t="str">
        <f>VLOOKUP(G1677,[1]Product!$B:$G,3,FALSE)</f>
        <v>Lenovo</v>
      </c>
      <c r="K1677" t="str">
        <f>VLOOKUP(G1677,[1]Product!$B:$G,4,FALSE)</f>
        <v>Desktop</v>
      </c>
      <c r="L1677">
        <v>1</v>
      </c>
      <c r="M1677">
        <v>0</v>
      </c>
      <c r="N1677">
        <f t="shared" si="26"/>
        <v>9890000</v>
      </c>
    </row>
    <row r="1678" spans="1:14" x14ac:dyDescent="0.3">
      <c r="A1678">
        <v>1677</v>
      </c>
      <c r="B1678">
        <v>6</v>
      </c>
      <c r="C1678" t="s">
        <v>22</v>
      </c>
      <c r="D1678" t="str">
        <f>VLOOKUP(C1678,[1]Saler!B:D,2,FALSE)</f>
        <v>Nguyễn Thành Tâm</v>
      </c>
      <c r="E1678" t="str">
        <f>VLOOKUP(C1678,[1]Saler!B:D,3,FALSE)</f>
        <v>CT</v>
      </c>
      <c r="F1678" t="str">
        <f>VLOOKUP(E1678,[1]Saler!$F$1:$G$6,2,FALSE)</f>
        <v>Cần Thơ</v>
      </c>
      <c r="G1678" t="s">
        <v>19</v>
      </c>
      <c r="H1678" t="str">
        <f>VLOOKUP(G1678,[1]Product!$B:$G,2,FALSE)</f>
        <v>Gaming81LK01J3VN</v>
      </c>
      <c r="I1678">
        <f>VLOOKUP(G1678,[1]Product!$B:$G,6,FALSE)</f>
        <v>18490000</v>
      </c>
      <c r="J1678" t="str">
        <f>VLOOKUP(G1678,[1]Product!$B:$G,3,FALSE)</f>
        <v>Lenovo</v>
      </c>
      <c r="K1678" t="str">
        <f>VLOOKUP(G1678,[1]Product!$B:$G,4,FALSE)</f>
        <v>Laptop</v>
      </c>
      <c r="L1678">
        <v>2</v>
      </c>
      <c r="M1678">
        <v>0</v>
      </c>
      <c r="N1678">
        <f t="shared" si="26"/>
        <v>36980000</v>
      </c>
    </row>
    <row r="1679" spans="1:14" x14ac:dyDescent="0.3">
      <c r="A1679">
        <v>1678</v>
      </c>
      <c r="B1679">
        <v>6</v>
      </c>
      <c r="C1679" t="s">
        <v>29</v>
      </c>
      <c r="D1679" t="str">
        <f>VLOOKUP(C1679,[1]Saler!B:D,2,FALSE)</f>
        <v>Hoàng Thị Thu  Hà</v>
      </c>
      <c r="E1679" t="str">
        <f>VLOOKUP(C1679,[1]Saler!B:D,3,FALSE)</f>
        <v>HN</v>
      </c>
      <c r="F1679" t="str">
        <f>VLOOKUP(E1679,[1]Saler!$F$1:$G$6,2,FALSE)</f>
        <v>Hà Nội</v>
      </c>
      <c r="G1679" t="s">
        <v>54</v>
      </c>
      <c r="H1679" t="str">
        <f>VLOOKUP(G1679,[1]Product!$B:$G,2,FALSE)</f>
        <v>ThinkBook20VA001KVN</v>
      </c>
      <c r="I1679">
        <f>VLOOKUP(G1679,[1]Product!$B:$G,6,FALSE)</f>
        <v>19190000</v>
      </c>
      <c r="J1679" t="str">
        <f>VLOOKUP(G1679,[1]Product!$B:$G,3,FALSE)</f>
        <v>Lenovo</v>
      </c>
      <c r="K1679" t="str">
        <f>VLOOKUP(G1679,[1]Product!$B:$G,4,FALSE)</f>
        <v>Laptop</v>
      </c>
      <c r="L1679">
        <v>1</v>
      </c>
      <c r="M1679">
        <v>0.1</v>
      </c>
      <c r="N1679">
        <f t="shared" si="26"/>
        <v>17271000</v>
      </c>
    </row>
    <row r="1680" spans="1:14" x14ac:dyDescent="0.3">
      <c r="A1680">
        <v>1679</v>
      </c>
      <c r="B1680">
        <v>6</v>
      </c>
      <c r="C1680" t="s">
        <v>18</v>
      </c>
      <c r="D1680" t="str">
        <f>VLOOKUP(C1680,[1]Saler!B:D,2,FALSE)</f>
        <v>Lê Thị Thùy  Linh</v>
      </c>
      <c r="E1680" t="str">
        <f>VLOOKUP(C1680,[1]Saler!B:D,3,FALSE)</f>
        <v>DN</v>
      </c>
      <c r="F1680" t="str">
        <f>VLOOKUP(E1680,[1]Saler!$F$1:$G$6,2,FALSE)</f>
        <v>Đà Nẵng</v>
      </c>
      <c r="G1680" t="s">
        <v>50</v>
      </c>
      <c r="H1680" t="str">
        <f>VLOOKUP(G1680,[1]Product!$B:$G,2,FALSE)</f>
        <v>ProBook22X45AA</v>
      </c>
      <c r="I1680">
        <f>VLOOKUP(G1680,[1]Product!$B:$G,6,FALSE)</f>
        <v>11900000</v>
      </c>
      <c r="J1680" t="str">
        <f>VLOOKUP(G1680,[1]Product!$B:$G,3,FALSE)</f>
        <v>HP</v>
      </c>
      <c r="K1680" t="str">
        <f>VLOOKUP(G1680,[1]Product!$B:$G,4,FALSE)</f>
        <v>Desktop</v>
      </c>
      <c r="L1680">
        <v>1</v>
      </c>
      <c r="M1680">
        <v>0.15</v>
      </c>
      <c r="N1680">
        <f t="shared" si="26"/>
        <v>10115000</v>
      </c>
    </row>
    <row r="1681" spans="1:14" x14ac:dyDescent="0.3">
      <c r="A1681">
        <v>1680</v>
      </c>
      <c r="B1681">
        <v>6</v>
      </c>
      <c r="C1681" t="s">
        <v>78</v>
      </c>
      <c r="D1681" t="str">
        <f>VLOOKUP(C1681,[1]Saler!B:D,2,FALSE)</f>
        <v>Vũ Nguyên  Hà</v>
      </c>
      <c r="E1681" t="str">
        <f>VLOOKUP(C1681,[1]Saler!B:D,3,FALSE)</f>
        <v>HN</v>
      </c>
      <c r="F1681" t="str">
        <f>VLOOKUP(E1681,[1]Saler!$F$1:$G$6,2,FALSE)</f>
        <v>Hà Nội</v>
      </c>
      <c r="G1681" t="s">
        <v>71</v>
      </c>
      <c r="H1681" t="str">
        <f>VLOOKUP(G1681,[1]Product!$B:$G,2,FALSE)</f>
        <v>Legion82BC005YVN</v>
      </c>
      <c r="I1681">
        <f>VLOOKUP(G1681,[1]Product!$B:$G,6,FALSE)</f>
        <v>39000000</v>
      </c>
      <c r="J1681" t="str">
        <f>VLOOKUP(G1681,[1]Product!$B:$G,3,FALSE)</f>
        <v>Lenovo</v>
      </c>
      <c r="K1681" t="str">
        <f>VLOOKUP(G1681,[1]Product!$B:$G,4,FALSE)</f>
        <v>Laptop</v>
      </c>
      <c r="L1681">
        <v>2</v>
      </c>
      <c r="M1681">
        <v>0.05</v>
      </c>
      <c r="N1681">
        <f t="shared" si="26"/>
        <v>74100000</v>
      </c>
    </row>
    <row r="1682" spans="1:14" x14ac:dyDescent="0.3">
      <c r="A1682">
        <v>1681</v>
      </c>
      <c r="B1682">
        <v>6</v>
      </c>
      <c r="C1682" t="s">
        <v>40</v>
      </c>
      <c r="D1682" t="str">
        <f>VLOOKUP(C1682,[1]Saler!B:D,2,FALSE)</f>
        <v>Triệu Thị Thanh  Chung</v>
      </c>
      <c r="E1682" t="str">
        <f>VLOOKUP(C1682,[1]Saler!B:D,3,FALSE)</f>
        <v>HN</v>
      </c>
      <c r="F1682" t="str">
        <f>VLOOKUP(E1682,[1]Saler!$F$1:$G$6,2,FALSE)</f>
        <v>Hà Nội</v>
      </c>
      <c r="G1682" t="s">
        <v>34</v>
      </c>
      <c r="H1682" t="str">
        <f>VLOOKUP(G1682,[1]Product!$B:$G,2,FALSE)</f>
        <v>Inspiron135201</v>
      </c>
      <c r="I1682">
        <f>VLOOKUP(G1682,[1]Product!$B:$G,6,FALSE)</f>
        <v>16990000</v>
      </c>
      <c r="J1682" t="str">
        <f>VLOOKUP(G1682,[1]Product!$B:$G,3,FALSE)</f>
        <v>Dell</v>
      </c>
      <c r="K1682" t="str">
        <f>VLOOKUP(G1682,[1]Product!$B:$G,4,FALSE)</f>
        <v>Laptop</v>
      </c>
      <c r="L1682">
        <v>3</v>
      </c>
      <c r="M1682">
        <v>0</v>
      </c>
      <c r="N1682">
        <f t="shared" si="26"/>
        <v>50970000</v>
      </c>
    </row>
    <row r="1683" spans="1:14" x14ac:dyDescent="0.3">
      <c r="A1683">
        <v>1682</v>
      </c>
      <c r="B1683">
        <v>6</v>
      </c>
      <c r="C1683" t="s">
        <v>81</v>
      </c>
      <c r="D1683" t="str">
        <f>VLOOKUP(C1683,[1]Saler!B:D,2,FALSE)</f>
        <v>Huỳnh Lê Minh  Nhựt</v>
      </c>
      <c r="E1683" t="str">
        <f>VLOOKUP(C1683,[1]Saler!B:D,3,FALSE)</f>
        <v>HCM</v>
      </c>
      <c r="F1683" t="str">
        <f>VLOOKUP(E1683,[1]Saler!$F$1:$G$6,2,FALSE)</f>
        <v>Hồ Chí Minh</v>
      </c>
      <c r="G1683" t="s">
        <v>36</v>
      </c>
      <c r="H1683" t="str">
        <f>VLOOKUP(G1683,[1]Product!$B:$G,2,FALSE)</f>
        <v>Lenovo10TVA00EVA</v>
      </c>
      <c r="I1683">
        <f>VLOOKUP(G1683,[1]Product!$B:$G,6,FALSE)</f>
        <v>12590000</v>
      </c>
      <c r="J1683" t="str">
        <f>VLOOKUP(G1683,[1]Product!$B:$G,3,FALSE)</f>
        <v>Lenovo</v>
      </c>
      <c r="K1683" t="str">
        <f>VLOOKUP(G1683,[1]Product!$B:$G,4,FALSE)</f>
        <v>Desktop</v>
      </c>
      <c r="L1683">
        <v>1</v>
      </c>
      <c r="M1683">
        <v>0.15</v>
      </c>
      <c r="N1683">
        <f t="shared" si="26"/>
        <v>10701500</v>
      </c>
    </row>
    <row r="1684" spans="1:14" x14ac:dyDescent="0.3">
      <c r="A1684">
        <v>1683</v>
      </c>
      <c r="B1684">
        <v>6</v>
      </c>
      <c r="C1684" t="s">
        <v>53</v>
      </c>
      <c r="D1684" t="str">
        <f>VLOOKUP(C1684,[1]Saler!B:D,2,FALSE)</f>
        <v>Đoàn Minh  Anh</v>
      </c>
      <c r="E1684" t="str">
        <f>VLOOKUP(C1684,[1]Saler!B:D,3,FALSE)</f>
        <v>HN</v>
      </c>
      <c r="F1684" t="str">
        <f>VLOOKUP(E1684,[1]Saler!$F$1:$G$6,2,FALSE)</f>
        <v>Hà Nội</v>
      </c>
      <c r="G1684" t="s">
        <v>50</v>
      </c>
      <c r="H1684" t="str">
        <f>VLOOKUP(G1684,[1]Product!$B:$G,2,FALSE)</f>
        <v>ProBook22X45AA</v>
      </c>
      <c r="I1684">
        <f>VLOOKUP(G1684,[1]Product!$B:$G,6,FALSE)</f>
        <v>11900000</v>
      </c>
      <c r="J1684" t="str">
        <f>VLOOKUP(G1684,[1]Product!$B:$G,3,FALSE)</f>
        <v>HP</v>
      </c>
      <c r="K1684" t="str">
        <f>VLOOKUP(G1684,[1]Product!$B:$G,4,FALSE)</f>
        <v>Desktop</v>
      </c>
      <c r="L1684">
        <v>3</v>
      </c>
      <c r="M1684">
        <v>0.1</v>
      </c>
      <c r="N1684">
        <f t="shared" si="26"/>
        <v>32130000</v>
      </c>
    </row>
    <row r="1685" spans="1:14" x14ac:dyDescent="0.3">
      <c r="A1685">
        <v>1684</v>
      </c>
      <c r="B1685">
        <v>6</v>
      </c>
      <c r="C1685" t="s">
        <v>67</v>
      </c>
      <c r="D1685" t="str">
        <f>VLOOKUP(C1685,[1]Saler!B:D,2,FALSE)</f>
        <v>Phan Thị Thu  Nguyệt</v>
      </c>
      <c r="E1685" t="str">
        <f>VLOOKUP(C1685,[1]Saler!B:D,3,FALSE)</f>
        <v>HCM</v>
      </c>
      <c r="F1685" t="str">
        <f>VLOOKUP(E1685,[1]Saler!$F$1:$G$6,2,FALSE)</f>
        <v>Hồ Chí Minh</v>
      </c>
      <c r="G1685" t="s">
        <v>34</v>
      </c>
      <c r="H1685" t="str">
        <f>VLOOKUP(G1685,[1]Product!$B:$G,2,FALSE)</f>
        <v>Inspiron135201</v>
      </c>
      <c r="I1685">
        <f>VLOOKUP(G1685,[1]Product!$B:$G,6,FALSE)</f>
        <v>16990000</v>
      </c>
      <c r="J1685" t="str">
        <f>VLOOKUP(G1685,[1]Product!$B:$G,3,FALSE)</f>
        <v>Dell</v>
      </c>
      <c r="K1685" t="str">
        <f>VLOOKUP(G1685,[1]Product!$B:$G,4,FALSE)</f>
        <v>Laptop</v>
      </c>
      <c r="L1685">
        <v>1</v>
      </c>
      <c r="M1685">
        <v>0.15</v>
      </c>
      <c r="N1685">
        <f t="shared" si="26"/>
        <v>14441500</v>
      </c>
    </row>
    <row r="1686" spans="1:14" x14ac:dyDescent="0.3">
      <c r="A1686">
        <v>1685</v>
      </c>
      <c r="B1686">
        <v>6</v>
      </c>
      <c r="C1686" t="s">
        <v>24</v>
      </c>
      <c r="D1686" t="str">
        <f>VLOOKUP(C1686,[1]Saler!B:D,2,FALSE)</f>
        <v>Lê Thị Ngọc Bích</v>
      </c>
      <c r="E1686" t="str">
        <f>VLOOKUP(C1686,[1]Saler!B:D,3,FALSE)</f>
        <v>HN</v>
      </c>
      <c r="F1686" t="str">
        <f>VLOOKUP(E1686,[1]Saler!$F$1:$G$6,2,FALSE)</f>
        <v>Hà Nội</v>
      </c>
      <c r="G1686" t="s">
        <v>31</v>
      </c>
      <c r="H1686" t="str">
        <f>VLOOKUP(G1686,[1]Product!$B:$G,2,FALSE)</f>
        <v>Ideapad82H700DNVN</v>
      </c>
      <c r="I1686">
        <f>VLOOKUP(G1686,[1]Product!$B:$G,6,FALSE)</f>
        <v>13490000</v>
      </c>
      <c r="J1686" t="str">
        <f>VLOOKUP(G1686,[1]Product!$B:$G,3,FALSE)</f>
        <v>Lenovo</v>
      </c>
      <c r="K1686" t="str">
        <f>VLOOKUP(G1686,[1]Product!$B:$G,4,FALSE)</f>
        <v>Laptop</v>
      </c>
      <c r="L1686">
        <v>3</v>
      </c>
      <c r="M1686">
        <v>0.05</v>
      </c>
      <c r="N1686">
        <f t="shared" si="26"/>
        <v>38446500</v>
      </c>
    </row>
    <row r="1687" spans="1:14" x14ac:dyDescent="0.3">
      <c r="A1687">
        <v>1686</v>
      </c>
      <c r="B1687">
        <v>6</v>
      </c>
      <c r="C1687" t="s">
        <v>22</v>
      </c>
      <c r="D1687" t="str">
        <f>VLOOKUP(C1687,[1]Saler!B:D,2,FALSE)</f>
        <v>Nguyễn Thành Tâm</v>
      </c>
      <c r="E1687" t="str">
        <f>VLOOKUP(C1687,[1]Saler!B:D,3,FALSE)</f>
        <v>CT</v>
      </c>
      <c r="F1687" t="str">
        <f>VLOOKUP(E1687,[1]Saler!$F$1:$G$6,2,FALSE)</f>
        <v>Cần Thơ</v>
      </c>
      <c r="G1687" t="s">
        <v>34</v>
      </c>
      <c r="H1687" t="str">
        <f>VLOOKUP(G1687,[1]Product!$B:$G,2,FALSE)</f>
        <v>Inspiron135201</v>
      </c>
      <c r="I1687">
        <f>VLOOKUP(G1687,[1]Product!$B:$G,6,FALSE)</f>
        <v>16990000</v>
      </c>
      <c r="J1687" t="str">
        <f>VLOOKUP(G1687,[1]Product!$B:$G,3,FALSE)</f>
        <v>Dell</v>
      </c>
      <c r="K1687" t="str">
        <f>VLOOKUP(G1687,[1]Product!$B:$G,4,FALSE)</f>
        <v>Laptop</v>
      </c>
      <c r="L1687">
        <v>3</v>
      </c>
      <c r="M1687">
        <v>0.1</v>
      </c>
      <c r="N1687">
        <f t="shared" si="26"/>
        <v>45873000</v>
      </c>
    </row>
    <row r="1688" spans="1:14" x14ac:dyDescent="0.3">
      <c r="A1688">
        <v>1687</v>
      </c>
      <c r="B1688">
        <v>6</v>
      </c>
      <c r="C1688" t="s">
        <v>43</v>
      </c>
      <c r="D1688" t="str">
        <f>VLOOKUP(C1688,[1]Saler!B:D,2,FALSE)</f>
        <v>Lương Thị  Thanh</v>
      </c>
      <c r="E1688" t="str">
        <f>VLOOKUP(C1688,[1]Saler!B:D,3,FALSE)</f>
        <v>CT</v>
      </c>
      <c r="F1688" t="str">
        <f>VLOOKUP(E1688,[1]Saler!$F$1:$G$6,2,FALSE)</f>
        <v>Cần Thơ</v>
      </c>
      <c r="G1688" t="s">
        <v>52</v>
      </c>
      <c r="H1688" t="str">
        <f>VLOOKUP(G1688,[1]Product!$B:$G,2,FALSE)</f>
        <v>Inspiron42IN380002</v>
      </c>
      <c r="I1688">
        <f>VLOOKUP(G1688,[1]Product!$B:$G,6,FALSE)</f>
        <v>12290000</v>
      </c>
      <c r="J1688" t="str">
        <f>VLOOKUP(G1688,[1]Product!$B:$G,3,FALSE)</f>
        <v>Dell</v>
      </c>
      <c r="K1688" t="str">
        <f>VLOOKUP(G1688,[1]Product!$B:$G,4,FALSE)</f>
        <v>Desktop</v>
      </c>
      <c r="L1688">
        <v>1</v>
      </c>
      <c r="M1688">
        <v>0.1</v>
      </c>
      <c r="N1688">
        <f t="shared" si="26"/>
        <v>11061000</v>
      </c>
    </row>
    <row r="1689" spans="1:14" x14ac:dyDescent="0.3">
      <c r="A1689">
        <v>1688</v>
      </c>
      <c r="B1689">
        <v>6</v>
      </c>
      <c r="C1689" t="s">
        <v>46</v>
      </c>
      <c r="D1689" t="str">
        <f>VLOOKUP(C1689,[1]Saler!B:D,2,FALSE)</f>
        <v>Nguyễn Thị Hoài  Nam</v>
      </c>
      <c r="E1689" t="str">
        <f>VLOOKUP(C1689,[1]Saler!B:D,3,FALSE)</f>
        <v>HCM</v>
      </c>
      <c r="F1689" t="str">
        <f>VLOOKUP(E1689,[1]Saler!$F$1:$G$6,2,FALSE)</f>
        <v>Hồ Chí Minh</v>
      </c>
      <c r="G1689" t="s">
        <v>47</v>
      </c>
      <c r="H1689" t="str">
        <f>VLOOKUP(G1689,[1]Product!$B:$G,2,FALSE)</f>
        <v>OptiPlex3080 MT</v>
      </c>
      <c r="I1689">
        <f>VLOOKUP(G1689,[1]Product!$B:$G,6,FALSE)</f>
        <v>13890000</v>
      </c>
      <c r="J1689" t="str">
        <f>VLOOKUP(G1689,[1]Product!$B:$G,3,FALSE)</f>
        <v>Dell</v>
      </c>
      <c r="K1689" t="str">
        <f>VLOOKUP(G1689,[1]Product!$B:$G,4,FALSE)</f>
        <v>Desktop</v>
      </c>
      <c r="L1689">
        <v>1</v>
      </c>
      <c r="M1689">
        <v>0.1</v>
      </c>
      <c r="N1689">
        <f t="shared" si="26"/>
        <v>12501000</v>
      </c>
    </row>
    <row r="1690" spans="1:14" x14ac:dyDescent="0.3">
      <c r="A1690">
        <v>1689</v>
      </c>
      <c r="B1690">
        <v>6</v>
      </c>
      <c r="C1690" t="s">
        <v>72</v>
      </c>
      <c r="D1690" t="str">
        <f>VLOOKUP(C1690,[1]Saler!B:D,2,FALSE)</f>
        <v>Ngô Ngọc Tường  An</v>
      </c>
      <c r="E1690" t="str">
        <f>VLOOKUP(C1690,[1]Saler!B:D,3,FALSE)</f>
        <v>HN</v>
      </c>
      <c r="F1690" t="str">
        <f>VLOOKUP(E1690,[1]Saler!$F$1:$G$6,2,FALSE)</f>
        <v>Hà Nội</v>
      </c>
      <c r="G1690" t="s">
        <v>69</v>
      </c>
      <c r="H1690" t="str">
        <f>VLOOKUP(G1690,[1]Product!$B:$G,2,FALSE)</f>
        <v>Pavilion180S1AA</v>
      </c>
      <c r="I1690">
        <f>VLOOKUP(G1690,[1]Product!$B:$G,6,FALSE)</f>
        <v>9790000</v>
      </c>
      <c r="J1690" t="str">
        <f>VLOOKUP(G1690,[1]Product!$B:$G,3,FALSE)</f>
        <v>HP</v>
      </c>
      <c r="K1690" t="str">
        <f>VLOOKUP(G1690,[1]Product!$B:$G,4,FALSE)</f>
        <v>Desktop</v>
      </c>
      <c r="L1690">
        <v>3</v>
      </c>
      <c r="M1690">
        <v>0.1</v>
      </c>
      <c r="N1690">
        <f t="shared" si="26"/>
        <v>26433000</v>
      </c>
    </row>
    <row r="1691" spans="1:14" x14ac:dyDescent="0.3">
      <c r="A1691">
        <v>1690</v>
      </c>
      <c r="B1691">
        <v>6</v>
      </c>
      <c r="C1691" t="s">
        <v>22</v>
      </c>
      <c r="D1691" t="str">
        <f>VLOOKUP(C1691,[1]Saler!B:D,2,FALSE)</f>
        <v>Nguyễn Thành Tâm</v>
      </c>
      <c r="E1691" t="str">
        <f>VLOOKUP(C1691,[1]Saler!B:D,3,FALSE)</f>
        <v>CT</v>
      </c>
      <c r="F1691" t="str">
        <f>VLOOKUP(E1691,[1]Saler!$F$1:$G$6,2,FALSE)</f>
        <v>Cần Thơ</v>
      </c>
      <c r="G1691" t="s">
        <v>56</v>
      </c>
      <c r="H1691" t="str">
        <f>VLOOKUP(G1691,[1]Product!$B:$G,2,FALSE)</f>
        <v>Legion82B500GUVN</v>
      </c>
      <c r="I1691">
        <f>VLOOKUP(G1691,[1]Product!$B:$G,6,FALSE)</f>
        <v>24790000</v>
      </c>
      <c r="J1691" t="str">
        <f>VLOOKUP(G1691,[1]Product!$B:$G,3,FALSE)</f>
        <v>Lenovo</v>
      </c>
      <c r="K1691" t="str">
        <f>VLOOKUP(G1691,[1]Product!$B:$G,4,FALSE)</f>
        <v>Laptop</v>
      </c>
      <c r="L1691">
        <v>3</v>
      </c>
      <c r="M1691">
        <v>0</v>
      </c>
      <c r="N1691">
        <f t="shared" si="26"/>
        <v>74370000</v>
      </c>
    </row>
    <row r="1692" spans="1:14" x14ac:dyDescent="0.3">
      <c r="A1692">
        <v>1691</v>
      </c>
      <c r="B1692">
        <v>6</v>
      </c>
      <c r="C1692" t="s">
        <v>30</v>
      </c>
      <c r="D1692" t="str">
        <f>VLOOKUP(C1692,[1]Saler!B:D,2,FALSE)</f>
        <v>Lê Thị Phương  Thanh</v>
      </c>
      <c r="E1692" t="str">
        <f>VLOOKUP(C1692,[1]Saler!B:D,3,FALSE)</f>
        <v>CT</v>
      </c>
      <c r="F1692" t="str">
        <f>VLOOKUP(E1692,[1]Saler!$F$1:$G$6,2,FALSE)</f>
        <v>Cần Thơ</v>
      </c>
      <c r="G1692" t="s">
        <v>52</v>
      </c>
      <c r="H1692" t="str">
        <f>VLOOKUP(G1692,[1]Product!$B:$G,2,FALSE)</f>
        <v>Inspiron42IN380002</v>
      </c>
      <c r="I1692">
        <f>VLOOKUP(G1692,[1]Product!$B:$G,6,FALSE)</f>
        <v>12290000</v>
      </c>
      <c r="J1692" t="str">
        <f>VLOOKUP(G1692,[1]Product!$B:$G,3,FALSE)</f>
        <v>Dell</v>
      </c>
      <c r="K1692" t="str">
        <f>VLOOKUP(G1692,[1]Product!$B:$G,4,FALSE)</f>
        <v>Desktop</v>
      </c>
      <c r="L1692">
        <v>1</v>
      </c>
      <c r="M1692">
        <v>0.15</v>
      </c>
      <c r="N1692">
        <f t="shared" si="26"/>
        <v>10446500</v>
      </c>
    </row>
    <row r="1693" spans="1:14" x14ac:dyDescent="0.3">
      <c r="A1693">
        <v>1692</v>
      </c>
      <c r="B1693">
        <v>6</v>
      </c>
      <c r="C1693" t="s">
        <v>46</v>
      </c>
      <c r="D1693" t="str">
        <f>VLOOKUP(C1693,[1]Saler!B:D,2,FALSE)</f>
        <v>Nguyễn Thị Hoài  Nam</v>
      </c>
      <c r="E1693" t="str">
        <f>VLOOKUP(C1693,[1]Saler!B:D,3,FALSE)</f>
        <v>HCM</v>
      </c>
      <c r="F1693" t="str">
        <f>VLOOKUP(E1693,[1]Saler!$F$1:$G$6,2,FALSE)</f>
        <v>Hồ Chí Minh</v>
      </c>
      <c r="G1693" t="s">
        <v>21</v>
      </c>
      <c r="H1693" t="str">
        <f>VLOOKUP(G1693,[1]Product!$B:$G,2,FALSE)</f>
        <v>EliteBook5ZU71PA</v>
      </c>
      <c r="I1693">
        <f>VLOOKUP(G1693,[1]Product!$B:$G,6,FALSE)</f>
        <v>34790000</v>
      </c>
      <c r="J1693" t="str">
        <f>VLOOKUP(G1693,[1]Product!$B:$G,3,FALSE)</f>
        <v>HP</v>
      </c>
      <c r="K1693" t="str">
        <f>VLOOKUP(G1693,[1]Product!$B:$G,4,FALSE)</f>
        <v>Laptop</v>
      </c>
      <c r="L1693">
        <v>1</v>
      </c>
      <c r="M1693">
        <v>0.1</v>
      </c>
      <c r="N1693">
        <f t="shared" si="26"/>
        <v>31311000</v>
      </c>
    </row>
    <row r="1694" spans="1:14" x14ac:dyDescent="0.3">
      <c r="A1694">
        <v>1693</v>
      </c>
      <c r="B1694">
        <v>6</v>
      </c>
      <c r="C1694" t="s">
        <v>76</v>
      </c>
      <c r="D1694" t="str">
        <f>VLOOKUP(C1694,[1]Saler!B:D,2,FALSE)</f>
        <v>Nguyễn Yến  Nhi</v>
      </c>
      <c r="E1694" t="str">
        <f>VLOOKUP(C1694,[1]Saler!B:D,3,FALSE)</f>
        <v>HCM</v>
      </c>
      <c r="F1694" t="str">
        <f>VLOOKUP(E1694,[1]Saler!$F$1:$G$6,2,FALSE)</f>
        <v>Hồ Chí Minh</v>
      </c>
      <c r="G1694" t="s">
        <v>52</v>
      </c>
      <c r="H1694" t="str">
        <f>VLOOKUP(G1694,[1]Product!$B:$G,2,FALSE)</f>
        <v>Inspiron42IN380002</v>
      </c>
      <c r="I1694">
        <f>VLOOKUP(G1694,[1]Product!$B:$G,6,FALSE)</f>
        <v>12290000</v>
      </c>
      <c r="J1694" t="str">
        <f>VLOOKUP(G1694,[1]Product!$B:$G,3,FALSE)</f>
        <v>Dell</v>
      </c>
      <c r="K1694" t="str">
        <f>VLOOKUP(G1694,[1]Product!$B:$G,4,FALSE)</f>
        <v>Desktop</v>
      </c>
      <c r="L1694">
        <v>2</v>
      </c>
      <c r="M1694">
        <v>0.15</v>
      </c>
      <c r="N1694">
        <f t="shared" si="26"/>
        <v>20893000</v>
      </c>
    </row>
    <row r="1695" spans="1:14" x14ac:dyDescent="0.3">
      <c r="A1695">
        <v>1694</v>
      </c>
      <c r="B1695">
        <v>6</v>
      </c>
      <c r="C1695" t="s">
        <v>16</v>
      </c>
      <c r="D1695" t="str">
        <f>VLOOKUP(C1695,[1]Saler!B:D,2,FALSE)</f>
        <v>Võ Thị Uyển  Nhi</v>
      </c>
      <c r="E1695" t="str">
        <f>VLOOKUP(C1695,[1]Saler!B:D,3,FALSE)</f>
        <v>HCM</v>
      </c>
      <c r="F1695" t="str">
        <f>VLOOKUP(E1695,[1]Saler!$F$1:$G$6,2,FALSE)</f>
        <v>Hồ Chí Minh</v>
      </c>
      <c r="G1695" t="s">
        <v>25</v>
      </c>
      <c r="H1695" t="str">
        <f>VLOOKUP(G1695,[1]Product!$B:$G,2,FALSE)</f>
        <v>Lenovo11BHS07200</v>
      </c>
      <c r="I1695">
        <f>VLOOKUP(G1695,[1]Product!$B:$G,6,FALSE)</f>
        <v>11490000</v>
      </c>
      <c r="J1695" t="str">
        <f>VLOOKUP(G1695,[1]Product!$B:$G,3,FALSE)</f>
        <v>Lenovo</v>
      </c>
      <c r="K1695" t="str">
        <f>VLOOKUP(G1695,[1]Product!$B:$G,4,FALSE)</f>
        <v>Desktop</v>
      </c>
      <c r="L1695">
        <v>3</v>
      </c>
      <c r="M1695">
        <v>0</v>
      </c>
      <c r="N1695">
        <f t="shared" si="26"/>
        <v>34470000</v>
      </c>
    </row>
    <row r="1696" spans="1:14" x14ac:dyDescent="0.3">
      <c r="A1696">
        <v>1695</v>
      </c>
      <c r="B1696">
        <v>6</v>
      </c>
      <c r="C1696" t="s">
        <v>68</v>
      </c>
      <c r="D1696" t="str">
        <f>VLOOKUP(C1696,[1]Saler!B:D,2,FALSE)</f>
        <v>Đào Thị Tiểu  Băng</v>
      </c>
      <c r="E1696" t="str">
        <f>VLOOKUP(C1696,[1]Saler!B:D,3,FALSE)</f>
        <v>CT</v>
      </c>
      <c r="F1696" t="str">
        <f>VLOOKUP(E1696,[1]Saler!$F$1:$G$6,2,FALSE)</f>
        <v>Cần Thơ</v>
      </c>
      <c r="G1696" t="s">
        <v>45</v>
      </c>
      <c r="H1696" t="str">
        <f>VLOOKUP(G1696,[1]Product!$B:$G,2,FALSE)</f>
        <v>OMEN8ZR42PA</v>
      </c>
      <c r="I1696">
        <f>VLOOKUP(G1696,[1]Product!$B:$G,6,FALSE)</f>
        <v>54000000</v>
      </c>
      <c r="J1696" t="str">
        <f>VLOOKUP(G1696,[1]Product!$B:$G,3,FALSE)</f>
        <v>HP</v>
      </c>
      <c r="K1696" t="str">
        <f>VLOOKUP(G1696,[1]Product!$B:$G,4,FALSE)</f>
        <v>Laptop</v>
      </c>
      <c r="L1696">
        <v>3</v>
      </c>
      <c r="M1696">
        <v>0.05</v>
      </c>
      <c r="N1696">
        <f t="shared" si="26"/>
        <v>153900000</v>
      </c>
    </row>
    <row r="1697" spans="1:14" x14ac:dyDescent="0.3">
      <c r="A1697">
        <v>1696</v>
      </c>
      <c r="B1697">
        <v>6</v>
      </c>
      <c r="C1697" t="s">
        <v>59</v>
      </c>
      <c r="D1697" t="str">
        <f>VLOOKUP(C1697,[1]Saler!B:D,2,FALSE)</f>
        <v>Hồ Lê Lệ  Nguyên</v>
      </c>
      <c r="E1697" t="str">
        <f>VLOOKUP(C1697,[1]Saler!B:D,3,FALSE)</f>
        <v>HCM</v>
      </c>
      <c r="F1697" t="str">
        <f>VLOOKUP(E1697,[1]Saler!$F$1:$G$6,2,FALSE)</f>
        <v>Hồ Chí Minh</v>
      </c>
      <c r="G1697" t="s">
        <v>36</v>
      </c>
      <c r="H1697" t="str">
        <f>VLOOKUP(G1697,[1]Product!$B:$G,2,FALSE)</f>
        <v>Lenovo10TVA00EVA</v>
      </c>
      <c r="I1697">
        <f>VLOOKUP(G1697,[1]Product!$B:$G,6,FALSE)</f>
        <v>12590000</v>
      </c>
      <c r="J1697" t="str">
        <f>VLOOKUP(G1697,[1]Product!$B:$G,3,FALSE)</f>
        <v>Lenovo</v>
      </c>
      <c r="K1697" t="str">
        <f>VLOOKUP(G1697,[1]Product!$B:$G,4,FALSE)</f>
        <v>Desktop</v>
      </c>
      <c r="L1697">
        <v>2</v>
      </c>
      <c r="M1697">
        <v>0.1</v>
      </c>
      <c r="N1697">
        <f t="shared" si="26"/>
        <v>22662000</v>
      </c>
    </row>
    <row r="1698" spans="1:14" x14ac:dyDescent="0.3">
      <c r="A1698">
        <v>1697</v>
      </c>
      <c r="B1698">
        <v>6</v>
      </c>
      <c r="C1698" t="s">
        <v>78</v>
      </c>
      <c r="D1698" t="str">
        <f>VLOOKUP(C1698,[1]Saler!B:D,2,FALSE)</f>
        <v>Vũ Nguyên  Hà</v>
      </c>
      <c r="E1698" t="str">
        <f>VLOOKUP(C1698,[1]Saler!B:D,3,FALSE)</f>
        <v>HN</v>
      </c>
      <c r="F1698" t="str">
        <f>VLOOKUP(E1698,[1]Saler!$F$1:$G$6,2,FALSE)</f>
        <v>Hà Nội</v>
      </c>
      <c r="G1698" t="s">
        <v>42</v>
      </c>
      <c r="H1698" t="str">
        <f>VLOOKUP(G1698,[1]Product!$B:$G,2,FALSE)</f>
        <v>PavilionEG0072TU</v>
      </c>
      <c r="I1698">
        <f>VLOOKUP(G1698,[1]Product!$B:$G,6,FALSE)</f>
        <v>21900000</v>
      </c>
      <c r="J1698" t="str">
        <f>VLOOKUP(G1698,[1]Product!$B:$G,3,FALSE)</f>
        <v>HP</v>
      </c>
      <c r="K1698" t="str">
        <f>VLOOKUP(G1698,[1]Product!$B:$G,4,FALSE)</f>
        <v>Laptop</v>
      </c>
      <c r="L1698">
        <v>1</v>
      </c>
      <c r="M1698">
        <v>0.05</v>
      </c>
      <c r="N1698">
        <f t="shared" si="26"/>
        <v>20805000</v>
      </c>
    </row>
    <row r="1699" spans="1:14" x14ac:dyDescent="0.3">
      <c r="A1699">
        <v>1698</v>
      </c>
      <c r="B1699">
        <v>6</v>
      </c>
      <c r="C1699" t="s">
        <v>32</v>
      </c>
      <c r="D1699" t="str">
        <f>VLOOKUP(C1699,[1]Saler!B:D,2,FALSE)</f>
        <v>Võ Thị Phương  Thảo</v>
      </c>
      <c r="E1699" t="str">
        <f>VLOOKUP(C1699,[1]Saler!B:D,3,FALSE)</f>
        <v>CT</v>
      </c>
      <c r="F1699" t="str">
        <f>VLOOKUP(E1699,[1]Saler!$F$1:$G$6,2,FALSE)</f>
        <v>Cần Thơ</v>
      </c>
      <c r="G1699" t="s">
        <v>41</v>
      </c>
      <c r="H1699" t="str">
        <f>VLOOKUP(G1699,[1]Product!$B:$G,2,FALSE)</f>
        <v>Vostro70226499</v>
      </c>
      <c r="I1699">
        <f>VLOOKUP(G1699,[1]Product!$B:$G,6,FALSE)</f>
        <v>8900000</v>
      </c>
      <c r="J1699" t="str">
        <f>VLOOKUP(G1699,[1]Product!$B:$G,3,FALSE)</f>
        <v>Dell</v>
      </c>
      <c r="K1699" t="str">
        <f>VLOOKUP(G1699,[1]Product!$B:$G,4,FALSE)</f>
        <v>Desktop</v>
      </c>
      <c r="L1699">
        <v>1</v>
      </c>
      <c r="M1699">
        <v>0.1</v>
      </c>
      <c r="N1699">
        <f t="shared" si="26"/>
        <v>8010000</v>
      </c>
    </row>
    <row r="1700" spans="1:14" x14ac:dyDescent="0.3">
      <c r="A1700">
        <v>1699</v>
      </c>
      <c r="B1700">
        <v>6</v>
      </c>
      <c r="C1700" t="s">
        <v>14</v>
      </c>
      <c r="D1700" t="str">
        <f>VLOOKUP(C1700,[1]Saler!B:D,2,FALSE)</f>
        <v>Hồ Thị Khánh  Huyền</v>
      </c>
      <c r="E1700" t="str">
        <f>VLOOKUP(C1700,[1]Saler!B:D,3,FALSE)</f>
        <v>DN</v>
      </c>
      <c r="F1700" t="str">
        <f>VLOOKUP(E1700,[1]Saler!$F$1:$G$6,2,FALSE)</f>
        <v>Đà Nẵng</v>
      </c>
      <c r="G1700" t="s">
        <v>25</v>
      </c>
      <c r="H1700" t="str">
        <f>VLOOKUP(G1700,[1]Product!$B:$G,2,FALSE)</f>
        <v>Lenovo11BHS07200</v>
      </c>
      <c r="I1700">
        <f>VLOOKUP(G1700,[1]Product!$B:$G,6,FALSE)</f>
        <v>11490000</v>
      </c>
      <c r="J1700" t="str">
        <f>VLOOKUP(G1700,[1]Product!$B:$G,3,FALSE)</f>
        <v>Lenovo</v>
      </c>
      <c r="K1700" t="str">
        <f>VLOOKUP(G1700,[1]Product!$B:$G,4,FALSE)</f>
        <v>Desktop</v>
      </c>
      <c r="L1700">
        <v>2</v>
      </c>
      <c r="M1700">
        <v>0</v>
      </c>
      <c r="N1700">
        <f t="shared" si="26"/>
        <v>22980000</v>
      </c>
    </row>
    <row r="1701" spans="1:14" x14ac:dyDescent="0.3">
      <c r="A1701">
        <v>1700</v>
      </c>
      <c r="B1701">
        <v>6</v>
      </c>
      <c r="C1701" t="s">
        <v>65</v>
      </c>
      <c r="D1701" t="str">
        <f>VLOOKUP(C1701,[1]Saler!B:D,2,FALSE)</f>
        <v>Vưu Quan  Khải</v>
      </c>
      <c r="E1701" t="str">
        <f>VLOOKUP(C1701,[1]Saler!B:D,3,FALSE)</f>
        <v>DN</v>
      </c>
      <c r="F1701" t="str">
        <f>VLOOKUP(E1701,[1]Saler!$F$1:$G$6,2,FALSE)</f>
        <v>Đà Nẵng</v>
      </c>
      <c r="G1701" t="s">
        <v>25</v>
      </c>
      <c r="H1701" t="str">
        <f>VLOOKUP(G1701,[1]Product!$B:$G,2,FALSE)</f>
        <v>Lenovo11BHS07200</v>
      </c>
      <c r="I1701">
        <f>VLOOKUP(G1701,[1]Product!$B:$G,6,FALSE)</f>
        <v>11490000</v>
      </c>
      <c r="J1701" t="str">
        <f>VLOOKUP(G1701,[1]Product!$B:$G,3,FALSE)</f>
        <v>Lenovo</v>
      </c>
      <c r="K1701" t="str">
        <f>VLOOKUP(G1701,[1]Product!$B:$G,4,FALSE)</f>
        <v>Desktop</v>
      </c>
      <c r="L1701">
        <v>2</v>
      </c>
      <c r="M1701">
        <v>0.15</v>
      </c>
      <c r="N1701">
        <f t="shared" si="26"/>
        <v>19533000</v>
      </c>
    </row>
    <row r="1702" spans="1:14" x14ac:dyDescent="0.3">
      <c r="A1702">
        <v>1701</v>
      </c>
      <c r="B1702">
        <v>6</v>
      </c>
      <c r="C1702" t="s">
        <v>73</v>
      </c>
      <c r="D1702" t="str">
        <f>VLOOKUP(C1702,[1]Saler!B:D,2,FALSE)</f>
        <v>Nguyễn Gia  Hân</v>
      </c>
      <c r="E1702" t="str">
        <f>VLOOKUP(C1702,[1]Saler!B:D,3,FALSE)</f>
        <v>HP</v>
      </c>
      <c r="F1702" t="str">
        <f>VLOOKUP(E1702,[1]Saler!$F$1:$G$6,2,FALSE)</f>
        <v>Hải Phòng</v>
      </c>
      <c r="G1702" t="s">
        <v>21</v>
      </c>
      <c r="H1702" t="str">
        <f>VLOOKUP(G1702,[1]Product!$B:$G,2,FALSE)</f>
        <v>EliteBook5ZU71PA</v>
      </c>
      <c r="I1702">
        <f>VLOOKUP(G1702,[1]Product!$B:$G,6,FALSE)</f>
        <v>34790000</v>
      </c>
      <c r="J1702" t="str">
        <f>VLOOKUP(G1702,[1]Product!$B:$G,3,FALSE)</f>
        <v>HP</v>
      </c>
      <c r="K1702" t="str">
        <f>VLOOKUP(G1702,[1]Product!$B:$G,4,FALSE)</f>
        <v>Laptop</v>
      </c>
      <c r="L1702">
        <v>3</v>
      </c>
      <c r="M1702">
        <v>0.15</v>
      </c>
      <c r="N1702">
        <f t="shared" si="26"/>
        <v>88714500</v>
      </c>
    </row>
    <row r="1703" spans="1:14" x14ac:dyDescent="0.3">
      <c r="A1703">
        <v>1702</v>
      </c>
      <c r="B1703">
        <v>6</v>
      </c>
      <c r="C1703" t="s">
        <v>53</v>
      </c>
      <c r="D1703" t="str">
        <f>VLOOKUP(C1703,[1]Saler!B:D,2,FALSE)</f>
        <v>Đoàn Minh  Anh</v>
      </c>
      <c r="E1703" t="str">
        <f>VLOOKUP(C1703,[1]Saler!B:D,3,FALSE)</f>
        <v>HN</v>
      </c>
      <c r="F1703" t="str">
        <f>VLOOKUP(E1703,[1]Saler!$F$1:$G$6,2,FALSE)</f>
        <v>Hà Nội</v>
      </c>
      <c r="G1703" t="s">
        <v>19</v>
      </c>
      <c r="H1703" t="str">
        <f>VLOOKUP(G1703,[1]Product!$B:$G,2,FALSE)</f>
        <v>Gaming81LK01J3VN</v>
      </c>
      <c r="I1703">
        <f>VLOOKUP(G1703,[1]Product!$B:$G,6,FALSE)</f>
        <v>18490000</v>
      </c>
      <c r="J1703" t="str">
        <f>VLOOKUP(G1703,[1]Product!$B:$G,3,FALSE)</f>
        <v>Lenovo</v>
      </c>
      <c r="K1703" t="str">
        <f>VLOOKUP(G1703,[1]Product!$B:$G,4,FALSE)</f>
        <v>Laptop</v>
      </c>
      <c r="L1703">
        <v>2</v>
      </c>
      <c r="M1703">
        <v>0</v>
      </c>
      <c r="N1703">
        <f t="shared" si="26"/>
        <v>36980000</v>
      </c>
    </row>
    <row r="1704" spans="1:14" x14ac:dyDescent="0.3">
      <c r="A1704">
        <v>1703</v>
      </c>
      <c r="B1704">
        <v>6</v>
      </c>
      <c r="C1704" t="s">
        <v>16</v>
      </c>
      <c r="D1704" t="str">
        <f>VLOOKUP(C1704,[1]Saler!B:D,2,FALSE)</f>
        <v>Võ Thị Uyển  Nhi</v>
      </c>
      <c r="E1704" t="str">
        <f>VLOOKUP(C1704,[1]Saler!B:D,3,FALSE)</f>
        <v>HCM</v>
      </c>
      <c r="F1704" t="str">
        <f>VLOOKUP(E1704,[1]Saler!$F$1:$G$6,2,FALSE)</f>
        <v>Hồ Chí Minh</v>
      </c>
      <c r="G1704" t="s">
        <v>23</v>
      </c>
      <c r="H1704" t="str">
        <f>VLOOKUP(G1704,[1]Product!$B:$G,2,FALSE)</f>
        <v>Latitude3510</v>
      </c>
      <c r="I1704">
        <f>VLOOKUP(G1704,[1]Product!$B:$G,6,FALSE)</f>
        <v>11490000</v>
      </c>
      <c r="J1704" t="str">
        <f>VLOOKUP(G1704,[1]Product!$B:$G,3,FALSE)</f>
        <v>Dell</v>
      </c>
      <c r="K1704" t="str">
        <f>VLOOKUP(G1704,[1]Product!$B:$G,4,FALSE)</f>
        <v>Laptop</v>
      </c>
      <c r="L1704">
        <v>3</v>
      </c>
      <c r="M1704">
        <v>0</v>
      </c>
      <c r="N1704">
        <f t="shared" si="26"/>
        <v>34470000</v>
      </c>
    </row>
    <row r="1705" spans="1:14" x14ac:dyDescent="0.3">
      <c r="A1705">
        <v>1704</v>
      </c>
      <c r="B1705">
        <v>6</v>
      </c>
      <c r="C1705" t="s">
        <v>81</v>
      </c>
      <c r="D1705" t="str">
        <f>VLOOKUP(C1705,[1]Saler!B:D,2,FALSE)</f>
        <v>Huỳnh Lê Minh  Nhựt</v>
      </c>
      <c r="E1705" t="str">
        <f>VLOOKUP(C1705,[1]Saler!B:D,3,FALSE)</f>
        <v>HCM</v>
      </c>
      <c r="F1705" t="str">
        <f>VLOOKUP(E1705,[1]Saler!$F$1:$G$6,2,FALSE)</f>
        <v>Hồ Chí Minh</v>
      </c>
      <c r="G1705" t="s">
        <v>36</v>
      </c>
      <c r="H1705" t="str">
        <f>VLOOKUP(G1705,[1]Product!$B:$G,2,FALSE)</f>
        <v>Lenovo10TVA00EVA</v>
      </c>
      <c r="I1705">
        <f>VLOOKUP(G1705,[1]Product!$B:$G,6,FALSE)</f>
        <v>12590000</v>
      </c>
      <c r="J1705" t="str">
        <f>VLOOKUP(G1705,[1]Product!$B:$G,3,FALSE)</f>
        <v>Lenovo</v>
      </c>
      <c r="K1705" t="str">
        <f>VLOOKUP(G1705,[1]Product!$B:$G,4,FALSE)</f>
        <v>Desktop</v>
      </c>
      <c r="L1705">
        <v>3</v>
      </c>
      <c r="M1705">
        <v>0.05</v>
      </c>
      <c r="N1705">
        <f t="shared" si="26"/>
        <v>35881500</v>
      </c>
    </row>
    <row r="1706" spans="1:14" x14ac:dyDescent="0.3">
      <c r="A1706">
        <v>1705</v>
      </c>
      <c r="B1706">
        <v>6</v>
      </c>
      <c r="C1706" t="s">
        <v>79</v>
      </c>
      <c r="D1706" t="str">
        <f>VLOOKUP(C1706,[1]Saler!B:D,2,FALSE)</f>
        <v>Nguyễn Thị Thanh  Ngân</v>
      </c>
      <c r="E1706" t="str">
        <f>VLOOKUP(C1706,[1]Saler!B:D,3,FALSE)</f>
        <v>HCM</v>
      </c>
      <c r="F1706" t="str">
        <f>VLOOKUP(E1706,[1]Saler!$F$1:$G$6,2,FALSE)</f>
        <v>Hồ Chí Minh</v>
      </c>
      <c r="G1706" t="s">
        <v>42</v>
      </c>
      <c r="H1706" t="str">
        <f>VLOOKUP(G1706,[1]Product!$B:$G,2,FALSE)</f>
        <v>PavilionEG0072TU</v>
      </c>
      <c r="I1706">
        <f>VLOOKUP(G1706,[1]Product!$B:$G,6,FALSE)</f>
        <v>21900000</v>
      </c>
      <c r="J1706" t="str">
        <f>VLOOKUP(G1706,[1]Product!$B:$G,3,FALSE)</f>
        <v>HP</v>
      </c>
      <c r="K1706" t="str">
        <f>VLOOKUP(G1706,[1]Product!$B:$G,4,FALSE)</f>
        <v>Laptop</v>
      </c>
      <c r="L1706">
        <v>3</v>
      </c>
      <c r="M1706">
        <v>0.1</v>
      </c>
      <c r="N1706">
        <f t="shared" si="26"/>
        <v>59130000</v>
      </c>
    </row>
    <row r="1707" spans="1:14" x14ac:dyDescent="0.3">
      <c r="A1707">
        <v>1706</v>
      </c>
      <c r="B1707">
        <v>6</v>
      </c>
      <c r="C1707" t="s">
        <v>76</v>
      </c>
      <c r="D1707" t="str">
        <f>VLOOKUP(C1707,[1]Saler!B:D,2,FALSE)</f>
        <v>Nguyễn Yến  Nhi</v>
      </c>
      <c r="E1707" t="str">
        <f>VLOOKUP(C1707,[1]Saler!B:D,3,FALSE)</f>
        <v>HCM</v>
      </c>
      <c r="F1707" t="str">
        <f>VLOOKUP(E1707,[1]Saler!$F$1:$G$6,2,FALSE)</f>
        <v>Hồ Chí Minh</v>
      </c>
      <c r="G1707" t="s">
        <v>17</v>
      </c>
      <c r="H1707" t="str">
        <f>VLOOKUP(G1707,[1]Product!$B:$G,2,FALSE)</f>
        <v>Inspiron135301</v>
      </c>
      <c r="I1707">
        <f>VLOOKUP(G1707,[1]Product!$B:$G,6,FALSE)</f>
        <v>20900000</v>
      </c>
      <c r="J1707" t="str">
        <f>VLOOKUP(G1707,[1]Product!$B:$G,3,FALSE)</f>
        <v>Dell</v>
      </c>
      <c r="K1707" t="str">
        <f>VLOOKUP(G1707,[1]Product!$B:$G,4,FALSE)</f>
        <v>Laptop</v>
      </c>
      <c r="L1707">
        <v>2</v>
      </c>
      <c r="M1707">
        <v>0.05</v>
      </c>
      <c r="N1707">
        <f t="shared" si="26"/>
        <v>39710000</v>
      </c>
    </row>
    <row r="1708" spans="1:14" x14ac:dyDescent="0.3">
      <c r="A1708">
        <v>1707</v>
      </c>
      <c r="B1708">
        <v>6</v>
      </c>
      <c r="C1708" t="s">
        <v>68</v>
      </c>
      <c r="D1708" t="str">
        <f>VLOOKUP(C1708,[1]Saler!B:D,2,FALSE)</f>
        <v>Đào Thị Tiểu  Băng</v>
      </c>
      <c r="E1708" t="str">
        <f>VLOOKUP(C1708,[1]Saler!B:D,3,FALSE)</f>
        <v>CT</v>
      </c>
      <c r="F1708" t="str">
        <f>VLOOKUP(E1708,[1]Saler!$F$1:$G$6,2,FALSE)</f>
        <v>Cần Thơ</v>
      </c>
      <c r="G1708" t="s">
        <v>19</v>
      </c>
      <c r="H1708" t="str">
        <f>VLOOKUP(G1708,[1]Product!$B:$G,2,FALSE)</f>
        <v>Gaming81LK01J3VN</v>
      </c>
      <c r="I1708">
        <f>VLOOKUP(G1708,[1]Product!$B:$G,6,FALSE)</f>
        <v>18490000</v>
      </c>
      <c r="J1708" t="str">
        <f>VLOOKUP(G1708,[1]Product!$B:$G,3,FALSE)</f>
        <v>Lenovo</v>
      </c>
      <c r="K1708" t="str">
        <f>VLOOKUP(G1708,[1]Product!$B:$G,4,FALSE)</f>
        <v>Laptop</v>
      </c>
      <c r="L1708">
        <v>1</v>
      </c>
      <c r="M1708">
        <v>0.05</v>
      </c>
      <c r="N1708">
        <f t="shared" si="26"/>
        <v>17565500</v>
      </c>
    </row>
    <row r="1709" spans="1:14" x14ac:dyDescent="0.3">
      <c r="A1709">
        <v>1708</v>
      </c>
      <c r="B1709">
        <v>6</v>
      </c>
      <c r="C1709" t="s">
        <v>30</v>
      </c>
      <c r="D1709" t="str">
        <f>VLOOKUP(C1709,[1]Saler!B:D,2,FALSE)</f>
        <v>Lê Thị Phương  Thanh</v>
      </c>
      <c r="E1709" t="str">
        <f>VLOOKUP(C1709,[1]Saler!B:D,3,FALSE)</f>
        <v>CT</v>
      </c>
      <c r="F1709" t="str">
        <f>VLOOKUP(E1709,[1]Saler!$F$1:$G$6,2,FALSE)</f>
        <v>Cần Thơ</v>
      </c>
      <c r="G1709" t="s">
        <v>69</v>
      </c>
      <c r="H1709" t="str">
        <f>VLOOKUP(G1709,[1]Product!$B:$G,2,FALSE)</f>
        <v>Pavilion180S1AA</v>
      </c>
      <c r="I1709">
        <f>VLOOKUP(G1709,[1]Product!$B:$G,6,FALSE)</f>
        <v>9790000</v>
      </c>
      <c r="J1709" t="str">
        <f>VLOOKUP(G1709,[1]Product!$B:$G,3,FALSE)</f>
        <v>HP</v>
      </c>
      <c r="K1709" t="str">
        <f>VLOOKUP(G1709,[1]Product!$B:$G,4,FALSE)</f>
        <v>Desktop</v>
      </c>
      <c r="L1709">
        <v>3</v>
      </c>
      <c r="M1709">
        <v>0.15</v>
      </c>
      <c r="N1709">
        <f t="shared" si="26"/>
        <v>24964500</v>
      </c>
    </row>
    <row r="1710" spans="1:14" x14ac:dyDescent="0.3">
      <c r="A1710">
        <v>1709</v>
      </c>
      <c r="B1710">
        <v>6</v>
      </c>
      <c r="C1710" t="s">
        <v>46</v>
      </c>
      <c r="D1710" t="str">
        <f>VLOOKUP(C1710,[1]Saler!B:D,2,FALSE)</f>
        <v>Nguyễn Thị Hoài  Nam</v>
      </c>
      <c r="E1710" t="str">
        <f>VLOOKUP(C1710,[1]Saler!B:D,3,FALSE)</f>
        <v>HCM</v>
      </c>
      <c r="F1710" t="str">
        <f>VLOOKUP(E1710,[1]Saler!$F$1:$G$6,2,FALSE)</f>
        <v>Hồ Chí Minh</v>
      </c>
      <c r="G1710" t="s">
        <v>15</v>
      </c>
      <c r="H1710" t="str">
        <f>VLOOKUP(G1710,[1]Product!$B:$G,2,FALSE)</f>
        <v>EliteBook1C2M0PA</v>
      </c>
      <c r="I1710">
        <f>VLOOKUP(G1710,[1]Product!$B:$G,6,FALSE)</f>
        <v>14890000</v>
      </c>
      <c r="J1710" t="str">
        <f>VLOOKUP(G1710,[1]Product!$B:$G,3,FALSE)</f>
        <v>HP</v>
      </c>
      <c r="K1710" t="str">
        <f>VLOOKUP(G1710,[1]Product!$B:$G,4,FALSE)</f>
        <v>Desktop</v>
      </c>
      <c r="L1710">
        <v>1</v>
      </c>
      <c r="M1710">
        <v>0.1</v>
      </c>
      <c r="N1710">
        <f t="shared" si="26"/>
        <v>13401000</v>
      </c>
    </row>
    <row r="1711" spans="1:14" x14ac:dyDescent="0.3">
      <c r="A1711">
        <v>1710</v>
      </c>
      <c r="B1711">
        <v>6</v>
      </c>
      <c r="C1711" t="s">
        <v>32</v>
      </c>
      <c r="D1711" t="str">
        <f>VLOOKUP(C1711,[1]Saler!B:D,2,FALSE)</f>
        <v>Võ Thị Phương  Thảo</v>
      </c>
      <c r="E1711" t="str">
        <f>VLOOKUP(C1711,[1]Saler!B:D,3,FALSE)</f>
        <v>CT</v>
      </c>
      <c r="F1711" t="str">
        <f>VLOOKUP(E1711,[1]Saler!$F$1:$G$6,2,FALSE)</f>
        <v>Cần Thơ</v>
      </c>
      <c r="G1711" t="s">
        <v>21</v>
      </c>
      <c r="H1711" t="str">
        <f>VLOOKUP(G1711,[1]Product!$B:$G,2,FALSE)</f>
        <v>EliteBook5ZU71PA</v>
      </c>
      <c r="I1711">
        <f>VLOOKUP(G1711,[1]Product!$B:$G,6,FALSE)</f>
        <v>34790000</v>
      </c>
      <c r="J1711" t="str">
        <f>VLOOKUP(G1711,[1]Product!$B:$G,3,FALSE)</f>
        <v>HP</v>
      </c>
      <c r="K1711" t="str">
        <f>VLOOKUP(G1711,[1]Product!$B:$G,4,FALSE)</f>
        <v>Laptop</v>
      </c>
      <c r="L1711">
        <v>3</v>
      </c>
      <c r="M1711">
        <v>0.15</v>
      </c>
      <c r="N1711">
        <f t="shared" si="26"/>
        <v>88714500</v>
      </c>
    </row>
    <row r="1712" spans="1:14" x14ac:dyDescent="0.3">
      <c r="A1712">
        <v>1711</v>
      </c>
      <c r="B1712">
        <v>7</v>
      </c>
      <c r="C1712" t="s">
        <v>55</v>
      </c>
      <c r="D1712" t="str">
        <f>VLOOKUP(C1712,[1]Saler!B:D,2,FALSE)</f>
        <v>Nguyễn Thị  Hương</v>
      </c>
      <c r="E1712" t="str">
        <f>VLOOKUP(C1712,[1]Saler!B:D,3,FALSE)</f>
        <v>DN</v>
      </c>
      <c r="F1712" t="str">
        <f>VLOOKUP(E1712,[1]Saler!$F$1:$G$6,2,FALSE)</f>
        <v>Đà Nẵng</v>
      </c>
      <c r="G1712" t="s">
        <v>52</v>
      </c>
      <c r="H1712" t="str">
        <f>VLOOKUP(G1712,[1]Product!$B:$G,2,FALSE)</f>
        <v>Inspiron42IN380002</v>
      </c>
      <c r="I1712">
        <f>VLOOKUP(G1712,[1]Product!$B:$G,6,FALSE)</f>
        <v>12290000</v>
      </c>
      <c r="J1712" t="str">
        <f>VLOOKUP(G1712,[1]Product!$B:$G,3,FALSE)</f>
        <v>Dell</v>
      </c>
      <c r="K1712" t="str">
        <f>VLOOKUP(G1712,[1]Product!$B:$G,4,FALSE)</f>
        <v>Desktop</v>
      </c>
      <c r="L1712">
        <v>3</v>
      </c>
      <c r="M1712">
        <v>0.1</v>
      </c>
      <c r="N1712">
        <f t="shared" si="26"/>
        <v>33183000</v>
      </c>
    </row>
    <row r="1713" spans="1:14" x14ac:dyDescent="0.3">
      <c r="A1713">
        <v>1712</v>
      </c>
      <c r="B1713">
        <v>7</v>
      </c>
      <c r="C1713" t="s">
        <v>53</v>
      </c>
      <c r="D1713" t="str">
        <f>VLOOKUP(C1713,[1]Saler!B:D,2,FALSE)</f>
        <v>Đoàn Minh  Anh</v>
      </c>
      <c r="E1713" t="str">
        <f>VLOOKUP(C1713,[1]Saler!B:D,3,FALSE)</f>
        <v>HN</v>
      </c>
      <c r="F1713" t="str">
        <f>VLOOKUP(E1713,[1]Saler!$F$1:$G$6,2,FALSE)</f>
        <v>Hà Nội</v>
      </c>
      <c r="G1713" t="s">
        <v>45</v>
      </c>
      <c r="H1713" t="str">
        <f>VLOOKUP(G1713,[1]Product!$B:$G,2,FALSE)</f>
        <v>OMEN8ZR42PA</v>
      </c>
      <c r="I1713">
        <f>VLOOKUP(G1713,[1]Product!$B:$G,6,FALSE)</f>
        <v>54000000</v>
      </c>
      <c r="J1713" t="str">
        <f>VLOOKUP(G1713,[1]Product!$B:$G,3,FALSE)</f>
        <v>HP</v>
      </c>
      <c r="K1713" t="str">
        <f>VLOOKUP(G1713,[1]Product!$B:$G,4,FALSE)</f>
        <v>Laptop</v>
      </c>
      <c r="L1713">
        <v>1</v>
      </c>
      <c r="M1713">
        <v>0.15</v>
      </c>
      <c r="N1713">
        <f t="shared" si="26"/>
        <v>45900000</v>
      </c>
    </row>
    <row r="1714" spans="1:14" x14ac:dyDescent="0.3">
      <c r="A1714">
        <v>1713</v>
      </c>
      <c r="B1714">
        <v>7</v>
      </c>
      <c r="C1714" t="s">
        <v>38</v>
      </c>
      <c r="D1714" t="str">
        <f>VLOOKUP(C1714,[1]Saler!B:D,2,FALSE)</f>
        <v>Nguyễn Thị Kim  Nga</v>
      </c>
      <c r="E1714" t="str">
        <f>VLOOKUP(C1714,[1]Saler!B:D,3,FALSE)</f>
        <v>HCM</v>
      </c>
      <c r="F1714" t="str">
        <f>VLOOKUP(E1714,[1]Saler!$F$1:$G$6,2,FALSE)</f>
        <v>Hồ Chí Minh</v>
      </c>
      <c r="G1714" t="s">
        <v>31</v>
      </c>
      <c r="H1714" t="str">
        <f>VLOOKUP(G1714,[1]Product!$B:$G,2,FALSE)</f>
        <v>Ideapad82H700DNVN</v>
      </c>
      <c r="I1714">
        <f>VLOOKUP(G1714,[1]Product!$B:$G,6,FALSE)</f>
        <v>13490000</v>
      </c>
      <c r="J1714" t="str">
        <f>VLOOKUP(G1714,[1]Product!$B:$G,3,FALSE)</f>
        <v>Lenovo</v>
      </c>
      <c r="K1714" t="str">
        <f>VLOOKUP(G1714,[1]Product!$B:$G,4,FALSE)</f>
        <v>Laptop</v>
      </c>
      <c r="L1714">
        <v>3</v>
      </c>
      <c r="M1714">
        <v>0.05</v>
      </c>
      <c r="N1714">
        <f t="shared" si="26"/>
        <v>38446500</v>
      </c>
    </row>
    <row r="1715" spans="1:14" x14ac:dyDescent="0.3">
      <c r="A1715">
        <v>1714</v>
      </c>
      <c r="B1715">
        <v>7</v>
      </c>
      <c r="C1715" t="s">
        <v>24</v>
      </c>
      <c r="D1715" t="str">
        <f>VLOOKUP(C1715,[1]Saler!B:D,2,FALSE)</f>
        <v>Lê Thị Ngọc Bích</v>
      </c>
      <c r="E1715" t="str">
        <f>VLOOKUP(C1715,[1]Saler!B:D,3,FALSE)</f>
        <v>HN</v>
      </c>
      <c r="F1715" t="str">
        <f>VLOOKUP(E1715,[1]Saler!$F$1:$G$6,2,FALSE)</f>
        <v>Hà Nội</v>
      </c>
      <c r="G1715" t="s">
        <v>41</v>
      </c>
      <c r="H1715" t="str">
        <f>VLOOKUP(G1715,[1]Product!$B:$G,2,FALSE)</f>
        <v>Vostro70226499</v>
      </c>
      <c r="I1715">
        <f>VLOOKUP(G1715,[1]Product!$B:$G,6,FALSE)</f>
        <v>8900000</v>
      </c>
      <c r="J1715" t="str">
        <f>VLOOKUP(G1715,[1]Product!$B:$G,3,FALSE)</f>
        <v>Dell</v>
      </c>
      <c r="K1715" t="str">
        <f>VLOOKUP(G1715,[1]Product!$B:$G,4,FALSE)</f>
        <v>Desktop</v>
      </c>
      <c r="L1715">
        <v>1</v>
      </c>
      <c r="M1715">
        <v>0</v>
      </c>
      <c r="N1715">
        <f t="shared" si="26"/>
        <v>8900000</v>
      </c>
    </row>
    <row r="1716" spans="1:14" x14ac:dyDescent="0.3">
      <c r="A1716">
        <v>1715</v>
      </c>
      <c r="B1716">
        <v>7</v>
      </c>
      <c r="C1716" t="s">
        <v>67</v>
      </c>
      <c r="D1716" t="str">
        <f>VLOOKUP(C1716,[1]Saler!B:D,2,FALSE)</f>
        <v>Phan Thị Thu  Nguyệt</v>
      </c>
      <c r="E1716" t="str">
        <f>VLOOKUP(C1716,[1]Saler!B:D,3,FALSE)</f>
        <v>HCM</v>
      </c>
      <c r="F1716" t="str">
        <f>VLOOKUP(E1716,[1]Saler!$F$1:$G$6,2,FALSE)</f>
        <v>Hồ Chí Minh</v>
      </c>
      <c r="G1716" t="s">
        <v>33</v>
      </c>
      <c r="H1716" t="str">
        <f>VLOOKUP(G1716,[1]Product!$B:$G,2,FALSE)</f>
        <v>XPS139310</v>
      </c>
      <c r="I1716">
        <f>VLOOKUP(G1716,[1]Product!$B:$G,6,FALSE)</f>
        <v>39900000</v>
      </c>
      <c r="J1716" t="str">
        <f>VLOOKUP(G1716,[1]Product!$B:$G,3,FALSE)</f>
        <v>Dell</v>
      </c>
      <c r="K1716" t="str">
        <f>VLOOKUP(G1716,[1]Product!$B:$G,4,FALSE)</f>
        <v>Laptop</v>
      </c>
      <c r="L1716">
        <v>1</v>
      </c>
      <c r="M1716">
        <v>0.05</v>
      </c>
      <c r="N1716">
        <f t="shared" si="26"/>
        <v>37905000</v>
      </c>
    </row>
    <row r="1717" spans="1:14" x14ac:dyDescent="0.3">
      <c r="A1717">
        <v>1716</v>
      </c>
      <c r="B1717">
        <v>7</v>
      </c>
      <c r="C1717" t="s">
        <v>40</v>
      </c>
      <c r="D1717" t="str">
        <f>VLOOKUP(C1717,[1]Saler!B:D,2,FALSE)</f>
        <v>Triệu Thị Thanh  Chung</v>
      </c>
      <c r="E1717" t="str">
        <f>VLOOKUP(C1717,[1]Saler!B:D,3,FALSE)</f>
        <v>HN</v>
      </c>
      <c r="F1717" t="str">
        <f>VLOOKUP(E1717,[1]Saler!$F$1:$G$6,2,FALSE)</f>
        <v>Hà Nội</v>
      </c>
      <c r="G1717" t="s">
        <v>44</v>
      </c>
      <c r="H1717" t="str">
        <f>VLOOKUP(G1717,[1]Product!$B:$G,2,FALSE)</f>
        <v>Lenovo11ED002TVA</v>
      </c>
      <c r="I1717">
        <f>VLOOKUP(G1717,[1]Product!$B:$G,6,FALSE)</f>
        <v>9890000</v>
      </c>
      <c r="J1717" t="str">
        <f>VLOOKUP(G1717,[1]Product!$B:$G,3,FALSE)</f>
        <v>Lenovo</v>
      </c>
      <c r="K1717" t="str">
        <f>VLOOKUP(G1717,[1]Product!$B:$G,4,FALSE)</f>
        <v>Desktop</v>
      </c>
      <c r="L1717">
        <v>2</v>
      </c>
      <c r="M1717">
        <v>0.05</v>
      </c>
      <c r="N1717">
        <f t="shared" si="26"/>
        <v>18791000</v>
      </c>
    </row>
    <row r="1718" spans="1:14" x14ac:dyDescent="0.3">
      <c r="A1718">
        <v>1717</v>
      </c>
      <c r="B1718">
        <v>7</v>
      </c>
      <c r="C1718" t="s">
        <v>53</v>
      </c>
      <c r="D1718" t="str">
        <f>VLOOKUP(C1718,[1]Saler!B:D,2,FALSE)</f>
        <v>Đoàn Minh  Anh</v>
      </c>
      <c r="E1718" t="str">
        <f>VLOOKUP(C1718,[1]Saler!B:D,3,FALSE)</f>
        <v>HN</v>
      </c>
      <c r="F1718" t="str">
        <f>VLOOKUP(E1718,[1]Saler!$F$1:$G$6,2,FALSE)</f>
        <v>Hà Nội</v>
      </c>
      <c r="G1718" t="s">
        <v>25</v>
      </c>
      <c r="H1718" t="str">
        <f>VLOOKUP(G1718,[1]Product!$B:$G,2,FALSE)</f>
        <v>Lenovo11BHS07200</v>
      </c>
      <c r="I1718">
        <f>VLOOKUP(G1718,[1]Product!$B:$G,6,FALSE)</f>
        <v>11490000</v>
      </c>
      <c r="J1718" t="str">
        <f>VLOOKUP(G1718,[1]Product!$B:$G,3,FALSE)</f>
        <v>Lenovo</v>
      </c>
      <c r="K1718" t="str">
        <f>VLOOKUP(G1718,[1]Product!$B:$G,4,FALSE)</f>
        <v>Desktop</v>
      </c>
      <c r="L1718">
        <v>1</v>
      </c>
      <c r="M1718">
        <v>0.15</v>
      </c>
      <c r="N1718">
        <f t="shared" si="26"/>
        <v>9766500</v>
      </c>
    </row>
    <row r="1719" spans="1:14" x14ac:dyDescent="0.3">
      <c r="A1719">
        <v>1718</v>
      </c>
      <c r="B1719">
        <v>7</v>
      </c>
      <c r="C1719" t="s">
        <v>78</v>
      </c>
      <c r="D1719" t="str">
        <f>VLOOKUP(C1719,[1]Saler!B:D,2,FALSE)</f>
        <v>Vũ Nguyên  Hà</v>
      </c>
      <c r="E1719" t="str">
        <f>VLOOKUP(C1719,[1]Saler!B:D,3,FALSE)</f>
        <v>HN</v>
      </c>
      <c r="F1719" t="str">
        <f>VLOOKUP(E1719,[1]Saler!$F$1:$G$6,2,FALSE)</f>
        <v>Hà Nội</v>
      </c>
      <c r="G1719" t="s">
        <v>25</v>
      </c>
      <c r="H1719" t="str">
        <f>VLOOKUP(G1719,[1]Product!$B:$G,2,FALSE)</f>
        <v>Lenovo11BHS07200</v>
      </c>
      <c r="I1719">
        <f>VLOOKUP(G1719,[1]Product!$B:$G,6,FALSE)</f>
        <v>11490000</v>
      </c>
      <c r="J1719" t="str">
        <f>VLOOKUP(G1719,[1]Product!$B:$G,3,FALSE)</f>
        <v>Lenovo</v>
      </c>
      <c r="K1719" t="str">
        <f>VLOOKUP(G1719,[1]Product!$B:$G,4,FALSE)</f>
        <v>Desktop</v>
      </c>
      <c r="L1719">
        <v>1</v>
      </c>
      <c r="M1719">
        <v>0</v>
      </c>
      <c r="N1719">
        <f t="shared" si="26"/>
        <v>11490000</v>
      </c>
    </row>
    <row r="1720" spans="1:14" x14ac:dyDescent="0.3">
      <c r="A1720">
        <v>1719</v>
      </c>
      <c r="B1720">
        <v>7</v>
      </c>
      <c r="C1720" t="s">
        <v>14</v>
      </c>
      <c r="D1720" t="str">
        <f>VLOOKUP(C1720,[1]Saler!B:D,2,FALSE)</f>
        <v>Hồ Thị Khánh  Huyền</v>
      </c>
      <c r="E1720" t="str">
        <f>VLOOKUP(C1720,[1]Saler!B:D,3,FALSE)</f>
        <v>DN</v>
      </c>
      <c r="F1720" t="str">
        <f>VLOOKUP(E1720,[1]Saler!$F$1:$G$6,2,FALSE)</f>
        <v>Đà Nẵng</v>
      </c>
      <c r="G1720" t="s">
        <v>25</v>
      </c>
      <c r="H1720" t="str">
        <f>VLOOKUP(G1720,[1]Product!$B:$G,2,FALSE)</f>
        <v>Lenovo11BHS07200</v>
      </c>
      <c r="I1720">
        <f>VLOOKUP(G1720,[1]Product!$B:$G,6,FALSE)</f>
        <v>11490000</v>
      </c>
      <c r="J1720" t="str">
        <f>VLOOKUP(G1720,[1]Product!$B:$G,3,FALSE)</f>
        <v>Lenovo</v>
      </c>
      <c r="K1720" t="str">
        <f>VLOOKUP(G1720,[1]Product!$B:$G,4,FALSE)</f>
        <v>Desktop</v>
      </c>
      <c r="L1720">
        <v>2</v>
      </c>
      <c r="M1720">
        <v>0.1</v>
      </c>
      <c r="N1720">
        <f t="shared" si="26"/>
        <v>20682000</v>
      </c>
    </row>
    <row r="1721" spans="1:14" x14ac:dyDescent="0.3">
      <c r="A1721">
        <v>1720</v>
      </c>
      <c r="B1721">
        <v>7</v>
      </c>
      <c r="C1721" t="s">
        <v>74</v>
      </c>
      <c r="D1721" t="str">
        <f>VLOOKUP(C1721,[1]Saler!B:D,2,FALSE)</f>
        <v>Nguyễn Thị  Hằng</v>
      </c>
      <c r="E1721" t="str">
        <f>VLOOKUP(C1721,[1]Saler!B:D,3,FALSE)</f>
        <v>HP</v>
      </c>
      <c r="F1721" t="str">
        <f>VLOOKUP(E1721,[1]Saler!$F$1:$G$6,2,FALSE)</f>
        <v>Hải Phòng</v>
      </c>
      <c r="G1721" t="s">
        <v>19</v>
      </c>
      <c r="H1721" t="str">
        <f>VLOOKUP(G1721,[1]Product!$B:$G,2,FALSE)</f>
        <v>Gaming81LK01J3VN</v>
      </c>
      <c r="I1721">
        <f>VLOOKUP(G1721,[1]Product!$B:$G,6,FALSE)</f>
        <v>18490000</v>
      </c>
      <c r="J1721" t="str">
        <f>VLOOKUP(G1721,[1]Product!$B:$G,3,FALSE)</f>
        <v>Lenovo</v>
      </c>
      <c r="K1721" t="str">
        <f>VLOOKUP(G1721,[1]Product!$B:$G,4,FALSE)</f>
        <v>Laptop</v>
      </c>
      <c r="L1721">
        <v>2</v>
      </c>
      <c r="M1721">
        <v>0.15</v>
      </c>
      <c r="N1721">
        <f t="shared" si="26"/>
        <v>31433000</v>
      </c>
    </row>
    <row r="1722" spans="1:14" x14ac:dyDescent="0.3">
      <c r="A1722">
        <v>1721</v>
      </c>
      <c r="B1722">
        <v>7</v>
      </c>
      <c r="C1722" t="s">
        <v>51</v>
      </c>
      <c r="D1722" t="str">
        <f>VLOOKUP(C1722,[1]Saler!B:D,2,FALSE)</f>
        <v>Trần Nguyễn Thúy  Quỳnh</v>
      </c>
      <c r="E1722" t="str">
        <f>VLOOKUP(C1722,[1]Saler!B:D,3,FALSE)</f>
        <v>CT</v>
      </c>
      <c r="F1722" t="str">
        <f>VLOOKUP(E1722,[1]Saler!$F$1:$G$6,2,FALSE)</f>
        <v>Cần Thơ</v>
      </c>
      <c r="G1722" t="s">
        <v>54</v>
      </c>
      <c r="H1722" t="str">
        <f>VLOOKUP(G1722,[1]Product!$B:$G,2,FALSE)</f>
        <v>ThinkBook20VA001KVN</v>
      </c>
      <c r="I1722">
        <f>VLOOKUP(G1722,[1]Product!$B:$G,6,FALSE)</f>
        <v>19190000</v>
      </c>
      <c r="J1722" t="str">
        <f>VLOOKUP(G1722,[1]Product!$B:$G,3,FALSE)</f>
        <v>Lenovo</v>
      </c>
      <c r="K1722" t="str">
        <f>VLOOKUP(G1722,[1]Product!$B:$G,4,FALSE)</f>
        <v>Laptop</v>
      </c>
      <c r="L1722">
        <v>2</v>
      </c>
      <c r="M1722">
        <v>0.05</v>
      </c>
      <c r="N1722">
        <f t="shared" si="26"/>
        <v>36461000</v>
      </c>
    </row>
    <row r="1723" spans="1:14" x14ac:dyDescent="0.3">
      <c r="A1723">
        <v>1722</v>
      </c>
      <c r="B1723">
        <v>7</v>
      </c>
      <c r="C1723" t="s">
        <v>27</v>
      </c>
      <c r="D1723" t="str">
        <f>VLOOKUP(C1723,[1]Saler!B:D,2,FALSE)</f>
        <v>Lê Thị Bình</v>
      </c>
      <c r="E1723" t="str">
        <f>VLOOKUP(C1723,[1]Saler!B:D,3,FALSE)</f>
        <v>HN</v>
      </c>
      <c r="F1723" t="str">
        <f>VLOOKUP(E1723,[1]Saler!$F$1:$G$6,2,FALSE)</f>
        <v>Hà Nội</v>
      </c>
      <c r="G1723" t="s">
        <v>33</v>
      </c>
      <c r="H1723" t="str">
        <f>VLOOKUP(G1723,[1]Product!$B:$G,2,FALSE)</f>
        <v>XPS139310</v>
      </c>
      <c r="I1723">
        <f>VLOOKUP(G1723,[1]Product!$B:$G,6,FALSE)</f>
        <v>39900000</v>
      </c>
      <c r="J1723" t="str">
        <f>VLOOKUP(G1723,[1]Product!$B:$G,3,FALSE)</f>
        <v>Dell</v>
      </c>
      <c r="K1723" t="str">
        <f>VLOOKUP(G1723,[1]Product!$B:$G,4,FALSE)</f>
        <v>Laptop</v>
      </c>
      <c r="L1723">
        <v>1</v>
      </c>
      <c r="M1723">
        <v>0.15</v>
      </c>
      <c r="N1723">
        <f t="shared" si="26"/>
        <v>33915000</v>
      </c>
    </row>
    <row r="1724" spans="1:14" x14ac:dyDescent="0.3">
      <c r="A1724">
        <v>1723</v>
      </c>
      <c r="B1724">
        <v>7</v>
      </c>
      <c r="C1724" t="s">
        <v>27</v>
      </c>
      <c r="D1724" t="str">
        <f>VLOOKUP(C1724,[1]Saler!B:D,2,FALSE)</f>
        <v>Lê Thị Bình</v>
      </c>
      <c r="E1724" t="str">
        <f>VLOOKUP(C1724,[1]Saler!B:D,3,FALSE)</f>
        <v>HN</v>
      </c>
      <c r="F1724" t="str">
        <f>VLOOKUP(E1724,[1]Saler!$F$1:$G$6,2,FALSE)</f>
        <v>Hà Nội</v>
      </c>
      <c r="G1724" t="s">
        <v>50</v>
      </c>
      <c r="H1724" t="str">
        <f>VLOOKUP(G1724,[1]Product!$B:$G,2,FALSE)</f>
        <v>ProBook22X45AA</v>
      </c>
      <c r="I1724">
        <f>VLOOKUP(G1724,[1]Product!$B:$G,6,FALSE)</f>
        <v>11900000</v>
      </c>
      <c r="J1724" t="str">
        <f>VLOOKUP(G1724,[1]Product!$B:$G,3,FALSE)</f>
        <v>HP</v>
      </c>
      <c r="K1724" t="str">
        <f>VLOOKUP(G1724,[1]Product!$B:$G,4,FALSE)</f>
        <v>Desktop</v>
      </c>
      <c r="L1724">
        <v>1</v>
      </c>
      <c r="M1724">
        <v>0.15</v>
      </c>
      <c r="N1724">
        <f t="shared" si="26"/>
        <v>10115000</v>
      </c>
    </row>
    <row r="1725" spans="1:14" x14ac:dyDescent="0.3">
      <c r="A1725">
        <v>1724</v>
      </c>
      <c r="B1725">
        <v>7</v>
      </c>
      <c r="C1725" t="s">
        <v>40</v>
      </c>
      <c r="D1725" t="str">
        <f>VLOOKUP(C1725,[1]Saler!B:D,2,FALSE)</f>
        <v>Triệu Thị Thanh  Chung</v>
      </c>
      <c r="E1725" t="str">
        <f>VLOOKUP(C1725,[1]Saler!B:D,3,FALSE)</f>
        <v>HN</v>
      </c>
      <c r="F1725" t="str">
        <f>VLOOKUP(E1725,[1]Saler!$F$1:$G$6,2,FALSE)</f>
        <v>Hà Nội</v>
      </c>
      <c r="G1725" t="s">
        <v>33</v>
      </c>
      <c r="H1725" t="str">
        <f>VLOOKUP(G1725,[1]Product!$B:$G,2,FALSE)</f>
        <v>XPS139310</v>
      </c>
      <c r="I1725">
        <f>VLOOKUP(G1725,[1]Product!$B:$G,6,FALSE)</f>
        <v>39900000</v>
      </c>
      <c r="J1725" t="str">
        <f>VLOOKUP(G1725,[1]Product!$B:$G,3,FALSE)</f>
        <v>Dell</v>
      </c>
      <c r="K1725" t="str">
        <f>VLOOKUP(G1725,[1]Product!$B:$G,4,FALSE)</f>
        <v>Laptop</v>
      </c>
      <c r="L1725">
        <v>1</v>
      </c>
      <c r="M1725">
        <v>0</v>
      </c>
      <c r="N1725">
        <f t="shared" si="26"/>
        <v>39900000</v>
      </c>
    </row>
    <row r="1726" spans="1:14" x14ac:dyDescent="0.3">
      <c r="A1726">
        <v>1725</v>
      </c>
      <c r="B1726">
        <v>7</v>
      </c>
      <c r="C1726" t="s">
        <v>48</v>
      </c>
      <c r="D1726" t="str">
        <f>VLOOKUP(C1726,[1]Saler!B:D,2,FALSE)</f>
        <v>Võ Huỳnh Duy  Nhân</v>
      </c>
      <c r="E1726" t="str">
        <f>VLOOKUP(C1726,[1]Saler!B:D,3,FALSE)</f>
        <v>HCM</v>
      </c>
      <c r="F1726" t="str">
        <f>VLOOKUP(E1726,[1]Saler!$F$1:$G$6,2,FALSE)</f>
        <v>Hồ Chí Minh</v>
      </c>
      <c r="G1726" t="s">
        <v>34</v>
      </c>
      <c r="H1726" t="str">
        <f>VLOOKUP(G1726,[1]Product!$B:$G,2,FALSE)</f>
        <v>Inspiron135201</v>
      </c>
      <c r="I1726">
        <f>VLOOKUP(G1726,[1]Product!$B:$G,6,FALSE)</f>
        <v>16990000</v>
      </c>
      <c r="J1726" t="str">
        <f>VLOOKUP(G1726,[1]Product!$B:$G,3,FALSE)</f>
        <v>Dell</v>
      </c>
      <c r="K1726" t="str">
        <f>VLOOKUP(G1726,[1]Product!$B:$G,4,FALSE)</f>
        <v>Laptop</v>
      </c>
      <c r="L1726">
        <v>2</v>
      </c>
      <c r="M1726">
        <v>0.05</v>
      </c>
      <c r="N1726">
        <f t="shared" si="26"/>
        <v>32281000</v>
      </c>
    </row>
    <row r="1727" spans="1:14" x14ac:dyDescent="0.3">
      <c r="A1727">
        <v>1726</v>
      </c>
      <c r="B1727">
        <v>7</v>
      </c>
      <c r="C1727" t="s">
        <v>43</v>
      </c>
      <c r="D1727" t="str">
        <f>VLOOKUP(C1727,[1]Saler!B:D,2,FALSE)</f>
        <v>Lương Thị  Thanh</v>
      </c>
      <c r="E1727" t="str">
        <f>VLOOKUP(C1727,[1]Saler!B:D,3,FALSE)</f>
        <v>CT</v>
      </c>
      <c r="F1727" t="str">
        <f>VLOOKUP(E1727,[1]Saler!$F$1:$G$6,2,FALSE)</f>
        <v>Cần Thơ</v>
      </c>
      <c r="G1727" t="s">
        <v>49</v>
      </c>
      <c r="H1727" t="str">
        <f>VLOOKUP(G1727,[1]Product!$B:$G,2,FALSE)</f>
        <v>Inspiron145402</v>
      </c>
      <c r="I1727">
        <f>VLOOKUP(G1727,[1]Product!$B:$G,6,FALSE)</f>
        <v>25790000</v>
      </c>
      <c r="J1727" t="str">
        <f>VLOOKUP(G1727,[1]Product!$B:$G,3,FALSE)</f>
        <v>Dell</v>
      </c>
      <c r="K1727" t="str">
        <f>VLOOKUP(G1727,[1]Product!$B:$G,4,FALSE)</f>
        <v>Laptop</v>
      </c>
      <c r="L1727">
        <v>2</v>
      </c>
      <c r="M1727">
        <v>0.15</v>
      </c>
      <c r="N1727">
        <f t="shared" si="26"/>
        <v>43843000</v>
      </c>
    </row>
    <row r="1728" spans="1:14" x14ac:dyDescent="0.3">
      <c r="A1728">
        <v>1727</v>
      </c>
      <c r="B1728">
        <v>7</v>
      </c>
      <c r="C1728" t="s">
        <v>43</v>
      </c>
      <c r="D1728" t="str">
        <f>VLOOKUP(C1728,[1]Saler!B:D,2,FALSE)</f>
        <v>Lương Thị  Thanh</v>
      </c>
      <c r="E1728" t="str">
        <f>VLOOKUP(C1728,[1]Saler!B:D,3,FALSE)</f>
        <v>CT</v>
      </c>
      <c r="F1728" t="str">
        <f>VLOOKUP(E1728,[1]Saler!$F$1:$G$6,2,FALSE)</f>
        <v>Cần Thơ</v>
      </c>
      <c r="G1728" t="s">
        <v>21</v>
      </c>
      <c r="H1728" t="str">
        <f>VLOOKUP(G1728,[1]Product!$B:$G,2,FALSE)</f>
        <v>EliteBook5ZU71PA</v>
      </c>
      <c r="I1728">
        <f>VLOOKUP(G1728,[1]Product!$B:$G,6,FALSE)</f>
        <v>34790000</v>
      </c>
      <c r="J1728" t="str">
        <f>VLOOKUP(G1728,[1]Product!$B:$G,3,FALSE)</f>
        <v>HP</v>
      </c>
      <c r="K1728" t="str">
        <f>VLOOKUP(G1728,[1]Product!$B:$G,4,FALSE)</f>
        <v>Laptop</v>
      </c>
      <c r="L1728">
        <v>2</v>
      </c>
      <c r="M1728">
        <v>0.15</v>
      </c>
      <c r="N1728">
        <f t="shared" si="26"/>
        <v>59143000</v>
      </c>
    </row>
    <row r="1729" spans="1:14" x14ac:dyDescent="0.3">
      <c r="A1729">
        <v>1728</v>
      </c>
      <c r="B1729">
        <v>7</v>
      </c>
      <c r="C1729" t="s">
        <v>72</v>
      </c>
      <c r="D1729" t="str">
        <f>VLOOKUP(C1729,[1]Saler!B:D,2,FALSE)</f>
        <v>Ngô Ngọc Tường  An</v>
      </c>
      <c r="E1729" t="str">
        <f>VLOOKUP(C1729,[1]Saler!B:D,3,FALSE)</f>
        <v>HN</v>
      </c>
      <c r="F1729" t="str">
        <f>VLOOKUP(E1729,[1]Saler!$F$1:$G$6,2,FALSE)</f>
        <v>Hà Nội</v>
      </c>
      <c r="G1729" t="s">
        <v>45</v>
      </c>
      <c r="H1729" t="str">
        <f>VLOOKUP(G1729,[1]Product!$B:$G,2,FALSE)</f>
        <v>OMEN8ZR42PA</v>
      </c>
      <c r="I1729">
        <f>VLOOKUP(G1729,[1]Product!$B:$G,6,FALSE)</f>
        <v>54000000</v>
      </c>
      <c r="J1729" t="str">
        <f>VLOOKUP(G1729,[1]Product!$B:$G,3,FALSE)</f>
        <v>HP</v>
      </c>
      <c r="K1729" t="str">
        <f>VLOOKUP(G1729,[1]Product!$B:$G,4,FALSE)</f>
        <v>Laptop</v>
      </c>
      <c r="L1729">
        <v>3</v>
      </c>
      <c r="M1729">
        <v>0.15</v>
      </c>
      <c r="N1729">
        <f t="shared" si="26"/>
        <v>137700000</v>
      </c>
    </row>
    <row r="1730" spans="1:14" x14ac:dyDescent="0.3">
      <c r="A1730">
        <v>1729</v>
      </c>
      <c r="B1730">
        <v>7</v>
      </c>
      <c r="C1730" t="s">
        <v>40</v>
      </c>
      <c r="D1730" t="str">
        <f>VLOOKUP(C1730,[1]Saler!B:D,2,FALSE)</f>
        <v>Triệu Thị Thanh  Chung</v>
      </c>
      <c r="E1730" t="str">
        <f>VLOOKUP(C1730,[1]Saler!B:D,3,FALSE)</f>
        <v>HN</v>
      </c>
      <c r="F1730" t="str">
        <f>VLOOKUP(E1730,[1]Saler!$F$1:$G$6,2,FALSE)</f>
        <v>Hà Nội</v>
      </c>
      <c r="G1730" t="s">
        <v>42</v>
      </c>
      <c r="H1730" t="str">
        <f>VLOOKUP(G1730,[1]Product!$B:$G,2,FALSE)</f>
        <v>PavilionEG0072TU</v>
      </c>
      <c r="I1730">
        <f>VLOOKUP(G1730,[1]Product!$B:$G,6,FALSE)</f>
        <v>21900000</v>
      </c>
      <c r="J1730" t="str">
        <f>VLOOKUP(G1730,[1]Product!$B:$G,3,FALSE)</f>
        <v>HP</v>
      </c>
      <c r="K1730" t="str">
        <f>VLOOKUP(G1730,[1]Product!$B:$G,4,FALSE)</f>
        <v>Laptop</v>
      </c>
      <c r="L1730">
        <v>3</v>
      </c>
      <c r="M1730">
        <v>0.05</v>
      </c>
      <c r="N1730">
        <f t="shared" ref="N1730:N1793" si="27">I1730*L1730*(1-M1730)</f>
        <v>62415000</v>
      </c>
    </row>
    <row r="1731" spans="1:14" x14ac:dyDescent="0.3">
      <c r="A1731">
        <v>1730</v>
      </c>
      <c r="B1731">
        <v>7</v>
      </c>
      <c r="C1731" t="s">
        <v>61</v>
      </c>
      <c r="D1731" t="str">
        <f>VLOOKUP(C1731,[1]Saler!B:D,2,FALSE)</f>
        <v>Nguyễn Tố  Linh</v>
      </c>
      <c r="E1731" t="str">
        <f>VLOOKUP(C1731,[1]Saler!B:D,3,FALSE)</f>
        <v>DN</v>
      </c>
      <c r="F1731" t="str">
        <f>VLOOKUP(E1731,[1]Saler!$F$1:$G$6,2,FALSE)</f>
        <v>Đà Nẵng</v>
      </c>
      <c r="G1731" t="s">
        <v>33</v>
      </c>
      <c r="H1731" t="str">
        <f>VLOOKUP(G1731,[1]Product!$B:$G,2,FALSE)</f>
        <v>XPS139310</v>
      </c>
      <c r="I1731">
        <f>VLOOKUP(G1731,[1]Product!$B:$G,6,FALSE)</f>
        <v>39900000</v>
      </c>
      <c r="J1731" t="str">
        <f>VLOOKUP(G1731,[1]Product!$B:$G,3,FALSE)</f>
        <v>Dell</v>
      </c>
      <c r="K1731" t="str">
        <f>VLOOKUP(G1731,[1]Product!$B:$G,4,FALSE)</f>
        <v>Laptop</v>
      </c>
      <c r="L1731">
        <v>3</v>
      </c>
      <c r="M1731">
        <v>0.15</v>
      </c>
      <c r="N1731">
        <f t="shared" si="27"/>
        <v>101745000</v>
      </c>
    </row>
    <row r="1732" spans="1:14" x14ac:dyDescent="0.3">
      <c r="A1732">
        <v>1731</v>
      </c>
      <c r="B1732">
        <v>7</v>
      </c>
      <c r="C1732" t="s">
        <v>70</v>
      </c>
      <c r="D1732" t="str">
        <f>VLOOKUP(C1732,[1]Saler!B:D,2,FALSE)</f>
        <v>Trần Thị Hồng Nhung</v>
      </c>
      <c r="E1732" t="str">
        <f>VLOOKUP(C1732,[1]Saler!B:D,3,FALSE)</f>
        <v>HCM</v>
      </c>
      <c r="F1732" t="str">
        <f>VLOOKUP(E1732,[1]Saler!$F$1:$G$6,2,FALSE)</f>
        <v>Hồ Chí Minh</v>
      </c>
      <c r="G1732" t="s">
        <v>69</v>
      </c>
      <c r="H1732" t="str">
        <f>VLOOKUP(G1732,[1]Product!$B:$G,2,FALSE)</f>
        <v>Pavilion180S1AA</v>
      </c>
      <c r="I1732">
        <f>VLOOKUP(G1732,[1]Product!$B:$G,6,FALSE)</f>
        <v>9790000</v>
      </c>
      <c r="J1732" t="str">
        <f>VLOOKUP(G1732,[1]Product!$B:$G,3,FALSE)</f>
        <v>HP</v>
      </c>
      <c r="K1732" t="str">
        <f>VLOOKUP(G1732,[1]Product!$B:$G,4,FALSE)</f>
        <v>Desktop</v>
      </c>
      <c r="L1732">
        <v>2</v>
      </c>
      <c r="M1732">
        <v>0</v>
      </c>
      <c r="N1732">
        <f t="shared" si="27"/>
        <v>19580000</v>
      </c>
    </row>
    <row r="1733" spans="1:14" x14ac:dyDescent="0.3">
      <c r="A1733">
        <v>1732</v>
      </c>
      <c r="B1733">
        <v>7</v>
      </c>
      <c r="C1733" t="s">
        <v>48</v>
      </c>
      <c r="D1733" t="str">
        <f>VLOOKUP(C1733,[1]Saler!B:D,2,FALSE)</f>
        <v>Võ Huỳnh Duy  Nhân</v>
      </c>
      <c r="E1733" t="str">
        <f>VLOOKUP(C1733,[1]Saler!B:D,3,FALSE)</f>
        <v>HCM</v>
      </c>
      <c r="F1733" t="str">
        <f>VLOOKUP(E1733,[1]Saler!$F$1:$G$6,2,FALSE)</f>
        <v>Hồ Chí Minh</v>
      </c>
      <c r="G1733" t="s">
        <v>17</v>
      </c>
      <c r="H1733" t="str">
        <f>VLOOKUP(G1733,[1]Product!$B:$G,2,FALSE)</f>
        <v>Inspiron135301</v>
      </c>
      <c r="I1733">
        <f>VLOOKUP(G1733,[1]Product!$B:$G,6,FALSE)</f>
        <v>20900000</v>
      </c>
      <c r="J1733" t="str">
        <f>VLOOKUP(G1733,[1]Product!$B:$G,3,FALSE)</f>
        <v>Dell</v>
      </c>
      <c r="K1733" t="str">
        <f>VLOOKUP(G1733,[1]Product!$B:$G,4,FALSE)</f>
        <v>Laptop</v>
      </c>
      <c r="L1733">
        <v>2</v>
      </c>
      <c r="M1733">
        <v>0.05</v>
      </c>
      <c r="N1733">
        <f t="shared" si="27"/>
        <v>39710000</v>
      </c>
    </row>
    <row r="1734" spans="1:14" x14ac:dyDescent="0.3">
      <c r="A1734">
        <v>1733</v>
      </c>
      <c r="B1734">
        <v>7</v>
      </c>
      <c r="C1734" t="s">
        <v>29</v>
      </c>
      <c r="D1734" t="str">
        <f>VLOOKUP(C1734,[1]Saler!B:D,2,FALSE)</f>
        <v>Hoàng Thị Thu  Hà</v>
      </c>
      <c r="E1734" t="str">
        <f>VLOOKUP(C1734,[1]Saler!B:D,3,FALSE)</f>
        <v>HN</v>
      </c>
      <c r="F1734" t="str">
        <f>VLOOKUP(E1734,[1]Saler!$F$1:$G$6,2,FALSE)</f>
        <v>Hà Nội</v>
      </c>
      <c r="G1734" t="s">
        <v>31</v>
      </c>
      <c r="H1734" t="str">
        <f>VLOOKUP(G1734,[1]Product!$B:$G,2,FALSE)</f>
        <v>Ideapad82H700DNVN</v>
      </c>
      <c r="I1734">
        <f>VLOOKUP(G1734,[1]Product!$B:$G,6,FALSE)</f>
        <v>13490000</v>
      </c>
      <c r="J1734" t="str">
        <f>VLOOKUP(G1734,[1]Product!$B:$G,3,FALSE)</f>
        <v>Lenovo</v>
      </c>
      <c r="K1734" t="str">
        <f>VLOOKUP(G1734,[1]Product!$B:$G,4,FALSE)</f>
        <v>Laptop</v>
      </c>
      <c r="L1734">
        <v>2</v>
      </c>
      <c r="M1734">
        <v>0</v>
      </c>
      <c r="N1734">
        <f t="shared" si="27"/>
        <v>26980000</v>
      </c>
    </row>
    <row r="1735" spans="1:14" x14ac:dyDescent="0.3">
      <c r="A1735">
        <v>1734</v>
      </c>
      <c r="B1735">
        <v>7</v>
      </c>
      <c r="C1735" t="s">
        <v>72</v>
      </c>
      <c r="D1735" t="str">
        <f>VLOOKUP(C1735,[1]Saler!B:D,2,FALSE)</f>
        <v>Ngô Ngọc Tường  An</v>
      </c>
      <c r="E1735" t="str">
        <f>VLOOKUP(C1735,[1]Saler!B:D,3,FALSE)</f>
        <v>HN</v>
      </c>
      <c r="F1735" t="str">
        <f>VLOOKUP(E1735,[1]Saler!$F$1:$G$6,2,FALSE)</f>
        <v>Hà Nội</v>
      </c>
      <c r="G1735" t="s">
        <v>28</v>
      </c>
      <c r="H1735" t="str">
        <f>VLOOKUP(G1735,[1]Product!$B:$G,2,FALSE)</f>
        <v>ProBook1A1B0PA</v>
      </c>
      <c r="I1735">
        <f>VLOOKUP(G1735,[1]Product!$B:$G,6,FALSE)</f>
        <v>18290000</v>
      </c>
      <c r="J1735" t="str">
        <f>VLOOKUP(G1735,[1]Product!$B:$G,3,FALSE)</f>
        <v>HP</v>
      </c>
      <c r="K1735" t="str">
        <f>VLOOKUP(G1735,[1]Product!$B:$G,4,FALSE)</f>
        <v>Laptop</v>
      </c>
      <c r="L1735">
        <v>1</v>
      </c>
      <c r="M1735">
        <v>0</v>
      </c>
      <c r="N1735">
        <f t="shared" si="27"/>
        <v>18290000</v>
      </c>
    </row>
    <row r="1736" spans="1:14" x14ac:dyDescent="0.3">
      <c r="A1736">
        <v>1735</v>
      </c>
      <c r="B1736">
        <v>7</v>
      </c>
      <c r="C1736" t="s">
        <v>55</v>
      </c>
      <c r="D1736" t="str">
        <f>VLOOKUP(C1736,[1]Saler!B:D,2,FALSE)</f>
        <v>Nguyễn Thị  Hương</v>
      </c>
      <c r="E1736" t="str">
        <f>VLOOKUP(C1736,[1]Saler!B:D,3,FALSE)</f>
        <v>DN</v>
      </c>
      <c r="F1736" t="str">
        <f>VLOOKUP(E1736,[1]Saler!$F$1:$G$6,2,FALSE)</f>
        <v>Đà Nẵng</v>
      </c>
      <c r="G1736" t="s">
        <v>44</v>
      </c>
      <c r="H1736" t="str">
        <f>VLOOKUP(G1736,[1]Product!$B:$G,2,FALSE)</f>
        <v>Lenovo11ED002TVA</v>
      </c>
      <c r="I1736">
        <f>VLOOKUP(G1736,[1]Product!$B:$G,6,FALSE)</f>
        <v>9890000</v>
      </c>
      <c r="J1736" t="str">
        <f>VLOOKUP(G1736,[1]Product!$B:$G,3,FALSE)</f>
        <v>Lenovo</v>
      </c>
      <c r="K1736" t="str">
        <f>VLOOKUP(G1736,[1]Product!$B:$G,4,FALSE)</f>
        <v>Desktop</v>
      </c>
      <c r="L1736">
        <v>3</v>
      </c>
      <c r="M1736">
        <v>0</v>
      </c>
      <c r="N1736">
        <f t="shared" si="27"/>
        <v>29670000</v>
      </c>
    </row>
    <row r="1737" spans="1:14" x14ac:dyDescent="0.3">
      <c r="A1737">
        <v>1736</v>
      </c>
      <c r="B1737">
        <v>7</v>
      </c>
      <c r="C1737" t="s">
        <v>68</v>
      </c>
      <c r="D1737" t="str">
        <f>VLOOKUP(C1737,[1]Saler!B:D,2,FALSE)</f>
        <v>Đào Thị Tiểu  Băng</v>
      </c>
      <c r="E1737" t="str">
        <f>VLOOKUP(C1737,[1]Saler!B:D,3,FALSE)</f>
        <v>CT</v>
      </c>
      <c r="F1737" t="str">
        <f>VLOOKUP(E1737,[1]Saler!$F$1:$G$6,2,FALSE)</f>
        <v>Cần Thơ</v>
      </c>
      <c r="G1737" t="s">
        <v>56</v>
      </c>
      <c r="H1737" t="str">
        <f>VLOOKUP(G1737,[1]Product!$B:$G,2,FALSE)</f>
        <v>Legion82B500GUVN</v>
      </c>
      <c r="I1737">
        <f>VLOOKUP(G1737,[1]Product!$B:$G,6,FALSE)</f>
        <v>24790000</v>
      </c>
      <c r="J1737" t="str">
        <f>VLOOKUP(G1737,[1]Product!$B:$G,3,FALSE)</f>
        <v>Lenovo</v>
      </c>
      <c r="K1737" t="str">
        <f>VLOOKUP(G1737,[1]Product!$B:$G,4,FALSE)</f>
        <v>Laptop</v>
      </c>
      <c r="L1737">
        <v>3</v>
      </c>
      <c r="M1737">
        <v>0.1</v>
      </c>
      <c r="N1737">
        <f t="shared" si="27"/>
        <v>66933000</v>
      </c>
    </row>
    <row r="1738" spans="1:14" x14ac:dyDescent="0.3">
      <c r="A1738">
        <v>1737</v>
      </c>
      <c r="B1738">
        <v>7</v>
      </c>
      <c r="C1738" t="s">
        <v>20</v>
      </c>
      <c r="D1738" t="str">
        <f>VLOOKUP(C1738,[1]Saler!B:D,2,FALSE)</f>
        <v>NGUYỄN THỊ THANH  HUYỀN</v>
      </c>
      <c r="E1738" t="str">
        <f>VLOOKUP(C1738,[1]Saler!B:D,3,FALSE)</f>
        <v>DN</v>
      </c>
      <c r="F1738" t="str">
        <f>VLOOKUP(E1738,[1]Saler!$F$1:$G$6,2,FALSE)</f>
        <v>Đà Nẵng</v>
      </c>
      <c r="G1738" t="s">
        <v>52</v>
      </c>
      <c r="H1738" t="str">
        <f>VLOOKUP(G1738,[1]Product!$B:$G,2,FALSE)</f>
        <v>Inspiron42IN380002</v>
      </c>
      <c r="I1738">
        <f>VLOOKUP(G1738,[1]Product!$B:$G,6,FALSE)</f>
        <v>12290000</v>
      </c>
      <c r="J1738" t="str">
        <f>VLOOKUP(G1738,[1]Product!$B:$G,3,FALSE)</f>
        <v>Dell</v>
      </c>
      <c r="K1738" t="str">
        <f>VLOOKUP(G1738,[1]Product!$B:$G,4,FALSE)</f>
        <v>Desktop</v>
      </c>
      <c r="L1738">
        <v>1</v>
      </c>
      <c r="M1738">
        <v>0.05</v>
      </c>
      <c r="N1738">
        <f t="shared" si="27"/>
        <v>11675500</v>
      </c>
    </row>
    <row r="1739" spans="1:14" x14ac:dyDescent="0.3">
      <c r="A1739">
        <v>1738</v>
      </c>
      <c r="B1739">
        <v>7</v>
      </c>
      <c r="C1739" t="s">
        <v>76</v>
      </c>
      <c r="D1739" t="str">
        <f>VLOOKUP(C1739,[1]Saler!B:D,2,FALSE)</f>
        <v>Nguyễn Yến  Nhi</v>
      </c>
      <c r="E1739" t="str">
        <f>VLOOKUP(C1739,[1]Saler!B:D,3,FALSE)</f>
        <v>HCM</v>
      </c>
      <c r="F1739" t="str">
        <f>VLOOKUP(E1739,[1]Saler!$F$1:$G$6,2,FALSE)</f>
        <v>Hồ Chí Minh</v>
      </c>
      <c r="G1739" t="s">
        <v>54</v>
      </c>
      <c r="H1739" t="str">
        <f>VLOOKUP(G1739,[1]Product!$B:$G,2,FALSE)</f>
        <v>ThinkBook20VA001KVN</v>
      </c>
      <c r="I1739">
        <f>VLOOKUP(G1739,[1]Product!$B:$G,6,FALSE)</f>
        <v>19190000</v>
      </c>
      <c r="J1739" t="str">
        <f>VLOOKUP(G1739,[1]Product!$B:$G,3,FALSE)</f>
        <v>Lenovo</v>
      </c>
      <c r="K1739" t="str">
        <f>VLOOKUP(G1739,[1]Product!$B:$G,4,FALSE)</f>
        <v>Laptop</v>
      </c>
      <c r="L1739">
        <v>2</v>
      </c>
      <c r="M1739">
        <v>0.05</v>
      </c>
      <c r="N1739">
        <f t="shared" si="27"/>
        <v>36461000</v>
      </c>
    </row>
    <row r="1740" spans="1:14" x14ac:dyDescent="0.3">
      <c r="A1740">
        <v>1739</v>
      </c>
      <c r="B1740">
        <v>7</v>
      </c>
      <c r="C1740" t="s">
        <v>43</v>
      </c>
      <c r="D1740" t="str">
        <f>VLOOKUP(C1740,[1]Saler!B:D,2,FALSE)</f>
        <v>Lương Thị  Thanh</v>
      </c>
      <c r="E1740" t="str">
        <f>VLOOKUP(C1740,[1]Saler!B:D,3,FALSE)</f>
        <v>CT</v>
      </c>
      <c r="F1740" t="str">
        <f>VLOOKUP(E1740,[1]Saler!$F$1:$G$6,2,FALSE)</f>
        <v>Cần Thơ</v>
      </c>
      <c r="G1740" t="s">
        <v>69</v>
      </c>
      <c r="H1740" t="str">
        <f>VLOOKUP(G1740,[1]Product!$B:$G,2,FALSE)</f>
        <v>Pavilion180S1AA</v>
      </c>
      <c r="I1740">
        <f>VLOOKUP(G1740,[1]Product!$B:$G,6,FALSE)</f>
        <v>9790000</v>
      </c>
      <c r="J1740" t="str">
        <f>VLOOKUP(G1740,[1]Product!$B:$G,3,FALSE)</f>
        <v>HP</v>
      </c>
      <c r="K1740" t="str">
        <f>VLOOKUP(G1740,[1]Product!$B:$G,4,FALSE)</f>
        <v>Desktop</v>
      </c>
      <c r="L1740">
        <v>2</v>
      </c>
      <c r="M1740">
        <v>0</v>
      </c>
      <c r="N1740">
        <f t="shared" si="27"/>
        <v>19580000</v>
      </c>
    </row>
    <row r="1741" spans="1:14" x14ac:dyDescent="0.3">
      <c r="A1741">
        <v>1740</v>
      </c>
      <c r="B1741">
        <v>7</v>
      </c>
      <c r="C1741" t="s">
        <v>14</v>
      </c>
      <c r="D1741" t="str">
        <f>VLOOKUP(C1741,[1]Saler!B:D,2,FALSE)</f>
        <v>Hồ Thị Khánh  Huyền</v>
      </c>
      <c r="E1741" t="str">
        <f>VLOOKUP(C1741,[1]Saler!B:D,3,FALSE)</f>
        <v>DN</v>
      </c>
      <c r="F1741" t="str">
        <f>VLOOKUP(E1741,[1]Saler!$F$1:$G$6,2,FALSE)</f>
        <v>Đà Nẵng</v>
      </c>
      <c r="G1741" t="s">
        <v>31</v>
      </c>
      <c r="H1741" t="str">
        <f>VLOOKUP(G1741,[1]Product!$B:$G,2,FALSE)</f>
        <v>Ideapad82H700DNVN</v>
      </c>
      <c r="I1741">
        <f>VLOOKUP(G1741,[1]Product!$B:$G,6,FALSE)</f>
        <v>13490000</v>
      </c>
      <c r="J1741" t="str">
        <f>VLOOKUP(G1741,[1]Product!$B:$G,3,FALSE)</f>
        <v>Lenovo</v>
      </c>
      <c r="K1741" t="str">
        <f>VLOOKUP(G1741,[1]Product!$B:$G,4,FALSE)</f>
        <v>Laptop</v>
      </c>
      <c r="L1741">
        <v>3</v>
      </c>
      <c r="M1741">
        <v>0.05</v>
      </c>
      <c r="N1741">
        <f t="shared" si="27"/>
        <v>38446500</v>
      </c>
    </row>
    <row r="1742" spans="1:14" x14ac:dyDescent="0.3">
      <c r="A1742">
        <v>1741</v>
      </c>
      <c r="B1742">
        <v>7</v>
      </c>
      <c r="C1742" t="s">
        <v>14</v>
      </c>
      <c r="D1742" t="str">
        <f>VLOOKUP(C1742,[1]Saler!B:D,2,FALSE)</f>
        <v>Hồ Thị Khánh  Huyền</v>
      </c>
      <c r="E1742" t="str">
        <f>VLOOKUP(C1742,[1]Saler!B:D,3,FALSE)</f>
        <v>DN</v>
      </c>
      <c r="F1742" t="str">
        <f>VLOOKUP(E1742,[1]Saler!$F$1:$G$6,2,FALSE)</f>
        <v>Đà Nẵng</v>
      </c>
      <c r="G1742" t="s">
        <v>28</v>
      </c>
      <c r="H1742" t="str">
        <f>VLOOKUP(G1742,[1]Product!$B:$G,2,FALSE)</f>
        <v>ProBook1A1B0PA</v>
      </c>
      <c r="I1742">
        <f>VLOOKUP(G1742,[1]Product!$B:$G,6,FALSE)</f>
        <v>18290000</v>
      </c>
      <c r="J1742" t="str">
        <f>VLOOKUP(G1742,[1]Product!$B:$G,3,FALSE)</f>
        <v>HP</v>
      </c>
      <c r="K1742" t="str">
        <f>VLOOKUP(G1742,[1]Product!$B:$G,4,FALSE)</f>
        <v>Laptop</v>
      </c>
      <c r="L1742">
        <v>1</v>
      </c>
      <c r="M1742">
        <v>0</v>
      </c>
      <c r="N1742">
        <f t="shared" si="27"/>
        <v>18290000</v>
      </c>
    </row>
    <row r="1743" spans="1:14" x14ac:dyDescent="0.3">
      <c r="A1743">
        <v>1742</v>
      </c>
      <c r="B1743">
        <v>8</v>
      </c>
      <c r="C1743" t="s">
        <v>14</v>
      </c>
      <c r="D1743" t="str">
        <f>VLOOKUP(C1743,[1]Saler!B:D,2,FALSE)</f>
        <v>Hồ Thị Khánh  Huyền</v>
      </c>
      <c r="E1743" t="str">
        <f>VLOOKUP(C1743,[1]Saler!B:D,3,FALSE)</f>
        <v>DN</v>
      </c>
      <c r="F1743" t="str">
        <f>VLOOKUP(E1743,[1]Saler!$F$1:$G$6,2,FALSE)</f>
        <v>Đà Nẵng</v>
      </c>
      <c r="G1743" t="s">
        <v>50</v>
      </c>
      <c r="H1743" t="str">
        <f>VLOOKUP(G1743,[1]Product!$B:$G,2,FALSE)</f>
        <v>ProBook22X45AA</v>
      </c>
      <c r="I1743">
        <f>VLOOKUP(G1743,[1]Product!$B:$G,6,FALSE)</f>
        <v>11900000</v>
      </c>
      <c r="J1743" t="str">
        <f>VLOOKUP(G1743,[1]Product!$B:$G,3,FALSE)</f>
        <v>HP</v>
      </c>
      <c r="K1743" t="str">
        <f>VLOOKUP(G1743,[1]Product!$B:$G,4,FALSE)</f>
        <v>Desktop</v>
      </c>
      <c r="L1743">
        <v>1</v>
      </c>
      <c r="M1743">
        <v>0.05</v>
      </c>
      <c r="N1743">
        <f t="shared" si="27"/>
        <v>11305000</v>
      </c>
    </row>
    <row r="1744" spans="1:14" x14ac:dyDescent="0.3">
      <c r="A1744">
        <v>1743</v>
      </c>
      <c r="B1744">
        <v>8</v>
      </c>
      <c r="C1744" t="s">
        <v>16</v>
      </c>
      <c r="D1744" t="str">
        <f>VLOOKUP(C1744,[1]Saler!B:D,2,FALSE)</f>
        <v>Võ Thị Uyển  Nhi</v>
      </c>
      <c r="E1744" t="str">
        <f>VLOOKUP(C1744,[1]Saler!B:D,3,FALSE)</f>
        <v>HCM</v>
      </c>
      <c r="F1744" t="str">
        <f>VLOOKUP(E1744,[1]Saler!$F$1:$G$6,2,FALSE)</f>
        <v>Hồ Chí Minh</v>
      </c>
      <c r="G1744" t="s">
        <v>69</v>
      </c>
      <c r="H1744" t="str">
        <f>VLOOKUP(G1744,[1]Product!$B:$G,2,FALSE)</f>
        <v>Pavilion180S1AA</v>
      </c>
      <c r="I1744">
        <f>VLOOKUP(G1744,[1]Product!$B:$G,6,FALSE)</f>
        <v>9790000</v>
      </c>
      <c r="J1744" t="str">
        <f>VLOOKUP(G1744,[1]Product!$B:$G,3,FALSE)</f>
        <v>HP</v>
      </c>
      <c r="K1744" t="str">
        <f>VLOOKUP(G1744,[1]Product!$B:$G,4,FALSE)</f>
        <v>Desktop</v>
      </c>
      <c r="L1744">
        <v>2</v>
      </c>
      <c r="M1744">
        <v>0.1</v>
      </c>
      <c r="N1744">
        <f t="shared" si="27"/>
        <v>17622000</v>
      </c>
    </row>
    <row r="1745" spans="1:14" x14ac:dyDescent="0.3">
      <c r="A1745">
        <v>1744</v>
      </c>
      <c r="B1745">
        <v>8</v>
      </c>
      <c r="C1745" t="s">
        <v>61</v>
      </c>
      <c r="D1745" t="str">
        <f>VLOOKUP(C1745,[1]Saler!B:D,2,FALSE)</f>
        <v>Nguyễn Tố  Linh</v>
      </c>
      <c r="E1745" t="str">
        <f>VLOOKUP(C1745,[1]Saler!B:D,3,FALSE)</f>
        <v>DN</v>
      </c>
      <c r="F1745" t="str">
        <f>VLOOKUP(E1745,[1]Saler!$F$1:$G$6,2,FALSE)</f>
        <v>Đà Nẵng</v>
      </c>
      <c r="G1745" t="s">
        <v>56</v>
      </c>
      <c r="H1745" t="str">
        <f>VLOOKUP(G1745,[1]Product!$B:$G,2,FALSE)</f>
        <v>Legion82B500GUVN</v>
      </c>
      <c r="I1745">
        <f>VLOOKUP(G1745,[1]Product!$B:$G,6,FALSE)</f>
        <v>24790000</v>
      </c>
      <c r="J1745" t="str">
        <f>VLOOKUP(G1745,[1]Product!$B:$G,3,FALSE)</f>
        <v>Lenovo</v>
      </c>
      <c r="K1745" t="str">
        <f>VLOOKUP(G1745,[1]Product!$B:$G,4,FALSE)</f>
        <v>Laptop</v>
      </c>
      <c r="L1745">
        <v>2</v>
      </c>
      <c r="M1745">
        <v>0.15</v>
      </c>
      <c r="N1745">
        <f t="shared" si="27"/>
        <v>42143000</v>
      </c>
    </row>
    <row r="1746" spans="1:14" x14ac:dyDescent="0.3">
      <c r="A1746">
        <v>1745</v>
      </c>
      <c r="B1746">
        <v>8</v>
      </c>
      <c r="C1746" t="s">
        <v>76</v>
      </c>
      <c r="D1746" t="str">
        <f>VLOOKUP(C1746,[1]Saler!B:D,2,FALSE)</f>
        <v>Nguyễn Yến  Nhi</v>
      </c>
      <c r="E1746" t="str">
        <f>VLOOKUP(C1746,[1]Saler!B:D,3,FALSE)</f>
        <v>HCM</v>
      </c>
      <c r="F1746" t="str">
        <f>VLOOKUP(E1746,[1]Saler!$F$1:$G$6,2,FALSE)</f>
        <v>Hồ Chí Minh</v>
      </c>
      <c r="G1746" t="s">
        <v>19</v>
      </c>
      <c r="H1746" t="str">
        <f>VLOOKUP(G1746,[1]Product!$B:$G,2,FALSE)</f>
        <v>Gaming81LK01J3VN</v>
      </c>
      <c r="I1746">
        <f>VLOOKUP(G1746,[1]Product!$B:$G,6,FALSE)</f>
        <v>18490000</v>
      </c>
      <c r="J1746" t="str">
        <f>VLOOKUP(G1746,[1]Product!$B:$G,3,FALSE)</f>
        <v>Lenovo</v>
      </c>
      <c r="K1746" t="str">
        <f>VLOOKUP(G1746,[1]Product!$B:$G,4,FALSE)</f>
        <v>Laptop</v>
      </c>
      <c r="L1746">
        <v>2</v>
      </c>
      <c r="M1746">
        <v>0</v>
      </c>
      <c r="N1746">
        <f t="shared" si="27"/>
        <v>36980000</v>
      </c>
    </row>
    <row r="1747" spans="1:14" x14ac:dyDescent="0.3">
      <c r="A1747">
        <v>1746</v>
      </c>
      <c r="B1747">
        <v>8</v>
      </c>
      <c r="C1747" t="s">
        <v>39</v>
      </c>
      <c r="D1747" t="str">
        <f>VLOOKUP(C1747,[1]Saler!B:D,2,FALSE)</f>
        <v>Trần Lê Phương  Dung</v>
      </c>
      <c r="E1747" t="str">
        <f>VLOOKUP(C1747,[1]Saler!B:D,3,FALSE)</f>
        <v>HN</v>
      </c>
      <c r="F1747" t="str">
        <f>VLOOKUP(E1747,[1]Saler!$F$1:$G$6,2,FALSE)</f>
        <v>Hà Nội</v>
      </c>
      <c r="G1747" t="s">
        <v>45</v>
      </c>
      <c r="H1747" t="str">
        <f>VLOOKUP(G1747,[1]Product!$B:$G,2,FALSE)</f>
        <v>OMEN8ZR42PA</v>
      </c>
      <c r="I1747">
        <f>VLOOKUP(G1747,[1]Product!$B:$G,6,FALSE)</f>
        <v>54000000</v>
      </c>
      <c r="J1747" t="str">
        <f>VLOOKUP(G1747,[1]Product!$B:$G,3,FALSE)</f>
        <v>HP</v>
      </c>
      <c r="K1747" t="str">
        <f>VLOOKUP(G1747,[1]Product!$B:$G,4,FALSE)</f>
        <v>Laptop</v>
      </c>
      <c r="L1747">
        <v>1</v>
      </c>
      <c r="M1747">
        <v>0.05</v>
      </c>
      <c r="N1747">
        <f t="shared" si="27"/>
        <v>51300000</v>
      </c>
    </row>
    <row r="1748" spans="1:14" x14ac:dyDescent="0.3">
      <c r="A1748">
        <v>1747</v>
      </c>
      <c r="B1748">
        <v>8</v>
      </c>
      <c r="C1748" t="s">
        <v>38</v>
      </c>
      <c r="D1748" t="str">
        <f>VLOOKUP(C1748,[1]Saler!B:D,2,FALSE)</f>
        <v>Nguyễn Thị Kim  Nga</v>
      </c>
      <c r="E1748" t="str">
        <f>VLOOKUP(C1748,[1]Saler!B:D,3,FALSE)</f>
        <v>HCM</v>
      </c>
      <c r="F1748" t="str">
        <f>VLOOKUP(E1748,[1]Saler!$F$1:$G$6,2,FALSE)</f>
        <v>Hồ Chí Minh</v>
      </c>
      <c r="G1748" t="s">
        <v>23</v>
      </c>
      <c r="H1748" t="str">
        <f>VLOOKUP(G1748,[1]Product!$B:$G,2,FALSE)</f>
        <v>Latitude3510</v>
      </c>
      <c r="I1748">
        <f>VLOOKUP(G1748,[1]Product!$B:$G,6,FALSE)</f>
        <v>11490000</v>
      </c>
      <c r="J1748" t="str">
        <f>VLOOKUP(G1748,[1]Product!$B:$G,3,FALSE)</f>
        <v>Dell</v>
      </c>
      <c r="K1748" t="str">
        <f>VLOOKUP(G1748,[1]Product!$B:$G,4,FALSE)</f>
        <v>Laptop</v>
      </c>
      <c r="L1748">
        <v>3</v>
      </c>
      <c r="M1748">
        <v>0</v>
      </c>
      <c r="N1748">
        <f t="shared" si="27"/>
        <v>34470000</v>
      </c>
    </row>
    <row r="1749" spans="1:14" x14ac:dyDescent="0.3">
      <c r="A1749">
        <v>1748</v>
      </c>
      <c r="B1749">
        <v>8</v>
      </c>
      <c r="C1749" t="s">
        <v>57</v>
      </c>
      <c r="D1749" t="str">
        <f>VLOOKUP(C1749,[1]Saler!B:D,2,FALSE)</f>
        <v>Nguyễn Thị Tú  Anh</v>
      </c>
      <c r="E1749" t="str">
        <f>VLOOKUP(C1749,[1]Saler!B:D,3,FALSE)</f>
        <v>HN</v>
      </c>
      <c r="F1749" t="str">
        <f>VLOOKUP(E1749,[1]Saler!$F$1:$G$6,2,FALSE)</f>
        <v>Hà Nội</v>
      </c>
      <c r="G1749" t="s">
        <v>42</v>
      </c>
      <c r="H1749" t="str">
        <f>VLOOKUP(G1749,[1]Product!$B:$G,2,FALSE)</f>
        <v>PavilionEG0072TU</v>
      </c>
      <c r="I1749">
        <f>VLOOKUP(G1749,[1]Product!$B:$G,6,FALSE)</f>
        <v>21900000</v>
      </c>
      <c r="J1749" t="str">
        <f>VLOOKUP(G1749,[1]Product!$B:$G,3,FALSE)</f>
        <v>HP</v>
      </c>
      <c r="K1749" t="str">
        <f>VLOOKUP(G1749,[1]Product!$B:$G,4,FALSE)</f>
        <v>Laptop</v>
      </c>
      <c r="L1749">
        <v>1</v>
      </c>
      <c r="M1749">
        <v>0</v>
      </c>
      <c r="N1749">
        <f t="shared" si="27"/>
        <v>21900000</v>
      </c>
    </row>
    <row r="1750" spans="1:14" x14ac:dyDescent="0.3">
      <c r="A1750">
        <v>1749</v>
      </c>
      <c r="B1750">
        <v>8</v>
      </c>
      <c r="C1750" t="s">
        <v>78</v>
      </c>
      <c r="D1750" t="str">
        <f>VLOOKUP(C1750,[1]Saler!B:D,2,FALSE)</f>
        <v>Vũ Nguyên  Hà</v>
      </c>
      <c r="E1750" t="str">
        <f>VLOOKUP(C1750,[1]Saler!B:D,3,FALSE)</f>
        <v>HN</v>
      </c>
      <c r="F1750" t="str">
        <f>VLOOKUP(E1750,[1]Saler!$F$1:$G$6,2,FALSE)</f>
        <v>Hà Nội</v>
      </c>
      <c r="G1750" t="s">
        <v>25</v>
      </c>
      <c r="H1750" t="str">
        <f>VLOOKUP(G1750,[1]Product!$B:$G,2,FALSE)</f>
        <v>Lenovo11BHS07200</v>
      </c>
      <c r="I1750">
        <f>VLOOKUP(G1750,[1]Product!$B:$G,6,FALSE)</f>
        <v>11490000</v>
      </c>
      <c r="J1750" t="str">
        <f>VLOOKUP(G1750,[1]Product!$B:$G,3,FALSE)</f>
        <v>Lenovo</v>
      </c>
      <c r="K1750" t="str">
        <f>VLOOKUP(G1750,[1]Product!$B:$G,4,FALSE)</f>
        <v>Desktop</v>
      </c>
      <c r="L1750">
        <v>1</v>
      </c>
      <c r="M1750">
        <v>0</v>
      </c>
      <c r="N1750">
        <f t="shared" si="27"/>
        <v>11490000</v>
      </c>
    </row>
    <row r="1751" spans="1:14" x14ac:dyDescent="0.3">
      <c r="A1751">
        <v>1750</v>
      </c>
      <c r="B1751">
        <v>8</v>
      </c>
      <c r="C1751" t="s">
        <v>27</v>
      </c>
      <c r="D1751" t="str">
        <f>VLOOKUP(C1751,[1]Saler!B:D,2,FALSE)</f>
        <v>Lê Thị Bình</v>
      </c>
      <c r="E1751" t="str">
        <f>VLOOKUP(C1751,[1]Saler!B:D,3,FALSE)</f>
        <v>HN</v>
      </c>
      <c r="F1751" t="str">
        <f>VLOOKUP(E1751,[1]Saler!$F$1:$G$6,2,FALSE)</f>
        <v>Hà Nội</v>
      </c>
      <c r="G1751" t="s">
        <v>54</v>
      </c>
      <c r="H1751" t="str">
        <f>VLOOKUP(G1751,[1]Product!$B:$G,2,FALSE)</f>
        <v>ThinkBook20VA001KVN</v>
      </c>
      <c r="I1751">
        <f>VLOOKUP(G1751,[1]Product!$B:$G,6,FALSE)</f>
        <v>19190000</v>
      </c>
      <c r="J1751" t="str">
        <f>VLOOKUP(G1751,[1]Product!$B:$G,3,FALSE)</f>
        <v>Lenovo</v>
      </c>
      <c r="K1751" t="str">
        <f>VLOOKUP(G1751,[1]Product!$B:$G,4,FALSE)</f>
        <v>Laptop</v>
      </c>
      <c r="L1751">
        <v>1</v>
      </c>
      <c r="M1751">
        <v>0.15</v>
      </c>
      <c r="N1751">
        <f t="shared" si="27"/>
        <v>16311500</v>
      </c>
    </row>
    <row r="1752" spans="1:14" x14ac:dyDescent="0.3">
      <c r="A1752">
        <v>1751</v>
      </c>
      <c r="B1752">
        <v>8</v>
      </c>
      <c r="C1752" t="s">
        <v>59</v>
      </c>
      <c r="D1752" t="str">
        <f>VLOOKUP(C1752,[1]Saler!B:D,2,FALSE)</f>
        <v>Hồ Lê Lệ  Nguyên</v>
      </c>
      <c r="E1752" t="str">
        <f>VLOOKUP(C1752,[1]Saler!B:D,3,FALSE)</f>
        <v>HCM</v>
      </c>
      <c r="F1752" t="str">
        <f>VLOOKUP(E1752,[1]Saler!$F$1:$G$6,2,FALSE)</f>
        <v>Hồ Chí Minh</v>
      </c>
      <c r="G1752" t="s">
        <v>19</v>
      </c>
      <c r="H1752" t="str">
        <f>VLOOKUP(G1752,[1]Product!$B:$G,2,FALSE)</f>
        <v>Gaming81LK01J3VN</v>
      </c>
      <c r="I1752">
        <f>VLOOKUP(G1752,[1]Product!$B:$G,6,FALSE)</f>
        <v>18490000</v>
      </c>
      <c r="J1752" t="str">
        <f>VLOOKUP(G1752,[1]Product!$B:$G,3,FALSE)</f>
        <v>Lenovo</v>
      </c>
      <c r="K1752" t="str">
        <f>VLOOKUP(G1752,[1]Product!$B:$G,4,FALSE)</f>
        <v>Laptop</v>
      </c>
      <c r="L1752">
        <v>1</v>
      </c>
      <c r="M1752">
        <v>0</v>
      </c>
      <c r="N1752">
        <f t="shared" si="27"/>
        <v>18490000</v>
      </c>
    </row>
    <row r="1753" spans="1:14" x14ac:dyDescent="0.3">
      <c r="A1753">
        <v>1752</v>
      </c>
      <c r="B1753">
        <v>8</v>
      </c>
      <c r="C1753" t="s">
        <v>35</v>
      </c>
      <c r="D1753" t="str">
        <f>VLOOKUP(C1753,[1]Saler!B:D,2,FALSE)</f>
        <v>Trần Kim  Như</v>
      </c>
      <c r="E1753" t="str">
        <f>VLOOKUP(C1753,[1]Saler!B:D,3,FALSE)</f>
        <v>HCM</v>
      </c>
      <c r="F1753" t="str">
        <f>VLOOKUP(E1753,[1]Saler!$F$1:$G$6,2,FALSE)</f>
        <v>Hồ Chí Minh</v>
      </c>
      <c r="G1753" t="s">
        <v>36</v>
      </c>
      <c r="H1753" t="str">
        <f>VLOOKUP(G1753,[1]Product!$B:$G,2,FALSE)</f>
        <v>Lenovo10TVA00EVA</v>
      </c>
      <c r="I1753">
        <f>VLOOKUP(G1753,[1]Product!$B:$G,6,FALSE)</f>
        <v>12590000</v>
      </c>
      <c r="J1753" t="str">
        <f>VLOOKUP(G1753,[1]Product!$B:$G,3,FALSE)</f>
        <v>Lenovo</v>
      </c>
      <c r="K1753" t="str">
        <f>VLOOKUP(G1753,[1]Product!$B:$G,4,FALSE)</f>
        <v>Desktop</v>
      </c>
      <c r="L1753">
        <v>1</v>
      </c>
      <c r="M1753">
        <v>0.15</v>
      </c>
      <c r="N1753">
        <f t="shared" si="27"/>
        <v>10701500</v>
      </c>
    </row>
    <row r="1754" spans="1:14" x14ac:dyDescent="0.3">
      <c r="A1754">
        <v>1753</v>
      </c>
      <c r="B1754">
        <v>8</v>
      </c>
      <c r="C1754" t="s">
        <v>79</v>
      </c>
      <c r="D1754" t="str">
        <f>VLOOKUP(C1754,[1]Saler!B:D,2,FALSE)</f>
        <v>Nguyễn Thị Thanh  Ngân</v>
      </c>
      <c r="E1754" t="str">
        <f>VLOOKUP(C1754,[1]Saler!B:D,3,FALSE)</f>
        <v>HCM</v>
      </c>
      <c r="F1754" t="str">
        <f>VLOOKUP(E1754,[1]Saler!$F$1:$G$6,2,FALSE)</f>
        <v>Hồ Chí Minh</v>
      </c>
      <c r="G1754" t="s">
        <v>69</v>
      </c>
      <c r="H1754" t="str">
        <f>VLOOKUP(G1754,[1]Product!$B:$G,2,FALSE)</f>
        <v>Pavilion180S1AA</v>
      </c>
      <c r="I1754">
        <f>VLOOKUP(G1754,[1]Product!$B:$G,6,FALSE)</f>
        <v>9790000</v>
      </c>
      <c r="J1754" t="str">
        <f>VLOOKUP(G1754,[1]Product!$B:$G,3,FALSE)</f>
        <v>HP</v>
      </c>
      <c r="K1754" t="str">
        <f>VLOOKUP(G1754,[1]Product!$B:$G,4,FALSE)</f>
        <v>Desktop</v>
      </c>
      <c r="L1754">
        <v>1</v>
      </c>
      <c r="M1754">
        <v>0.05</v>
      </c>
      <c r="N1754">
        <f t="shared" si="27"/>
        <v>9300500</v>
      </c>
    </row>
    <row r="1755" spans="1:14" x14ac:dyDescent="0.3">
      <c r="A1755">
        <v>1754</v>
      </c>
      <c r="B1755">
        <v>8</v>
      </c>
      <c r="C1755" t="s">
        <v>68</v>
      </c>
      <c r="D1755" t="str">
        <f>VLOOKUP(C1755,[1]Saler!B:D,2,FALSE)</f>
        <v>Đào Thị Tiểu  Băng</v>
      </c>
      <c r="E1755" t="str">
        <f>VLOOKUP(C1755,[1]Saler!B:D,3,FALSE)</f>
        <v>CT</v>
      </c>
      <c r="F1755" t="str">
        <f>VLOOKUP(E1755,[1]Saler!$F$1:$G$6,2,FALSE)</f>
        <v>Cần Thơ</v>
      </c>
      <c r="G1755" t="s">
        <v>28</v>
      </c>
      <c r="H1755" t="str">
        <f>VLOOKUP(G1755,[1]Product!$B:$G,2,FALSE)</f>
        <v>ProBook1A1B0PA</v>
      </c>
      <c r="I1755">
        <f>VLOOKUP(G1755,[1]Product!$B:$G,6,FALSE)</f>
        <v>18290000</v>
      </c>
      <c r="J1755" t="str">
        <f>VLOOKUP(G1755,[1]Product!$B:$G,3,FALSE)</f>
        <v>HP</v>
      </c>
      <c r="K1755" t="str">
        <f>VLOOKUP(G1755,[1]Product!$B:$G,4,FALSE)</f>
        <v>Laptop</v>
      </c>
      <c r="L1755">
        <v>2</v>
      </c>
      <c r="M1755">
        <v>0.05</v>
      </c>
      <c r="N1755">
        <f t="shared" si="27"/>
        <v>34751000</v>
      </c>
    </row>
    <row r="1756" spans="1:14" x14ac:dyDescent="0.3">
      <c r="A1756">
        <v>1755</v>
      </c>
      <c r="B1756">
        <v>8</v>
      </c>
      <c r="C1756" t="s">
        <v>53</v>
      </c>
      <c r="D1756" t="str">
        <f>VLOOKUP(C1756,[1]Saler!B:D,2,FALSE)</f>
        <v>Đoàn Minh  Anh</v>
      </c>
      <c r="E1756" t="str">
        <f>VLOOKUP(C1756,[1]Saler!B:D,3,FALSE)</f>
        <v>HN</v>
      </c>
      <c r="F1756" t="str">
        <f>VLOOKUP(E1756,[1]Saler!$F$1:$G$6,2,FALSE)</f>
        <v>Hà Nội</v>
      </c>
      <c r="G1756" t="s">
        <v>21</v>
      </c>
      <c r="H1756" t="str">
        <f>VLOOKUP(G1756,[1]Product!$B:$G,2,FALSE)</f>
        <v>EliteBook5ZU71PA</v>
      </c>
      <c r="I1756">
        <f>VLOOKUP(G1756,[1]Product!$B:$G,6,FALSE)</f>
        <v>34790000</v>
      </c>
      <c r="J1756" t="str">
        <f>VLOOKUP(G1756,[1]Product!$B:$G,3,FALSE)</f>
        <v>HP</v>
      </c>
      <c r="K1756" t="str">
        <f>VLOOKUP(G1756,[1]Product!$B:$G,4,FALSE)</f>
        <v>Laptop</v>
      </c>
      <c r="L1756">
        <v>2</v>
      </c>
      <c r="M1756">
        <v>0.05</v>
      </c>
      <c r="N1756">
        <f t="shared" si="27"/>
        <v>66101000</v>
      </c>
    </row>
    <row r="1757" spans="1:14" x14ac:dyDescent="0.3">
      <c r="A1757">
        <v>1756</v>
      </c>
      <c r="B1757">
        <v>8</v>
      </c>
      <c r="C1757" t="s">
        <v>37</v>
      </c>
      <c r="D1757" t="str">
        <f>VLOOKUP(C1757,[1]Saler!B:D,2,FALSE)</f>
        <v>Nguyễn Phan Thanh Ngân</v>
      </c>
      <c r="E1757" t="str">
        <f>VLOOKUP(C1757,[1]Saler!B:D,3,FALSE)</f>
        <v>HCM</v>
      </c>
      <c r="F1757" t="str">
        <f>VLOOKUP(E1757,[1]Saler!$F$1:$G$6,2,FALSE)</f>
        <v>Hồ Chí Minh</v>
      </c>
      <c r="G1757" t="s">
        <v>34</v>
      </c>
      <c r="H1757" t="str">
        <f>VLOOKUP(G1757,[1]Product!$B:$G,2,FALSE)</f>
        <v>Inspiron135201</v>
      </c>
      <c r="I1757">
        <f>VLOOKUP(G1757,[1]Product!$B:$G,6,FALSE)</f>
        <v>16990000</v>
      </c>
      <c r="J1757" t="str">
        <f>VLOOKUP(G1757,[1]Product!$B:$G,3,FALSE)</f>
        <v>Dell</v>
      </c>
      <c r="K1757" t="str">
        <f>VLOOKUP(G1757,[1]Product!$B:$G,4,FALSE)</f>
        <v>Laptop</v>
      </c>
      <c r="L1757">
        <v>1</v>
      </c>
      <c r="M1757">
        <v>0.05</v>
      </c>
      <c r="N1757">
        <f t="shared" si="27"/>
        <v>16140500</v>
      </c>
    </row>
    <row r="1758" spans="1:14" x14ac:dyDescent="0.3">
      <c r="A1758">
        <v>1757</v>
      </c>
      <c r="B1758">
        <v>8</v>
      </c>
      <c r="C1758" t="s">
        <v>20</v>
      </c>
      <c r="D1758" t="str">
        <f>VLOOKUP(C1758,[1]Saler!B:D,2,FALSE)</f>
        <v>NGUYỄN THỊ THANH  HUYỀN</v>
      </c>
      <c r="E1758" t="str">
        <f>VLOOKUP(C1758,[1]Saler!B:D,3,FALSE)</f>
        <v>DN</v>
      </c>
      <c r="F1758" t="str">
        <f>VLOOKUP(E1758,[1]Saler!$F$1:$G$6,2,FALSE)</f>
        <v>Đà Nẵng</v>
      </c>
      <c r="G1758" t="s">
        <v>69</v>
      </c>
      <c r="H1758" t="str">
        <f>VLOOKUP(G1758,[1]Product!$B:$G,2,FALSE)</f>
        <v>Pavilion180S1AA</v>
      </c>
      <c r="I1758">
        <f>VLOOKUP(G1758,[1]Product!$B:$G,6,FALSE)</f>
        <v>9790000</v>
      </c>
      <c r="J1758" t="str">
        <f>VLOOKUP(G1758,[1]Product!$B:$G,3,FALSE)</f>
        <v>HP</v>
      </c>
      <c r="K1758" t="str">
        <f>VLOOKUP(G1758,[1]Product!$B:$G,4,FALSE)</f>
        <v>Desktop</v>
      </c>
      <c r="L1758">
        <v>1</v>
      </c>
      <c r="M1758">
        <v>0</v>
      </c>
      <c r="N1758">
        <f t="shared" si="27"/>
        <v>9790000</v>
      </c>
    </row>
    <row r="1759" spans="1:14" x14ac:dyDescent="0.3">
      <c r="A1759">
        <v>1758</v>
      </c>
      <c r="B1759">
        <v>8</v>
      </c>
      <c r="C1759" t="s">
        <v>40</v>
      </c>
      <c r="D1759" t="str">
        <f>VLOOKUP(C1759,[1]Saler!B:D,2,FALSE)</f>
        <v>Triệu Thị Thanh  Chung</v>
      </c>
      <c r="E1759" t="str">
        <f>VLOOKUP(C1759,[1]Saler!B:D,3,FALSE)</f>
        <v>HN</v>
      </c>
      <c r="F1759" t="str">
        <f>VLOOKUP(E1759,[1]Saler!$F$1:$G$6,2,FALSE)</f>
        <v>Hà Nội</v>
      </c>
      <c r="G1759" t="s">
        <v>31</v>
      </c>
      <c r="H1759" t="str">
        <f>VLOOKUP(G1759,[1]Product!$B:$G,2,FALSE)</f>
        <v>Ideapad82H700DNVN</v>
      </c>
      <c r="I1759">
        <f>VLOOKUP(G1759,[1]Product!$B:$G,6,FALSE)</f>
        <v>13490000</v>
      </c>
      <c r="J1759" t="str">
        <f>VLOOKUP(G1759,[1]Product!$B:$G,3,FALSE)</f>
        <v>Lenovo</v>
      </c>
      <c r="K1759" t="str">
        <f>VLOOKUP(G1759,[1]Product!$B:$G,4,FALSE)</f>
        <v>Laptop</v>
      </c>
      <c r="L1759">
        <v>1</v>
      </c>
      <c r="M1759">
        <v>0.15</v>
      </c>
      <c r="N1759">
        <f t="shared" si="27"/>
        <v>11466500</v>
      </c>
    </row>
    <row r="1760" spans="1:14" x14ac:dyDescent="0.3">
      <c r="A1760">
        <v>1759</v>
      </c>
      <c r="B1760">
        <v>8</v>
      </c>
      <c r="C1760" t="s">
        <v>76</v>
      </c>
      <c r="D1760" t="str">
        <f>VLOOKUP(C1760,[1]Saler!B:D,2,FALSE)</f>
        <v>Nguyễn Yến  Nhi</v>
      </c>
      <c r="E1760" t="str">
        <f>VLOOKUP(C1760,[1]Saler!B:D,3,FALSE)</f>
        <v>HCM</v>
      </c>
      <c r="F1760" t="str">
        <f>VLOOKUP(E1760,[1]Saler!$F$1:$G$6,2,FALSE)</f>
        <v>Hồ Chí Minh</v>
      </c>
      <c r="G1760" t="s">
        <v>58</v>
      </c>
      <c r="H1760" t="str">
        <f>VLOOKUP(G1760,[1]Product!$B:$G,2,FALSE)</f>
        <v>Envy2K0B2PA</v>
      </c>
      <c r="I1760">
        <f>VLOOKUP(G1760,[1]Product!$B:$G,6,FALSE)</f>
        <v>23590000</v>
      </c>
      <c r="J1760" t="str">
        <f>VLOOKUP(G1760,[1]Product!$B:$G,3,FALSE)</f>
        <v>HP</v>
      </c>
      <c r="K1760" t="str">
        <f>VLOOKUP(G1760,[1]Product!$B:$G,4,FALSE)</f>
        <v>Laptop</v>
      </c>
      <c r="L1760">
        <v>1</v>
      </c>
      <c r="M1760">
        <v>0.15</v>
      </c>
      <c r="N1760">
        <f t="shared" si="27"/>
        <v>20051500</v>
      </c>
    </row>
    <row r="1761" spans="1:14" x14ac:dyDescent="0.3">
      <c r="A1761">
        <v>1760</v>
      </c>
      <c r="B1761">
        <v>8</v>
      </c>
      <c r="C1761" t="s">
        <v>60</v>
      </c>
      <c r="D1761" t="str">
        <f>VLOOKUP(C1761,[1]Saler!B:D,2,FALSE)</f>
        <v>Nguyễn Thị Hoài  Ly</v>
      </c>
      <c r="E1761" t="str">
        <f>VLOOKUP(C1761,[1]Saler!B:D,3,FALSE)</f>
        <v>DN</v>
      </c>
      <c r="F1761" t="str">
        <f>VLOOKUP(E1761,[1]Saler!$F$1:$G$6,2,FALSE)</f>
        <v>Đà Nẵng</v>
      </c>
      <c r="G1761" t="s">
        <v>54</v>
      </c>
      <c r="H1761" t="str">
        <f>VLOOKUP(G1761,[1]Product!$B:$G,2,FALSE)</f>
        <v>ThinkBook20VA001KVN</v>
      </c>
      <c r="I1761">
        <f>VLOOKUP(G1761,[1]Product!$B:$G,6,FALSE)</f>
        <v>19190000</v>
      </c>
      <c r="J1761" t="str">
        <f>VLOOKUP(G1761,[1]Product!$B:$G,3,FALSE)</f>
        <v>Lenovo</v>
      </c>
      <c r="K1761" t="str">
        <f>VLOOKUP(G1761,[1]Product!$B:$G,4,FALSE)</f>
        <v>Laptop</v>
      </c>
      <c r="L1761">
        <v>3</v>
      </c>
      <c r="M1761">
        <v>0</v>
      </c>
      <c r="N1761">
        <f t="shared" si="27"/>
        <v>57570000</v>
      </c>
    </row>
    <row r="1762" spans="1:14" x14ac:dyDescent="0.3">
      <c r="A1762">
        <v>1761</v>
      </c>
      <c r="B1762">
        <v>8</v>
      </c>
      <c r="C1762" t="s">
        <v>74</v>
      </c>
      <c r="D1762" t="str">
        <f>VLOOKUP(C1762,[1]Saler!B:D,2,FALSE)</f>
        <v>Nguyễn Thị  Hằng</v>
      </c>
      <c r="E1762" t="str">
        <f>VLOOKUP(C1762,[1]Saler!B:D,3,FALSE)</f>
        <v>HP</v>
      </c>
      <c r="F1762" t="str">
        <f>VLOOKUP(E1762,[1]Saler!$F$1:$G$6,2,FALSE)</f>
        <v>Hải Phòng</v>
      </c>
      <c r="G1762" t="s">
        <v>44</v>
      </c>
      <c r="H1762" t="str">
        <f>VLOOKUP(G1762,[1]Product!$B:$G,2,FALSE)</f>
        <v>Lenovo11ED002TVA</v>
      </c>
      <c r="I1762">
        <f>VLOOKUP(G1762,[1]Product!$B:$G,6,FALSE)</f>
        <v>9890000</v>
      </c>
      <c r="J1762" t="str">
        <f>VLOOKUP(G1762,[1]Product!$B:$G,3,FALSE)</f>
        <v>Lenovo</v>
      </c>
      <c r="K1762" t="str">
        <f>VLOOKUP(G1762,[1]Product!$B:$G,4,FALSE)</f>
        <v>Desktop</v>
      </c>
      <c r="L1762">
        <v>1</v>
      </c>
      <c r="M1762">
        <v>0.1</v>
      </c>
      <c r="N1762">
        <f t="shared" si="27"/>
        <v>8901000</v>
      </c>
    </row>
    <row r="1763" spans="1:14" x14ac:dyDescent="0.3">
      <c r="A1763">
        <v>1762</v>
      </c>
      <c r="B1763">
        <v>8</v>
      </c>
      <c r="C1763" t="s">
        <v>48</v>
      </c>
      <c r="D1763" t="str">
        <f>VLOOKUP(C1763,[1]Saler!B:D,2,FALSE)</f>
        <v>Võ Huỳnh Duy  Nhân</v>
      </c>
      <c r="E1763" t="str">
        <f>VLOOKUP(C1763,[1]Saler!B:D,3,FALSE)</f>
        <v>HCM</v>
      </c>
      <c r="F1763" t="str">
        <f>VLOOKUP(E1763,[1]Saler!$F$1:$G$6,2,FALSE)</f>
        <v>Hồ Chí Minh</v>
      </c>
      <c r="G1763" t="s">
        <v>54</v>
      </c>
      <c r="H1763" t="str">
        <f>VLOOKUP(G1763,[1]Product!$B:$G,2,FALSE)</f>
        <v>ThinkBook20VA001KVN</v>
      </c>
      <c r="I1763">
        <f>VLOOKUP(G1763,[1]Product!$B:$G,6,FALSE)</f>
        <v>19190000</v>
      </c>
      <c r="J1763" t="str">
        <f>VLOOKUP(G1763,[1]Product!$B:$G,3,FALSE)</f>
        <v>Lenovo</v>
      </c>
      <c r="K1763" t="str">
        <f>VLOOKUP(G1763,[1]Product!$B:$G,4,FALSE)</f>
        <v>Laptop</v>
      </c>
      <c r="L1763">
        <v>1</v>
      </c>
      <c r="M1763">
        <v>0.1</v>
      </c>
      <c r="N1763">
        <f t="shared" si="27"/>
        <v>17271000</v>
      </c>
    </row>
    <row r="1764" spans="1:14" x14ac:dyDescent="0.3">
      <c r="A1764">
        <v>1763</v>
      </c>
      <c r="B1764">
        <v>8</v>
      </c>
      <c r="C1764" t="s">
        <v>68</v>
      </c>
      <c r="D1764" t="str">
        <f>VLOOKUP(C1764,[1]Saler!B:D,2,FALSE)</f>
        <v>Đào Thị Tiểu  Băng</v>
      </c>
      <c r="E1764" t="str">
        <f>VLOOKUP(C1764,[1]Saler!B:D,3,FALSE)</f>
        <v>CT</v>
      </c>
      <c r="F1764" t="str">
        <f>VLOOKUP(E1764,[1]Saler!$F$1:$G$6,2,FALSE)</f>
        <v>Cần Thơ</v>
      </c>
      <c r="G1764" t="s">
        <v>45</v>
      </c>
      <c r="H1764" t="str">
        <f>VLOOKUP(G1764,[1]Product!$B:$G,2,FALSE)</f>
        <v>OMEN8ZR42PA</v>
      </c>
      <c r="I1764">
        <f>VLOOKUP(G1764,[1]Product!$B:$G,6,FALSE)</f>
        <v>54000000</v>
      </c>
      <c r="J1764" t="str">
        <f>VLOOKUP(G1764,[1]Product!$B:$G,3,FALSE)</f>
        <v>HP</v>
      </c>
      <c r="K1764" t="str">
        <f>VLOOKUP(G1764,[1]Product!$B:$G,4,FALSE)</f>
        <v>Laptop</v>
      </c>
      <c r="L1764">
        <v>2</v>
      </c>
      <c r="M1764">
        <v>0.05</v>
      </c>
      <c r="N1764">
        <f t="shared" si="27"/>
        <v>102600000</v>
      </c>
    </row>
    <row r="1765" spans="1:14" x14ac:dyDescent="0.3">
      <c r="A1765">
        <v>1764</v>
      </c>
      <c r="B1765">
        <v>8</v>
      </c>
      <c r="C1765" t="s">
        <v>79</v>
      </c>
      <c r="D1765" t="str">
        <f>VLOOKUP(C1765,[1]Saler!B:D,2,FALSE)</f>
        <v>Nguyễn Thị Thanh  Ngân</v>
      </c>
      <c r="E1765" t="str">
        <f>VLOOKUP(C1765,[1]Saler!B:D,3,FALSE)</f>
        <v>HCM</v>
      </c>
      <c r="F1765" t="str">
        <f>VLOOKUP(E1765,[1]Saler!$F$1:$G$6,2,FALSE)</f>
        <v>Hồ Chí Minh</v>
      </c>
      <c r="G1765" t="s">
        <v>28</v>
      </c>
      <c r="H1765" t="str">
        <f>VLOOKUP(G1765,[1]Product!$B:$G,2,FALSE)</f>
        <v>ProBook1A1B0PA</v>
      </c>
      <c r="I1765">
        <f>VLOOKUP(G1765,[1]Product!$B:$G,6,FALSE)</f>
        <v>18290000</v>
      </c>
      <c r="J1765" t="str">
        <f>VLOOKUP(G1765,[1]Product!$B:$G,3,FALSE)</f>
        <v>HP</v>
      </c>
      <c r="K1765" t="str">
        <f>VLOOKUP(G1765,[1]Product!$B:$G,4,FALSE)</f>
        <v>Laptop</v>
      </c>
      <c r="L1765">
        <v>1</v>
      </c>
      <c r="M1765">
        <v>0.15</v>
      </c>
      <c r="N1765">
        <f t="shared" si="27"/>
        <v>15546500</v>
      </c>
    </row>
    <row r="1766" spans="1:14" x14ac:dyDescent="0.3">
      <c r="A1766">
        <v>1765</v>
      </c>
      <c r="B1766">
        <v>8</v>
      </c>
      <c r="C1766" t="s">
        <v>48</v>
      </c>
      <c r="D1766" t="str">
        <f>VLOOKUP(C1766,[1]Saler!B:D,2,FALSE)</f>
        <v>Võ Huỳnh Duy  Nhân</v>
      </c>
      <c r="E1766" t="str">
        <f>VLOOKUP(C1766,[1]Saler!B:D,3,FALSE)</f>
        <v>HCM</v>
      </c>
      <c r="F1766" t="str">
        <f>VLOOKUP(E1766,[1]Saler!$F$1:$G$6,2,FALSE)</f>
        <v>Hồ Chí Minh</v>
      </c>
      <c r="G1766" t="s">
        <v>17</v>
      </c>
      <c r="H1766" t="str">
        <f>VLOOKUP(G1766,[1]Product!$B:$G,2,FALSE)</f>
        <v>Inspiron135301</v>
      </c>
      <c r="I1766">
        <f>VLOOKUP(G1766,[1]Product!$B:$G,6,FALSE)</f>
        <v>20900000</v>
      </c>
      <c r="J1766" t="str">
        <f>VLOOKUP(G1766,[1]Product!$B:$G,3,FALSE)</f>
        <v>Dell</v>
      </c>
      <c r="K1766" t="str">
        <f>VLOOKUP(G1766,[1]Product!$B:$G,4,FALSE)</f>
        <v>Laptop</v>
      </c>
      <c r="L1766">
        <v>1</v>
      </c>
      <c r="M1766">
        <v>0.05</v>
      </c>
      <c r="N1766">
        <f t="shared" si="27"/>
        <v>19855000</v>
      </c>
    </row>
    <row r="1767" spans="1:14" x14ac:dyDescent="0.3">
      <c r="A1767">
        <v>1766</v>
      </c>
      <c r="B1767">
        <v>8</v>
      </c>
      <c r="C1767" t="s">
        <v>76</v>
      </c>
      <c r="D1767" t="str">
        <f>VLOOKUP(C1767,[1]Saler!B:D,2,FALSE)</f>
        <v>Nguyễn Yến  Nhi</v>
      </c>
      <c r="E1767" t="str">
        <f>VLOOKUP(C1767,[1]Saler!B:D,3,FALSE)</f>
        <v>HCM</v>
      </c>
      <c r="F1767" t="str">
        <f>VLOOKUP(E1767,[1]Saler!$F$1:$G$6,2,FALSE)</f>
        <v>Hồ Chí Minh</v>
      </c>
      <c r="G1767" t="s">
        <v>33</v>
      </c>
      <c r="H1767" t="str">
        <f>VLOOKUP(G1767,[1]Product!$B:$G,2,FALSE)</f>
        <v>XPS139310</v>
      </c>
      <c r="I1767">
        <f>VLOOKUP(G1767,[1]Product!$B:$G,6,FALSE)</f>
        <v>39900000</v>
      </c>
      <c r="J1767" t="str">
        <f>VLOOKUP(G1767,[1]Product!$B:$G,3,FALSE)</f>
        <v>Dell</v>
      </c>
      <c r="K1767" t="str">
        <f>VLOOKUP(G1767,[1]Product!$B:$G,4,FALSE)</f>
        <v>Laptop</v>
      </c>
      <c r="L1767">
        <v>3</v>
      </c>
      <c r="M1767">
        <v>0.15</v>
      </c>
      <c r="N1767">
        <f t="shared" si="27"/>
        <v>101745000</v>
      </c>
    </row>
    <row r="1768" spans="1:14" x14ac:dyDescent="0.3">
      <c r="A1768">
        <v>1767</v>
      </c>
      <c r="B1768">
        <v>8</v>
      </c>
      <c r="C1768" t="s">
        <v>32</v>
      </c>
      <c r="D1768" t="str">
        <f>VLOOKUP(C1768,[1]Saler!B:D,2,FALSE)</f>
        <v>Võ Thị Phương  Thảo</v>
      </c>
      <c r="E1768" t="str">
        <f>VLOOKUP(C1768,[1]Saler!B:D,3,FALSE)</f>
        <v>CT</v>
      </c>
      <c r="F1768" t="str">
        <f>VLOOKUP(E1768,[1]Saler!$F$1:$G$6,2,FALSE)</f>
        <v>Cần Thơ</v>
      </c>
      <c r="G1768" t="s">
        <v>69</v>
      </c>
      <c r="H1768" t="str">
        <f>VLOOKUP(G1768,[1]Product!$B:$G,2,FALSE)</f>
        <v>Pavilion180S1AA</v>
      </c>
      <c r="I1768">
        <f>VLOOKUP(G1768,[1]Product!$B:$G,6,FALSE)</f>
        <v>9790000</v>
      </c>
      <c r="J1768" t="str">
        <f>VLOOKUP(G1768,[1]Product!$B:$G,3,FALSE)</f>
        <v>HP</v>
      </c>
      <c r="K1768" t="str">
        <f>VLOOKUP(G1768,[1]Product!$B:$G,4,FALSE)</f>
        <v>Desktop</v>
      </c>
      <c r="L1768">
        <v>3</v>
      </c>
      <c r="M1768">
        <v>0.05</v>
      </c>
      <c r="N1768">
        <f t="shared" si="27"/>
        <v>27901500</v>
      </c>
    </row>
    <row r="1769" spans="1:14" x14ac:dyDescent="0.3">
      <c r="A1769">
        <v>1768</v>
      </c>
      <c r="B1769">
        <v>8</v>
      </c>
      <c r="C1769" t="s">
        <v>80</v>
      </c>
      <c r="D1769" t="str">
        <f>VLOOKUP(C1769,[1]Saler!B:D,2,FALSE)</f>
        <v>Trịnh Thị Thu  Hằng</v>
      </c>
      <c r="E1769" t="str">
        <f>VLOOKUP(C1769,[1]Saler!B:D,3,FALSE)</f>
        <v>HP</v>
      </c>
      <c r="F1769" t="str">
        <f>VLOOKUP(E1769,[1]Saler!$F$1:$G$6,2,FALSE)</f>
        <v>Hải Phòng</v>
      </c>
      <c r="G1769" t="s">
        <v>17</v>
      </c>
      <c r="H1769" t="str">
        <f>VLOOKUP(G1769,[1]Product!$B:$G,2,FALSE)</f>
        <v>Inspiron135301</v>
      </c>
      <c r="I1769">
        <f>VLOOKUP(G1769,[1]Product!$B:$G,6,FALSE)</f>
        <v>20900000</v>
      </c>
      <c r="J1769" t="str">
        <f>VLOOKUP(G1769,[1]Product!$B:$G,3,FALSE)</f>
        <v>Dell</v>
      </c>
      <c r="K1769" t="str">
        <f>VLOOKUP(G1769,[1]Product!$B:$G,4,FALSE)</f>
        <v>Laptop</v>
      </c>
      <c r="L1769">
        <v>3</v>
      </c>
      <c r="M1769">
        <v>0.05</v>
      </c>
      <c r="N1769">
        <f t="shared" si="27"/>
        <v>59565000</v>
      </c>
    </row>
    <row r="1770" spans="1:14" x14ac:dyDescent="0.3">
      <c r="A1770">
        <v>1769</v>
      </c>
      <c r="B1770">
        <v>9</v>
      </c>
      <c r="C1770" t="s">
        <v>22</v>
      </c>
      <c r="D1770" t="str">
        <f>VLOOKUP(C1770,[1]Saler!B:D,2,FALSE)</f>
        <v>Nguyễn Thành Tâm</v>
      </c>
      <c r="E1770" t="str">
        <f>VLOOKUP(C1770,[1]Saler!B:D,3,FALSE)</f>
        <v>CT</v>
      </c>
      <c r="F1770" t="str">
        <f>VLOOKUP(E1770,[1]Saler!$F$1:$G$6,2,FALSE)</f>
        <v>Cần Thơ</v>
      </c>
      <c r="G1770" t="s">
        <v>47</v>
      </c>
      <c r="H1770" t="str">
        <f>VLOOKUP(G1770,[1]Product!$B:$G,2,FALSE)</f>
        <v>OptiPlex3080 MT</v>
      </c>
      <c r="I1770">
        <f>VLOOKUP(G1770,[1]Product!$B:$G,6,FALSE)</f>
        <v>13890000</v>
      </c>
      <c r="J1770" t="str">
        <f>VLOOKUP(G1770,[1]Product!$B:$G,3,FALSE)</f>
        <v>Dell</v>
      </c>
      <c r="K1770" t="str">
        <f>VLOOKUP(G1770,[1]Product!$B:$G,4,FALSE)</f>
        <v>Desktop</v>
      </c>
      <c r="L1770">
        <v>2</v>
      </c>
      <c r="M1770">
        <v>0.05</v>
      </c>
      <c r="N1770">
        <f t="shared" si="27"/>
        <v>26391000</v>
      </c>
    </row>
    <row r="1771" spans="1:14" x14ac:dyDescent="0.3">
      <c r="A1771">
        <v>1770</v>
      </c>
      <c r="B1771">
        <v>9</v>
      </c>
      <c r="C1771" t="s">
        <v>75</v>
      </c>
      <c r="D1771" t="str">
        <f>VLOOKUP(C1771,[1]Saler!B:D,2,FALSE)</f>
        <v>Trần Thị Kim  Ngân</v>
      </c>
      <c r="E1771" t="str">
        <f>VLOOKUP(C1771,[1]Saler!B:D,3,FALSE)</f>
        <v>HCM</v>
      </c>
      <c r="F1771" t="str">
        <f>VLOOKUP(E1771,[1]Saler!$F$1:$G$6,2,FALSE)</f>
        <v>Hồ Chí Minh</v>
      </c>
      <c r="G1771" t="s">
        <v>71</v>
      </c>
      <c r="H1771" t="str">
        <f>VLOOKUP(G1771,[1]Product!$B:$G,2,FALSE)</f>
        <v>Legion82BC005YVN</v>
      </c>
      <c r="I1771">
        <f>VLOOKUP(G1771,[1]Product!$B:$G,6,FALSE)</f>
        <v>39000000</v>
      </c>
      <c r="J1771" t="str">
        <f>VLOOKUP(G1771,[1]Product!$B:$G,3,FALSE)</f>
        <v>Lenovo</v>
      </c>
      <c r="K1771" t="str">
        <f>VLOOKUP(G1771,[1]Product!$B:$G,4,FALSE)</f>
        <v>Laptop</v>
      </c>
      <c r="L1771">
        <v>2</v>
      </c>
      <c r="M1771">
        <v>0</v>
      </c>
      <c r="N1771">
        <f t="shared" si="27"/>
        <v>78000000</v>
      </c>
    </row>
    <row r="1772" spans="1:14" x14ac:dyDescent="0.3">
      <c r="A1772">
        <v>1771</v>
      </c>
      <c r="B1772">
        <v>9</v>
      </c>
      <c r="C1772" t="s">
        <v>18</v>
      </c>
      <c r="D1772" t="str">
        <f>VLOOKUP(C1772,[1]Saler!B:D,2,FALSE)</f>
        <v>Lê Thị Thùy  Linh</v>
      </c>
      <c r="E1772" t="str">
        <f>VLOOKUP(C1772,[1]Saler!B:D,3,FALSE)</f>
        <v>DN</v>
      </c>
      <c r="F1772" t="str">
        <f>VLOOKUP(E1772,[1]Saler!$F$1:$G$6,2,FALSE)</f>
        <v>Đà Nẵng</v>
      </c>
      <c r="G1772" t="s">
        <v>45</v>
      </c>
      <c r="H1772" t="str">
        <f>VLOOKUP(G1772,[1]Product!$B:$G,2,FALSE)</f>
        <v>OMEN8ZR42PA</v>
      </c>
      <c r="I1772">
        <f>VLOOKUP(G1772,[1]Product!$B:$G,6,FALSE)</f>
        <v>54000000</v>
      </c>
      <c r="J1772" t="str">
        <f>VLOOKUP(G1772,[1]Product!$B:$G,3,FALSE)</f>
        <v>HP</v>
      </c>
      <c r="K1772" t="str">
        <f>VLOOKUP(G1772,[1]Product!$B:$G,4,FALSE)</f>
        <v>Laptop</v>
      </c>
      <c r="L1772">
        <v>1</v>
      </c>
      <c r="M1772">
        <v>0.1</v>
      </c>
      <c r="N1772">
        <f t="shared" si="27"/>
        <v>48600000</v>
      </c>
    </row>
    <row r="1773" spans="1:14" x14ac:dyDescent="0.3">
      <c r="A1773">
        <v>1772</v>
      </c>
      <c r="B1773">
        <v>9</v>
      </c>
      <c r="C1773" t="s">
        <v>72</v>
      </c>
      <c r="D1773" t="str">
        <f>VLOOKUP(C1773,[1]Saler!B:D,2,FALSE)</f>
        <v>Ngô Ngọc Tường  An</v>
      </c>
      <c r="E1773" t="str">
        <f>VLOOKUP(C1773,[1]Saler!B:D,3,FALSE)</f>
        <v>HN</v>
      </c>
      <c r="F1773" t="str">
        <f>VLOOKUP(E1773,[1]Saler!$F$1:$G$6,2,FALSE)</f>
        <v>Hà Nội</v>
      </c>
      <c r="G1773" t="s">
        <v>41</v>
      </c>
      <c r="H1773" t="str">
        <f>VLOOKUP(G1773,[1]Product!$B:$G,2,FALSE)</f>
        <v>Vostro70226499</v>
      </c>
      <c r="I1773">
        <f>VLOOKUP(G1773,[1]Product!$B:$G,6,FALSE)</f>
        <v>8900000</v>
      </c>
      <c r="J1773" t="str">
        <f>VLOOKUP(G1773,[1]Product!$B:$G,3,FALSE)</f>
        <v>Dell</v>
      </c>
      <c r="K1773" t="str">
        <f>VLOOKUP(G1773,[1]Product!$B:$G,4,FALSE)</f>
        <v>Desktop</v>
      </c>
      <c r="L1773">
        <v>2</v>
      </c>
      <c r="M1773">
        <v>0.15</v>
      </c>
      <c r="N1773">
        <f t="shared" si="27"/>
        <v>15130000</v>
      </c>
    </row>
    <row r="1774" spans="1:14" x14ac:dyDescent="0.3">
      <c r="A1774">
        <v>1773</v>
      </c>
      <c r="B1774">
        <v>9</v>
      </c>
      <c r="C1774" t="s">
        <v>59</v>
      </c>
      <c r="D1774" t="str">
        <f>VLOOKUP(C1774,[1]Saler!B:D,2,FALSE)</f>
        <v>Hồ Lê Lệ  Nguyên</v>
      </c>
      <c r="E1774" t="str">
        <f>VLOOKUP(C1774,[1]Saler!B:D,3,FALSE)</f>
        <v>HCM</v>
      </c>
      <c r="F1774" t="str">
        <f>VLOOKUP(E1774,[1]Saler!$F$1:$G$6,2,FALSE)</f>
        <v>Hồ Chí Minh</v>
      </c>
      <c r="G1774" t="s">
        <v>54</v>
      </c>
      <c r="H1774" t="str">
        <f>VLOOKUP(G1774,[1]Product!$B:$G,2,FALSE)</f>
        <v>ThinkBook20VA001KVN</v>
      </c>
      <c r="I1774">
        <f>VLOOKUP(G1774,[1]Product!$B:$G,6,FALSE)</f>
        <v>19190000</v>
      </c>
      <c r="J1774" t="str">
        <f>VLOOKUP(G1774,[1]Product!$B:$G,3,FALSE)</f>
        <v>Lenovo</v>
      </c>
      <c r="K1774" t="str">
        <f>VLOOKUP(G1774,[1]Product!$B:$G,4,FALSE)</f>
        <v>Laptop</v>
      </c>
      <c r="L1774">
        <v>3</v>
      </c>
      <c r="M1774">
        <v>0</v>
      </c>
      <c r="N1774">
        <f t="shared" si="27"/>
        <v>57570000</v>
      </c>
    </row>
    <row r="1775" spans="1:14" x14ac:dyDescent="0.3">
      <c r="A1775">
        <v>1774</v>
      </c>
      <c r="B1775">
        <v>9</v>
      </c>
      <c r="C1775" t="s">
        <v>57</v>
      </c>
      <c r="D1775" t="str">
        <f>VLOOKUP(C1775,[1]Saler!B:D,2,FALSE)</f>
        <v>Nguyễn Thị Tú  Anh</v>
      </c>
      <c r="E1775" t="str">
        <f>VLOOKUP(C1775,[1]Saler!B:D,3,FALSE)</f>
        <v>HN</v>
      </c>
      <c r="F1775" t="str">
        <f>VLOOKUP(E1775,[1]Saler!$F$1:$G$6,2,FALSE)</f>
        <v>Hà Nội</v>
      </c>
      <c r="G1775" t="s">
        <v>45</v>
      </c>
      <c r="H1775" t="str">
        <f>VLOOKUP(G1775,[1]Product!$B:$G,2,FALSE)</f>
        <v>OMEN8ZR42PA</v>
      </c>
      <c r="I1775">
        <f>VLOOKUP(G1775,[1]Product!$B:$G,6,FALSE)</f>
        <v>54000000</v>
      </c>
      <c r="J1775" t="str">
        <f>VLOOKUP(G1775,[1]Product!$B:$G,3,FALSE)</f>
        <v>HP</v>
      </c>
      <c r="K1775" t="str">
        <f>VLOOKUP(G1775,[1]Product!$B:$G,4,FALSE)</f>
        <v>Laptop</v>
      </c>
      <c r="L1775">
        <v>1</v>
      </c>
      <c r="M1775">
        <v>0</v>
      </c>
      <c r="N1775">
        <f t="shared" si="27"/>
        <v>54000000</v>
      </c>
    </row>
    <row r="1776" spans="1:14" x14ac:dyDescent="0.3">
      <c r="A1776">
        <v>1775</v>
      </c>
      <c r="B1776">
        <v>9</v>
      </c>
      <c r="C1776" t="s">
        <v>18</v>
      </c>
      <c r="D1776" t="str">
        <f>VLOOKUP(C1776,[1]Saler!B:D,2,FALSE)</f>
        <v>Lê Thị Thùy  Linh</v>
      </c>
      <c r="E1776" t="str">
        <f>VLOOKUP(C1776,[1]Saler!B:D,3,FALSE)</f>
        <v>DN</v>
      </c>
      <c r="F1776" t="str">
        <f>VLOOKUP(E1776,[1]Saler!$F$1:$G$6,2,FALSE)</f>
        <v>Đà Nẵng</v>
      </c>
      <c r="G1776" t="s">
        <v>56</v>
      </c>
      <c r="H1776" t="str">
        <f>VLOOKUP(G1776,[1]Product!$B:$G,2,FALSE)</f>
        <v>Legion82B500GUVN</v>
      </c>
      <c r="I1776">
        <f>VLOOKUP(G1776,[1]Product!$B:$G,6,FALSE)</f>
        <v>24790000</v>
      </c>
      <c r="J1776" t="str">
        <f>VLOOKUP(G1776,[1]Product!$B:$G,3,FALSE)</f>
        <v>Lenovo</v>
      </c>
      <c r="K1776" t="str">
        <f>VLOOKUP(G1776,[1]Product!$B:$G,4,FALSE)</f>
        <v>Laptop</v>
      </c>
      <c r="L1776">
        <v>3</v>
      </c>
      <c r="M1776">
        <v>0</v>
      </c>
      <c r="N1776">
        <f t="shared" si="27"/>
        <v>74370000</v>
      </c>
    </row>
    <row r="1777" spans="1:14" x14ac:dyDescent="0.3">
      <c r="A1777">
        <v>1776</v>
      </c>
      <c r="B1777">
        <v>9</v>
      </c>
      <c r="C1777" t="s">
        <v>75</v>
      </c>
      <c r="D1777" t="str">
        <f>VLOOKUP(C1777,[1]Saler!B:D,2,FALSE)</f>
        <v>Trần Thị Kim  Ngân</v>
      </c>
      <c r="E1777" t="str">
        <f>VLOOKUP(C1777,[1]Saler!B:D,3,FALSE)</f>
        <v>HCM</v>
      </c>
      <c r="F1777" t="str">
        <f>VLOOKUP(E1777,[1]Saler!$F$1:$G$6,2,FALSE)</f>
        <v>Hồ Chí Minh</v>
      </c>
      <c r="G1777" t="s">
        <v>54</v>
      </c>
      <c r="H1777" t="str">
        <f>VLOOKUP(G1777,[1]Product!$B:$G,2,FALSE)</f>
        <v>ThinkBook20VA001KVN</v>
      </c>
      <c r="I1777">
        <f>VLOOKUP(G1777,[1]Product!$B:$G,6,FALSE)</f>
        <v>19190000</v>
      </c>
      <c r="J1777" t="str">
        <f>VLOOKUP(G1777,[1]Product!$B:$G,3,FALSE)</f>
        <v>Lenovo</v>
      </c>
      <c r="K1777" t="str">
        <f>VLOOKUP(G1777,[1]Product!$B:$G,4,FALSE)</f>
        <v>Laptop</v>
      </c>
      <c r="L1777">
        <v>3</v>
      </c>
      <c r="M1777">
        <v>0.05</v>
      </c>
      <c r="N1777">
        <f t="shared" si="27"/>
        <v>54691500</v>
      </c>
    </row>
    <row r="1778" spans="1:14" x14ac:dyDescent="0.3">
      <c r="A1778">
        <v>1777</v>
      </c>
      <c r="B1778">
        <v>9</v>
      </c>
      <c r="C1778" t="s">
        <v>66</v>
      </c>
      <c r="D1778" t="str">
        <f>VLOOKUP(C1778,[1]Saler!B:D,2,FALSE)</f>
        <v>Nguyễn Nhật  Hạ</v>
      </c>
      <c r="E1778" t="str">
        <f>VLOOKUP(C1778,[1]Saler!B:D,3,FALSE)</f>
        <v>HP</v>
      </c>
      <c r="F1778" t="str">
        <f>VLOOKUP(E1778,[1]Saler!$F$1:$G$6,2,FALSE)</f>
        <v>Hải Phòng</v>
      </c>
      <c r="G1778" t="s">
        <v>58</v>
      </c>
      <c r="H1778" t="str">
        <f>VLOOKUP(G1778,[1]Product!$B:$G,2,FALSE)</f>
        <v>Envy2K0B2PA</v>
      </c>
      <c r="I1778">
        <f>VLOOKUP(G1778,[1]Product!$B:$G,6,FALSE)</f>
        <v>23590000</v>
      </c>
      <c r="J1778" t="str">
        <f>VLOOKUP(G1778,[1]Product!$B:$G,3,FALSE)</f>
        <v>HP</v>
      </c>
      <c r="K1778" t="str">
        <f>VLOOKUP(G1778,[1]Product!$B:$G,4,FALSE)</f>
        <v>Laptop</v>
      </c>
      <c r="L1778">
        <v>1</v>
      </c>
      <c r="M1778">
        <v>0.05</v>
      </c>
      <c r="N1778">
        <f t="shared" si="27"/>
        <v>22410500</v>
      </c>
    </row>
    <row r="1779" spans="1:14" x14ac:dyDescent="0.3">
      <c r="A1779">
        <v>1778</v>
      </c>
      <c r="B1779">
        <v>9</v>
      </c>
      <c r="C1779" t="s">
        <v>65</v>
      </c>
      <c r="D1779" t="str">
        <f>VLOOKUP(C1779,[1]Saler!B:D,2,FALSE)</f>
        <v>Vưu Quan  Khải</v>
      </c>
      <c r="E1779" t="str">
        <f>VLOOKUP(C1779,[1]Saler!B:D,3,FALSE)</f>
        <v>DN</v>
      </c>
      <c r="F1779" t="str">
        <f>VLOOKUP(E1779,[1]Saler!$F$1:$G$6,2,FALSE)</f>
        <v>Đà Nẵng</v>
      </c>
      <c r="G1779" t="s">
        <v>36</v>
      </c>
      <c r="H1779" t="str">
        <f>VLOOKUP(G1779,[1]Product!$B:$G,2,FALSE)</f>
        <v>Lenovo10TVA00EVA</v>
      </c>
      <c r="I1779">
        <f>VLOOKUP(G1779,[1]Product!$B:$G,6,FALSE)</f>
        <v>12590000</v>
      </c>
      <c r="J1779" t="str">
        <f>VLOOKUP(G1779,[1]Product!$B:$G,3,FALSE)</f>
        <v>Lenovo</v>
      </c>
      <c r="K1779" t="str">
        <f>VLOOKUP(G1779,[1]Product!$B:$G,4,FALSE)</f>
        <v>Desktop</v>
      </c>
      <c r="L1779">
        <v>3</v>
      </c>
      <c r="M1779">
        <v>0</v>
      </c>
      <c r="N1779">
        <f t="shared" si="27"/>
        <v>37770000</v>
      </c>
    </row>
    <row r="1780" spans="1:14" x14ac:dyDescent="0.3">
      <c r="A1780">
        <v>1779</v>
      </c>
      <c r="B1780">
        <v>9</v>
      </c>
      <c r="C1780" t="s">
        <v>48</v>
      </c>
      <c r="D1780" t="str">
        <f>VLOOKUP(C1780,[1]Saler!B:D,2,FALSE)</f>
        <v>Võ Huỳnh Duy  Nhân</v>
      </c>
      <c r="E1780" t="str">
        <f>VLOOKUP(C1780,[1]Saler!B:D,3,FALSE)</f>
        <v>HCM</v>
      </c>
      <c r="F1780" t="str">
        <f>VLOOKUP(E1780,[1]Saler!$F$1:$G$6,2,FALSE)</f>
        <v>Hồ Chí Minh</v>
      </c>
      <c r="G1780" t="s">
        <v>34</v>
      </c>
      <c r="H1780" t="str">
        <f>VLOOKUP(G1780,[1]Product!$B:$G,2,FALSE)</f>
        <v>Inspiron135201</v>
      </c>
      <c r="I1780">
        <f>VLOOKUP(G1780,[1]Product!$B:$G,6,FALSE)</f>
        <v>16990000</v>
      </c>
      <c r="J1780" t="str">
        <f>VLOOKUP(G1780,[1]Product!$B:$G,3,FALSE)</f>
        <v>Dell</v>
      </c>
      <c r="K1780" t="str">
        <f>VLOOKUP(G1780,[1]Product!$B:$G,4,FALSE)</f>
        <v>Laptop</v>
      </c>
      <c r="L1780">
        <v>2</v>
      </c>
      <c r="M1780">
        <v>0.15</v>
      </c>
      <c r="N1780">
        <f t="shared" si="27"/>
        <v>28883000</v>
      </c>
    </row>
    <row r="1781" spans="1:14" x14ac:dyDescent="0.3">
      <c r="A1781">
        <v>1780</v>
      </c>
      <c r="B1781">
        <v>9</v>
      </c>
      <c r="C1781" t="s">
        <v>79</v>
      </c>
      <c r="D1781" t="str">
        <f>VLOOKUP(C1781,[1]Saler!B:D,2,FALSE)</f>
        <v>Nguyễn Thị Thanh  Ngân</v>
      </c>
      <c r="E1781" t="str">
        <f>VLOOKUP(C1781,[1]Saler!B:D,3,FALSE)</f>
        <v>HCM</v>
      </c>
      <c r="F1781" t="str">
        <f>VLOOKUP(E1781,[1]Saler!$F$1:$G$6,2,FALSE)</f>
        <v>Hồ Chí Minh</v>
      </c>
      <c r="G1781" t="s">
        <v>21</v>
      </c>
      <c r="H1781" t="str">
        <f>VLOOKUP(G1781,[1]Product!$B:$G,2,FALSE)</f>
        <v>EliteBook5ZU71PA</v>
      </c>
      <c r="I1781">
        <f>VLOOKUP(G1781,[1]Product!$B:$G,6,FALSE)</f>
        <v>34790000</v>
      </c>
      <c r="J1781" t="str">
        <f>VLOOKUP(G1781,[1]Product!$B:$G,3,FALSE)</f>
        <v>HP</v>
      </c>
      <c r="K1781" t="str">
        <f>VLOOKUP(G1781,[1]Product!$B:$G,4,FALSE)</f>
        <v>Laptop</v>
      </c>
      <c r="L1781">
        <v>1</v>
      </c>
      <c r="M1781">
        <v>0</v>
      </c>
      <c r="N1781">
        <f t="shared" si="27"/>
        <v>34790000</v>
      </c>
    </row>
    <row r="1782" spans="1:14" x14ac:dyDescent="0.3">
      <c r="A1782">
        <v>1781</v>
      </c>
      <c r="B1782">
        <v>9</v>
      </c>
      <c r="C1782" t="s">
        <v>78</v>
      </c>
      <c r="D1782" t="str">
        <f>VLOOKUP(C1782,[1]Saler!B:D,2,FALSE)</f>
        <v>Vũ Nguyên  Hà</v>
      </c>
      <c r="E1782" t="str">
        <f>VLOOKUP(C1782,[1]Saler!B:D,3,FALSE)</f>
        <v>HN</v>
      </c>
      <c r="F1782" t="str">
        <f>VLOOKUP(E1782,[1]Saler!$F$1:$G$6,2,FALSE)</f>
        <v>Hà Nội</v>
      </c>
      <c r="G1782" t="s">
        <v>58</v>
      </c>
      <c r="H1782" t="str">
        <f>VLOOKUP(G1782,[1]Product!$B:$G,2,FALSE)</f>
        <v>Envy2K0B2PA</v>
      </c>
      <c r="I1782">
        <f>VLOOKUP(G1782,[1]Product!$B:$G,6,FALSE)</f>
        <v>23590000</v>
      </c>
      <c r="J1782" t="str">
        <f>VLOOKUP(G1782,[1]Product!$B:$G,3,FALSE)</f>
        <v>HP</v>
      </c>
      <c r="K1782" t="str">
        <f>VLOOKUP(G1782,[1]Product!$B:$G,4,FALSE)</f>
        <v>Laptop</v>
      </c>
      <c r="L1782">
        <v>1</v>
      </c>
      <c r="M1782">
        <v>0.1</v>
      </c>
      <c r="N1782">
        <f t="shared" si="27"/>
        <v>21231000</v>
      </c>
    </row>
    <row r="1783" spans="1:14" x14ac:dyDescent="0.3">
      <c r="A1783">
        <v>1782</v>
      </c>
      <c r="B1783">
        <v>9</v>
      </c>
      <c r="C1783" t="s">
        <v>38</v>
      </c>
      <c r="D1783" t="str">
        <f>VLOOKUP(C1783,[1]Saler!B:D,2,FALSE)</f>
        <v>Nguyễn Thị Kim  Nga</v>
      </c>
      <c r="E1783" t="str">
        <f>VLOOKUP(C1783,[1]Saler!B:D,3,FALSE)</f>
        <v>HCM</v>
      </c>
      <c r="F1783" t="str">
        <f>VLOOKUP(E1783,[1]Saler!$F$1:$G$6,2,FALSE)</f>
        <v>Hồ Chí Minh</v>
      </c>
      <c r="G1783" t="s">
        <v>54</v>
      </c>
      <c r="H1783" t="str">
        <f>VLOOKUP(G1783,[1]Product!$B:$G,2,FALSE)</f>
        <v>ThinkBook20VA001KVN</v>
      </c>
      <c r="I1783">
        <f>VLOOKUP(G1783,[1]Product!$B:$G,6,FALSE)</f>
        <v>19190000</v>
      </c>
      <c r="J1783" t="str">
        <f>VLOOKUP(G1783,[1]Product!$B:$G,3,FALSE)</f>
        <v>Lenovo</v>
      </c>
      <c r="K1783" t="str">
        <f>VLOOKUP(G1783,[1]Product!$B:$G,4,FALSE)</f>
        <v>Laptop</v>
      </c>
      <c r="L1783">
        <v>3</v>
      </c>
      <c r="M1783">
        <v>0</v>
      </c>
      <c r="N1783">
        <f t="shared" si="27"/>
        <v>57570000</v>
      </c>
    </row>
    <row r="1784" spans="1:14" x14ac:dyDescent="0.3">
      <c r="A1784">
        <v>1783</v>
      </c>
      <c r="B1784">
        <v>9</v>
      </c>
      <c r="C1784" t="s">
        <v>37</v>
      </c>
      <c r="D1784" t="str">
        <f>VLOOKUP(C1784,[1]Saler!B:D,2,FALSE)</f>
        <v>Nguyễn Phan Thanh Ngân</v>
      </c>
      <c r="E1784" t="str">
        <f>VLOOKUP(C1784,[1]Saler!B:D,3,FALSE)</f>
        <v>HCM</v>
      </c>
      <c r="F1784" t="str">
        <f>VLOOKUP(E1784,[1]Saler!$F$1:$G$6,2,FALSE)</f>
        <v>Hồ Chí Minh</v>
      </c>
      <c r="G1784" t="s">
        <v>23</v>
      </c>
      <c r="H1784" t="str">
        <f>VLOOKUP(G1784,[1]Product!$B:$G,2,FALSE)</f>
        <v>Latitude3510</v>
      </c>
      <c r="I1784">
        <f>VLOOKUP(G1784,[1]Product!$B:$G,6,FALSE)</f>
        <v>11490000</v>
      </c>
      <c r="J1784" t="str">
        <f>VLOOKUP(G1784,[1]Product!$B:$G,3,FALSE)</f>
        <v>Dell</v>
      </c>
      <c r="K1784" t="str">
        <f>VLOOKUP(G1784,[1]Product!$B:$G,4,FALSE)</f>
        <v>Laptop</v>
      </c>
      <c r="L1784">
        <v>2</v>
      </c>
      <c r="M1784">
        <v>0.05</v>
      </c>
      <c r="N1784">
        <f t="shared" si="27"/>
        <v>21831000</v>
      </c>
    </row>
    <row r="1785" spans="1:14" x14ac:dyDescent="0.3">
      <c r="A1785">
        <v>1784</v>
      </c>
      <c r="B1785">
        <v>9</v>
      </c>
      <c r="C1785" t="s">
        <v>67</v>
      </c>
      <c r="D1785" t="str">
        <f>VLOOKUP(C1785,[1]Saler!B:D,2,FALSE)</f>
        <v>Phan Thị Thu  Nguyệt</v>
      </c>
      <c r="E1785" t="str">
        <f>VLOOKUP(C1785,[1]Saler!B:D,3,FALSE)</f>
        <v>HCM</v>
      </c>
      <c r="F1785" t="str">
        <f>VLOOKUP(E1785,[1]Saler!$F$1:$G$6,2,FALSE)</f>
        <v>Hồ Chí Minh</v>
      </c>
      <c r="G1785" t="s">
        <v>56</v>
      </c>
      <c r="H1785" t="str">
        <f>VLOOKUP(G1785,[1]Product!$B:$G,2,FALSE)</f>
        <v>Legion82B500GUVN</v>
      </c>
      <c r="I1785">
        <f>VLOOKUP(G1785,[1]Product!$B:$G,6,FALSE)</f>
        <v>24790000</v>
      </c>
      <c r="J1785" t="str">
        <f>VLOOKUP(G1785,[1]Product!$B:$G,3,FALSE)</f>
        <v>Lenovo</v>
      </c>
      <c r="K1785" t="str">
        <f>VLOOKUP(G1785,[1]Product!$B:$G,4,FALSE)</f>
        <v>Laptop</v>
      </c>
      <c r="L1785">
        <v>3</v>
      </c>
      <c r="M1785">
        <v>0.05</v>
      </c>
      <c r="N1785">
        <f t="shared" si="27"/>
        <v>70651500</v>
      </c>
    </row>
    <row r="1786" spans="1:14" x14ac:dyDescent="0.3">
      <c r="A1786">
        <v>1785</v>
      </c>
      <c r="B1786">
        <v>9</v>
      </c>
      <c r="C1786" t="s">
        <v>72</v>
      </c>
      <c r="D1786" t="str">
        <f>VLOOKUP(C1786,[1]Saler!B:D,2,FALSE)</f>
        <v>Ngô Ngọc Tường  An</v>
      </c>
      <c r="E1786" t="str">
        <f>VLOOKUP(C1786,[1]Saler!B:D,3,FALSE)</f>
        <v>HN</v>
      </c>
      <c r="F1786" t="str">
        <f>VLOOKUP(E1786,[1]Saler!$F$1:$G$6,2,FALSE)</f>
        <v>Hà Nội</v>
      </c>
      <c r="G1786" t="s">
        <v>17</v>
      </c>
      <c r="H1786" t="str">
        <f>VLOOKUP(G1786,[1]Product!$B:$G,2,FALSE)</f>
        <v>Inspiron135301</v>
      </c>
      <c r="I1786">
        <f>VLOOKUP(G1786,[1]Product!$B:$G,6,FALSE)</f>
        <v>20900000</v>
      </c>
      <c r="J1786" t="str">
        <f>VLOOKUP(G1786,[1]Product!$B:$G,3,FALSE)</f>
        <v>Dell</v>
      </c>
      <c r="K1786" t="str">
        <f>VLOOKUP(G1786,[1]Product!$B:$G,4,FALSE)</f>
        <v>Laptop</v>
      </c>
      <c r="L1786">
        <v>1</v>
      </c>
      <c r="M1786">
        <v>0.15</v>
      </c>
      <c r="N1786">
        <f t="shared" si="27"/>
        <v>17765000</v>
      </c>
    </row>
    <row r="1787" spans="1:14" x14ac:dyDescent="0.3">
      <c r="A1787">
        <v>1786</v>
      </c>
      <c r="B1787">
        <v>9</v>
      </c>
      <c r="C1787" t="s">
        <v>35</v>
      </c>
      <c r="D1787" t="str">
        <f>VLOOKUP(C1787,[1]Saler!B:D,2,FALSE)</f>
        <v>Trần Kim  Như</v>
      </c>
      <c r="E1787" t="str">
        <f>VLOOKUP(C1787,[1]Saler!B:D,3,FALSE)</f>
        <v>HCM</v>
      </c>
      <c r="F1787" t="str">
        <f>VLOOKUP(E1787,[1]Saler!$F$1:$G$6,2,FALSE)</f>
        <v>Hồ Chí Minh</v>
      </c>
      <c r="G1787" t="s">
        <v>25</v>
      </c>
      <c r="H1787" t="str">
        <f>VLOOKUP(G1787,[1]Product!$B:$G,2,FALSE)</f>
        <v>Lenovo11BHS07200</v>
      </c>
      <c r="I1787">
        <f>VLOOKUP(G1787,[1]Product!$B:$G,6,FALSE)</f>
        <v>11490000</v>
      </c>
      <c r="J1787" t="str">
        <f>VLOOKUP(G1787,[1]Product!$B:$G,3,FALSE)</f>
        <v>Lenovo</v>
      </c>
      <c r="K1787" t="str">
        <f>VLOOKUP(G1787,[1]Product!$B:$G,4,FALSE)</f>
        <v>Desktop</v>
      </c>
      <c r="L1787">
        <v>1</v>
      </c>
      <c r="M1787">
        <v>0</v>
      </c>
      <c r="N1787">
        <f t="shared" si="27"/>
        <v>11490000</v>
      </c>
    </row>
    <row r="1788" spans="1:14" x14ac:dyDescent="0.3">
      <c r="A1788">
        <v>1787</v>
      </c>
      <c r="B1788">
        <v>9</v>
      </c>
      <c r="C1788" t="s">
        <v>53</v>
      </c>
      <c r="D1788" t="str">
        <f>VLOOKUP(C1788,[1]Saler!B:D,2,FALSE)</f>
        <v>Đoàn Minh  Anh</v>
      </c>
      <c r="E1788" t="str">
        <f>VLOOKUP(C1788,[1]Saler!B:D,3,FALSE)</f>
        <v>HN</v>
      </c>
      <c r="F1788" t="str">
        <f>VLOOKUP(E1788,[1]Saler!$F$1:$G$6,2,FALSE)</f>
        <v>Hà Nội</v>
      </c>
      <c r="G1788" t="s">
        <v>52</v>
      </c>
      <c r="H1788" t="str">
        <f>VLOOKUP(G1788,[1]Product!$B:$G,2,FALSE)</f>
        <v>Inspiron42IN380002</v>
      </c>
      <c r="I1788">
        <f>VLOOKUP(G1788,[1]Product!$B:$G,6,FALSE)</f>
        <v>12290000</v>
      </c>
      <c r="J1788" t="str">
        <f>VLOOKUP(G1788,[1]Product!$B:$G,3,FALSE)</f>
        <v>Dell</v>
      </c>
      <c r="K1788" t="str">
        <f>VLOOKUP(G1788,[1]Product!$B:$G,4,FALSE)</f>
        <v>Desktop</v>
      </c>
      <c r="L1788">
        <v>2</v>
      </c>
      <c r="M1788">
        <v>0.15</v>
      </c>
      <c r="N1788">
        <f t="shared" si="27"/>
        <v>20893000</v>
      </c>
    </row>
    <row r="1789" spans="1:14" x14ac:dyDescent="0.3">
      <c r="A1789">
        <v>1788</v>
      </c>
      <c r="B1789">
        <v>9</v>
      </c>
      <c r="C1789" t="s">
        <v>75</v>
      </c>
      <c r="D1789" t="str">
        <f>VLOOKUP(C1789,[1]Saler!B:D,2,FALSE)</f>
        <v>Trần Thị Kim  Ngân</v>
      </c>
      <c r="E1789" t="str">
        <f>VLOOKUP(C1789,[1]Saler!B:D,3,FALSE)</f>
        <v>HCM</v>
      </c>
      <c r="F1789" t="str">
        <f>VLOOKUP(E1789,[1]Saler!$F$1:$G$6,2,FALSE)</f>
        <v>Hồ Chí Minh</v>
      </c>
      <c r="G1789" t="s">
        <v>25</v>
      </c>
      <c r="H1789" t="str">
        <f>VLOOKUP(G1789,[1]Product!$B:$G,2,FALSE)</f>
        <v>Lenovo11BHS07200</v>
      </c>
      <c r="I1789">
        <f>VLOOKUP(G1789,[1]Product!$B:$G,6,FALSE)</f>
        <v>11490000</v>
      </c>
      <c r="J1789" t="str">
        <f>VLOOKUP(G1789,[1]Product!$B:$G,3,FALSE)</f>
        <v>Lenovo</v>
      </c>
      <c r="K1789" t="str">
        <f>VLOOKUP(G1789,[1]Product!$B:$G,4,FALSE)</f>
        <v>Desktop</v>
      </c>
      <c r="L1789">
        <v>2</v>
      </c>
      <c r="M1789">
        <v>0.1</v>
      </c>
      <c r="N1789">
        <f t="shared" si="27"/>
        <v>20682000</v>
      </c>
    </row>
    <row r="1790" spans="1:14" x14ac:dyDescent="0.3">
      <c r="A1790">
        <v>1789</v>
      </c>
      <c r="B1790">
        <v>9</v>
      </c>
      <c r="C1790" t="s">
        <v>37</v>
      </c>
      <c r="D1790" t="str">
        <f>VLOOKUP(C1790,[1]Saler!B:D,2,FALSE)</f>
        <v>Nguyễn Phan Thanh Ngân</v>
      </c>
      <c r="E1790" t="str">
        <f>VLOOKUP(C1790,[1]Saler!B:D,3,FALSE)</f>
        <v>HCM</v>
      </c>
      <c r="F1790" t="str">
        <f>VLOOKUP(E1790,[1]Saler!$F$1:$G$6,2,FALSE)</f>
        <v>Hồ Chí Minh</v>
      </c>
      <c r="G1790" t="s">
        <v>36</v>
      </c>
      <c r="H1790" t="str">
        <f>VLOOKUP(G1790,[1]Product!$B:$G,2,FALSE)</f>
        <v>Lenovo10TVA00EVA</v>
      </c>
      <c r="I1790">
        <f>VLOOKUP(G1790,[1]Product!$B:$G,6,FALSE)</f>
        <v>12590000</v>
      </c>
      <c r="J1790" t="str">
        <f>VLOOKUP(G1790,[1]Product!$B:$G,3,FALSE)</f>
        <v>Lenovo</v>
      </c>
      <c r="K1790" t="str">
        <f>VLOOKUP(G1790,[1]Product!$B:$G,4,FALSE)</f>
        <v>Desktop</v>
      </c>
      <c r="L1790">
        <v>2</v>
      </c>
      <c r="M1790">
        <v>0</v>
      </c>
      <c r="N1790">
        <f t="shared" si="27"/>
        <v>25180000</v>
      </c>
    </row>
    <row r="1791" spans="1:14" x14ac:dyDescent="0.3">
      <c r="A1791">
        <v>1790</v>
      </c>
      <c r="B1791">
        <v>9</v>
      </c>
      <c r="C1791" t="s">
        <v>74</v>
      </c>
      <c r="D1791" t="str">
        <f>VLOOKUP(C1791,[1]Saler!B:D,2,FALSE)</f>
        <v>Nguyễn Thị  Hằng</v>
      </c>
      <c r="E1791" t="str">
        <f>VLOOKUP(C1791,[1]Saler!B:D,3,FALSE)</f>
        <v>HP</v>
      </c>
      <c r="F1791" t="str">
        <f>VLOOKUP(E1791,[1]Saler!$F$1:$G$6,2,FALSE)</f>
        <v>Hải Phòng</v>
      </c>
      <c r="G1791" t="s">
        <v>34</v>
      </c>
      <c r="H1791" t="str">
        <f>VLOOKUP(G1791,[1]Product!$B:$G,2,FALSE)</f>
        <v>Inspiron135201</v>
      </c>
      <c r="I1791">
        <f>VLOOKUP(G1791,[1]Product!$B:$G,6,FALSE)</f>
        <v>16990000</v>
      </c>
      <c r="J1791" t="str">
        <f>VLOOKUP(G1791,[1]Product!$B:$G,3,FALSE)</f>
        <v>Dell</v>
      </c>
      <c r="K1791" t="str">
        <f>VLOOKUP(G1791,[1]Product!$B:$G,4,FALSE)</f>
        <v>Laptop</v>
      </c>
      <c r="L1791">
        <v>2</v>
      </c>
      <c r="M1791">
        <v>0.1</v>
      </c>
      <c r="N1791">
        <f t="shared" si="27"/>
        <v>30582000</v>
      </c>
    </row>
    <row r="1792" spans="1:14" x14ac:dyDescent="0.3">
      <c r="A1792">
        <v>1791</v>
      </c>
      <c r="B1792">
        <v>9</v>
      </c>
      <c r="C1792" t="s">
        <v>60</v>
      </c>
      <c r="D1792" t="str">
        <f>VLOOKUP(C1792,[1]Saler!B:D,2,FALSE)</f>
        <v>Nguyễn Thị Hoài  Ly</v>
      </c>
      <c r="E1792" t="str">
        <f>VLOOKUP(C1792,[1]Saler!B:D,3,FALSE)</f>
        <v>DN</v>
      </c>
      <c r="F1792" t="str">
        <f>VLOOKUP(E1792,[1]Saler!$F$1:$G$6,2,FALSE)</f>
        <v>Đà Nẵng</v>
      </c>
      <c r="G1792" t="s">
        <v>28</v>
      </c>
      <c r="H1792" t="str">
        <f>VLOOKUP(G1792,[1]Product!$B:$G,2,FALSE)</f>
        <v>ProBook1A1B0PA</v>
      </c>
      <c r="I1792">
        <f>VLOOKUP(G1792,[1]Product!$B:$G,6,FALSE)</f>
        <v>18290000</v>
      </c>
      <c r="J1792" t="str">
        <f>VLOOKUP(G1792,[1]Product!$B:$G,3,FALSE)</f>
        <v>HP</v>
      </c>
      <c r="K1792" t="str">
        <f>VLOOKUP(G1792,[1]Product!$B:$G,4,FALSE)</f>
        <v>Laptop</v>
      </c>
      <c r="L1792">
        <v>3</v>
      </c>
      <c r="M1792">
        <v>0.05</v>
      </c>
      <c r="N1792">
        <f t="shared" si="27"/>
        <v>52126500</v>
      </c>
    </row>
    <row r="1793" spans="1:14" x14ac:dyDescent="0.3">
      <c r="A1793">
        <v>1792</v>
      </c>
      <c r="B1793">
        <v>9</v>
      </c>
      <c r="C1793" t="s">
        <v>68</v>
      </c>
      <c r="D1793" t="str">
        <f>VLOOKUP(C1793,[1]Saler!B:D,2,FALSE)</f>
        <v>Đào Thị Tiểu  Băng</v>
      </c>
      <c r="E1793" t="str">
        <f>VLOOKUP(C1793,[1]Saler!B:D,3,FALSE)</f>
        <v>CT</v>
      </c>
      <c r="F1793" t="str">
        <f>VLOOKUP(E1793,[1]Saler!$F$1:$G$6,2,FALSE)</f>
        <v>Cần Thơ</v>
      </c>
      <c r="G1793" t="s">
        <v>52</v>
      </c>
      <c r="H1793" t="str">
        <f>VLOOKUP(G1793,[1]Product!$B:$G,2,FALSE)</f>
        <v>Inspiron42IN380002</v>
      </c>
      <c r="I1793">
        <f>VLOOKUP(G1793,[1]Product!$B:$G,6,FALSE)</f>
        <v>12290000</v>
      </c>
      <c r="J1793" t="str">
        <f>VLOOKUP(G1793,[1]Product!$B:$G,3,FALSE)</f>
        <v>Dell</v>
      </c>
      <c r="K1793" t="str">
        <f>VLOOKUP(G1793,[1]Product!$B:$G,4,FALSE)</f>
        <v>Desktop</v>
      </c>
      <c r="L1793">
        <v>3</v>
      </c>
      <c r="M1793">
        <v>0.15</v>
      </c>
      <c r="N1793">
        <f t="shared" si="27"/>
        <v>31339500</v>
      </c>
    </row>
    <row r="1794" spans="1:14" x14ac:dyDescent="0.3">
      <c r="A1794">
        <v>1793</v>
      </c>
      <c r="B1794">
        <v>9</v>
      </c>
      <c r="C1794" t="s">
        <v>46</v>
      </c>
      <c r="D1794" t="str">
        <f>VLOOKUP(C1794,[1]Saler!B:D,2,FALSE)</f>
        <v>Nguyễn Thị Hoài  Nam</v>
      </c>
      <c r="E1794" t="str">
        <f>VLOOKUP(C1794,[1]Saler!B:D,3,FALSE)</f>
        <v>HCM</v>
      </c>
      <c r="F1794" t="str">
        <f>VLOOKUP(E1794,[1]Saler!$F$1:$G$6,2,FALSE)</f>
        <v>Hồ Chí Minh</v>
      </c>
      <c r="G1794" t="s">
        <v>50</v>
      </c>
      <c r="H1794" t="str">
        <f>VLOOKUP(G1794,[1]Product!$B:$G,2,FALSE)</f>
        <v>ProBook22X45AA</v>
      </c>
      <c r="I1794">
        <f>VLOOKUP(G1794,[1]Product!$B:$G,6,FALSE)</f>
        <v>11900000</v>
      </c>
      <c r="J1794" t="str">
        <f>VLOOKUP(G1794,[1]Product!$B:$G,3,FALSE)</f>
        <v>HP</v>
      </c>
      <c r="K1794" t="str">
        <f>VLOOKUP(G1794,[1]Product!$B:$G,4,FALSE)</f>
        <v>Desktop</v>
      </c>
      <c r="L1794">
        <v>3</v>
      </c>
      <c r="M1794">
        <v>0.05</v>
      </c>
      <c r="N1794">
        <f t="shared" ref="N1794:N1857" si="28">I1794*L1794*(1-M1794)</f>
        <v>33915000</v>
      </c>
    </row>
    <row r="1795" spans="1:14" x14ac:dyDescent="0.3">
      <c r="A1795">
        <v>1794</v>
      </c>
      <c r="B1795">
        <v>9</v>
      </c>
      <c r="C1795" t="s">
        <v>29</v>
      </c>
      <c r="D1795" t="str">
        <f>VLOOKUP(C1795,[1]Saler!B:D,2,FALSE)</f>
        <v>Hoàng Thị Thu  Hà</v>
      </c>
      <c r="E1795" t="str">
        <f>VLOOKUP(C1795,[1]Saler!B:D,3,FALSE)</f>
        <v>HN</v>
      </c>
      <c r="F1795" t="str">
        <f>VLOOKUP(E1795,[1]Saler!$F$1:$G$6,2,FALSE)</f>
        <v>Hà Nội</v>
      </c>
      <c r="G1795" t="s">
        <v>52</v>
      </c>
      <c r="H1795" t="str">
        <f>VLOOKUP(G1795,[1]Product!$B:$G,2,FALSE)</f>
        <v>Inspiron42IN380002</v>
      </c>
      <c r="I1795">
        <f>VLOOKUP(G1795,[1]Product!$B:$G,6,FALSE)</f>
        <v>12290000</v>
      </c>
      <c r="J1795" t="str">
        <f>VLOOKUP(G1795,[1]Product!$B:$G,3,FALSE)</f>
        <v>Dell</v>
      </c>
      <c r="K1795" t="str">
        <f>VLOOKUP(G1795,[1]Product!$B:$G,4,FALSE)</f>
        <v>Desktop</v>
      </c>
      <c r="L1795">
        <v>3</v>
      </c>
      <c r="M1795">
        <v>0.05</v>
      </c>
      <c r="N1795">
        <f t="shared" si="28"/>
        <v>35026500</v>
      </c>
    </row>
    <row r="1796" spans="1:14" x14ac:dyDescent="0.3">
      <c r="A1796">
        <v>1795</v>
      </c>
      <c r="B1796">
        <v>10</v>
      </c>
      <c r="C1796" t="s">
        <v>53</v>
      </c>
      <c r="D1796" t="str">
        <f>VLOOKUP(C1796,[1]Saler!B:D,2,FALSE)</f>
        <v>Đoàn Minh  Anh</v>
      </c>
      <c r="E1796" t="str">
        <f>VLOOKUP(C1796,[1]Saler!B:D,3,FALSE)</f>
        <v>HN</v>
      </c>
      <c r="F1796" t="str">
        <f>VLOOKUP(E1796,[1]Saler!$F$1:$G$6,2,FALSE)</f>
        <v>Hà Nội</v>
      </c>
      <c r="G1796" t="s">
        <v>15</v>
      </c>
      <c r="H1796" t="str">
        <f>VLOOKUP(G1796,[1]Product!$B:$G,2,FALSE)</f>
        <v>EliteBook1C2M0PA</v>
      </c>
      <c r="I1796">
        <f>VLOOKUP(G1796,[1]Product!$B:$G,6,FALSE)</f>
        <v>14890000</v>
      </c>
      <c r="J1796" t="str">
        <f>VLOOKUP(G1796,[1]Product!$B:$G,3,FALSE)</f>
        <v>HP</v>
      </c>
      <c r="K1796" t="str">
        <f>VLOOKUP(G1796,[1]Product!$B:$G,4,FALSE)</f>
        <v>Desktop</v>
      </c>
      <c r="L1796">
        <v>3</v>
      </c>
      <c r="M1796">
        <v>0</v>
      </c>
      <c r="N1796">
        <f t="shared" si="28"/>
        <v>44670000</v>
      </c>
    </row>
    <row r="1797" spans="1:14" x14ac:dyDescent="0.3">
      <c r="A1797">
        <v>1796</v>
      </c>
      <c r="B1797">
        <v>10</v>
      </c>
      <c r="C1797" t="s">
        <v>78</v>
      </c>
      <c r="D1797" t="str">
        <f>VLOOKUP(C1797,[1]Saler!B:D,2,FALSE)</f>
        <v>Vũ Nguyên  Hà</v>
      </c>
      <c r="E1797" t="str">
        <f>VLOOKUP(C1797,[1]Saler!B:D,3,FALSE)</f>
        <v>HN</v>
      </c>
      <c r="F1797" t="str">
        <f>VLOOKUP(E1797,[1]Saler!$F$1:$G$6,2,FALSE)</f>
        <v>Hà Nội</v>
      </c>
      <c r="G1797" t="s">
        <v>28</v>
      </c>
      <c r="H1797" t="str">
        <f>VLOOKUP(G1797,[1]Product!$B:$G,2,FALSE)</f>
        <v>ProBook1A1B0PA</v>
      </c>
      <c r="I1797">
        <f>VLOOKUP(G1797,[1]Product!$B:$G,6,FALSE)</f>
        <v>18290000</v>
      </c>
      <c r="J1797" t="str">
        <f>VLOOKUP(G1797,[1]Product!$B:$G,3,FALSE)</f>
        <v>HP</v>
      </c>
      <c r="K1797" t="str">
        <f>VLOOKUP(G1797,[1]Product!$B:$G,4,FALSE)</f>
        <v>Laptop</v>
      </c>
      <c r="L1797">
        <v>2</v>
      </c>
      <c r="M1797">
        <v>0.05</v>
      </c>
      <c r="N1797">
        <f t="shared" si="28"/>
        <v>34751000</v>
      </c>
    </row>
    <row r="1798" spans="1:14" x14ac:dyDescent="0.3">
      <c r="A1798">
        <v>1797</v>
      </c>
      <c r="B1798">
        <v>10</v>
      </c>
      <c r="C1798" t="s">
        <v>74</v>
      </c>
      <c r="D1798" t="str">
        <f>VLOOKUP(C1798,[1]Saler!B:D,2,FALSE)</f>
        <v>Nguyễn Thị  Hằng</v>
      </c>
      <c r="E1798" t="str">
        <f>VLOOKUP(C1798,[1]Saler!B:D,3,FALSE)</f>
        <v>HP</v>
      </c>
      <c r="F1798" t="str">
        <f>VLOOKUP(E1798,[1]Saler!$F$1:$G$6,2,FALSE)</f>
        <v>Hải Phòng</v>
      </c>
      <c r="G1798" t="s">
        <v>54</v>
      </c>
      <c r="H1798" t="str">
        <f>VLOOKUP(G1798,[1]Product!$B:$G,2,FALSE)</f>
        <v>ThinkBook20VA001KVN</v>
      </c>
      <c r="I1798">
        <f>VLOOKUP(G1798,[1]Product!$B:$G,6,FALSE)</f>
        <v>19190000</v>
      </c>
      <c r="J1798" t="str">
        <f>VLOOKUP(G1798,[1]Product!$B:$G,3,FALSE)</f>
        <v>Lenovo</v>
      </c>
      <c r="K1798" t="str">
        <f>VLOOKUP(G1798,[1]Product!$B:$G,4,FALSE)</f>
        <v>Laptop</v>
      </c>
      <c r="L1798">
        <v>1</v>
      </c>
      <c r="M1798">
        <v>0.15</v>
      </c>
      <c r="N1798">
        <f t="shared" si="28"/>
        <v>16311500</v>
      </c>
    </row>
    <row r="1799" spans="1:14" x14ac:dyDescent="0.3">
      <c r="A1799">
        <v>1798</v>
      </c>
      <c r="B1799">
        <v>10</v>
      </c>
      <c r="C1799" t="s">
        <v>26</v>
      </c>
      <c r="D1799" t="str">
        <f>VLOOKUP(C1799,[1]Saler!B:D,2,FALSE)</f>
        <v>Nguyễn Thị Y  Bình</v>
      </c>
      <c r="E1799" t="str">
        <f>VLOOKUP(C1799,[1]Saler!B:D,3,FALSE)</f>
        <v>HN</v>
      </c>
      <c r="F1799" t="str">
        <f>VLOOKUP(E1799,[1]Saler!$F$1:$G$6,2,FALSE)</f>
        <v>Hà Nội</v>
      </c>
      <c r="G1799" t="s">
        <v>33</v>
      </c>
      <c r="H1799" t="str">
        <f>VLOOKUP(G1799,[1]Product!$B:$G,2,FALSE)</f>
        <v>XPS139310</v>
      </c>
      <c r="I1799">
        <f>VLOOKUP(G1799,[1]Product!$B:$G,6,FALSE)</f>
        <v>39900000</v>
      </c>
      <c r="J1799" t="str">
        <f>VLOOKUP(G1799,[1]Product!$B:$G,3,FALSE)</f>
        <v>Dell</v>
      </c>
      <c r="K1799" t="str">
        <f>VLOOKUP(G1799,[1]Product!$B:$G,4,FALSE)</f>
        <v>Laptop</v>
      </c>
      <c r="L1799">
        <v>2</v>
      </c>
      <c r="M1799">
        <v>0.15</v>
      </c>
      <c r="N1799">
        <f t="shared" si="28"/>
        <v>67830000</v>
      </c>
    </row>
    <row r="1800" spans="1:14" x14ac:dyDescent="0.3">
      <c r="A1800">
        <v>1799</v>
      </c>
      <c r="B1800">
        <v>10</v>
      </c>
      <c r="C1800" t="s">
        <v>40</v>
      </c>
      <c r="D1800" t="str">
        <f>VLOOKUP(C1800,[1]Saler!B:D,2,FALSE)</f>
        <v>Triệu Thị Thanh  Chung</v>
      </c>
      <c r="E1800" t="str">
        <f>VLOOKUP(C1800,[1]Saler!B:D,3,FALSE)</f>
        <v>HN</v>
      </c>
      <c r="F1800" t="str">
        <f>VLOOKUP(E1800,[1]Saler!$F$1:$G$6,2,FALSE)</f>
        <v>Hà Nội</v>
      </c>
      <c r="G1800" t="s">
        <v>42</v>
      </c>
      <c r="H1800" t="str">
        <f>VLOOKUP(G1800,[1]Product!$B:$G,2,FALSE)</f>
        <v>PavilionEG0072TU</v>
      </c>
      <c r="I1800">
        <f>VLOOKUP(G1800,[1]Product!$B:$G,6,FALSE)</f>
        <v>21900000</v>
      </c>
      <c r="J1800" t="str">
        <f>VLOOKUP(G1800,[1]Product!$B:$G,3,FALSE)</f>
        <v>HP</v>
      </c>
      <c r="K1800" t="str">
        <f>VLOOKUP(G1800,[1]Product!$B:$G,4,FALSE)</f>
        <v>Laptop</v>
      </c>
      <c r="L1800">
        <v>1</v>
      </c>
      <c r="M1800">
        <v>0</v>
      </c>
      <c r="N1800">
        <f t="shared" si="28"/>
        <v>21900000</v>
      </c>
    </row>
    <row r="1801" spans="1:14" x14ac:dyDescent="0.3">
      <c r="A1801">
        <v>1800</v>
      </c>
      <c r="B1801">
        <v>10</v>
      </c>
      <c r="C1801" t="s">
        <v>16</v>
      </c>
      <c r="D1801" t="str">
        <f>VLOOKUP(C1801,[1]Saler!B:D,2,FALSE)</f>
        <v>Võ Thị Uyển  Nhi</v>
      </c>
      <c r="E1801" t="str">
        <f>VLOOKUP(C1801,[1]Saler!B:D,3,FALSE)</f>
        <v>HCM</v>
      </c>
      <c r="F1801" t="str">
        <f>VLOOKUP(E1801,[1]Saler!$F$1:$G$6,2,FALSE)</f>
        <v>Hồ Chí Minh</v>
      </c>
      <c r="G1801" t="s">
        <v>50</v>
      </c>
      <c r="H1801" t="str">
        <f>VLOOKUP(G1801,[1]Product!$B:$G,2,FALSE)</f>
        <v>ProBook22X45AA</v>
      </c>
      <c r="I1801">
        <f>VLOOKUP(G1801,[1]Product!$B:$G,6,FALSE)</f>
        <v>11900000</v>
      </c>
      <c r="J1801" t="str">
        <f>VLOOKUP(G1801,[1]Product!$B:$G,3,FALSE)</f>
        <v>HP</v>
      </c>
      <c r="K1801" t="str">
        <f>VLOOKUP(G1801,[1]Product!$B:$G,4,FALSE)</f>
        <v>Desktop</v>
      </c>
      <c r="L1801">
        <v>3</v>
      </c>
      <c r="M1801">
        <v>0.1</v>
      </c>
      <c r="N1801">
        <f t="shared" si="28"/>
        <v>32130000</v>
      </c>
    </row>
    <row r="1802" spans="1:14" x14ac:dyDescent="0.3">
      <c r="A1802">
        <v>1801</v>
      </c>
      <c r="B1802">
        <v>10</v>
      </c>
      <c r="C1802" t="s">
        <v>29</v>
      </c>
      <c r="D1802" t="str">
        <f>VLOOKUP(C1802,[1]Saler!B:D,2,FALSE)</f>
        <v>Hoàng Thị Thu  Hà</v>
      </c>
      <c r="E1802" t="str">
        <f>VLOOKUP(C1802,[1]Saler!B:D,3,FALSE)</f>
        <v>HN</v>
      </c>
      <c r="F1802" t="str">
        <f>VLOOKUP(E1802,[1]Saler!$F$1:$G$6,2,FALSE)</f>
        <v>Hà Nội</v>
      </c>
      <c r="G1802" t="s">
        <v>71</v>
      </c>
      <c r="H1802" t="str">
        <f>VLOOKUP(G1802,[1]Product!$B:$G,2,FALSE)</f>
        <v>Legion82BC005YVN</v>
      </c>
      <c r="I1802">
        <f>VLOOKUP(G1802,[1]Product!$B:$G,6,FALSE)</f>
        <v>39000000</v>
      </c>
      <c r="J1802" t="str">
        <f>VLOOKUP(G1802,[1]Product!$B:$G,3,FALSE)</f>
        <v>Lenovo</v>
      </c>
      <c r="K1802" t="str">
        <f>VLOOKUP(G1802,[1]Product!$B:$G,4,FALSE)</f>
        <v>Laptop</v>
      </c>
      <c r="L1802">
        <v>1</v>
      </c>
      <c r="M1802">
        <v>0.05</v>
      </c>
      <c r="N1802">
        <f t="shared" si="28"/>
        <v>37050000</v>
      </c>
    </row>
    <row r="1803" spans="1:14" x14ac:dyDescent="0.3">
      <c r="A1803">
        <v>1802</v>
      </c>
      <c r="B1803">
        <v>10</v>
      </c>
      <c r="C1803" t="s">
        <v>40</v>
      </c>
      <c r="D1803" t="str">
        <f>VLOOKUP(C1803,[1]Saler!B:D,2,FALSE)</f>
        <v>Triệu Thị Thanh  Chung</v>
      </c>
      <c r="E1803" t="str">
        <f>VLOOKUP(C1803,[1]Saler!B:D,3,FALSE)</f>
        <v>HN</v>
      </c>
      <c r="F1803" t="str">
        <f>VLOOKUP(E1803,[1]Saler!$F$1:$G$6,2,FALSE)</f>
        <v>Hà Nội</v>
      </c>
      <c r="G1803" t="s">
        <v>47</v>
      </c>
      <c r="H1803" t="str">
        <f>VLOOKUP(G1803,[1]Product!$B:$G,2,FALSE)</f>
        <v>OptiPlex3080 MT</v>
      </c>
      <c r="I1803">
        <f>VLOOKUP(G1803,[1]Product!$B:$G,6,FALSE)</f>
        <v>13890000</v>
      </c>
      <c r="J1803" t="str">
        <f>VLOOKUP(G1803,[1]Product!$B:$G,3,FALSE)</f>
        <v>Dell</v>
      </c>
      <c r="K1803" t="str">
        <f>VLOOKUP(G1803,[1]Product!$B:$G,4,FALSE)</f>
        <v>Desktop</v>
      </c>
      <c r="L1803">
        <v>3</v>
      </c>
      <c r="M1803">
        <v>0</v>
      </c>
      <c r="N1803">
        <f t="shared" si="28"/>
        <v>41670000</v>
      </c>
    </row>
    <row r="1804" spans="1:14" x14ac:dyDescent="0.3">
      <c r="A1804">
        <v>1803</v>
      </c>
      <c r="B1804">
        <v>10</v>
      </c>
      <c r="C1804" t="s">
        <v>46</v>
      </c>
      <c r="D1804" t="str">
        <f>VLOOKUP(C1804,[1]Saler!B:D,2,FALSE)</f>
        <v>Nguyễn Thị Hoài  Nam</v>
      </c>
      <c r="E1804" t="str">
        <f>VLOOKUP(C1804,[1]Saler!B:D,3,FALSE)</f>
        <v>HCM</v>
      </c>
      <c r="F1804" t="str">
        <f>VLOOKUP(E1804,[1]Saler!$F$1:$G$6,2,FALSE)</f>
        <v>Hồ Chí Minh</v>
      </c>
      <c r="G1804" t="s">
        <v>56</v>
      </c>
      <c r="H1804" t="str">
        <f>VLOOKUP(G1804,[1]Product!$B:$G,2,FALSE)</f>
        <v>Legion82B500GUVN</v>
      </c>
      <c r="I1804">
        <f>VLOOKUP(G1804,[1]Product!$B:$G,6,FALSE)</f>
        <v>24790000</v>
      </c>
      <c r="J1804" t="str">
        <f>VLOOKUP(G1804,[1]Product!$B:$G,3,FALSE)</f>
        <v>Lenovo</v>
      </c>
      <c r="K1804" t="str">
        <f>VLOOKUP(G1804,[1]Product!$B:$G,4,FALSE)</f>
        <v>Laptop</v>
      </c>
      <c r="L1804">
        <v>3</v>
      </c>
      <c r="M1804">
        <v>0.1</v>
      </c>
      <c r="N1804">
        <f t="shared" si="28"/>
        <v>66933000</v>
      </c>
    </row>
    <row r="1805" spans="1:14" x14ac:dyDescent="0.3">
      <c r="A1805">
        <v>1804</v>
      </c>
      <c r="B1805">
        <v>10</v>
      </c>
      <c r="C1805" t="s">
        <v>72</v>
      </c>
      <c r="D1805" t="str">
        <f>VLOOKUP(C1805,[1]Saler!B:D,2,FALSE)</f>
        <v>Ngô Ngọc Tường  An</v>
      </c>
      <c r="E1805" t="str">
        <f>VLOOKUP(C1805,[1]Saler!B:D,3,FALSE)</f>
        <v>HN</v>
      </c>
      <c r="F1805" t="str">
        <f>VLOOKUP(E1805,[1]Saler!$F$1:$G$6,2,FALSE)</f>
        <v>Hà Nội</v>
      </c>
      <c r="G1805" t="s">
        <v>41</v>
      </c>
      <c r="H1805" t="str">
        <f>VLOOKUP(G1805,[1]Product!$B:$G,2,FALSE)</f>
        <v>Vostro70226499</v>
      </c>
      <c r="I1805">
        <f>VLOOKUP(G1805,[1]Product!$B:$G,6,FALSE)</f>
        <v>8900000</v>
      </c>
      <c r="J1805" t="str">
        <f>VLOOKUP(G1805,[1]Product!$B:$G,3,FALSE)</f>
        <v>Dell</v>
      </c>
      <c r="K1805" t="str">
        <f>VLOOKUP(G1805,[1]Product!$B:$G,4,FALSE)</f>
        <v>Desktop</v>
      </c>
      <c r="L1805">
        <v>3</v>
      </c>
      <c r="M1805">
        <v>0.1</v>
      </c>
      <c r="N1805">
        <f t="shared" si="28"/>
        <v>24030000</v>
      </c>
    </row>
    <row r="1806" spans="1:14" x14ac:dyDescent="0.3">
      <c r="A1806">
        <v>1805</v>
      </c>
      <c r="B1806">
        <v>10</v>
      </c>
      <c r="C1806" t="s">
        <v>78</v>
      </c>
      <c r="D1806" t="str">
        <f>VLOOKUP(C1806,[1]Saler!B:D,2,FALSE)</f>
        <v>Vũ Nguyên  Hà</v>
      </c>
      <c r="E1806" t="str">
        <f>VLOOKUP(C1806,[1]Saler!B:D,3,FALSE)</f>
        <v>HN</v>
      </c>
      <c r="F1806" t="str">
        <f>VLOOKUP(E1806,[1]Saler!$F$1:$G$6,2,FALSE)</f>
        <v>Hà Nội</v>
      </c>
      <c r="G1806" t="s">
        <v>34</v>
      </c>
      <c r="H1806" t="str">
        <f>VLOOKUP(G1806,[1]Product!$B:$G,2,FALSE)</f>
        <v>Inspiron135201</v>
      </c>
      <c r="I1806">
        <f>VLOOKUP(G1806,[1]Product!$B:$G,6,FALSE)</f>
        <v>16990000</v>
      </c>
      <c r="J1806" t="str">
        <f>VLOOKUP(G1806,[1]Product!$B:$G,3,FALSE)</f>
        <v>Dell</v>
      </c>
      <c r="K1806" t="str">
        <f>VLOOKUP(G1806,[1]Product!$B:$G,4,FALSE)</f>
        <v>Laptop</v>
      </c>
      <c r="L1806">
        <v>3</v>
      </c>
      <c r="M1806">
        <v>0.15</v>
      </c>
      <c r="N1806">
        <f t="shared" si="28"/>
        <v>43324500</v>
      </c>
    </row>
    <row r="1807" spans="1:14" x14ac:dyDescent="0.3">
      <c r="A1807">
        <v>1806</v>
      </c>
      <c r="B1807">
        <v>10</v>
      </c>
      <c r="C1807" t="s">
        <v>51</v>
      </c>
      <c r="D1807" t="str">
        <f>VLOOKUP(C1807,[1]Saler!B:D,2,FALSE)</f>
        <v>Trần Nguyễn Thúy  Quỳnh</v>
      </c>
      <c r="E1807" t="str">
        <f>VLOOKUP(C1807,[1]Saler!B:D,3,FALSE)</f>
        <v>CT</v>
      </c>
      <c r="F1807" t="str">
        <f>VLOOKUP(E1807,[1]Saler!$F$1:$G$6,2,FALSE)</f>
        <v>Cần Thơ</v>
      </c>
      <c r="G1807" t="s">
        <v>54</v>
      </c>
      <c r="H1807" t="str">
        <f>VLOOKUP(G1807,[1]Product!$B:$G,2,FALSE)</f>
        <v>ThinkBook20VA001KVN</v>
      </c>
      <c r="I1807">
        <f>VLOOKUP(G1807,[1]Product!$B:$G,6,FALSE)</f>
        <v>19190000</v>
      </c>
      <c r="J1807" t="str">
        <f>VLOOKUP(G1807,[1]Product!$B:$G,3,FALSE)</f>
        <v>Lenovo</v>
      </c>
      <c r="K1807" t="str">
        <f>VLOOKUP(G1807,[1]Product!$B:$G,4,FALSE)</f>
        <v>Laptop</v>
      </c>
      <c r="L1807">
        <v>2</v>
      </c>
      <c r="M1807">
        <v>0</v>
      </c>
      <c r="N1807">
        <f t="shared" si="28"/>
        <v>38380000</v>
      </c>
    </row>
    <row r="1808" spans="1:14" x14ac:dyDescent="0.3">
      <c r="A1808">
        <v>1807</v>
      </c>
      <c r="B1808">
        <v>10</v>
      </c>
      <c r="C1808" t="s">
        <v>80</v>
      </c>
      <c r="D1808" t="str">
        <f>VLOOKUP(C1808,[1]Saler!B:D,2,FALSE)</f>
        <v>Trịnh Thị Thu  Hằng</v>
      </c>
      <c r="E1808" t="str">
        <f>VLOOKUP(C1808,[1]Saler!B:D,3,FALSE)</f>
        <v>HP</v>
      </c>
      <c r="F1808" t="str">
        <f>VLOOKUP(E1808,[1]Saler!$F$1:$G$6,2,FALSE)</f>
        <v>Hải Phòng</v>
      </c>
      <c r="G1808" t="s">
        <v>28</v>
      </c>
      <c r="H1808" t="str">
        <f>VLOOKUP(G1808,[1]Product!$B:$G,2,FALSE)</f>
        <v>ProBook1A1B0PA</v>
      </c>
      <c r="I1808">
        <f>VLOOKUP(G1808,[1]Product!$B:$G,6,FALSE)</f>
        <v>18290000</v>
      </c>
      <c r="J1808" t="str">
        <f>VLOOKUP(G1808,[1]Product!$B:$G,3,FALSE)</f>
        <v>HP</v>
      </c>
      <c r="K1808" t="str">
        <f>VLOOKUP(G1808,[1]Product!$B:$G,4,FALSE)</f>
        <v>Laptop</v>
      </c>
      <c r="L1808">
        <v>1</v>
      </c>
      <c r="M1808">
        <v>0.1</v>
      </c>
      <c r="N1808">
        <f t="shared" si="28"/>
        <v>16461000</v>
      </c>
    </row>
    <row r="1809" spans="1:14" x14ac:dyDescent="0.3">
      <c r="A1809">
        <v>1808</v>
      </c>
      <c r="B1809">
        <v>10</v>
      </c>
      <c r="C1809" t="s">
        <v>65</v>
      </c>
      <c r="D1809" t="str">
        <f>VLOOKUP(C1809,[1]Saler!B:D,2,FALSE)</f>
        <v>Vưu Quan  Khải</v>
      </c>
      <c r="E1809" t="str">
        <f>VLOOKUP(C1809,[1]Saler!B:D,3,FALSE)</f>
        <v>DN</v>
      </c>
      <c r="F1809" t="str">
        <f>VLOOKUP(E1809,[1]Saler!$F$1:$G$6,2,FALSE)</f>
        <v>Đà Nẵng</v>
      </c>
      <c r="G1809" t="s">
        <v>21</v>
      </c>
      <c r="H1809" t="str">
        <f>VLOOKUP(G1809,[1]Product!$B:$G,2,FALSE)</f>
        <v>EliteBook5ZU71PA</v>
      </c>
      <c r="I1809">
        <f>VLOOKUP(G1809,[1]Product!$B:$G,6,FALSE)</f>
        <v>34790000</v>
      </c>
      <c r="J1809" t="str">
        <f>VLOOKUP(G1809,[1]Product!$B:$G,3,FALSE)</f>
        <v>HP</v>
      </c>
      <c r="K1809" t="str">
        <f>VLOOKUP(G1809,[1]Product!$B:$G,4,FALSE)</f>
        <v>Laptop</v>
      </c>
      <c r="L1809">
        <v>3</v>
      </c>
      <c r="M1809">
        <v>0.15</v>
      </c>
      <c r="N1809">
        <f t="shared" si="28"/>
        <v>88714500</v>
      </c>
    </row>
    <row r="1810" spans="1:14" x14ac:dyDescent="0.3">
      <c r="A1810">
        <v>1809</v>
      </c>
      <c r="B1810">
        <v>10</v>
      </c>
      <c r="C1810" t="s">
        <v>77</v>
      </c>
      <c r="D1810" t="str">
        <f>VLOOKUP(C1810,[1]Saler!B:D,2,FALSE)</f>
        <v>Trần Huy  Hiếu</v>
      </c>
      <c r="E1810" t="str">
        <f>VLOOKUP(C1810,[1]Saler!B:D,3,FALSE)</f>
        <v>HP</v>
      </c>
      <c r="F1810" t="str">
        <f>VLOOKUP(E1810,[1]Saler!$F$1:$G$6,2,FALSE)</f>
        <v>Hải Phòng</v>
      </c>
      <c r="G1810" t="s">
        <v>21</v>
      </c>
      <c r="H1810" t="str">
        <f>VLOOKUP(G1810,[1]Product!$B:$G,2,FALSE)</f>
        <v>EliteBook5ZU71PA</v>
      </c>
      <c r="I1810">
        <f>VLOOKUP(G1810,[1]Product!$B:$G,6,FALSE)</f>
        <v>34790000</v>
      </c>
      <c r="J1810" t="str">
        <f>VLOOKUP(G1810,[1]Product!$B:$G,3,FALSE)</f>
        <v>HP</v>
      </c>
      <c r="K1810" t="str">
        <f>VLOOKUP(G1810,[1]Product!$B:$G,4,FALSE)</f>
        <v>Laptop</v>
      </c>
      <c r="L1810">
        <v>3</v>
      </c>
      <c r="M1810">
        <v>0.15</v>
      </c>
      <c r="N1810">
        <f t="shared" si="28"/>
        <v>88714500</v>
      </c>
    </row>
    <row r="1811" spans="1:14" x14ac:dyDescent="0.3">
      <c r="A1811">
        <v>1810</v>
      </c>
      <c r="B1811">
        <v>10</v>
      </c>
      <c r="C1811" t="s">
        <v>73</v>
      </c>
      <c r="D1811" t="str">
        <f>VLOOKUP(C1811,[1]Saler!B:D,2,FALSE)</f>
        <v>Nguyễn Gia  Hân</v>
      </c>
      <c r="E1811" t="str">
        <f>VLOOKUP(C1811,[1]Saler!B:D,3,FALSE)</f>
        <v>HP</v>
      </c>
      <c r="F1811" t="str">
        <f>VLOOKUP(E1811,[1]Saler!$F$1:$G$6,2,FALSE)</f>
        <v>Hải Phòng</v>
      </c>
      <c r="G1811" t="s">
        <v>33</v>
      </c>
      <c r="H1811" t="str">
        <f>VLOOKUP(G1811,[1]Product!$B:$G,2,FALSE)</f>
        <v>XPS139310</v>
      </c>
      <c r="I1811">
        <f>VLOOKUP(G1811,[1]Product!$B:$G,6,FALSE)</f>
        <v>39900000</v>
      </c>
      <c r="J1811" t="str">
        <f>VLOOKUP(G1811,[1]Product!$B:$G,3,FALSE)</f>
        <v>Dell</v>
      </c>
      <c r="K1811" t="str">
        <f>VLOOKUP(G1811,[1]Product!$B:$G,4,FALSE)</f>
        <v>Laptop</v>
      </c>
      <c r="L1811">
        <v>2</v>
      </c>
      <c r="M1811">
        <v>0</v>
      </c>
      <c r="N1811">
        <f t="shared" si="28"/>
        <v>79800000</v>
      </c>
    </row>
    <row r="1812" spans="1:14" x14ac:dyDescent="0.3">
      <c r="A1812">
        <v>1811</v>
      </c>
      <c r="B1812">
        <v>10</v>
      </c>
      <c r="C1812" t="s">
        <v>75</v>
      </c>
      <c r="D1812" t="str">
        <f>VLOOKUP(C1812,[1]Saler!B:D,2,FALSE)</f>
        <v>Trần Thị Kim  Ngân</v>
      </c>
      <c r="E1812" t="str">
        <f>VLOOKUP(C1812,[1]Saler!B:D,3,FALSE)</f>
        <v>HCM</v>
      </c>
      <c r="F1812" t="str">
        <f>VLOOKUP(E1812,[1]Saler!$F$1:$G$6,2,FALSE)</f>
        <v>Hồ Chí Minh</v>
      </c>
      <c r="G1812" t="s">
        <v>36</v>
      </c>
      <c r="H1812" t="str">
        <f>VLOOKUP(G1812,[1]Product!$B:$G,2,FALSE)</f>
        <v>Lenovo10TVA00EVA</v>
      </c>
      <c r="I1812">
        <f>VLOOKUP(G1812,[1]Product!$B:$G,6,FALSE)</f>
        <v>12590000</v>
      </c>
      <c r="J1812" t="str">
        <f>VLOOKUP(G1812,[1]Product!$B:$G,3,FALSE)</f>
        <v>Lenovo</v>
      </c>
      <c r="K1812" t="str">
        <f>VLOOKUP(G1812,[1]Product!$B:$G,4,FALSE)</f>
        <v>Desktop</v>
      </c>
      <c r="L1812">
        <v>3</v>
      </c>
      <c r="M1812">
        <v>0.15</v>
      </c>
      <c r="N1812">
        <f t="shared" si="28"/>
        <v>32104500</v>
      </c>
    </row>
    <row r="1813" spans="1:14" x14ac:dyDescent="0.3">
      <c r="A1813">
        <v>1812</v>
      </c>
      <c r="B1813">
        <v>10</v>
      </c>
      <c r="C1813" t="s">
        <v>51</v>
      </c>
      <c r="D1813" t="str">
        <f>VLOOKUP(C1813,[1]Saler!B:D,2,FALSE)</f>
        <v>Trần Nguyễn Thúy  Quỳnh</v>
      </c>
      <c r="E1813" t="str">
        <f>VLOOKUP(C1813,[1]Saler!B:D,3,FALSE)</f>
        <v>CT</v>
      </c>
      <c r="F1813" t="str">
        <f>VLOOKUP(E1813,[1]Saler!$F$1:$G$6,2,FALSE)</f>
        <v>Cần Thơ</v>
      </c>
      <c r="G1813" t="s">
        <v>49</v>
      </c>
      <c r="H1813" t="str">
        <f>VLOOKUP(G1813,[1]Product!$B:$G,2,FALSE)</f>
        <v>Inspiron145402</v>
      </c>
      <c r="I1813">
        <f>VLOOKUP(G1813,[1]Product!$B:$G,6,FALSE)</f>
        <v>25790000</v>
      </c>
      <c r="J1813" t="str">
        <f>VLOOKUP(G1813,[1]Product!$B:$G,3,FALSE)</f>
        <v>Dell</v>
      </c>
      <c r="K1813" t="str">
        <f>VLOOKUP(G1813,[1]Product!$B:$G,4,FALSE)</f>
        <v>Laptop</v>
      </c>
      <c r="L1813">
        <v>1</v>
      </c>
      <c r="M1813">
        <v>0.05</v>
      </c>
      <c r="N1813">
        <f t="shared" si="28"/>
        <v>24500500</v>
      </c>
    </row>
    <row r="1814" spans="1:14" x14ac:dyDescent="0.3">
      <c r="A1814">
        <v>1813</v>
      </c>
      <c r="B1814">
        <v>10</v>
      </c>
      <c r="C1814" t="s">
        <v>46</v>
      </c>
      <c r="D1814" t="str">
        <f>VLOOKUP(C1814,[1]Saler!B:D,2,FALSE)</f>
        <v>Nguyễn Thị Hoài  Nam</v>
      </c>
      <c r="E1814" t="str">
        <f>VLOOKUP(C1814,[1]Saler!B:D,3,FALSE)</f>
        <v>HCM</v>
      </c>
      <c r="F1814" t="str">
        <f>VLOOKUP(E1814,[1]Saler!$F$1:$G$6,2,FALSE)</f>
        <v>Hồ Chí Minh</v>
      </c>
      <c r="G1814" t="s">
        <v>54</v>
      </c>
      <c r="H1814" t="str">
        <f>VLOOKUP(G1814,[1]Product!$B:$G,2,FALSE)</f>
        <v>ThinkBook20VA001KVN</v>
      </c>
      <c r="I1814">
        <f>VLOOKUP(G1814,[1]Product!$B:$G,6,FALSE)</f>
        <v>19190000</v>
      </c>
      <c r="J1814" t="str">
        <f>VLOOKUP(G1814,[1]Product!$B:$G,3,FALSE)</f>
        <v>Lenovo</v>
      </c>
      <c r="K1814" t="str">
        <f>VLOOKUP(G1814,[1]Product!$B:$G,4,FALSE)</f>
        <v>Laptop</v>
      </c>
      <c r="L1814">
        <v>2</v>
      </c>
      <c r="M1814">
        <v>0</v>
      </c>
      <c r="N1814">
        <f t="shared" si="28"/>
        <v>38380000</v>
      </c>
    </row>
    <row r="1815" spans="1:14" x14ac:dyDescent="0.3">
      <c r="A1815">
        <v>1814</v>
      </c>
      <c r="B1815">
        <v>10</v>
      </c>
      <c r="C1815" t="s">
        <v>27</v>
      </c>
      <c r="D1815" t="str">
        <f>VLOOKUP(C1815,[1]Saler!B:D,2,FALSE)</f>
        <v>Lê Thị Bình</v>
      </c>
      <c r="E1815" t="str">
        <f>VLOOKUP(C1815,[1]Saler!B:D,3,FALSE)</f>
        <v>HN</v>
      </c>
      <c r="F1815" t="str">
        <f>VLOOKUP(E1815,[1]Saler!$F$1:$G$6,2,FALSE)</f>
        <v>Hà Nội</v>
      </c>
      <c r="G1815" t="s">
        <v>45</v>
      </c>
      <c r="H1815" t="str">
        <f>VLOOKUP(G1815,[1]Product!$B:$G,2,FALSE)</f>
        <v>OMEN8ZR42PA</v>
      </c>
      <c r="I1815">
        <f>VLOOKUP(G1815,[1]Product!$B:$G,6,FALSE)</f>
        <v>54000000</v>
      </c>
      <c r="J1815" t="str">
        <f>VLOOKUP(G1815,[1]Product!$B:$G,3,FALSE)</f>
        <v>HP</v>
      </c>
      <c r="K1815" t="str">
        <f>VLOOKUP(G1815,[1]Product!$B:$G,4,FALSE)</f>
        <v>Laptop</v>
      </c>
      <c r="L1815">
        <v>2</v>
      </c>
      <c r="M1815">
        <v>0.1</v>
      </c>
      <c r="N1815">
        <f t="shared" si="28"/>
        <v>97200000</v>
      </c>
    </row>
    <row r="1816" spans="1:14" x14ac:dyDescent="0.3">
      <c r="A1816">
        <v>1815</v>
      </c>
      <c r="B1816">
        <v>10</v>
      </c>
      <c r="C1816" t="s">
        <v>63</v>
      </c>
      <c r="D1816" t="str">
        <f>VLOOKUP(C1816,[1]Saler!B:D,2,FALSE)</f>
        <v>Phạm Thị Giáng  My</v>
      </c>
      <c r="E1816" t="str">
        <f>VLOOKUP(C1816,[1]Saler!B:D,3,FALSE)</f>
        <v>DN</v>
      </c>
      <c r="F1816" t="str">
        <f>VLOOKUP(E1816,[1]Saler!$F$1:$G$6,2,FALSE)</f>
        <v>Đà Nẵng</v>
      </c>
      <c r="G1816" t="s">
        <v>41</v>
      </c>
      <c r="H1816" t="str">
        <f>VLOOKUP(G1816,[1]Product!$B:$G,2,FALSE)</f>
        <v>Vostro70226499</v>
      </c>
      <c r="I1816">
        <f>VLOOKUP(G1816,[1]Product!$B:$G,6,FALSE)</f>
        <v>8900000</v>
      </c>
      <c r="J1816" t="str">
        <f>VLOOKUP(G1816,[1]Product!$B:$G,3,FALSE)</f>
        <v>Dell</v>
      </c>
      <c r="K1816" t="str">
        <f>VLOOKUP(G1816,[1]Product!$B:$G,4,FALSE)</f>
        <v>Desktop</v>
      </c>
      <c r="L1816">
        <v>2</v>
      </c>
      <c r="M1816">
        <v>0.05</v>
      </c>
      <c r="N1816">
        <f t="shared" si="28"/>
        <v>16910000</v>
      </c>
    </row>
    <row r="1817" spans="1:14" x14ac:dyDescent="0.3">
      <c r="A1817">
        <v>1816</v>
      </c>
      <c r="B1817">
        <v>10</v>
      </c>
      <c r="C1817" t="s">
        <v>74</v>
      </c>
      <c r="D1817" t="str">
        <f>VLOOKUP(C1817,[1]Saler!B:D,2,FALSE)</f>
        <v>Nguyễn Thị  Hằng</v>
      </c>
      <c r="E1817" t="str">
        <f>VLOOKUP(C1817,[1]Saler!B:D,3,FALSE)</f>
        <v>HP</v>
      </c>
      <c r="F1817" t="str">
        <f>VLOOKUP(E1817,[1]Saler!$F$1:$G$6,2,FALSE)</f>
        <v>Hải Phòng</v>
      </c>
      <c r="G1817" t="s">
        <v>19</v>
      </c>
      <c r="H1817" t="str">
        <f>VLOOKUP(G1817,[1]Product!$B:$G,2,FALSE)</f>
        <v>Gaming81LK01J3VN</v>
      </c>
      <c r="I1817">
        <f>VLOOKUP(G1817,[1]Product!$B:$G,6,FALSE)</f>
        <v>18490000</v>
      </c>
      <c r="J1817" t="str">
        <f>VLOOKUP(G1817,[1]Product!$B:$G,3,FALSE)</f>
        <v>Lenovo</v>
      </c>
      <c r="K1817" t="str">
        <f>VLOOKUP(G1817,[1]Product!$B:$G,4,FALSE)</f>
        <v>Laptop</v>
      </c>
      <c r="L1817">
        <v>3</v>
      </c>
      <c r="M1817">
        <v>0.05</v>
      </c>
      <c r="N1817">
        <f t="shared" si="28"/>
        <v>52696500</v>
      </c>
    </row>
    <row r="1818" spans="1:14" x14ac:dyDescent="0.3">
      <c r="A1818">
        <v>1817</v>
      </c>
      <c r="B1818">
        <v>10</v>
      </c>
      <c r="C1818" t="s">
        <v>26</v>
      </c>
      <c r="D1818" t="str">
        <f>VLOOKUP(C1818,[1]Saler!B:D,2,FALSE)</f>
        <v>Nguyễn Thị Y  Bình</v>
      </c>
      <c r="E1818" t="str">
        <f>VLOOKUP(C1818,[1]Saler!B:D,3,FALSE)</f>
        <v>HN</v>
      </c>
      <c r="F1818" t="str">
        <f>VLOOKUP(E1818,[1]Saler!$F$1:$G$6,2,FALSE)</f>
        <v>Hà Nội</v>
      </c>
      <c r="G1818" t="s">
        <v>41</v>
      </c>
      <c r="H1818" t="str">
        <f>VLOOKUP(G1818,[1]Product!$B:$G,2,FALSE)</f>
        <v>Vostro70226499</v>
      </c>
      <c r="I1818">
        <f>VLOOKUP(G1818,[1]Product!$B:$G,6,FALSE)</f>
        <v>8900000</v>
      </c>
      <c r="J1818" t="str">
        <f>VLOOKUP(G1818,[1]Product!$B:$G,3,FALSE)</f>
        <v>Dell</v>
      </c>
      <c r="K1818" t="str">
        <f>VLOOKUP(G1818,[1]Product!$B:$G,4,FALSE)</f>
        <v>Desktop</v>
      </c>
      <c r="L1818">
        <v>2</v>
      </c>
      <c r="M1818">
        <v>0</v>
      </c>
      <c r="N1818">
        <f t="shared" si="28"/>
        <v>17800000</v>
      </c>
    </row>
    <row r="1819" spans="1:14" x14ac:dyDescent="0.3">
      <c r="A1819">
        <v>1818</v>
      </c>
      <c r="B1819">
        <v>10</v>
      </c>
      <c r="C1819" t="s">
        <v>81</v>
      </c>
      <c r="D1819" t="str">
        <f>VLOOKUP(C1819,[1]Saler!B:D,2,FALSE)</f>
        <v>Huỳnh Lê Minh  Nhựt</v>
      </c>
      <c r="E1819" t="str">
        <f>VLOOKUP(C1819,[1]Saler!B:D,3,FALSE)</f>
        <v>HCM</v>
      </c>
      <c r="F1819" t="str">
        <f>VLOOKUP(E1819,[1]Saler!$F$1:$G$6,2,FALSE)</f>
        <v>Hồ Chí Minh</v>
      </c>
      <c r="G1819" t="s">
        <v>41</v>
      </c>
      <c r="H1819" t="str">
        <f>VLOOKUP(G1819,[1]Product!$B:$G,2,FALSE)</f>
        <v>Vostro70226499</v>
      </c>
      <c r="I1819">
        <f>VLOOKUP(G1819,[1]Product!$B:$G,6,FALSE)</f>
        <v>8900000</v>
      </c>
      <c r="J1819" t="str">
        <f>VLOOKUP(G1819,[1]Product!$B:$G,3,FALSE)</f>
        <v>Dell</v>
      </c>
      <c r="K1819" t="str">
        <f>VLOOKUP(G1819,[1]Product!$B:$G,4,FALSE)</f>
        <v>Desktop</v>
      </c>
      <c r="L1819">
        <v>3</v>
      </c>
      <c r="M1819">
        <v>0.05</v>
      </c>
      <c r="N1819">
        <f t="shared" si="28"/>
        <v>25365000</v>
      </c>
    </row>
    <row r="1820" spans="1:14" x14ac:dyDescent="0.3">
      <c r="A1820">
        <v>1819</v>
      </c>
      <c r="B1820">
        <v>10</v>
      </c>
      <c r="C1820" t="s">
        <v>78</v>
      </c>
      <c r="D1820" t="str">
        <f>VLOOKUP(C1820,[1]Saler!B:D,2,FALSE)</f>
        <v>Vũ Nguyên  Hà</v>
      </c>
      <c r="E1820" t="str">
        <f>VLOOKUP(C1820,[1]Saler!B:D,3,FALSE)</f>
        <v>HN</v>
      </c>
      <c r="F1820" t="str">
        <f>VLOOKUP(E1820,[1]Saler!$F$1:$G$6,2,FALSE)</f>
        <v>Hà Nội</v>
      </c>
      <c r="G1820" t="s">
        <v>47</v>
      </c>
      <c r="H1820" t="str">
        <f>VLOOKUP(G1820,[1]Product!$B:$G,2,FALSE)</f>
        <v>OptiPlex3080 MT</v>
      </c>
      <c r="I1820">
        <f>VLOOKUP(G1820,[1]Product!$B:$G,6,FALSE)</f>
        <v>13890000</v>
      </c>
      <c r="J1820" t="str">
        <f>VLOOKUP(G1820,[1]Product!$B:$G,3,FALSE)</f>
        <v>Dell</v>
      </c>
      <c r="K1820" t="str">
        <f>VLOOKUP(G1820,[1]Product!$B:$G,4,FALSE)</f>
        <v>Desktop</v>
      </c>
      <c r="L1820">
        <v>1</v>
      </c>
      <c r="M1820">
        <v>0.15</v>
      </c>
      <c r="N1820">
        <f t="shared" si="28"/>
        <v>11806500</v>
      </c>
    </row>
    <row r="1821" spans="1:14" x14ac:dyDescent="0.3">
      <c r="A1821">
        <v>1820</v>
      </c>
      <c r="B1821">
        <v>10</v>
      </c>
      <c r="C1821" t="s">
        <v>74</v>
      </c>
      <c r="D1821" t="str">
        <f>VLOOKUP(C1821,[1]Saler!B:D,2,FALSE)</f>
        <v>Nguyễn Thị  Hằng</v>
      </c>
      <c r="E1821" t="str">
        <f>VLOOKUP(C1821,[1]Saler!B:D,3,FALSE)</f>
        <v>HP</v>
      </c>
      <c r="F1821" t="str">
        <f>VLOOKUP(E1821,[1]Saler!$F$1:$G$6,2,FALSE)</f>
        <v>Hải Phòng</v>
      </c>
      <c r="G1821" t="s">
        <v>45</v>
      </c>
      <c r="H1821" t="str">
        <f>VLOOKUP(G1821,[1]Product!$B:$G,2,FALSE)</f>
        <v>OMEN8ZR42PA</v>
      </c>
      <c r="I1821">
        <f>VLOOKUP(G1821,[1]Product!$B:$G,6,FALSE)</f>
        <v>54000000</v>
      </c>
      <c r="J1821" t="str">
        <f>VLOOKUP(G1821,[1]Product!$B:$G,3,FALSE)</f>
        <v>HP</v>
      </c>
      <c r="K1821" t="str">
        <f>VLOOKUP(G1821,[1]Product!$B:$G,4,FALSE)</f>
        <v>Laptop</v>
      </c>
      <c r="L1821">
        <v>1</v>
      </c>
      <c r="M1821">
        <v>0.15</v>
      </c>
      <c r="N1821">
        <f t="shared" si="28"/>
        <v>45900000</v>
      </c>
    </row>
    <row r="1822" spans="1:14" x14ac:dyDescent="0.3">
      <c r="A1822">
        <v>1821</v>
      </c>
      <c r="B1822">
        <v>10</v>
      </c>
      <c r="C1822" t="s">
        <v>77</v>
      </c>
      <c r="D1822" t="str">
        <f>VLOOKUP(C1822,[1]Saler!B:D,2,FALSE)</f>
        <v>Trần Huy  Hiếu</v>
      </c>
      <c r="E1822" t="str">
        <f>VLOOKUP(C1822,[1]Saler!B:D,3,FALSE)</f>
        <v>HP</v>
      </c>
      <c r="F1822" t="str">
        <f>VLOOKUP(E1822,[1]Saler!$F$1:$G$6,2,FALSE)</f>
        <v>Hải Phòng</v>
      </c>
      <c r="G1822" t="s">
        <v>31</v>
      </c>
      <c r="H1822" t="str">
        <f>VLOOKUP(G1822,[1]Product!$B:$G,2,FALSE)</f>
        <v>Ideapad82H700DNVN</v>
      </c>
      <c r="I1822">
        <f>VLOOKUP(G1822,[1]Product!$B:$G,6,FALSE)</f>
        <v>13490000</v>
      </c>
      <c r="J1822" t="str">
        <f>VLOOKUP(G1822,[1]Product!$B:$G,3,FALSE)</f>
        <v>Lenovo</v>
      </c>
      <c r="K1822" t="str">
        <f>VLOOKUP(G1822,[1]Product!$B:$G,4,FALSE)</f>
        <v>Laptop</v>
      </c>
      <c r="L1822">
        <v>1</v>
      </c>
      <c r="M1822">
        <v>0.05</v>
      </c>
      <c r="N1822">
        <f t="shared" si="28"/>
        <v>12815500</v>
      </c>
    </row>
    <row r="1823" spans="1:14" x14ac:dyDescent="0.3">
      <c r="A1823">
        <v>1822</v>
      </c>
      <c r="B1823">
        <v>10</v>
      </c>
      <c r="C1823" t="s">
        <v>76</v>
      </c>
      <c r="D1823" t="str">
        <f>VLOOKUP(C1823,[1]Saler!B:D,2,FALSE)</f>
        <v>Nguyễn Yến  Nhi</v>
      </c>
      <c r="E1823" t="str">
        <f>VLOOKUP(C1823,[1]Saler!B:D,3,FALSE)</f>
        <v>HCM</v>
      </c>
      <c r="F1823" t="str">
        <f>VLOOKUP(E1823,[1]Saler!$F$1:$G$6,2,FALSE)</f>
        <v>Hồ Chí Minh</v>
      </c>
      <c r="G1823" t="s">
        <v>15</v>
      </c>
      <c r="H1823" t="str">
        <f>VLOOKUP(G1823,[1]Product!$B:$G,2,FALSE)</f>
        <v>EliteBook1C2M0PA</v>
      </c>
      <c r="I1823">
        <f>VLOOKUP(G1823,[1]Product!$B:$G,6,FALSE)</f>
        <v>14890000</v>
      </c>
      <c r="J1823" t="str">
        <f>VLOOKUP(G1823,[1]Product!$B:$G,3,FALSE)</f>
        <v>HP</v>
      </c>
      <c r="K1823" t="str">
        <f>VLOOKUP(G1823,[1]Product!$B:$G,4,FALSE)</f>
        <v>Desktop</v>
      </c>
      <c r="L1823">
        <v>2</v>
      </c>
      <c r="M1823">
        <v>0.05</v>
      </c>
      <c r="N1823">
        <f t="shared" si="28"/>
        <v>28291000</v>
      </c>
    </row>
    <row r="1824" spans="1:14" x14ac:dyDescent="0.3">
      <c r="A1824">
        <v>1823</v>
      </c>
      <c r="B1824">
        <v>10</v>
      </c>
      <c r="C1824" t="s">
        <v>62</v>
      </c>
      <c r="D1824" t="str">
        <f>VLOOKUP(C1824,[1]Saler!B:D,2,FALSE)</f>
        <v>Kiều Ngọc Các</v>
      </c>
      <c r="E1824" t="str">
        <f>VLOOKUP(C1824,[1]Saler!B:D,3,FALSE)</f>
        <v>HN</v>
      </c>
      <c r="F1824" t="str">
        <f>VLOOKUP(E1824,[1]Saler!$F$1:$G$6,2,FALSE)</f>
        <v>Hà Nội</v>
      </c>
      <c r="G1824" t="s">
        <v>44</v>
      </c>
      <c r="H1824" t="str">
        <f>VLOOKUP(G1824,[1]Product!$B:$G,2,FALSE)</f>
        <v>Lenovo11ED002TVA</v>
      </c>
      <c r="I1824">
        <f>VLOOKUP(G1824,[1]Product!$B:$G,6,FALSE)</f>
        <v>9890000</v>
      </c>
      <c r="J1824" t="str">
        <f>VLOOKUP(G1824,[1]Product!$B:$G,3,FALSE)</f>
        <v>Lenovo</v>
      </c>
      <c r="K1824" t="str">
        <f>VLOOKUP(G1824,[1]Product!$B:$G,4,FALSE)</f>
        <v>Desktop</v>
      </c>
      <c r="L1824">
        <v>2</v>
      </c>
      <c r="M1824">
        <v>0.15</v>
      </c>
      <c r="N1824">
        <f t="shared" si="28"/>
        <v>16813000</v>
      </c>
    </row>
    <row r="1825" spans="1:14" x14ac:dyDescent="0.3">
      <c r="A1825">
        <v>1824</v>
      </c>
      <c r="B1825">
        <v>11</v>
      </c>
      <c r="C1825" t="s">
        <v>68</v>
      </c>
      <c r="D1825" t="str">
        <f>VLOOKUP(C1825,[1]Saler!B:D,2,FALSE)</f>
        <v>Đào Thị Tiểu  Băng</v>
      </c>
      <c r="E1825" t="str">
        <f>VLOOKUP(C1825,[1]Saler!B:D,3,FALSE)</f>
        <v>CT</v>
      </c>
      <c r="F1825" t="str">
        <f>VLOOKUP(E1825,[1]Saler!$F$1:$G$6,2,FALSE)</f>
        <v>Cần Thơ</v>
      </c>
      <c r="G1825" t="s">
        <v>34</v>
      </c>
      <c r="H1825" t="str">
        <f>VLOOKUP(G1825,[1]Product!$B:$G,2,FALSE)</f>
        <v>Inspiron135201</v>
      </c>
      <c r="I1825">
        <f>VLOOKUP(G1825,[1]Product!$B:$G,6,FALSE)</f>
        <v>16990000</v>
      </c>
      <c r="J1825" t="str">
        <f>VLOOKUP(G1825,[1]Product!$B:$G,3,FALSE)</f>
        <v>Dell</v>
      </c>
      <c r="K1825" t="str">
        <f>VLOOKUP(G1825,[1]Product!$B:$G,4,FALSE)</f>
        <v>Laptop</v>
      </c>
      <c r="L1825">
        <v>3</v>
      </c>
      <c r="M1825">
        <v>0.15</v>
      </c>
      <c r="N1825">
        <f t="shared" si="28"/>
        <v>43324500</v>
      </c>
    </row>
    <row r="1826" spans="1:14" x14ac:dyDescent="0.3">
      <c r="A1826">
        <v>1825</v>
      </c>
      <c r="B1826">
        <v>11</v>
      </c>
      <c r="C1826" t="s">
        <v>61</v>
      </c>
      <c r="D1826" t="str">
        <f>VLOOKUP(C1826,[1]Saler!B:D,2,FALSE)</f>
        <v>Nguyễn Tố  Linh</v>
      </c>
      <c r="E1826" t="str">
        <f>VLOOKUP(C1826,[1]Saler!B:D,3,FALSE)</f>
        <v>DN</v>
      </c>
      <c r="F1826" t="str">
        <f>VLOOKUP(E1826,[1]Saler!$F$1:$G$6,2,FALSE)</f>
        <v>Đà Nẵng</v>
      </c>
      <c r="G1826" t="s">
        <v>44</v>
      </c>
      <c r="H1826" t="str">
        <f>VLOOKUP(G1826,[1]Product!$B:$G,2,FALSE)</f>
        <v>Lenovo11ED002TVA</v>
      </c>
      <c r="I1826">
        <f>VLOOKUP(G1826,[1]Product!$B:$G,6,FALSE)</f>
        <v>9890000</v>
      </c>
      <c r="J1826" t="str">
        <f>VLOOKUP(G1826,[1]Product!$B:$G,3,FALSE)</f>
        <v>Lenovo</v>
      </c>
      <c r="K1826" t="str">
        <f>VLOOKUP(G1826,[1]Product!$B:$G,4,FALSE)</f>
        <v>Desktop</v>
      </c>
      <c r="L1826">
        <v>3</v>
      </c>
      <c r="M1826">
        <v>0</v>
      </c>
      <c r="N1826">
        <f t="shared" si="28"/>
        <v>29670000</v>
      </c>
    </row>
    <row r="1827" spans="1:14" x14ac:dyDescent="0.3">
      <c r="A1827">
        <v>1826</v>
      </c>
      <c r="B1827">
        <v>11</v>
      </c>
      <c r="C1827" t="s">
        <v>40</v>
      </c>
      <c r="D1827" t="str">
        <f>VLOOKUP(C1827,[1]Saler!B:D,2,FALSE)</f>
        <v>Triệu Thị Thanh  Chung</v>
      </c>
      <c r="E1827" t="str">
        <f>VLOOKUP(C1827,[1]Saler!B:D,3,FALSE)</f>
        <v>HN</v>
      </c>
      <c r="F1827" t="str">
        <f>VLOOKUP(E1827,[1]Saler!$F$1:$G$6,2,FALSE)</f>
        <v>Hà Nội</v>
      </c>
      <c r="G1827" t="s">
        <v>49</v>
      </c>
      <c r="H1827" t="str">
        <f>VLOOKUP(G1827,[1]Product!$B:$G,2,FALSE)</f>
        <v>Inspiron145402</v>
      </c>
      <c r="I1827">
        <f>VLOOKUP(G1827,[1]Product!$B:$G,6,FALSE)</f>
        <v>25790000</v>
      </c>
      <c r="J1827" t="str">
        <f>VLOOKUP(G1827,[1]Product!$B:$G,3,FALSE)</f>
        <v>Dell</v>
      </c>
      <c r="K1827" t="str">
        <f>VLOOKUP(G1827,[1]Product!$B:$G,4,FALSE)</f>
        <v>Laptop</v>
      </c>
      <c r="L1827">
        <v>3</v>
      </c>
      <c r="M1827">
        <v>0.05</v>
      </c>
      <c r="N1827">
        <f t="shared" si="28"/>
        <v>73501500</v>
      </c>
    </row>
    <row r="1828" spans="1:14" x14ac:dyDescent="0.3">
      <c r="A1828">
        <v>1827</v>
      </c>
      <c r="B1828">
        <v>11</v>
      </c>
      <c r="C1828" t="s">
        <v>20</v>
      </c>
      <c r="D1828" t="str">
        <f>VLOOKUP(C1828,[1]Saler!B:D,2,FALSE)</f>
        <v>NGUYỄN THỊ THANH  HUYỀN</v>
      </c>
      <c r="E1828" t="str">
        <f>VLOOKUP(C1828,[1]Saler!B:D,3,FALSE)</f>
        <v>DN</v>
      </c>
      <c r="F1828" t="str">
        <f>VLOOKUP(E1828,[1]Saler!$F$1:$G$6,2,FALSE)</f>
        <v>Đà Nẵng</v>
      </c>
      <c r="G1828" t="s">
        <v>34</v>
      </c>
      <c r="H1828" t="str">
        <f>VLOOKUP(G1828,[1]Product!$B:$G,2,FALSE)</f>
        <v>Inspiron135201</v>
      </c>
      <c r="I1828">
        <f>VLOOKUP(G1828,[1]Product!$B:$G,6,FALSE)</f>
        <v>16990000</v>
      </c>
      <c r="J1828" t="str">
        <f>VLOOKUP(G1828,[1]Product!$B:$G,3,FALSE)</f>
        <v>Dell</v>
      </c>
      <c r="K1828" t="str">
        <f>VLOOKUP(G1828,[1]Product!$B:$G,4,FALSE)</f>
        <v>Laptop</v>
      </c>
      <c r="L1828">
        <v>1</v>
      </c>
      <c r="M1828">
        <v>0</v>
      </c>
      <c r="N1828">
        <f t="shared" si="28"/>
        <v>16990000</v>
      </c>
    </row>
    <row r="1829" spans="1:14" x14ac:dyDescent="0.3">
      <c r="A1829">
        <v>1828</v>
      </c>
      <c r="B1829">
        <v>11</v>
      </c>
      <c r="C1829" t="s">
        <v>55</v>
      </c>
      <c r="D1829" t="str">
        <f>VLOOKUP(C1829,[1]Saler!B:D,2,FALSE)</f>
        <v>Nguyễn Thị  Hương</v>
      </c>
      <c r="E1829" t="str">
        <f>VLOOKUP(C1829,[1]Saler!B:D,3,FALSE)</f>
        <v>DN</v>
      </c>
      <c r="F1829" t="str">
        <f>VLOOKUP(E1829,[1]Saler!$F$1:$G$6,2,FALSE)</f>
        <v>Đà Nẵng</v>
      </c>
      <c r="G1829" t="s">
        <v>17</v>
      </c>
      <c r="H1829" t="str">
        <f>VLOOKUP(G1829,[1]Product!$B:$G,2,FALSE)</f>
        <v>Inspiron135301</v>
      </c>
      <c r="I1829">
        <f>VLOOKUP(G1829,[1]Product!$B:$G,6,FALSE)</f>
        <v>20900000</v>
      </c>
      <c r="J1829" t="str">
        <f>VLOOKUP(G1829,[1]Product!$B:$G,3,FALSE)</f>
        <v>Dell</v>
      </c>
      <c r="K1829" t="str">
        <f>VLOOKUP(G1829,[1]Product!$B:$G,4,FALSE)</f>
        <v>Laptop</v>
      </c>
      <c r="L1829">
        <v>2</v>
      </c>
      <c r="M1829">
        <v>0</v>
      </c>
      <c r="N1829">
        <f t="shared" si="28"/>
        <v>41800000</v>
      </c>
    </row>
    <row r="1830" spans="1:14" x14ac:dyDescent="0.3">
      <c r="A1830">
        <v>1829</v>
      </c>
      <c r="B1830">
        <v>11</v>
      </c>
      <c r="C1830" t="s">
        <v>61</v>
      </c>
      <c r="D1830" t="str">
        <f>VLOOKUP(C1830,[1]Saler!B:D,2,FALSE)</f>
        <v>Nguyễn Tố  Linh</v>
      </c>
      <c r="E1830" t="str">
        <f>VLOOKUP(C1830,[1]Saler!B:D,3,FALSE)</f>
        <v>DN</v>
      </c>
      <c r="F1830" t="str">
        <f>VLOOKUP(E1830,[1]Saler!$F$1:$G$6,2,FALSE)</f>
        <v>Đà Nẵng</v>
      </c>
      <c r="G1830" t="s">
        <v>17</v>
      </c>
      <c r="H1830" t="str">
        <f>VLOOKUP(G1830,[1]Product!$B:$G,2,FALSE)</f>
        <v>Inspiron135301</v>
      </c>
      <c r="I1830">
        <f>VLOOKUP(G1830,[1]Product!$B:$G,6,FALSE)</f>
        <v>20900000</v>
      </c>
      <c r="J1830" t="str">
        <f>VLOOKUP(G1830,[1]Product!$B:$G,3,FALSE)</f>
        <v>Dell</v>
      </c>
      <c r="K1830" t="str">
        <f>VLOOKUP(G1830,[1]Product!$B:$G,4,FALSE)</f>
        <v>Laptop</v>
      </c>
      <c r="L1830">
        <v>3</v>
      </c>
      <c r="M1830">
        <v>0.15</v>
      </c>
      <c r="N1830">
        <f t="shared" si="28"/>
        <v>53295000</v>
      </c>
    </row>
    <row r="1831" spans="1:14" x14ac:dyDescent="0.3">
      <c r="A1831">
        <v>1830</v>
      </c>
      <c r="B1831">
        <v>11</v>
      </c>
      <c r="C1831" t="s">
        <v>43</v>
      </c>
      <c r="D1831" t="str">
        <f>VLOOKUP(C1831,[1]Saler!B:D,2,FALSE)</f>
        <v>Lương Thị  Thanh</v>
      </c>
      <c r="E1831" t="str">
        <f>VLOOKUP(C1831,[1]Saler!B:D,3,FALSE)</f>
        <v>CT</v>
      </c>
      <c r="F1831" t="str">
        <f>VLOOKUP(E1831,[1]Saler!$F$1:$G$6,2,FALSE)</f>
        <v>Cần Thơ</v>
      </c>
      <c r="G1831" t="s">
        <v>45</v>
      </c>
      <c r="H1831" t="str">
        <f>VLOOKUP(G1831,[1]Product!$B:$G,2,FALSE)</f>
        <v>OMEN8ZR42PA</v>
      </c>
      <c r="I1831">
        <f>VLOOKUP(G1831,[1]Product!$B:$G,6,FALSE)</f>
        <v>54000000</v>
      </c>
      <c r="J1831" t="str">
        <f>VLOOKUP(G1831,[1]Product!$B:$G,3,FALSE)</f>
        <v>HP</v>
      </c>
      <c r="K1831" t="str">
        <f>VLOOKUP(G1831,[1]Product!$B:$G,4,FALSE)</f>
        <v>Laptop</v>
      </c>
      <c r="L1831">
        <v>3</v>
      </c>
      <c r="M1831">
        <v>0.15</v>
      </c>
      <c r="N1831">
        <f t="shared" si="28"/>
        <v>137700000</v>
      </c>
    </row>
    <row r="1832" spans="1:14" x14ac:dyDescent="0.3">
      <c r="A1832">
        <v>1831</v>
      </c>
      <c r="B1832">
        <v>11</v>
      </c>
      <c r="C1832" t="s">
        <v>67</v>
      </c>
      <c r="D1832" t="str">
        <f>VLOOKUP(C1832,[1]Saler!B:D,2,FALSE)</f>
        <v>Phan Thị Thu  Nguyệt</v>
      </c>
      <c r="E1832" t="str">
        <f>VLOOKUP(C1832,[1]Saler!B:D,3,FALSE)</f>
        <v>HCM</v>
      </c>
      <c r="F1832" t="str">
        <f>VLOOKUP(E1832,[1]Saler!$F$1:$G$6,2,FALSE)</f>
        <v>Hồ Chí Minh</v>
      </c>
      <c r="G1832" t="s">
        <v>25</v>
      </c>
      <c r="H1832" t="str">
        <f>VLOOKUP(G1832,[1]Product!$B:$G,2,FALSE)</f>
        <v>Lenovo11BHS07200</v>
      </c>
      <c r="I1832">
        <f>VLOOKUP(G1832,[1]Product!$B:$G,6,FALSE)</f>
        <v>11490000</v>
      </c>
      <c r="J1832" t="str">
        <f>VLOOKUP(G1832,[1]Product!$B:$G,3,FALSE)</f>
        <v>Lenovo</v>
      </c>
      <c r="K1832" t="str">
        <f>VLOOKUP(G1832,[1]Product!$B:$G,4,FALSE)</f>
        <v>Desktop</v>
      </c>
      <c r="L1832">
        <v>3</v>
      </c>
      <c r="M1832">
        <v>0.05</v>
      </c>
      <c r="N1832">
        <f t="shared" si="28"/>
        <v>32746500</v>
      </c>
    </row>
    <row r="1833" spans="1:14" x14ac:dyDescent="0.3">
      <c r="A1833">
        <v>1832</v>
      </c>
      <c r="B1833">
        <v>11</v>
      </c>
      <c r="C1833" t="s">
        <v>65</v>
      </c>
      <c r="D1833" t="str">
        <f>VLOOKUP(C1833,[1]Saler!B:D,2,FALSE)</f>
        <v>Vưu Quan  Khải</v>
      </c>
      <c r="E1833" t="str">
        <f>VLOOKUP(C1833,[1]Saler!B:D,3,FALSE)</f>
        <v>DN</v>
      </c>
      <c r="F1833" t="str">
        <f>VLOOKUP(E1833,[1]Saler!$F$1:$G$6,2,FALSE)</f>
        <v>Đà Nẵng</v>
      </c>
      <c r="G1833" t="s">
        <v>33</v>
      </c>
      <c r="H1833" t="str">
        <f>VLOOKUP(G1833,[1]Product!$B:$G,2,FALSE)</f>
        <v>XPS139310</v>
      </c>
      <c r="I1833">
        <f>VLOOKUP(G1833,[1]Product!$B:$G,6,FALSE)</f>
        <v>39900000</v>
      </c>
      <c r="J1833" t="str">
        <f>VLOOKUP(G1833,[1]Product!$B:$G,3,FALSE)</f>
        <v>Dell</v>
      </c>
      <c r="K1833" t="str">
        <f>VLOOKUP(G1833,[1]Product!$B:$G,4,FALSE)</f>
        <v>Laptop</v>
      </c>
      <c r="L1833">
        <v>2</v>
      </c>
      <c r="M1833">
        <v>0.1</v>
      </c>
      <c r="N1833">
        <f t="shared" si="28"/>
        <v>71820000</v>
      </c>
    </row>
    <row r="1834" spans="1:14" x14ac:dyDescent="0.3">
      <c r="A1834">
        <v>1833</v>
      </c>
      <c r="B1834">
        <v>11</v>
      </c>
      <c r="C1834" t="s">
        <v>14</v>
      </c>
      <c r="D1834" t="str">
        <f>VLOOKUP(C1834,[1]Saler!B:D,2,FALSE)</f>
        <v>Hồ Thị Khánh  Huyền</v>
      </c>
      <c r="E1834" t="str">
        <f>VLOOKUP(C1834,[1]Saler!B:D,3,FALSE)</f>
        <v>DN</v>
      </c>
      <c r="F1834" t="str">
        <f>VLOOKUP(E1834,[1]Saler!$F$1:$G$6,2,FALSE)</f>
        <v>Đà Nẵng</v>
      </c>
      <c r="G1834" t="s">
        <v>36</v>
      </c>
      <c r="H1834" t="str">
        <f>VLOOKUP(G1834,[1]Product!$B:$G,2,FALSE)</f>
        <v>Lenovo10TVA00EVA</v>
      </c>
      <c r="I1834">
        <f>VLOOKUP(G1834,[1]Product!$B:$G,6,FALSE)</f>
        <v>12590000</v>
      </c>
      <c r="J1834" t="str">
        <f>VLOOKUP(G1834,[1]Product!$B:$G,3,FALSE)</f>
        <v>Lenovo</v>
      </c>
      <c r="K1834" t="str">
        <f>VLOOKUP(G1834,[1]Product!$B:$G,4,FALSE)</f>
        <v>Desktop</v>
      </c>
      <c r="L1834">
        <v>3</v>
      </c>
      <c r="M1834">
        <v>0.15</v>
      </c>
      <c r="N1834">
        <f t="shared" si="28"/>
        <v>32104500</v>
      </c>
    </row>
    <row r="1835" spans="1:14" x14ac:dyDescent="0.3">
      <c r="A1835">
        <v>1834</v>
      </c>
      <c r="B1835">
        <v>11</v>
      </c>
      <c r="C1835" t="s">
        <v>24</v>
      </c>
      <c r="D1835" t="str">
        <f>VLOOKUP(C1835,[1]Saler!B:D,2,FALSE)</f>
        <v>Lê Thị Ngọc Bích</v>
      </c>
      <c r="E1835" t="str">
        <f>VLOOKUP(C1835,[1]Saler!B:D,3,FALSE)</f>
        <v>HN</v>
      </c>
      <c r="F1835" t="str">
        <f>VLOOKUP(E1835,[1]Saler!$F$1:$G$6,2,FALSE)</f>
        <v>Hà Nội</v>
      </c>
      <c r="G1835" t="s">
        <v>52</v>
      </c>
      <c r="H1835" t="str">
        <f>VLOOKUP(G1835,[1]Product!$B:$G,2,FALSE)</f>
        <v>Inspiron42IN380002</v>
      </c>
      <c r="I1835">
        <f>VLOOKUP(G1835,[1]Product!$B:$G,6,FALSE)</f>
        <v>12290000</v>
      </c>
      <c r="J1835" t="str">
        <f>VLOOKUP(G1835,[1]Product!$B:$G,3,FALSE)</f>
        <v>Dell</v>
      </c>
      <c r="K1835" t="str">
        <f>VLOOKUP(G1835,[1]Product!$B:$G,4,FALSE)</f>
        <v>Desktop</v>
      </c>
      <c r="L1835">
        <v>3</v>
      </c>
      <c r="M1835">
        <v>0</v>
      </c>
      <c r="N1835">
        <f t="shared" si="28"/>
        <v>36870000</v>
      </c>
    </row>
    <row r="1836" spans="1:14" x14ac:dyDescent="0.3">
      <c r="A1836">
        <v>1835</v>
      </c>
      <c r="B1836">
        <v>11</v>
      </c>
      <c r="C1836" t="s">
        <v>78</v>
      </c>
      <c r="D1836" t="str">
        <f>VLOOKUP(C1836,[1]Saler!B:D,2,FALSE)</f>
        <v>Vũ Nguyên  Hà</v>
      </c>
      <c r="E1836" t="str">
        <f>VLOOKUP(C1836,[1]Saler!B:D,3,FALSE)</f>
        <v>HN</v>
      </c>
      <c r="F1836" t="str">
        <f>VLOOKUP(E1836,[1]Saler!$F$1:$G$6,2,FALSE)</f>
        <v>Hà Nội</v>
      </c>
      <c r="G1836" t="s">
        <v>41</v>
      </c>
      <c r="H1836" t="str">
        <f>VLOOKUP(G1836,[1]Product!$B:$G,2,FALSE)</f>
        <v>Vostro70226499</v>
      </c>
      <c r="I1836">
        <f>VLOOKUP(G1836,[1]Product!$B:$G,6,FALSE)</f>
        <v>8900000</v>
      </c>
      <c r="J1836" t="str">
        <f>VLOOKUP(G1836,[1]Product!$B:$G,3,FALSE)</f>
        <v>Dell</v>
      </c>
      <c r="K1836" t="str">
        <f>VLOOKUP(G1836,[1]Product!$B:$G,4,FALSE)</f>
        <v>Desktop</v>
      </c>
      <c r="L1836">
        <v>3</v>
      </c>
      <c r="M1836">
        <v>0</v>
      </c>
      <c r="N1836">
        <f t="shared" si="28"/>
        <v>26700000</v>
      </c>
    </row>
    <row r="1837" spans="1:14" x14ac:dyDescent="0.3">
      <c r="A1837">
        <v>1836</v>
      </c>
      <c r="B1837">
        <v>11</v>
      </c>
      <c r="C1837" t="s">
        <v>81</v>
      </c>
      <c r="D1837" t="str">
        <f>VLOOKUP(C1837,[1]Saler!B:D,2,FALSE)</f>
        <v>Huỳnh Lê Minh  Nhựt</v>
      </c>
      <c r="E1837" t="str">
        <f>VLOOKUP(C1837,[1]Saler!B:D,3,FALSE)</f>
        <v>HCM</v>
      </c>
      <c r="F1837" t="str">
        <f>VLOOKUP(E1837,[1]Saler!$F$1:$G$6,2,FALSE)</f>
        <v>Hồ Chí Minh</v>
      </c>
      <c r="G1837" t="s">
        <v>50</v>
      </c>
      <c r="H1837" t="str">
        <f>VLOOKUP(G1837,[1]Product!$B:$G,2,FALSE)</f>
        <v>ProBook22X45AA</v>
      </c>
      <c r="I1837">
        <f>VLOOKUP(G1837,[1]Product!$B:$G,6,FALSE)</f>
        <v>11900000</v>
      </c>
      <c r="J1837" t="str">
        <f>VLOOKUP(G1837,[1]Product!$B:$G,3,FALSE)</f>
        <v>HP</v>
      </c>
      <c r="K1837" t="str">
        <f>VLOOKUP(G1837,[1]Product!$B:$G,4,FALSE)</f>
        <v>Desktop</v>
      </c>
      <c r="L1837">
        <v>2</v>
      </c>
      <c r="M1837">
        <v>0</v>
      </c>
      <c r="N1837">
        <f t="shared" si="28"/>
        <v>23800000</v>
      </c>
    </row>
    <row r="1838" spans="1:14" x14ac:dyDescent="0.3">
      <c r="A1838">
        <v>1837</v>
      </c>
      <c r="B1838">
        <v>11</v>
      </c>
      <c r="C1838" t="s">
        <v>67</v>
      </c>
      <c r="D1838" t="str">
        <f>VLOOKUP(C1838,[1]Saler!B:D,2,FALSE)</f>
        <v>Phan Thị Thu  Nguyệt</v>
      </c>
      <c r="E1838" t="str">
        <f>VLOOKUP(C1838,[1]Saler!B:D,3,FALSE)</f>
        <v>HCM</v>
      </c>
      <c r="F1838" t="str">
        <f>VLOOKUP(E1838,[1]Saler!$F$1:$G$6,2,FALSE)</f>
        <v>Hồ Chí Minh</v>
      </c>
      <c r="G1838" t="s">
        <v>58</v>
      </c>
      <c r="H1838" t="str">
        <f>VLOOKUP(G1838,[1]Product!$B:$G,2,FALSE)</f>
        <v>Envy2K0B2PA</v>
      </c>
      <c r="I1838">
        <f>VLOOKUP(G1838,[1]Product!$B:$G,6,FALSE)</f>
        <v>23590000</v>
      </c>
      <c r="J1838" t="str">
        <f>VLOOKUP(G1838,[1]Product!$B:$G,3,FALSE)</f>
        <v>HP</v>
      </c>
      <c r="K1838" t="str">
        <f>VLOOKUP(G1838,[1]Product!$B:$G,4,FALSE)</f>
        <v>Laptop</v>
      </c>
      <c r="L1838">
        <v>1</v>
      </c>
      <c r="M1838">
        <v>0.05</v>
      </c>
      <c r="N1838">
        <f t="shared" si="28"/>
        <v>22410500</v>
      </c>
    </row>
    <row r="1839" spans="1:14" x14ac:dyDescent="0.3">
      <c r="A1839">
        <v>1838</v>
      </c>
      <c r="B1839">
        <v>11</v>
      </c>
      <c r="C1839" t="s">
        <v>60</v>
      </c>
      <c r="D1839" t="str">
        <f>VLOOKUP(C1839,[1]Saler!B:D,2,FALSE)</f>
        <v>Nguyễn Thị Hoài  Ly</v>
      </c>
      <c r="E1839" t="str">
        <f>VLOOKUP(C1839,[1]Saler!B:D,3,FALSE)</f>
        <v>DN</v>
      </c>
      <c r="F1839" t="str">
        <f>VLOOKUP(E1839,[1]Saler!$F$1:$G$6,2,FALSE)</f>
        <v>Đà Nẵng</v>
      </c>
      <c r="G1839" t="s">
        <v>34</v>
      </c>
      <c r="H1839" t="str">
        <f>VLOOKUP(G1839,[1]Product!$B:$G,2,FALSE)</f>
        <v>Inspiron135201</v>
      </c>
      <c r="I1839">
        <f>VLOOKUP(G1839,[1]Product!$B:$G,6,FALSE)</f>
        <v>16990000</v>
      </c>
      <c r="J1839" t="str">
        <f>VLOOKUP(G1839,[1]Product!$B:$G,3,FALSE)</f>
        <v>Dell</v>
      </c>
      <c r="K1839" t="str">
        <f>VLOOKUP(G1839,[1]Product!$B:$G,4,FALSE)</f>
        <v>Laptop</v>
      </c>
      <c r="L1839">
        <v>3</v>
      </c>
      <c r="M1839">
        <v>0</v>
      </c>
      <c r="N1839">
        <f t="shared" si="28"/>
        <v>50970000</v>
      </c>
    </row>
    <row r="1840" spans="1:14" x14ac:dyDescent="0.3">
      <c r="A1840">
        <v>1839</v>
      </c>
      <c r="B1840">
        <v>11</v>
      </c>
      <c r="C1840" t="s">
        <v>53</v>
      </c>
      <c r="D1840" t="str">
        <f>VLOOKUP(C1840,[1]Saler!B:D,2,FALSE)</f>
        <v>Đoàn Minh  Anh</v>
      </c>
      <c r="E1840" t="str">
        <f>VLOOKUP(C1840,[1]Saler!B:D,3,FALSE)</f>
        <v>HN</v>
      </c>
      <c r="F1840" t="str">
        <f>VLOOKUP(E1840,[1]Saler!$F$1:$G$6,2,FALSE)</f>
        <v>Hà Nội</v>
      </c>
      <c r="G1840" t="s">
        <v>49</v>
      </c>
      <c r="H1840" t="str">
        <f>VLOOKUP(G1840,[1]Product!$B:$G,2,FALSE)</f>
        <v>Inspiron145402</v>
      </c>
      <c r="I1840">
        <f>VLOOKUP(G1840,[1]Product!$B:$G,6,FALSE)</f>
        <v>25790000</v>
      </c>
      <c r="J1840" t="str">
        <f>VLOOKUP(G1840,[1]Product!$B:$G,3,FALSE)</f>
        <v>Dell</v>
      </c>
      <c r="K1840" t="str">
        <f>VLOOKUP(G1840,[1]Product!$B:$G,4,FALSE)</f>
        <v>Laptop</v>
      </c>
      <c r="L1840">
        <v>3</v>
      </c>
      <c r="M1840">
        <v>0.1</v>
      </c>
      <c r="N1840">
        <f t="shared" si="28"/>
        <v>69633000</v>
      </c>
    </row>
    <row r="1841" spans="1:14" x14ac:dyDescent="0.3">
      <c r="A1841">
        <v>1840</v>
      </c>
      <c r="B1841">
        <v>11</v>
      </c>
      <c r="C1841" t="s">
        <v>46</v>
      </c>
      <c r="D1841" t="str">
        <f>VLOOKUP(C1841,[1]Saler!B:D,2,FALSE)</f>
        <v>Nguyễn Thị Hoài  Nam</v>
      </c>
      <c r="E1841" t="str">
        <f>VLOOKUP(C1841,[1]Saler!B:D,3,FALSE)</f>
        <v>HCM</v>
      </c>
      <c r="F1841" t="str">
        <f>VLOOKUP(E1841,[1]Saler!$F$1:$G$6,2,FALSE)</f>
        <v>Hồ Chí Minh</v>
      </c>
      <c r="G1841" t="s">
        <v>71</v>
      </c>
      <c r="H1841" t="str">
        <f>VLOOKUP(G1841,[1]Product!$B:$G,2,FALSE)</f>
        <v>Legion82BC005YVN</v>
      </c>
      <c r="I1841">
        <f>VLOOKUP(G1841,[1]Product!$B:$G,6,FALSE)</f>
        <v>39000000</v>
      </c>
      <c r="J1841" t="str">
        <f>VLOOKUP(G1841,[1]Product!$B:$G,3,FALSE)</f>
        <v>Lenovo</v>
      </c>
      <c r="K1841" t="str">
        <f>VLOOKUP(G1841,[1]Product!$B:$G,4,FALSE)</f>
        <v>Laptop</v>
      </c>
      <c r="L1841">
        <v>1</v>
      </c>
      <c r="M1841">
        <v>0.15</v>
      </c>
      <c r="N1841">
        <f t="shared" si="28"/>
        <v>33150000</v>
      </c>
    </row>
    <row r="1842" spans="1:14" x14ac:dyDescent="0.3">
      <c r="A1842">
        <v>1841</v>
      </c>
      <c r="B1842">
        <v>11</v>
      </c>
      <c r="C1842" t="s">
        <v>57</v>
      </c>
      <c r="D1842" t="str">
        <f>VLOOKUP(C1842,[1]Saler!B:D,2,FALSE)</f>
        <v>Nguyễn Thị Tú  Anh</v>
      </c>
      <c r="E1842" t="str">
        <f>VLOOKUP(C1842,[1]Saler!B:D,3,FALSE)</f>
        <v>HN</v>
      </c>
      <c r="F1842" t="str">
        <f>VLOOKUP(E1842,[1]Saler!$F$1:$G$6,2,FALSE)</f>
        <v>Hà Nội</v>
      </c>
      <c r="G1842" t="s">
        <v>71</v>
      </c>
      <c r="H1842" t="str">
        <f>VLOOKUP(G1842,[1]Product!$B:$G,2,FALSE)</f>
        <v>Legion82BC005YVN</v>
      </c>
      <c r="I1842">
        <f>VLOOKUP(G1842,[1]Product!$B:$G,6,FALSE)</f>
        <v>39000000</v>
      </c>
      <c r="J1842" t="str">
        <f>VLOOKUP(G1842,[1]Product!$B:$G,3,FALSE)</f>
        <v>Lenovo</v>
      </c>
      <c r="K1842" t="str">
        <f>VLOOKUP(G1842,[1]Product!$B:$G,4,FALSE)</f>
        <v>Laptop</v>
      </c>
      <c r="L1842">
        <v>3</v>
      </c>
      <c r="M1842">
        <v>0.15</v>
      </c>
      <c r="N1842">
        <f t="shared" si="28"/>
        <v>99450000</v>
      </c>
    </row>
    <row r="1843" spans="1:14" x14ac:dyDescent="0.3">
      <c r="A1843">
        <v>1842</v>
      </c>
      <c r="B1843">
        <v>11</v>
      </c>
      <c r="C1843" t="s">
        <v>46</v>
      </c>
      <c r="D1843" t="str">
        <f>VLOOKUP(C1843,[1]Saler!B:D,2,FALSE)</f>
        <v>Nguyễn Thị Hoài  Nam</v>
      </c>
      <c r="E1843" t="str">
        <f>VLOOKUP(C1843,[1]Saler!B:D,3,FALSE)</f>
        <v>HCM</v>
      </c>
      <c r="F1843" t="str">
        <f>VLOOKUP(E1843,[1]Saler!$F$1:$G$6,2,FALSE)</f>
        <v>Hồ Chí Minh</v>
      </c>
      <c r="G1843" t="s">
        <v>71</v>
      </c>
      <c r="H1843" t="str">
        <f>VLOOKUP(G1843,[1]Product!$B:$G,2,FALSE)</f>
        <v>Legion82BC005YVN</v>
      </c>
      <c r="I1843">
        <f>VLOOKUP(G1843,[1]Product!$B:$G,6,FALSE)</f>
        <v>39000000</v>
      </c>
      <c r="J1843" t="str">
        <f>VLOOKUP(G1843,[1]Product!$B:$G,3,FALSE)</f>
        <v>Lenovo</v>
      </c>
      <c r="K1843" t="str">
        <f>VLOOKUP(G1843,[1]Product!$B:$G,4,FALSE)</f>
        <v>Laptop</v>
      </c>
      <c r="L1843">
        <v>3</v>
      </c>
      <c r="M1843">
        <v>0.15</v>
      </c>
      <c r="N1843">
        <f t="shared" si="28"/>
        <v>99450000</v>
      </c>
    </row>
    <row r="1844" spans="1:14" x14ac:dyDescent="0.3">
      <c r="A1844">
        <v>1843</v>
      </c>
      <c r="B1844">
        <v>11</v>
      </c>
      <c r="C1844" t="s">
        <v>77</v>
      </c>
      <c r="D1844" t="str">
        <f>VLOOKUP(C1844,[1]Saler!B:D,2,FALSE)</f>
        <v>Trần Huy  Hiếu</v>
      </c>
      <c r="E1844" t="str">
        <f>VLOOKUP(C1844,[1]Saler!B:D,3,FALSE)</f>
        <v>HP</v>
      </c>
      <c r="F1844" t="str">
        <f>VLOOKUP(E1844,[1]Saler!$F$1:$G$6,2,FALSE)</f>
        <v>Hải Phòng</v>
      </c>
      <c r="G1844" t="s">
        <v>69</v>
      </c>
      <c r="H1844" t="str">
        <f>VLOOKUP(G1844,[1]Product!$B:$G,2,FALSE)</f>
        <v>Pavilion180S1AA</v>
      </c>
      <c r="I1844">
        <f>VLOOKUP(G1844,[1]Product!$B:$G,6,FALSE)</f>
        <v>9790000</v>
      </c>
      <c r="J1844" t="str">
        <f>VLOOKUP(G1844,[1]Product!$B:$G,3,FALSE)</f>
        <v>HP</v>
      </c>
      <c r="K1844" t="str">
        <f>VLOOKUP(G1844,[1]Product!$B:$G,4,FALSE)</f>
        <v>Desktop</v>
      </c>
      <c r="L1844">
        <v>3</v>
      </c>
      <c r="M1844">
        <v>0.05</v>
      </c>
      <c r="N1844">
        <f t="shared" si="28"/>
        <v>27901500</v>
      </c>
    </row>
    <row r="1845" spans="1:14" x14ac:dyDescent="0.3">
      <c r="A1845">
        <v>1844</v>
      </c>
      <c r="B1845">
        <v>11</v>
      </c>
      <c r="C1845" t="s">
        <v>37</v>
      </c>
      <c r="D1845" t="str">
        <f>VLOOKUP(C1845,[1]Saler!B:D,2,FALSE)</f>
        <v>Nguyễn Phan Thanh Ngân</v>
      </c>
      <c r="E1845" t="str">
        <f>VLOOKUP(C1845,[1]Saler!B:D,3,FALSE)</f>
        <v>HCM</v>
      </c>
      <c r="F1845" t="str">
        <f>VLOOKUP(E1845,[1]Saler!$F$1:$G$6,2,FALSE)</f>
        <v>Hồ Chí Minh</v>
      </c>
      <c r="G1845" t="s">
        <v>58</v>
      </c>
      <c r="H1845" t="str">
        <f>VLOOKUP(G1845,[1]Product!$B:$G,2,FALSE)</f>
        <v>Envy2K0B2PA</v>
      </c>
      <c r="I1845">
        <f>VLOOKUP(G1845,[1]Product!$B:$G,6,FALSE)</f>
        <v>23590000</v>
      </c>
      <c r="J1845" t="str">
        <f>VLOOKUP(G1845,[1]Product!$B:$G,3,FALSE)</f>
        <v>HP</v>
      </c>
      <c r="K1845" t="str">
        <f>VLOOKUP(G1845,[1]Product!$B:$G,4,FALSE)</f>
        <v>Laptop</v>
      </c>
      <c r="L1845">
        <v>3</v>
      </c>
      <c r="M1845">
        <v>0</v>
      </c>
      <c r="N1845">
        <f t="shared" si="28"/>
        <v>70770000</v>
      </c>
    </row>
    <row r="1846" spans="1:14" x14ac:dyDescent="0.3">
      <c r="A1846">
        <v>1845</v>
      </c>
      <c r="B1846">
        <v>11</v>
      </c>
      <c r="C1846" t="s">
        <v>62</v>
      </c>
      <c r="D1846" t="str">
        <f>VLOOKUP(C1846,[1]Saler!B:D,2,FALSE)</f>
        <v>Kiều Ngọc Các</v>
      </c>
      <c r="E1846" t="str">
        <f>VLOOKUP(C1846,[1]Saler!B:D,3,FALSE)</f>
        <v>HN</v>
      </c>
      <c r="F1846" t="str">
        <f>VLOOKUP(E1846,[1]Saler!$F$1:$G$6,2,FALSE)</f>
        <v>Hà Nội</v>
      </c>
      <c r="G1846" t="s">
        <v>49</v>
      </c>
      <c r="H1846" t="str">
        <f>VLOOKUP(G1846,[1]Product!$B:$G,2,FALSE)</f>
        <v>Inspiron145402</v>
      </c>
      <c r="I1846">
        <f>VLOOKUP(G1846,[1]Product!$B:$G,6,FALSE)</f>
        <v>25790000</v>
      </c>
      <c r="J1846" t="str">
        <f>VLOOKUP(G1846,[1]Product!$B:$G,3,FALSE)</f>
        <v>Dell</v>
      </c>
      <c r="K1846" t="str">
        <f>VLOOKUP(G1846,[1]Product!$B:$G,4,FALSE)</f>
        <v>Laptop</v>
      </c>
      <c r="L1846">
        <v>2</v>
      </c>
      <c r="M1846">
        <v>0.1</v>
      </c>
      <c r="N1846">
        <f t="shared" si="28"/>
        <v>46422000</v>
      </c>
    </row>
    <row r="1847" spans="1:14" x14ac:dyDescent="0.3">
      <c r="A1847">
        <v>1846</v>
      </c>
      <c r="B1847">
        <v>11</v>
      </c>
      <c r="C1847" t="s">
        <v>30</v>
      </c>
      <c r="D1847" t="str">
        <f>VLOOKUP(C1847,[1]Saler!B:D,2,FALSE)</f>
        <v>Lê Thị Phương  Thanh</v>
      </c>
      <c r="E1847" t="str">
        <f>VLOOKUP(C1847,[1]Saler!B:D,3,FALSE)</f>
        <v>CT</v>
      </c>
      <c r="F1847" t="str">
        <f>VLOOKUP(E1847,[1]Saler!$F$1:$G$6,2,FALSE)</f>
        <v>Cần Thơ</v>
      </c>
      <c r="G1847" t="s">
        <v>54</v>
      </c>
      <c r="H1847" t="str">
        <f>VLOOKUP(G1847,[1]Product!$B:$G,2,FALSE)</f>
        <v>ThinkBook20VA001KVN</v>
      </c>
      <c r="I1847">
        <f>VLOOKUP(G1847,[1]Product!$B:$G,6,FALSE)</f>
        <v>19190000</v>
      </c>
      <c r="J1847" t="str">
        <f>VLOOKUP(G1847,[1]Product!$B:$G,3,FALSE)</f>
        <v>Lenovo</v>
      </c>
      <c r="K1847" t="str">
        <f>VLOOKUP(G1847,[1]Product!$B:$G,4,FALSE)</f>
        <v>Laptop</v>
      </c>
      <c r="L1847">
        <v>2</v>
      </c>
      <c r="M1847">
        <v>0.1</v>
      </c>
      <c r="N1847">
        <f t="shared" si="28"/>
        <v>34542000</v>
      </c>
    </row>
    <row r="1848" spans="1:14" x14ac:dyDescent="0.3">
      <c r="A1848">
        <v>1847</v>
      </c>
      <c r="B1848">
        <v>11</v>
      </c>
      <c r="C1848" t="s">
        <v>14</v>
      </c>
      <c r="D1848" t="str">
        <f>VLOOKUP(C1848,[1]Saler!B:D,2,FALSE)</f>
        <v>Hồ Thị Khánh  Huyền</v>
      </c>
      <c r="E1848" t="str">
        <f>VLOOKUP(C1848,[1]Saler!B:D,3,FALSE)</f>
        <v>DN</v>
      </c>
      <c r="F1848" t="str">
        <f>VLOOKUP(E1848,[1]Saler!$F$1:$G$6,2,FALSE)</f>
        <v>Đà Nẵng</v>
      </c>
      <c r="G1848" t="s">
        <v>33</v>
      </c>
      <c r="H1848" t="str">
        <f>VLOOKUP(G1848,[1]Product!$B:$G,2,FALSE)</f>
        <v>XPS139310</v>
      </c>
      <c r="I1848">
        <f>VLOOKUP(G1848,[1]Product!$B:$G,6,FALSE)</f>
        <v>39900000</v>
      </c>
      <c r="J1848" t="str">
        <f>VLOOKUP(G1848,[1]Product!$B:$G,3,FALSE)</f>
        <v>Dell</v>
      </c>
      <c r="K1848" t="str">
        <f>VLOOKUP(G1848,[1]Product!$B:$G,4,FALSE)</f>
        <v>Laptop</v>
      </c>
      <c r="L1848">
        <v>2</v>
      </c>
      <c r="M1848">
        <v>0.15</v>
      </c>
      <c r="N1848">
        <f t="shared" si="28"/>
        <v>67830000</v>
      </c>
    </row>
    <row r="1849" spans="1:14" x14ac:dyDescent="0.3">
      <c r="A1849">
        <v>1848</v>
      </c>
      <c r="B1849">
        <v>11</v>
      </c>
      <c r="C1849" t="s">
        <v>22</v>
      </c>
      <c r="D1849" t="str">
        <f>VLOOKUP(C1849,[1]Saler!B:D,2,FALSE)</f>
        <v>Nguyễn Thành Tâm</v>
      </c>
      <c r="E1849" t="str">
        <f>VLOOKUP(C1849,[1]Saler!B:D,3,FALSE)</f>
        <v>CT</v>
      </c>
      <c r="F1849" t="str">
        <f>VLOOKUP(E1849,[1]Saler!$F$1:$G$6,2,FALSE)</f>
        <v>Cần Thơ</v>
      </c>
      <c r="G1849" t="s">
        <v>52</v>
      </c>
      <c r="H1849" t="str">
        <f>VLOOKUP(G1849,[1]Product!$B:$G,2,FALSE)</f>
        <v>Inspiron42IN380002</v>
      </c>
      <c r="I1849">
        <f>VLOOKUP(G1849,[1]Product!$B:$G,6,FALSE)</f>
        <v>12290000</v>
      </c>
      <c r="J1849" t="str">
        <f>VLOOKUP(G1849,[1]Product!$B:$G,3,FALSE)</f>
        <v>Dell</v>
      </c>
      <c r="K1849" t="str">
        <f>VLOOKUP(G1849,[1]Product!$B:$G,4,FALSE)</f>
        <v>Desktop</v>
      </c>
      <c r="L1849">
        <v>3</v>
      </c>
      <c r="M1849">
        <v>0</v>
      </c>
      <c r="N1849">
        <f t="shared" si="28"/>
        <v>36870000</v>
      </c>
    </row>
    <row r="1850" spans="1:14" x14ac:dyDescent="0.3">
      <c r="A1850">
        <v>1849</v>
      </c>
      <c r="B1850">
        <v>11</v>
      </c>
      <c r="C1850" t="s">
        <v>73</v>
      </c>
      <c r="D1850" t="str">
        <f>VLOOKUP(C1850,[1]Saler!B:D,2,FALSE)</f>
        <v>Nguyễn Gia  Hân</v>
      </c>
      <c r="E1850" t="str">
        <f>VLOOKUP(C1850,[1]Saler!B:D,3,FALSE)</f>
        <v>HP</v>
      </c>
      <c r="F1850" t="str">
        <f>VLOOKUP(E1850,[1]Saler!$F$1:$G$6,2,FALSE)</f>
        <v>Hải Phòng</v>
      </c>
      <c r="G1850" t="s">
        <v>31</v>
      </c>
      <c r="H1850" t="str">
        <f>VLOOKUP(G1850,[1]Product!$B:$G,2,FALSE)</f>
        <v>Ideapad82H700DNVN</v>
      </c>
      <c r="I1850">
        <f>VLOOKUP(G1850,[1]Product!$B:$G,6,FALSE)</f>
        <v>13490000</v>
      </c>
      <c r="J1850" t="str">
        <f>VLOOKUP(G1850,[1]Product!$B:$G,3,FALSE)</f>
        <v>Lenovo</v>
      </c>
      <c r="K1850" t="str">
        <f>VLOOKUP(G1850,[1]Product!$B:$G,4,FALSE)</f>
        <v>Laptop</v>
      </c>
      <c r="L1850">
        <v>1</v>
      </c>
      <c r="M1850">
        <v>0.05</v>
      </c>
      <c r="N1850">
        <f t="shared" si="28"/>
        <v>12815500</v>
      </c>
    </row>
    <row r="1851" spans="1:14" x14ac:dyDescent="0.3">
      <c r="A1851">
        <v>1850</v>
      </c>
      <c r="B1851">
        <v>11</v>
      </c>
      <c r="C1851" t="s">
        <v>55</v>
      </c>
      <c r="D1851" t="str">
        <f>VLOOKUP(C1851,[1]Saler!B:D,2,FALSE)</f>
        <v>Nguyễn Thị  Hương</v>
      </c>
      <c r="E1851" t="str">
        <f>VLOOKUP(C1851,[1]Saler!B:D,3,FALSE)</f>
        <v>DN</v>
      </c>
      <c r="F1851" t="str">
        <f>VLOOKUP(E1851,[1]Saler!$F$1:$G$6,2,FALSE)</f>
        <v>Đà Nẵng</v>
      </c>
      <c r="G1851" t="s">
        <v>33</v>
      </c>
      <c r="H1851" t="str">
        <f>VLOOKUP(G1851,[1]Product!$B:$G,2,FALSE)</f>
        <v>XPS139310</v>
      </c>
      <c r="I1851">
        <f>VLOOKUP(G1851,[1]Product!$B:$G,6,FALSE)</f>
        <v>39900000</v>
      </c>
      <c r="J1851" t="str">
        <f>VLOOKUP(G1851,[1]Product!$B:$G,3,FALSE)</f>
        <v>Dell</v>
      </c>
      <c r="K1851" t="str">
        <f>VLOOKUP(G1851,[1]Product!$B:$G,4,FALSE)</f>
        <v>Laptop</v>
      </c>
      <c r="L1851">
        <v>1</v>
      </c>
      <c r="M1851">
        <v>0</v>
      </c>
      <c r="N1851">
        <f t="shared" si="28"/>
        <v>39900000</v>
      </c>
    </row>
    <row r="1852" spans="1:14" x14ac:dyDescent="0.3">
      <c r="A1852">
        <v>1851</v>
      </c>
      <c r="B1852">
        <v>11</v>
      </c>
      <c r="C1852" t="s">
        <v>73</v>
      </c>
      <c r="D1852" t="str">
        <f>VLOOKUP(C1852,[1]Saler!B:D,2,FALSE)</f>
        <v>Nguyễn Gia  Hân</v>
      </c>
      <c r="E1852" t="str">
        <f>VLOOKUP(C1852,[1]Saler!B:D,3,FALSE)</f>
        <v>HP</v>
      </c>
      <c r="F1852" t="str">
        <f>VLOOKUP(E1852,[1]Saler!$F$1:$G$6,2,FALSE)</f>
        <v>Hải Phòng</v>
      </c>
      <c r="G1852" t="s">
        <v>56</v>
      </c>
      <c r="H1852" t="str">
        <f>VLOOKUP(G1852,[1]Product!$B:$G,2,FALSE)</f>
        <v>Legion82B500GUVN</v>
      </c>
      <c r="I1852">
        <f>VLOOKUP(G1852,[1]Product!$B:$G,6,FALSE)</f>
        <v>24790000</v>
      </c>
      <c r="J1852" t="str">
        <f>VLOOKUP(G1852,[1]Product!$B:$G,3,FALSE)</f>
        <v>Lenovo</v>
      </c>
      <c r="K1852" t="str">
        <f>VLOOKUP(G1852,[1]Product!$B:$G,4,FALSE)</f>
        <v>Laptop</v>
      </c>
      <c r="L1852">
        <v>1</v>
      </c>
      <c r="M1852">
        <v>0.1</v>
      </c>
      <c r="N1852">
        <f t="shared" si="28"/>
        <v>22311000</v>
      </c>
    </row>
    <row r="1853" spans="1:14" x14ac:dyDescent="0.3">
      <c r="A1853">
        <v>1852</v>
      </c>
      <c r="B1853">
        <v>11</v>
      </c>
      <c r="C1853" t="s">
        <v>22</v>
      </c>
      <c r="D1853" t="str">
        <f>VLOOKUP(C1853,[1]Saler!B:D,2,FALSE)</f>
        <v>Nguyễn Thành Tâm</v>
      </c>
      <c r="E1853" t="str">
        <f>VLOOKUP(C1853,[1]Saler!B:D,3,FALSE)</f>
        <v>CT</v>
      </c>
      <c r="F1853" t="str">
        <f>VLOOKUP(E1853,[1]Saler!$F$1:$G$6,2,FALSE)</f>
        <v>Cần Thơ</v>
      </c>
      <c r="G1853" t="s">
        <v>19</v>
      </c>
      <c r="H1853" t="str">
        <f>VLOOKUP(G1853,[1]Product!$B:$G,2,FALSE)</f>
        <v>Gaming81LK01J3VN</v>
      </c>
      <c r="I1853">
        <f>VLOOKUP(G1853,[1]Product!$B:$G,6,FALSE)</f>
        <v>18490000</v>
      </c>
      <c r="J1853" t="str">
        <f>VLOOKUP(G1853,[1]Product!$B:$G,3,FALSE)</f>
        <v>Lenovo</v>
      </c>
      <c r="K1853" t="str">
        <f>VLOOKUP(G1853,[1]Product!$B:$G,4,FALSE)</f>
        <v>Laptop</v>
      </c>
      <c r="L1853">
        <v>3</v>
      </c>
      <c r="M1853">
        <v>0</v>
      </c>
      <c r="N1853">
        <f t="shared" si="28"/>
        <v>55470000</v>
      </c>
    </row>
    <row r="1854" spans="1:14" x14ac:dyDescent="0.3">
      <c r="A1854">
        <v>1853</v>
      </c>
      <c r="B1854">
        <v>11</v>
      </c>
      <c r="C1854" t="s">
        <v>51</v>
      </c>
      <c r="D1854" t="str">
        <f>VLOOKUP(C1854,[1]Saler!B:D,2,FALSE)</f>
        <v>Trần Nguyễn Thúy  Quỳnh</v>
      </c>
      <c r="E1854" t="str">
        <f>VLOOKUP(C1854,[1]Saler!B:D,3,FALSE)</f>
        <v>CT</v>
      </c>
      <c r="F1854" t="str">
        <f>VLOOKUP(E1854,[1]Saler!$F$1:$G$6,2,FALSE)</f>
        <v>Cần Thơ</v>
      </c>
      <c r="G1854" t="s">
        <v>44</v>
      </c>
      <c r="H1854" t="str">
        <f>VLOOKUP(G1854,[1]Product!$B:$G,2,FALSE)</f>
        <v>Lenovo11ED002TVA</v>
      </c>
      <c r="I1854">
        <f>VLOOKUP(G1854,[1]Product!$B:$G,6,FALSE)</f>
        <v>9890000</v>
      </c>
      <c r="J1854" t="str">
        <f>VLOOKUP(G1854,[1]Product!$B:$G,3,FALSE)</f>
        <v>Lenovo</v>
      </c>
      <c r="K1854" t="str">
        <f>VLOOKUP(G1854,[1]Product!$B:$G,4,FALSE)</f>
        <v>Desktop</v>
      </c>
      <c r="L1854">
        <v>2</v>
      </c>
      <c r="M1854">
        <v>0.05</v>
      </c>
      <c r="N1854">
        <f t="shared" si="28"/>
        <v>18791000</v>
      </c>
    </row>
    <row r="1855" spans="1:14" x14ac:dyDescent="0.3">
      <c r="A1855">
        <v>1854</v>
      </c>
      <c r="B1855">
        <v>11</v>
      </c>
      <c r="C1855" t="s">
        <v>75</v>
      </c>
      <c r="D1855" t="str">
        <f>VLOOKUP(C1855,[1]Saler!B:D,2,FALSE)</f>
        <v>Trần Thị Kim  Ngân</v>
      </c>
      <c r="E1855" t="str">
        <f>VLOOKUP(C1855,[1]Saler!B:D,3,FALSE)</f>
        <v>HCM</v>
      </c>
      <c r="F1855" t="str">
        <f>VLOOKUP(E1855,[1]Saler!$F$1:$G$6,2,FALSE)</f>
        <v>Hồ Chí Minh</v>
      </c>
      <c r="G1855" t="s">
        <v>19</v>
      </c>
      <c r="H1855" t="str">
        <f>VLOOKUP(G1855,[1]Product!$B:$G,2,FALSE)</f>
        <v>Gaming81LK01J3VN</v>
      </c>
      <c r="I1855">
        <f>VLOOKUP(G1855,[1]Product!$B:$G,6,FALSE)</f>
        <v>18490000</v>
      </c>
      <c r="J1855" t="str">
        <f>VLOOKUP(G1855,[1]Product!$B:$G,3,FALSE)</f>
        <v>Lenovo</v>
      </c>
      <c r="K1855" t="str">
        <f>VLOOKUP(G1855,[1]Product!$B:$G,4,FALSE)</f>
        <v>Laptop</v>
      </c>
      <c r="L1855">
        <v>3</v>
      </c>
      <c r="M1855">
        <v>0.05</v>
      </c>
      <c r="N1855">
        <f t="shared" si="28"/>
        <v>52696500</v>
      </c>
    </row>
    <row r="1856" spans="1:14" x14ac:dyDescent="0.3">
      <c r="A1856">
        <v>1855</v>
      </c>
      <c r="B1856">
        <v>11</v>
      </c>
      <c r="C1856" t="s">
        <v>26</v>
      </c>
      <c r="D1856" t="str">
        <f>VLOOKUP(C1856,[1]Saler!B:D,2,FALSE)</f>
        <v>Nguyễn Thị Y  Bình</v>
      </c>
      <c r="E1856" t="str">
        <f>VLOOKUP(C1856,[1]Saler!B:D,3,FALSE)</f>
        <v>HN</v>
      </c>
      <c r="F1856" t="str">
        <f>VLOOKUP(E1856,[1]Saler!$F$1:$G$6,2,FALSE)</f>
        <v>Hà Nội</v>
      </c>
      <c r="G1856" t="s">
        <v>41</v>
      </c>
      <c r="H1856" t="str">
        <f>VLOOKUP(G1856,[1]Product!$B:$G,2,FALSE)</f>
        <v>Vostro70226499</v>
      </c>
      <c r="I1856">
        <f>VLOOKUP(G1856,[1]Product!$B:$G,6,FALSE)</f>
        <v>8900000</v>
      </c>
      <c r="J1856" t="str">
        <f>VLOOKUP(G1856,[1]Product!$B:$G,3,FALSE)</f>
        <v>Dell</v>
      </c>
      <c r="K1856" t="str">
        <f>VLOOKUP(G1856,[1]Product!$B:$G,4,FALSE)</f>
        <v>Desktop</v>
      </c>
      <c r="L1856">
        <v>2</v>
      </c>
      <c r="M1856">
        <v>0.15</v>
      </c>
      <c r="N1856">
        <f t="shared" si="28"/>
        <v>15130000</v>
      </c>
    </row>
    <row r="1857" spans="1:14" x14ac:dyDescent="0.3">
      <c r="A1857">
        <v>1856</v>
      </c>
      <c r="B1857">
        <v>11</v>
      </c>
      <c r="C1857" t="s">
        <v>67</v>
      </c>
      <c r="D1857" t="str">
        <f>VLOOKUP(C1857,[1]Saler!B:D,2,FALSE)</f>
        <v>Phan Thị Thu  Nguyệt</v>
      </c>
      <c r="E1857" t="str">
        <f>VLOOKUP(C1857,[1]Saler!B:D,3,FALSE)</f>
        <v>HCM</v>
      </c>
      <c r="F1857" t="str">
        <f>VLOOKUP(E1857,[1]Saler!$F$1:$G$6,2,FALSE)</f>
        <v>Hồ Chí Minh</v>
      </c>
      <c r="G1857" t="s">
        <v>41</v>
      </c>
      <c r="H1857" t="str">
        <f>VLOOKUP(G1857,[1]Product!$B:$G,2,FALSE)</f>
        <v>Vostro70226499</v>
      </c>
      <c r="I1857">
        <f>VLOOKUP(G1857,[1]Product!$B:$G,6,FALSE)</f>
        <v>8900000</v>
      </c>
      <c r="J1857" t="str">
        <f>VLOOKUP(G1857,[1]Product!$B:$G,3,FALSE)</f>
        <v>Dell</v>
      </c>
      <c r="K1857" t="str">
        <f>VLOOKUP(G1857,[1]Product!$B:$G,4,FALSE)</f>
        <v>Desktop</v>
      </c>
      <c r="L1857">
        <v>3</v>
      </c>
      <c r="M1857">
        <v>0</v>
      </c>
      <c r="N1857">
        <f t="shared" si="28"/>
        <v>26700000</v>
      </c>
    </row>
    <row r="1858" spans="1:14" x14ac:dyDescent="0.3">
      <c r="A1858">
        <v>1857</v>
      </c>
      <c r="B1858">
        <v>11</v>
      </c>
      <c r="C1858" t="s">
        <v>32</v>
      </c>
      <c r="D1858" t="str">
        <f>VLOOKUP(C1858,[1]Saler!B:D,2,FALSE)</f>
        <v>Võ Thị Phương  Thảo</v>
      </c>
      <c r="E1858" t="str">
        <f>VLOOKUP(C1858,[1]Saler!B:D,3,FALSE)</f>
        <v>CT</v>
      </c>
      <c r="F1858" t="str">
        <f>VLOOKUP(E1858,[1]Saler!$F$1:$G$6,2,FALSE)</f>
        <v>Cần Thơ</v>
      </c>
      <c r="G1858" t="s">
        <v>21</v>
      </c>
      <c r="H1858" t="str">
        <f>VLOOKUP(G1858,[1]Product!$B:$G,2,FALSE)</f>
        <v>EliteBook5ZU71PA</v>
      </c>
      <c r="I1858">
        <f>VLOOKUP(G1858,[1]Product!$B:$G,6,FALSE)</f>
        <v>34790000</v>
      </c>
      <c r="J1858" t="str">
        <f>VLOOKUP(G1858,[1]Product!$B:$G,3,FALSE)</f>
        <v>HP</v>
      </c>
      <c r="K1858" t="str">
        <f>VLOOKUP(G1858,[1]Product!$B:$G,4,FALSE)</f>
        <v>Laptop</v>
      </c>
      <c r="L1858">
        <v>1</v>
      </c>
      <c r="M1858">
        <v>0.05</v>
      </c>
      <c r="N1858">
        <f t="shared" ref="N1858:N1921" si="29">I1858*L1858*(1-M1858)</f>
        <v>33050500</v>
      </c>
    </row>
    <row r="1859" spans="1:14" x14ac:dyDescent="0.3">
      <c r="A1859">
        <v>1858</v>
      </c>
      <c r="B1859">
        <v>12</v>
      </c>
      <c r="C1859" t="s">
        <v>80</v>
      </c>
      <c r="D1859" t="str">
        <f>VLOOKUP(C1859,[1]Saler!B:D,2,FALSE)</f>
        <v>Trịnh Thị Thu  Hằng</v>
      </c>
      <c r="E1859" t="str">
        <f>VLOOKUP(C1859,[1]Saler!B:D,3,FALSE)</f>
        <v>HP</v>
      </c>
      <c r="F1859" t="str">
        <f>VLOOKUP(E1859,[1]Saler!$F$1:$G$6,2,FALSE)</f>
        <v>Hải Phòng</v>
      </c>
      <c r="G1859" t="s">
        <v>41</v>
      </c>
      <c r="H1859" t="str">
        <f>VLOOKUP(G1859,[1]Product!$B:$G,2,FALSE)</f>
        <v>Vostro70226499</v>
      </c>
      <c r="I1859">
        <f>VLOOKUP(G1859,[1]Product!$B:$G,6,FALSE)</f>
        <v>8900000</v>
      </c>
      <c r="J1859" t="str">
        <f>VLOOKUP(G1859,[1]Product!$B:$G,3,FALSE)</f>
        <v>Dell</v>
      </c>
      <c r="K1859" t="str">
        <f>VLOOKUP(G1859,[1]Product!$B:$G,4,FALSE)</f>
        <v>Desktop</v>
      </c>
      <c r="L1859">
        <v>3</v>
      </c>
      <c r="M1859">
        <v>0.1</v>
      </c>
      <c r="N1859">
        <f t="shared" si="29"/>
        <v>24030000</v>
      </c>
    </row>
    <row r="1860" spans="1:14" x14ac:dyDescent="0.3">
      <c r="A1860">
        <v>1859</v>
      </c>
      <c r="B1860">
        <v>12</v>
      </c>
      <c r="C1860" t="s">
        <v>37</v>
      </c>
      <c r="D1860" t="str">
        <f>VLOOKUP(C1860,[1]Saler!B:D,2,FALSE)</f>
        <v>Nguyễn Phan Thanh Ngân</v>
      </c>
      <c r="E1860" t="str">
        <f>VLOOKUP(C1860,[1]Saler!B:D,3,FALSE)</f>
        <v>HCM</v>
      </c>
      <c r="F1860" t="str">
        <f>VLOOKUP(E1860,[1]Saler!$F$1:$G$6,2,FALSE)</f>
        <v>Hồ Chí Minh</v>
      </c>
      <c r="G1860" t="s">
        <v>56</v>
      </c>
      <c r="H1860" t="str">
        <f>VLOOKUP(G1860,[1]Product!$B:$G,2,FALSE)</f>
        <v>Legion82B500GUVN</v>
      </c>
      <c r="I1860">
        <f>VLOOKUP(G1860,[1]Product!$B:$G,6,FALSE)</f>
        <v>24790000</v>
      </c>
      <c r="J1860" t="str">
        <f>VLOOKUP(G1860,[1]Product!$B:$G,3,FALSE)</f>
        <v>Lenovo</v>
      </c>
      <c r="K1860" t="str">
        <f>VLOOKUP(G1860,[1]Product!$B:$G,4,FALSE)</f>
        <v>Laptop</v>
      </c>
      <c r="L1860">
        <v>1</v>
      </c>
      <c r="M1860">
        <v>0.15</v>
      </c>
      <c r="N1860">
        <f t="shared" si="29"/>
        <v>21071500</v>
      </c>
    </row>
    <row r="1861" spans="1:14" x14ac:dyDescent="0.3">
      <c r="A1861">
        <v>1860</v>
      </c>
      <c r="B1861">
        <v>12</v>
      </c>
      <c r="C1861" t="s">
        <v>80</v>
      </c>
      <c r="D1861" t="str">
        <f>VLOOKUP(C1861,[1]Saler!B:D,2,FALSE)</f>
        <v>Trịnh Thị Thu  Hằng</v>
      </c>
      <c r="E1861" t="str">
        <f>VLOOKUP(C1861,[1]Saler!B:D,3,FALSE)</f>
        <v>HP</v>
      </c>
      <c r="F1861" t="str">
        <f>VLOOKUP(E1861,[1]Saler!$F$1:$G$6,2,FALSE)</f>
        <v>Hải Phòng</v>
      </c>
      <c r="G1861" t="s">
        <v>15</v>
      </c>
      <c r="H1861" t="str">
        <f>VLOOKUP(G1861,[1]Product!$B:$G,2,FALSE)</f>
        <v>EliteBook1C2M0PA</v>
      </c>
      <c r="I1861">
        <f>VLOOKUP(G1861,[1]Product!$B:$G,6,FALSE)</f>
        <v>14890000</v>
      </c>
      <c r="J1861" t="str">
        <f>VLOOKUP(G1861,[1]Product!$B:$G,3,FALSE)</f>
        <v>HP</v>
      </c>
      <c r="K1861" t="str">
        <f>VLOOKUP(G1861,[1]Product!$B:$G,4,FALSE)</f>
        <v>Desktop</v>
      </c>
      <c r="L1861">
        <v>2</v>
      </c>
      <c r="M1861">
        <v>0.1</v>
      </c>
      <c r="N1861">
        <f t="shared" si="29"/>
        <v>26802000</v>
      </c>
    </row>
    <row r="1862" spans="1:14" x14ac:dyDescent="0.3">
      <c r="A1862">
        <v>1861</v>
      </c>
      <c r="B1862">
        <v>12</v>
      </c>
      <c r="C1862" t="s">
        <v>72</v>
      </c>
      <c r="D1862" t="str">
        <f>VLOOKUP(C1862,[1]Saler!B:D,2,FALSE)</f>
        <v>Ngô Ngọc Tường  An</v>
      </c>
      <c r="E1862" t="str">
        <f>VLOOKUP(C1862,[1]Saler!B:D,3,FALSE)</f>
        <v>HN</v>
      </c>
      <c r="F1862" t="str">
        <f>VLOOKUP(E1862,[1]Saler!$F$1:$G$6,2,FALSE)</f>
        <v>Hà Nội</v>
      </c>
      <c r="G1862" t="s">
        <v>49</v>
      </c>
      <c r="H1862" t="str">
        <f>VLOOKUP(G1862,[1]Product!$B:$G,2,FALSE)</f>
        <v>Inspiron145402</v>
      </c>
      <c r="I1862">
        <f>VLOOKUP(G1862,[1]Product!$B:$G,6,FALSE)</f>
        <v>25790000</v>
      </c>
      <c r="J1862" t="str">
        <f>VLOOKUP(G1862,[1]Product!$B:$G,3,FALSE)</f>
        <v>Dell</v>
      </c>
      <c r="K1862" t="str">
        <f>VLOOKUP(G1862,[1]Product!$B:$G,4,FALSE)</f>
        <v>Laptop</v>
      </c>
      <c r="L1862">
        <v>2</v>
      </c>
      <c r="M1862">
        <v>0.1</v>
      </c>
      <c r="N1862">
        <f t="shared" si="29"/>
        <v>46422000</v>
      </c>
    </row>
    <row r="1863" spans="1:14" x14ac:dyDescent="0.3">
      <c r="A1863">
        <v>1862</v>
      </c>
      <c r="B1863">
        <v>12</v>
      </c>
      <c r="C1863" t="s">
        <v>64</v>
      </c>
      <c r="D1863" t="str">
        <f>VLOOKUP(C1863,[1]Saler!B:D,2,FALSE)</f>
        <v>Trần Chí Thông</v>
      </c>
      <c r="E1863" t="str">
        <f>VLOOKUP(C1863,[1]Saler!B:D,3,FALSE)</f>
        <v>CT</v>
      </c>
      <c r="F1863" t="str">
        <f>VLOOKUP(E1863,[1]Saler!$F$1:$G$6,2,FALSE)</f>
        <v>Cần Thơ</v>
      </c>
      <c r="G1863" t="s">
        <v>36</v>
      </c>
      <c r="H1863" t="str">
        <f>VLOOKUP(G1863,[1]Product!$B:$G,2,FALSE)</f>
        <v>Lenovo10TVA00EVA</v>
      </c>
      <c r="I1863">
        <f>VLOOKUP(G1863,[1]Product!$B:$G,6,FALSE)</f>
        <v>12590000</v>
      </c>
      <c r="J1863" t="str">
        <f>VLOOKUP(G1863,[1]Product!$B:$G,3,FALSE)</f>
        <v>Lenovo</v>
      </c>
      <c r="K1863" t="str">
        <f>VLOOKUP(G1863,[1]Product!$B:$G,4,FALSE)</f>
        <v>Desktop</v>
      </c>
      <c r="L1863">
        <v>3</v>
      </c>
      <c r="M1863">
        <v>0.15</v>
      </c>
      <c r="N1863">
        <f t="shared" si="29"/>
        <v>32104500</v>
      </c>
    </row>
    <row r="1864" spans="1:14" x14ac:dyDescent="0.3">
      <c r="A1864">
        <v>1863</v>
      </c>
      <c r="B1864">
        <v>12</v>
      </c>
      <c r="C1864" t="s">
        <v>66</v>
      </c>
      <c r="D1864" t="str">
        <f>VLOOKUP(C1864,[1]Saler!B:D,2,FALSE)</f>
        <v>Nguyễn Nhật  Hạ</v>
      </c>
      <c r="E1864" t="str">
        <f>VLOOKUP(C1864,[1]Saler!B:D,3,FALSE)</f>
        <v>HP</v>
      </c>
      <c r="F1864" t="str">
        <f>VLOOKUP(E1864,[1]Saler!$F$1:$G$6,2,FALSE)</f>
        <v>Hải Phòng</v>
      </c>
      <c r="G1864" t="s">
        <v>36</v>
      </c>
      <c r="H1864" t="str">
        <f>VLOOKUP(G1864,[1]Product!$B:$G,2,FALSE)</f>
        <v>Lenovo10TVA00EVA</v>
      </c>
      <c r="I1864">
        <f>VLOOKUP(G1864,[1]Product!$B:$G,6,FALSE)</f>
        <v>12590000</v>
      </c>
      <c r="J1864" t="str">
        <f>VLOOKUP(G1864,[1]Product!$B:$G,3,FALSE)</f>
        <v>Lenovo</v>
      </c>
      <c r="K1864" t="str">
        <f>VLOOKUP(G1864,[1]Product!$B:$G,4,FALSE)</f>
        <v>Desktop</v>
      </c>
      <c r="L1864">
        <v>3</v>
      </c>
      <c r="M1864">
        <v>0</v>
      </c>
      <c r="N1864">
        <f t="shared" si="29"/>
        <v>37770000</v>
      </c>
    </row>
    <row r="1865" spans="1:14" x14ac:dyDescent="0.3">
      <c r="A1865">
        <v>1864</v>
      </c>
      <c r="B1865">
        <v>12</v>
      </c>
      <c r="C1865" t="s">
        <v>60</v>
      </c>
      <c r="D1865" t="str">
        <f>VLOOKUP(C1865,[1]Saler!B:D,2,FALSE)</f>
        <v>Nguyễn Thị Hoài  Ly</v>
      </c>
      <c r="E1865" t="str">
        <f>VLOOKUP(C1865,[1]Saler!B:D,3,FALSE)</f>
        <v>DN</v>
      </c>
      <c r="F1865" t="str">
        <f>VLOOKUP(E1865,[1]Saler!$F$1:$G$6,2,FALSE)</f>
        <v>Đà Nẵng</v>
      </c>
      <c r="G1865" t="s">
        <v>49</v>
      </c>
      <c r="H1865" t="str">
        <f>VLOOKUP(G1865,[1]Product!$B:$G,2,FALSE)</f>
        <v>Inspiron145402</v>
      </c>
      <c r="I1865">
        <f>VLOOKUP(G1865,[1]Product!$B:$G,6,FALSE)</f>
        <v>25790000</v>
      </c>
      <c r="J1865" t="str">
        <f>VLOOKUP(G1865,[1]Product!$B:$G,3,FALSE)</f>
        <v>Dell</v>
      </c>
      <c r="K1865" t="str">
        <f>VLOOKUP(G1865,[1]Product!$B:$G,4,FALSE)</f>
        <v>Laptop</v>
      </c>
      <c r="L1865">
        <v>1</v>
      </c>
      <c r="M1865">
        <v>0.05</v>
      </c>
      <c r="N1865">
        <f t="shared" si="29"/>
        <v>24500500</v>
      </c>
    </row>
    <row r="1866" spans="1:14" x14ac:dyDescent="0.3">
      <c r="A1866">
        <v>1865</v>
      </c>
      <c r="B1866">
        <v>12</v>
      </c>
      <c r="C1866" t="s">
        <v>40</v>
      </c>
      <c r="D1866" t="str">
        <f>VLOOKUP(C1866,[1]Saler!B:D,2,FALSE)</f>
        <v>Triệu Thị Thanh  Chung</v>
      </c>
      <c r="E1866" t="str">
        <f>VLOOKUP(C1866,[1]Saler!B:D,3,FALSE)</f>
        <v>HN</v>
      </c>
      <c r="F1866" t="str">
        <f>VLOOKUP(E1866,[1]Saler!$F$1:$G$6,2,FALSE)</f>
        <v>Hà Nội</v>
      </c>
      <c r="G1866" t="s">
        <v>33</v>
      </c>
      <c r="H1866" t="str">
        <f>VLOOKUP(G1866,[1]Product!$B:$G,2,FALSE)</f>
        <v>XPS139310</v>
      </c>
      <c r="I1866">
        <f>VLOOKUP(G1866,[1]Product!$B:$G,6,FALSE)</f>
        <v>39900000</v>
      </c>
      <c r="J1866" t="str">
        <f>VLOOKUP(G1866,[1]Product!$B:$G,3,FALSE)</f>
        <v>Dell</v>
      </c>
      <c r="K1866" t="str">
        <f>VLOOKUP(G1866,[1]Product!$B:$G,4,FALSE)</f>
        <v>Laptop</v>
      </c>
      <c r="L1866">
        <v>2</v>
      </c>
      <c r="M1866">
        <v>0.05</v>
      </c>
      <c r="N1866">
        <f t="shared" si="29"/>
        <v>75810000</v>
      </c>
    </row>
    <row r="1867" spans="1:14" x14ac:dyDescent="0.3">
      <c r="A1867">
        <v>1866</v>
      </c>
      <c r="B1867">
        <v>12</v>
      </c>
      <c r="C1867" t="s">
        <v>24</v>
      </c>
      <c r="D1867" t="str">
        <f>VLOOKUP(C1867,[1]Saler!B:D,2,FALSE)</f>
        <v>Lê Thị Ngọc Bích</v>
      </c>
      <c r="E1867" t="str">
        <f>VLOOKUP(C1867,[1]Saler!B:D,3,FALSE)</f>
        <v>HN</v>
      </c>
      <c r="F1867" t="str">
        <f>VLOOKUP(E1867,[1]Saler!$F$1:$G$6,2,FALSE)</f>
        <v>Hà Nội</v>
      </c>
      <c r="G1867" t="s">
        <v>33</v>
      </c>
      <c r="H1867" t="str">
        <f>VLOOKUP(G1867,[1]Product!$B:$G,2,FALSE)</f>
        <v>XPS139310</v>
      </c>
      <c r="I1867">
        <f>VLOOKUP(G1867,[1]Product!$B:$G,6,FALSE)</f>
        <v>39900000</v>
      </c>
      <c r="J1867" t="str">
        <f>VLOOKUP(G1867,[1]Product!$B:$G,3,FALSE)</f>
        <v>Dell</v>
      </c>
      <c r="K1867" t="str">
        <f>VLOOKUP(G1867,[1]Product!$B:$G,4,FALSE)</f>
        <v>Laptop</v>
      </c>
      <c r="L1867">
        <v>3</v>
      </c>
      <c r="M1867">
        <v>0.15</v>
      </c>
      <c r="N1867">
        <f t="shared" si="29"/>
        <v>101745000</v>
      </c>
    </row>
    <row r="1868" spans="1:14" x14ac:dyDescent="0.3">
      <c r="A1868">
        <v>1867</v>
      </c>
      <c r="B1868">
        <v>12</v>
      </c>
      <c r="C1868" t="s">
        <v>39</v>
      </c>
      <c r="D1868" t="str">
        <f>VLOOKUP(C1868,[1]Saler!B:D,2,FALSE)</f>
        <v>Trần Lê Phương  Dung</v>
      </c>
      <c r="E1868" t="str">
        <f>VLOOKUP(C1868,[1]Saler!B:D,3,FALSE)</f>
        <v>HN</v>
      </c>
      <c r="F1868" t="str">
        <f>VLOOKUP(E1868,[1]Saler!$F$1:$G$6,2,FALSE)</f>
        <v>Hà Nội</v>
      </c>
      <c r="G1868" t="s">
        <v>33</v>
      </c>
      <c r="H1868" t="str">
        <f>VLOOKUP(G1868,[1]Product!$B:$G,2,FALSE)</f>
        <v>XPS139310</v>
      </c>
      <c r="I1868">
        <f>VLOOKUP(G1868,[1]Product!$B:$G,6,FALSE)</f>
        <v>39900000</v>
      </c>
      <c r="J1868" t="str">
        <f>VLOOKUP(G1868,[1]Product!$B:$G,3,FALSE)</f>
        <v>Dell</v>
      </c>
      <c r="K1868" t="str">
        <f>VLOOKUP(G1868,[1]Product!$B:$G,4,FALSE)</f>
        <v>Laptop</v>
      </c>
      <c r="L1868">
        <v>3</v>
      </c>
      <c r="M1868">
        <v>0</v>
      </c>
      <c r="N1868">
        <f t="shared" si="29"/>
        <v>119700000</v>
      </c>
    </row>
    <row r="1869" spans="1:14" x14ac:dyDescent="0.3">
      <c r="A1869">
        <v>1868</v>
      </c>
      <c r="B1869">
        <v>12</v>
      </c>
      <c r="C1869" t="s">
        <v>32</v>
      </c>
      <c r="D1869" t="str">
        <f>VLOOKUP(C1869,[1]Saler!B:D,2,FALSE)</f>
        <v>Võ Thị Phương  Thảo</v>
      </c>
      <c r="E1869" t="str">
        <f>VLOOKUP(C1869,[1]Saler!B:D,3,FALSE)</f>
        <v>CT</v>
      </c>
      <c r="F1869" t="str">
        <f>VLOOKUP(E1869,[1]Saler!$F$1:$G$6,2,FALSE)</f>
        <v>Cần Thơ</v>
      </c>
      <c r="G1869" t="s">
        <v>58</v>
      </c>
      <c r="H1869" t="str">
        <f>VLOOKUP(G1869,[1]Product!$B:$G,2,FALSE)</f>
        <v>Envy2K0B2PA</v>
      </c>
      <c r="I1869">
        <f>VLOOKUP(G1869,[1]Product!$B:$G,6,FALSE)</f>
        <v>23590000</v>
      </c>
      <c r="J1869" t="str">
        <f>VLOOKUP(G1869,[1]Product!$B:$G,3,FALSE)</f>
        <v>HP</v>
      </c>
      <c r="K1869" t="str">
        <f>VLOOKUP(G1869,[1]Product!$B:$G,4,FALSE)</f>
        <v>Laptop</v>
      </c>
      <c r="L1869">
        <v>3</v>
      </c>
      <c r="M1869">
        <v>0.15</v>
      </c>
      <c r="N1869">
        <f t="shared" si="29"/>
        <v>60154500</v>
      </c>
    </row>
    <row r="1870" spans="1:14" x14ac:dyDescent="0.3">
      <c r="A1870">
        <v>1869</v>
      </c>
      <c r="B1870">
        <v>12</v>
      </c>
      <c r="C1870" t="s">
        <v>35</v>
      </c>
      <c r="D1870" t="str">
        <f>VLOOKUP(C1870,[1]Saler!B:D,2,FALSE)</f>
        <v>Trần Kim  Như</v>
      </c>
      <c r="E1870" t="str">
        <f>VLOOKUP(C1870,[1]Saler!B:D,3,FALSE)</f>
        <v>HCM</v>
      </c>
      <c r="F1870" t="str">
        <f>VLOOKUP(E1870,[1]Saler!$F$1:$G$6,2,FALSE)</f>
        <v>Hồ Chí Minh</v>
      </c>
      <c r="G1870" t="s">
        <v>21</v>
      </c>
      <c r="H1870" t="str">
        <f>VLOOKUP(G1870,[1]Product!$B:$G,2,FALSE)</f>
        <v>EliteBook5ZU71PA</v>
      </c>
      <c r="I1870">
        <f>VLOOKUP(G1870,[1]Product!$B:$G,6,FALSE)</f>
        <v>34790000</v>
      </c>
      <c r="J1870" t="str">
        <f>VLOOKUP(G1870,[1]Product!$B:$G,3,FALSE)</f>
        <v>HP</v>
      </c>
      <c r="K1870" t="str">
        <f>VLOOKUP(G1870,[1]Product!$B:$G,4,FALSE)</f>
        <v>Laptop</v>
      </c>
      <c r="L1870">
        <v>1</v>
      </c>
      <c r="M1870">
        <v>0.05</v>
      </c>
      <c r="N1870">
        <f t="shared" si="29"/>
        <v>33050500</v>
      </c>
    </row>
    <row r="1871" spans="1:14" x14ac:dyDescent="0.3">
      <c r="A1871">
        <v>1870</v>
      </c>
      <c r="B1871">
        <v>12</v>
      </c>
      <c r="C1871" t="s">
        <v>66</v>
      </c>
      <c r="D1871" t="str">
        <f>VLOOKUP(C1871,[1]Saler!B:D,2,FALSE)</f>
        <v>Nguyễn Nhật  Hạ</v>
      </c>
      <c r="E1871" t="str">
        <f>VLOOKUP(C1871,[1]Saler!B:D,3,FALSE)</f>
        <v>HP</v>
      </c>
      <c r="F1871" t="str">
        <f>VLOOKUP(E1871,[1]Saler!$F$1:$G$6,2,FALSE)</f>
        <v>Hải Phòng</v>
      </c>
      <c r="G1871" t="s">
        <v>42</v>
      </c>
      <c r="H1871" t="str">
        <f>VLOOKUP(G1871,[1]Product!$B:$G,2,FALSE)</f>
        <v>PavilionEG0072TU</v>
      </c>
      <c r="I1871">
        <f>VLOOKUP(G1871,[1]Product!$B:$G,6,FALSE)</f>
        <v>21900000</v>
      </c>
      <c r="J1871" t="str">
        <f>VLOOKUP(G1871,[1]Product!$B:$G,3,FALSE)</f>
        <v>HP</v>
      </c>
      <c r="K1871" t="str">
        <f>VLOOKUP(G1871,[1]Product!$B:$G,4,FALSE)</f>
        <v>Laptop</v>
      </c>
      <c r="L1871">
        <v>1</v>
      </c>
      <c r="M1871">
        <v>0.05</v>
      </c>
      <c r="N1871">
        <f t="shared" si="29"/>
        <v>20805000</v>
      </c>
    </row>
    <row r="1872" spans="1:14" x14ac:dyDescent="0.3">
      <c r="A1872">
        <v>1871</v>
      </c>
      <c r="B1872">
        <v>12</v>
      </c>
      <c r="C1872" t="s">
        <v>76</v>
      </c>
      <c r="D1872" t="str">
        <f>VLOOKUP(C1872,[1]Saler!B:D,2,FALSE)</f>
        <v>Nguyễn Yến  Nhi</v>
      </c>
      <c r="E1872" t="str">
        <f>VLOOKUP(C1872,[1]Saler!B:D,3,FALSE)</f>
        <v>HCM</v>
      </c>
      <c r="F1872" t="str">
        <f>VLOOKUP(E1872,[1]Saler!$F$1:$G$6,2,FALSE)</f>
        <v>Hồ Chí Minh</v>
      </c>
      <c r="G1872" t="s">
        <v>19</v>
      </c>
      <c r="H1872" t="str">
        <f>VLOOKUP(G1872,[1]Product!$B:$G,2,FALSE)</f>
        <v>Gaming81LK01J3VN</v>
      </c>
      <c r="I1872">
        <f>VLOOKUP(G1872,[1]Product!$B:$G,6,FALSE)</f>
        <v>18490000</v>
      </c>
      <c r="J1872" t="str">
        <f>VLOOKUP(G1872,[1]Product!$B:$G,3,FALSE)</f>
        <v>Lenovo</v>
      </c>
      <c r="K1872" t="str">
        <f>VLOOKUP(G1872,[1]Product!$B:$G,4,FALSE)</f>
        <v>Laptop</v>
      </c>
      <c r="L1872">
        <v>3</v>
      </c>
      <c r="M1872">
        <v>0.1</v>
      </c>
      <c r="N1872">
        <f t="shared" si="29"/>
        <v>49923000</v>
      </c>
    </row>
    <row r="1873" spans="1:14" x14ac:dyDescent="0.3">
      <c r="A1873">
        <v>1872</v>
      </c>
      <c r="B1873">
        <v>12</v>
      </c>
      <c r="C1873" t="s">
        <v>62</v>
      </c>
      <c r="D1873" t="str">
        <f>VLOOKUP(C1873,[1]Saler!B:D,2,FALSE)</f>
        <v>Kiều Ngọc Các</v>
      </c>
      <c r="E1873" t="str">
        <f>VLOOKUP(C1873,[1]Saler!B:D,3,FALSE)</f>
        <v>HN</v>
      </c>
      <c r="F1873" t="str">
        <f>VLOOKUP(E1873,[1]Saler!$F$1:$G$6,2,FALSE)</f>
        <v>Hà Nội</v>
      </c>
      <c r="G1873" t="s">
        <v>36</v>
      </c>
      <c r="H1873" t="str">
        <f>VLOOKUP(G1873,[1]Product!$B:$G,2,FALSE)</f>
        <v>Lenovo10TVA00EVA</v>
      </c>
      <c r="I1873">
        <f>VLOOKUP(G1873,[1]Product!$B:$G,6,FALSE)</f>
        <v>12590000</v>
      </c>
      <c r="J1873" t="str">
        <f>VLOOKUP(G1873,[1]Product!$B:$G,3,FALSE)</f>
        <v>Lenovo</v>
      </c>
      <c r="K1873" t="str">
        <f>VLOOKUP(G1873,[1]Product!$B:$G,4,FALSE)</f>
        <v>Desktop</v>
      </c>
      <c r="L1873">
        <v>3</v>
      </c>
      <c r="M1873">
        <v>0.05</v>
      </c>
      <c r="N1873">
        <f t="shared" si="29"/>
        <v>35881500</v>
      </c>
    </row>
    <row r="1874" spans="1:14" x14ac:dyDescent="0.3">
      <c r="A1874">
        <v>1873</v>
      </c>
      <c r="B1874">
        <v>12</v>
      </c>
      <c r="C1874" t="s">
        <v>73</v>
      </c>
      <c r="D1874" t="str">
        <f>VLOOKUP(C1874,[1]Saler!B:D,2,FALSE)</f>
        <v>Nguyễn Gia  Hân</v>
      </c>
      <c r="E1874" t="str">
        <f>VLOOKUP(C1874,[1]Saler!B:D,3,FALSE)</f>
        <v>HP</v>
      </c>
      <c r="F1874" t="str">
        <f>VLOOKUP(E1874,[1]Saler!$F$1:$G$6,2,FALSE)</f>
        <v>Hải Phòng</v>
      </c>
      <c r="G1874" t="s">
        <v>69</v>
      </c>
      <c r="H1874" t="str">
        <f>VLOOKUP(G1874,[1]Product!$B:$G,2,FALSE)</f>
        <v>Pavilion180S1AA</v>
      </c>
      <c r="I1874">
        <f>VLOOKUP(G1874,[1]Product!$B:$G,6,FALSE)</f>
        <v>9790000</v>
      </c>
      <c r="J1874" t="str">
        <f>VLOOKUP(G1874,[1]Product!$B:$G,3,FALSE)</f>
        <v>HP</v>
      </c>
      <c r="K1874" t="str">
        <f>VLOOKUP(G1874,[1]Product!$B:$G,4,FALSE)</f>
        <v>Desktop</v>
      </c>
      <c r="L1874">
        <v>3</v>
      </c>
      <c r="M1874">
        <v>0.1</v>
      </c>
      <c r="N1874">
        <f t="shared" si="29"/>
        <v>26433000</v>
      </c>
    </row>
    <row r="1875" spans="1:14" x14ac:dyDescent="0.3">
      <c r="A1875">
        <v>1874</v>
      </c>
      <c r="B1875">
        <v>12</v>
      </c>
      <c r="C1875" t="s">
        <v>72</v>
      </c>
      <c r="D1875" t="str">
        <f>VLOOKUP(C1875,[1]Saler!B:D,2,FALSE)</f>
        <v>Ngô Ngọc Tường  An</v>
      </c>
      <c r="E1875" t="str">
        <f>VLOOKUP(C1875,[1]Saler!B:D,3,FALSE)</f>
        <v>HN</v>
      </c>
      <c r="F1875" t="str">
        <f>VLOOKUP(E1875,[1]Saler!$F$1:$G$6,2,FALSE)</f>
        <v>Hà Nội</v>
      </c>
      <c r="G1875" t="s">
        <v>25</v>
      </c>
      <c r="H1875" t="str">
        <f>VLOOKUP(G1875,[1]Product!$B:$G,2,FALSE)</f>
        <v>Lenovo11BHS07200</v>
      </c>
      <c r="I1875">
        <f>VLOOKUP(G1875,[1]Product!$B:$G,6,FALSE)</f>
        <v>11490000</v>
      </c>
      <c r="J1875" t="str">
        <f>VLOOKUP(G1875,[1]Product!$B:$G,3,FALSE)</f>
        <v>Lenovo</v>
      </c>
      <c r="K1875" t="str">
        <f>VLOOKUP(G1875,[1]Product!$B:$G,4,FALSE)</f>
        <v>Desktop</v>
      </c>
      <c r="L1875">
        <v>2</v>
      </c>
      <c r="M1875">
        <v>0.05</v>
      </c>
      <c r="N1875">
        <f t="shared" si="29"/>
        <v>21831000</v>
      </c>
    </row>
    <row r="1876" spans="1:14" x14ac:dyDescent="0.3">
      <c r="A1876">
        <v>1875</v>
      </c>
      <c r="B1876">
        <v>12</v>
      </c>
      <c r="C1876" t="s">
        <v>64</v>
      </c>
      <c r="D1876" t="str">
        <f>VLOOKUP(C1876,[1]Saler!B:D,2,FALSE)</f>
        <v>Trần Chí Thông</v>
      </c>
      <c r="E1876" t="str">
        <f>VLOOKUP(C1876,[1]Saler!B:D,3,FALSE)</f>
        <v>CT</v>
      </c>
      <c r="F1876" t="str">
        <f>VLOOKUP(E1876,[1]Saler!$F$1:$G$6,2,FALSE)</f>
        <v>Cần Thơ</v>
      </c>
      <c r="G1876" t="s">
        <v>19</v>
      </c>
      <c r="H1876" t="str">
        <f>VLOOKUP(G1876,[1]Product!$B:$G,2,FALSE)</f>
        <v>Gaming81LK01J3VN</v>
      </c>
      <c r="I1876">
        <f>VLOOKUP(G1876,[1]Product!$B:$G,6,FALSE)</f>
        <v>18490000</v>
      </c>
      <c r="J1876" t="str">
        <f>VLOOKUP(G1876,[1]Product!$B:$G,3,FALSE)</f>
        <v>Lenovo</v>
      </c>
      <c r="K1876" t="str">
        <f>VLOOKUP(G1876,[1]Product!$B:$G,4,FALSE)</f>
        <v>Laptop</v>
      </c>
      <c r="L1876">
        <v>3</v>
      </c>
      <c r="M1876">
        <v>0</v>
      </c>
      <c r="N1876">
        <f t="shared" si="29"/>
        <v>55470000</v>
      </c>
    </row>
    <row r="1877" spans="1:14" x14ac:dyDescent="0.3">
      <c r="A1877">
        <v>1876</v>
      </c>
      <c r="B1877">
        <v>12</v>
      </c>
      <c r="C1877" t="s">
        <v>80</v>
      </c>
      <c r="D1877" t="str">
        <f>VLOOKUP(C1877,[1]Saler!B:D,2,FALSE)</f>
        <v>Trịnh Thị Thu  Hằng</v>
      </c>
      <c r="E1877" t="str">
        <f>VLOOKUP(C1877,[1]Saler!B:D,3,FALSE)</f>
        <v>HP</v>
      </c>
      <c r="F1877" t="str">
        <f>VLOOKUP(E1877,[1]Saler!$F$1:$G$6,2,FALSE)</f>
        <v>Hải Phòng</v>
      </c>
      <c r="G1877" t="s">
        <v>49</v>
      </c>
      <c r="H1877" t="str">
        <f>VLOOKUP(G1877,[1]Product!$B:$G,2,FALSE)</f>
        <v>Inspiron145402</v>
      </c>
      <c r="I1877">
        <f>VLOOKUP(G1877,[1]Product!$B:$G,6,FALSE)</f>
        <v>25790000</v>
      </c>
      <c r="J1877" t="str">
        <f>VLOOKUP(G1877,[1]Product!$B:$G,3,FALSE)</f>
        <v>Dell</v>
      </c>
      <c r="K1877" t="str">
        <f>VLOOKUP(G1877,[1]Product!$B:$G,4,FALSE)</f>
        <v>Laptop</v>
      </c>
      <c r="L1877">
        <v>2</v>
      </c>
      <c r="M1877">
        <v>0.05</v>
      </c>
      <c r="N1877">
        <f t="shared" si="29"/>
        <v>49001000</v>
      </c>
    </row>
    <row r="1878" spans="1:14" x14ac:dyDescent="0.3">
      <c r="A1878">
        <v>1877</v>
      </c>
      <c r="B1878">
        <v>12</v>
      </c>
      <c r="C1878" t="s">
        <v>51</v>
      </c>
      <c r="D1878" t="str">
        <f>VLOOKUP(C1878,[1]Saler!B:D,2,FALSE)</f>
        <v>Trần Nguyễn Thúy  Quỳnh</v>
      </c>
      <c r="E1878" t="str">
        <f>VLOOKUP(C1878,[1]Saler!B:D,3,FALSE)</f>
        <v>CT</v>
      </c>
      <c r="F1878" t="str">
        <f>VLOOKUP(E1878,[1]Saler!$F$1:$G$6,2,FALSE)</f>
        <v>Cần Thơ</v>
      </c>
      <c r="G1878" t="s">
        <v>69</v>
      </c>
      <c r="H1878" t="str">
        <f>VLOOKUP(G1878,[1]Product!$B:$G,2,FALSE)</f>
        <v>Pavilion180S1AA</v>
      </c>
      <c r="I1878">
        <f>VLOOKUP(G1878,[1]Product!$B:$G,6,FALSE)</f>
        <v>9790000</v>
      </c>
      <c r="J1878" t="str">
        <f>VLOOKUP(G1878,[1]Product!$B:$G,3,FALSE)</f>
        <v>HP</v>
      </c>
      <c r="K1878" t="str">
        <f>VLOOKUP(G1878,[1]Product!$B:$G,4,FALSE)</f>
        <v>Desktop</v>
      </c>
      <c r="L1878">
        <v>3</v>
      </c>
      <c r="M1878">
        <v>0.15</v>
      </c>
      <c r="N1878">
        <f t="shared" si="29"/>
        <v>24964500</v>
      </c>
    </row>
    <row r="1879" spans="1:14" x14ac:dyDescent="0.3">
      <c r="A1879">
        <v>1878</v>
      </c>
      <c r="B1879">
        <v>12</v>
      </c>
      <c r="C1879" t="s">
        <v>26</v>
      </c>
      <c r="D1879" t="str">
        <f>VLOOKUP(C1879,[1]Saler!B:D,2,FALSE)</f>
        <v>Nguyễn Thị Y  Bình</v>
      </c>
      <c r="E1879" t="str">
        <f>VLOOKUP(C1879,[1]Saler!B:D,3,FALSE)</f>
        <v>HN</v>
      </c>
      <c r="F1879" t="str">
        <f>VLOOKUP(E1879,[1]Saler!$F$1:$G$6,2,FALSE)</f>
        <v>Hà Nội</v>
      </c>
      <c r="G1879" t="s">
        <v>19</v>
      </c>
      <c r="H1879" t="str">
        <f>VLOOKUP(G1879,[1]Product!$B:$G,2,FALSE)</f>
        <v>Gaming81LK01J3VN</v>
      </c>
      <c r="I1879">
        <f>VLOOKUP(G1879,[1]Product!$B:$G,6,FALSE)</f>
        <v>18490000</v>
      </c>
      <c r="J1879" t="str">
        <f>VLOOKUP(G1879,[1]Product!$B:$G,3,FALSE)</f>
        <v>Lenovo</v>
      </c>
      <c r="K1879" t="str">
        <f>VLOOKUP(G1879,[1]Product!$B:$G,4,FALSE)</f>
        <v>Laptop</v>
      </c>
      <c r="L1879">
        <v>3</v>
      </c>
      <c r="M1879">
        <v>0.15</v>
      </c>
      <c r="N1879">
        <f t="shared" si="29"/>
        <v>47149500</v>
      </c>
    </row>
    <row r="1880" spans="1:14" x14ac:dyDescent="0.3">
      <c r="A1880">
        <v>1879</v>
      </c>
      <c r="B1880">
        <v>12</v>
      </c>
      <c r="C1880" t="s">
        <v>43</v>
      </c>
      <c r="D1880" t="str">
        <f>VLOOKUP(C1880,[1]Saler!B:D,2,FALSE)</f>
        <v>Lương Thị  Thanh</v>
      </c>
      <c r="E1880" t="str">
        <f>VLOOKUP(C1880,[1]Saler!B:D,3,FALSE)</f>
        <v>CT</v>
      </c>
      <c r="F1880" t="str">
        <f>VLOOKUP(E1880,[1]Saler!$F$1:$G$6,2,FALSE)</f>
        <v>Cần Thơ</v>
      </c>
      <c r="G1880" t="s">
        <v>47</v>
      </c>
      <c r="H1880" t="str">
        <f>VLOOKUP(G1880,[1]Product!$B:$G,2,FALSE)</f>
        <v>OptiPlex3080 MT</v>
      </c>
      <c r="I1880">
        <f>VLOOKUP(G1880,[1]Product!$B:$G,6,FALSE)</f>
        <v>13890000</v>
      </c>
      <c r="J1880" t="str">
        <f>VLOOKUP(G1880,[1]Product!$B:$G,3,FALSE)</f>
        <v>Dell</v>
      </c>
      <c r="K1880" t="str">
        <f>VLOOKUP(G1880,[1]Product!$B:$G,4,FALSE)</f>
        <v>Desktop</v>
      </c>
      <c r="L1880">
        <v>1</v>
      </c>
      <c r="M1880">
        <v>0</v>
      </c>
      <c r="N1880">
        <f t="shared" si="29"/>
        <v>13890000</v>
      </c>
    </row>
    <row r="1881" spans="1:14" x14ac:dyDescent="0.3">
      <c r="A1881">
        <v>1880</v>
      </c>
      <c r="B1881">
        <v>12</v>
      </c>
      <c r="C1881" t="s">
        <v>73</v>
      </c>
      <c r="D1881" t="str">
        <f>VLOOKUP(C1881,[1]Saler!B:D,2,FALSE)</f>
        <v>Nguyễn Gia  Hân</v>
      </c>
      <c r="E1881" t="str">
        <f>VLOOKUP(C1881,[1]Saler!B:D,3,FALSE)</f>
        <v>HP</v>
      </c>
      <c r="F1881" t="str">
        <f>VLOOKUP(E1881,[1]Saler!$F$1:$G$6,2,FALSE)</f>
        <v>Hải Phòng</v>
      </c>
      <c r="G1881" t="s">
        <v>41</v>
      </c>
      <c r="H1881" t="str">
        <f>VLOOKUP(G1881,[1]Product!$B:$G,2,FALSE)</f>
        <v>Vostro70226499</v>
      </c>
      <c r="I1881">
        <f>VLOOKUP(G1881,[1]Product!$B:$G,6,FALSE)</f>
        <v>8900000</v>
      </c>
      <c r="J1881" t="str">
        <f>VLOOKUP(G1881,[1]Product!$B:$G,3,FALSE)</f>
        <v>Dell</v>
      </c>
      <c r="K1881" t="str">
        <f>VLOOKUP(G1881,[1]Product!$B:$G,4,FALSE)</f>
        <v>Desktop</v>
      </c>
      <c r="L1881">
        <v>1</v>
      </c>
      <c r="M1881">
        <v>0.15</v>
      </c>
      <c r="N1881">
        <f t="shared" si="29"/>
        <v>7565000</v>
      </c>
    </row>
    <row r="1882" spans="1:14" x14ac:dyDescent="0.3">
      <c r="A1882">
        <v>1881</v>
      </c>
      <c r="B1882">
        <v>12</v>
      </c>
      <c r="C1882" t="s">
        <v>20</v>
      </c>
      <c r="D1882" t="str">
        <f>VLOOKUP(C1882,[1]Saler!B:D,2,FALSE)</f>
        <v>NGUYỄN THỊ THANH  HUYỀN</v>
      </c>
      <c r="E1882" t="str">
        <f>VLOOKUP(C1882,[1]Saler!B:D,3,FALSE)</f>
        <v>DN</v>
      </c>
      <c r="F1882" t="str">
        <f>VLOOKUP(E1882,[1]Saler!$F$1:$G$6,2,FALSE)</f>
        <v>Đà Nẵng</v>
      </c>
      <c r="G1882" t="s">
        <v>31</v>
      </c>
      <c r="H1882" t="str">
        <f>VLOOKUP(G1882,[1]Product!$B:$G,2,FALSE)</f>
        <v>Ideapad82H700DNVN</v>
      </c>
      <c r="I1882">
        <f>VLOOKUP(G1882,[1]Product!$B:$G,6,FALSE)</f>
        <v>13490000</v>
      </c>
      <c r="J1882" t="str">
        <f>VLOOKUP(G1882,[1]Product!$B:$G,3,FALSE)</f>
        <v>Lenovo</v>
      </c>
      <c r="K1882" t="str">
        <f>VLOOKUP(G1882,[1]Product!$B:$G,4,FALSE)</f>
        <v>Laptop</v>
      </c>
      <c r="L1882">
        <v>3</v>
      </c>
      <c r="M1882">
        <v>0.05</v>
      </c>
      <c r="N1882">
        <f t="shared" si="29"/>
        <v>38446500</v>
      </c>
    </row>
    <row r="1883" spans="1:14" x14ac:dyDescent="0.3">
      <c r="A1883">
        <v>1882</v>
      </c>
      <c r="B1883">
        <v>12</v>
      </c>
      <c r="C1883" t="s">
        <v>20</v>
      </c>
      <c r="D1883" t="str">
        <f>VLOOKUP(C1883,[1]Saler!B:D,2,FALSE)</f>
        <v>NGUYỄN THỊ THANH  HUYỀN</v>
      </c>
      <c r="E1883" t="str">
        <f>VLOOKUP(C1883,[1]Saler!B:D,3,FALSE)</f>
        <v>DN</v>
      </c>
      <c r="F1883" t="str">
        <f>VLOOKUP(E1883,[1]Saler!$F$1:$G$6,2,FALSE)</f>
        <v>Đà Nẵng</v>
      </c>
      <c r="G1883" t="s">
        <v>49</v>
      </c>
      <c r="H1883" t="str">
        <f>VLOOKUP(G1883,[1]Product!$B:$G,2,FALSE)</f>
        <v>Inspiron145402</v>
      </c>
      <c r="I1883">
        <f>VLOOKUP(G1883,[1]Product!$B:$G,6,FALSE)</f>
        <v>25790000</v>
      </c>
      <c r="J1883" t="str">
        <f>VLOOKUP(G1883,[1]Product!$B:$G,3,FALSE)</f>
        <v>Dell</v>
      </c>
      <c r="K1883" t="str">
        <f>VLOOKUP(G1883,[1]Product!$B:$G,4,FALSE)</f>
        <v>Laptop</v>
      </c>
      <c r="L1883">
        <v>3</v>
      </c>
      <c r="M1883">
        <v>0</v>
      </c>
      <c r="N1883">
        <f t="shared" si="29"/>
        <v>77370000</v>
      </c>
    </row>
    <row r="1884" spans="1:14" x14ac:dyDescent="0.3">
      <c r="A1884">
        <v>1883</v>
      </c>
      <c r="B1884">
        <v>12</v>
      </c>
      <c r="C1884" t="s">
        <v>81</v>
      </c>
      <c r="D1884" t="str">
        <f>VLOOKUP(C1884,[1]Saler!B:D,2,FALSE)</f>
        <v>Huỳnh Lê Minh  Nhựt</v>
      </c>
      <c r="E1884" t="str">
        <f>VLOOKUP(C1884,[1]Saler!B:D,3,FALSE)</f>
        <v>HCM</v>
      </c>
      <c r="F1884" t="str">
        <f>VLOOKUP(E1884,[1]Saler!$F$1:$G$6,2,FALSE)</f>
        <v>Hồ Chí Minh</v>
      </c>
      <c r="G1884" t="s">
        <v>34</v>
      </c>
      <c r="H1884" t="str">
        <f>VLOOKUP(G1884,[1]Product!$B:$G,2,FALSE)</f>
        <v>Inspiron135201</v>
      </c>
      <c r="I1884">
        <f>VLOOKUP(G1884,[1]Product!$B:$G,6,FALSE)</f>
        <v>16990000</v>
      </c>
      <c r="J1884" t="str">
        <f>VLOOKUP(G1884,[1]Product!$B:$G,3,FALSE)</f>
        <v>Dell</v>
      </c>
      <c r="K1884" t="str">
        <f>VLOOKUP(G1884,[1]Product!$B:$G,4,FALSE)</f>
        <v>Laptop</v>
      </c>
      <c r="L1884">
        <v>1</v>
      </c>
      <c r="M1884">
        <v>0.05</v>
      </c>
      <c r="N1884">
        <f t="shared" si="29"/>
        <v>16140500</v>
      </c>
    </row>
    <row r="1885" spans="1:14" x14ac:dyDescent="0.3">
      <c r="A1885">
        <v>1884</v>
      </c>
      <c r="B1885">
        <v>12</v>
      </c>
      <c r="C1885" t="s">
        <v>18</v>
      </c>
      <c r="D1885" t="str">
        <f>VLOOKUP(C1885,[1]Saler!B:D,2,FALSE)</f>
        <v>Lê Thị Thùy  Linh</v>
      </c>
      <c r="E1885" t="str">
        <f>VLOOKUP(C1885,[1]Saler!B:D,3,FALSE)</f>
        <v>DN</v>
      </c>
      <c r="F1885" t="str">
        <f>VLOOKUP(E1885,[1]Saler!$F$1:$G$6,2,FALSE)</f>
        <v>Đà Nẵng</v>
      </c>
      <c r="G1885" t="s">
        <v>58</v>
      </c>
      <c r="H1885" t="str">
        <f>VLOOKUP(G1885,[1]Product!$B:$G,2,FALSE)</f>
        <v>Envy2K0B2PA</v>
      </c>
      <c r="I1885">
        <f>VLOOKUP(G1885,[1]Product!$B:$G,6,FALSE)</f>
        <v>23590000</v>
      </c>
      <c r="J1885" t="str">
        <f>VLOOKUP(G1885,[1]Product!$B:$G,3,FALSE)</f>
        <v>HP</v>
      </c>
      <c r="K1885" t="str">
        <f>VLOOKUP(G1885,[1]Product!$B:$G,4,FALSE)</f>
        <v>Laptop</v>
      </c>
      <c r="L1885">
        <v>1</v>
      </c>
      <c r="M1885">
        <v>0.15</v>
      </c>
      <c r="N1885">
        <f t="shared" si="29"/>
        <v>20051500</v>
      </c>
    </row>
    <row r="1886" spans="1:14" x14ac:dyDescent="0.3">
      <c r="A1886">
        <v>1885</v>
      </c>
      <c r="B1886">
        <v>12</v>
      </c>
      <c r="C1886" t="s">
        <v>79</v>
      </c>
      <c r="D1886" t="str">
        <f>VLOOKUP(C1886,[1]Saler!B:D,2,FALSE)</f>
        <v>Nguyễn Thị Thanh  Ngân</v>
      </c>
      <c r="E1886" t="str">
        <f>VLOOKUP(C1886,[1]Saler!B:D,3,FALSE)</f>
        <v>HCM</v>
      </c>
      <c r="F1886" t="str">
        <f>VLOOKUP(E1886,[1]Saler!$F$1:$G$6,2,FALSE)</f>
        <v>Hồ Chí Minh</v>
      </c>
      <c r="G1886" t="s">
        <v>47</v>
      </c>
      <c r="H1886" t="str">
        <f>VLOOKUP(G1886,[1]Product!$B:$G,2,FALSE)</f>
        <v>OptiPlex3080 MT</v>
      </c>
      <c r="I1886">
        <f>VLOOKUP(G1886,[1]Product!$B:$G,6,FALSE)</f>
        <v>13890000</v>
      </c>
      <c r="J1886" t="str">
        <f>VLOOKUP(G1886,[1]Product!$B:$G,3,FALSE)</f>
        <v>Dell</v>
      </c>
      <c r="K1886" t="str">
        <f>VLOOKUP(G1886,[1]Product!$B:$G,4,FALSE)</f>
        <v>Desktop</v>
      </c>
      <c r="L1886">
        <v>3</v>
      </c>
      <c r="M1886">
        <v>0.05</v>
      </c>
      <c r="N1886">
        <f t="shared" si="29"/>
        <v>39586500</v>
      </c>
    </row>
    <row r="1887" spans="1:14" x14ac:dyDescent="0.3">
      <c r="A1887">
        <v>1886</v>
      </c>
      <c r="B1887">
        <v>12</v>
      </c>
      <c r="C1887" t="s">
        <v>46</v>
      </c>
      <c r="D1887" t="str">
        <f>VLOOKUP(C1887,[1]Saler!B:D,2,FALSE)</f>
        <v>Nguyễn Thị Hoài  Nam</v>
      </c>
      <c r="E1887" t="str">
        <f>VLOOKUP(C1887,[1]Saler!B:D,3,FALSE)</f>
        <v>HCM</v>
      </c>
      <c r="F1887" t="str">
        <f>VLOOKUP(E1887,[1]Saler!$F$1:$G$6,2,FALSE)</f>
        <v>Hồ Chí Minh</v>
      </c>
      <c r="G1887" t="s">
        <v>21</v>
      </c>
      <c r="H1887" t="str">
        <f>VLOOKUP(G1887,[1]Product!$B:$G,2,FALSE)</f>
        <v>EliteBook5ZU71PA</v>
      </c>
      <c r="I1887">
        <f>VLOOKUP(G1887,[1]Product!$B:$G,6,FALSE)</f>
        <v>34790000</v>
      </c>
      <c r="J1887" t="str">
        <f>VLOOKUP(G1887,[1]Product!$B:$G,3,FALSE)</f>
        <v>HP</v>
      </c>
      <c r="K1887" t="str">
        <f>VLOOKUP(G1887,[1]Product!$B:$G,4,FALSE)</f>
        <v>Laptop</v>
      </c>
      <c r="L1887">
        <v>3</v>
      </c>
      <c r="M1887">
        <v>0.15</v>
      </c>
      <c r="N1887">
        <f t="shared" si="29"/>
        <v>88714500</v>
      </c>
    </row>
    <row r="1888" spans="1:14" x14ac:dyDescent="0.3">
      <c r="A1888">
        <v>1887</v>
      </c>
      <c r="B1888">
        <v>12</v>
      </c>
      <c r="C1888" t="s">
        <v>16</v>
      </c>
      <c r="D1888" t="str">
        <f>VLOOKUP(C1888,[1]Saler!B:D,2,FALSE)</f>
        <v>Võ Thị Uyển  Nhi</v>
      </c>
      <c r="E1888" t="str">
        <f>VLOOKUP(C1888,[1]Saler!B:D,3,FALSE)</f>
        <v>HCM</v>
      </c>
      <c r="F1888" t="str">
        <f>VLOOKUP(E1888,[1]Saler!$F$1:$G$6,2,FALSE)</f>
        <v>Hồ Chí Minh</v>
      </c>
      <c r="G1888" t="s">
        <v>45</v>
      </c>
      <c r="H1888" t="str">
        <f>VLOOKUP(G1888,[1]Product!$B:$G,2,FALSE)</f>
        <v>OMEN8ZR42PA</v>
      </c>
      <c r="I1888">
        <f>VLOOKUP(G1888,[1]Product!$B:$G,6,FALSE)</f>
        <v>54000000</v>
      </c>
      <c r="J1888" t="str">
        <f>VLOOKUP(G1888,[1]Product!$B:$G,3,FALSE)</f>
        <v>HP</v>
      </c>
      <c r="K1888" t="str">
        <f>VLOOKUP(G1888,[1]Product!$B:$G,4,FALSE)</f>
        <v>Laptop</v>
      </c>
      <c r="L1888">
        <v>3</v>
      </c>
      <c r="M1888">
        <v>0</v>
      </c>
      <c r="N1888">
        <f t="shared" si="29"/>
        <v>162000000</v>
      </c>
    </row>
    <row r="1889" spans="1:14" x14ac:dyDescent="0.3">
      <c r="A1889">
        <v>1888</v>
      </c>
      <c r="B1889">
        <v>12</v>
      </c>
      <c r="C1889" t="s">
        <v>70</v>
      </c>
      <c r="D1889" t="str">
        <f>VLOOKUP(C1889,[1]Saler!B:D,2,FALSE)</f>
        <v>Trần Thị Hồng Nhung</v>
      </c>
      <c r="E1889" t="str">
        <f>VLOOKUP(C1889,[1]Saler!B:D,3,FALSE)</f>
        <v>HCM</v>
      </c>
      <c r="F1889" t="str">
        <f>VLOOKUP(E1889,[1]Saler!$F$1:$G$6,2,FALSE)</f>
        <v>Hồ Chí Minh</v>
      </c>
      <c r="G1889" t="s">
        <v>41</v>
      </c>
      <c r="H1889" t="str">
        <f>VLOOKUP(G1889,[1]Product!$B:$G,2,FALSE)</f>
        <v>Vostro70226499</v>
      </c>
      <c r="I1889">
        <f>VLOOKUP(G1889,[1]Product!$B:$G,6,FALSE)</f>
        <v>8900000</v>
      </c>
      <c r="J1889" t="str">
        <f>VLOOKUP(G1889,[1]Product!$B:$G,3,FALSE)</f>
        <v>Dell</v>
      </c>
      <c r="K1889" t="str">
        <f>VLOOKUP(G1889,[1]Product!$B:$G,4,FALSE)</f>
        <v>Desktop</v>
      </c>
      <c r="L1889">
        <v>3</v>
      </c>
      <c r="M1889">
        <v>0.1</v>
      </c>
      <c r="N1889">
        <f t="shared" si="29"/>
        <v>24030000</v>
      </c>
    </row>
    <row r="1890" spans="1:14" x14ac:dyDescent="0.3">
      <c r="A1890">
        <v>1889</v>
      </c>
      <c r="B1890">
        <v>12</v>
      </c>
      <c r="C1890" t="s">
        <v>70</v>
      </c>
      <c r="D1890" t="str">
        <f>VLOOKUP(C1890,[1]Saler!B:D,2,FALSE)</f>
        <v>Trần Thị Hồng Nhung</v>
      </c>
      <c r="E1890" t="str">
        <f>VLOOKUP(C1890,[1]Saler!B:D,3,FALSE)</f>
        <v>HCM</v>
      </c>
      <c r="F1890" t="str">
        <f>VLOOKUP(E1890,[1]Saler!$F$1:$G$6,2,FALSE)</f>
        <v>Hồ Chí Minh</v>
      </c>
      <c r="G1890" t="s">
        <v>15</v>
      </c>
      <c r="H1890" t="str">
        <f>VLOOKUP(G1890,[1]Product!$B:$G,2,FALSE)</f>
        <v>EliteBook1C2M0PA</v>
      </c>
      <c r="I1890">
        <f>VLOOKUP(G1890,[1]Product!$B:$G,6,FALSE)</f>
        <v>14890000</v>
      </c>
      <c r="J1890" t="str">
        <f>VLOOKUP(G1890,[1]Product!$B:$G,3,FALSE)</f>
        <v>HP</v>
      </c>
      <c r="K1890" t="str">
        <f>VLOOKUP(G1890,[1]Product!$B:$G,4,FALSE)</f>
        <v>Desktop</v>
      </c>
      <c r="L1890">
        <v>2</v>
      </c>
      <c r="M1890">
        <v>0</v>
      </c>
      <c r="N1890">
        <f t="shared" si="29"/>
        <v>29780000</v>
      </c>
    </row>
    <row r="1891" spans="1:14" x14ac:dyDescent="0.3">
      <c r="A1891">
        <v>1890</v>
      </c>
      <c r="B1891">
        <v>12</v>
      </c>
      <c r="C1891" t="s">
        <v>64</v>
      </c>
      <c r="D1891" t="str">
        <f>VLOOKUP(C1891,[1]Saler!B:D,2,FALSE)</f>
        <v>Trần Chí Thông</v>
      </c>
      <c r="E1891" t="str">
        <f>VLOOKUP(C1891,[1]Saler!B:D,3,FALSE)</f>
        <v>CT</v>
      </c>
      <c r="F1891" t="str">
        <f>VLOOKUP(E1891,[1]Saler!$F$1:$G$6,2,FALSE)</f>
        <v>Cần Thơ</v>
      </c>
      <c r="G1891" t="s">
        <v>33</v>
      </c>
      <c r="H1891" t="str">
        <f>VLOOKUP(G1891,[1]Product!$B:$G,2,FALSE)</f>
        <v>XPS139310</v>
      </c>
      <c r="I1891">
        <f>VLOOKUP(G1891,[1]Product!$B:$G,6,FALSE)</f>
        <v>39900000</v>
      </c>
      <c r="J1891" t="str">
        <f>VLOOKUP(G1891,[1]Product!$B:$G,3,FALSE)</f>
        <v>Dell</v>
      </c>
      <c r="K1891" t="str">
        <f>VLOOKUP(G1891,[1]Product!$B:$G,4,FALSE)</f>
        <v>Laptop</v>
      </c>
      <c r="L1891">
        <v>1</v>
      </c>
      <c r="M1891">
        <v>0.15</v>
      </c>
      <c r="N1891">
        <f t="shared" si="29"/>
        <v>33915000</v>
      </c>
    </row>
    <row r="1892" spans="1:14" x14ac:dyDescent="0.3">
      <c r="A1892">
        <v>1891</v>
      </c>
      <c r="B1892">
        <v>12</v>
      </c>
      <c r="C1892" t="s">
        <v>65</v>
      </c>
      <c r="D1892" t="str">
        <f>VLOOKUP(C1892,[1]Saler!B:D,2,FALSE)</f>
        <v>Vưu Quan  Khải</v>
      </c>
      <c r="E1892" t="str">
        <f>VLOOKUP(C1892,[1]Saler!B:D,3,FALSE)</f>
        <v>DN</v>
      </c>
      <c r="F1892" t="str">
        <f>VLOOKUP(E1892,[1]Saler!$F$1:$G$6,2,FALSE)</f>
        <v>Đà Nẵng</v>
      </c>
      <c r="G1892" t="s">
        <v>19</v>
      </c>
      <c r="H1892" t="str">
        <f>VLOOKUP(G1892,[1]Product!$B:$G,2,FALSE)</f>
        <v>Gaming81LK01J3VN</v>
      </c>
      <c r="I1892">
        <f>VLOOKUP(G1892,[1]Product!$B:$G,6,FALSE)</f>
        <v>18490000</v>
      </c>
      <c r="J1892" t="str">
        <f>VLOOKUP(G1892,[1]Product!$B:$G,3,FALSE)</f>
        <v>Lenovo</v>
      </c>
      <c r="K1892" t="str">
        <f>VLOOKUP(G1892,[1]Product!$B:$G,4,FALSE)</f>
        <v>Laptop</v>
      </c>
      <c r="L1892">
        <v>3</v>
      </c>
      <c r="M1892">
        <v>0.1</v>
      </c>
      <c r="N1892">
        <f t="shared" si="29"/>
        <v>49923000</v>
      </c>
    </row>
    <row r="1893" spans="1:14" x14ac:dyDescent="0.3">
      <c r="A1893">
        <v>1892</v>
      </c>
      <c r="B1893">
        <v>1</v>
      </c>
      <c r="C1893" t="s">
        <v>16</v>
      </c>
      <c r="D1893" t="str">
        <f>VLOOKUP(C1893,[1]Saler!B:D,2,FALSE)</f>
        <v>Võ Thị Uyển  Nhi</v>
      </c>
      <c r="E1893" t="str">
        <f>VLOOKUP(C1893,[1]Saler!B:D,3,FALSE)</f>
        <v>HCM</v>
      </c>
      <c r="F1893" t="str">
        <f>VLOOKUP(E1893,[1]Saler!$F$1:$G$6,2,FALSE)</f>
        <v>Hồ Chí Minh</v>
      </c>
      <c r="G1893" t="s">
        <v>42</v>
      </c>
      <c r="H1893" t="str">
        <f>VLOOKUP(G1893,[1]Product!$B:$G,2,FALSE)</f>
        <v>PavilionEG0072TU</v>
      </c>
      <c r="I1893">
        <f>VLOOKUP(G1893,[1]Product!$B:$G,6,FALSE)</f>
        <v>21900000</v>
      </c>
      <c r="J1893" t="str">
        <f>VLOOKUP(G1893,[1]Product!$B:$G,3,FALSE)</f>
        <v>HP</v>
      </c>
      <c r="K1893" t="str">
        <f>VLOOKUP(G1893,[1]Product!$B:$G,4,FALSE)</f>
        <v>Laptop</v>
      </c>
      <c r="L1893">
        <v>3</v>
      </c>
      <c r="M1893">
        <v>0</v>
      </c>
      <c r="N1893">
        <f t="shared" si="29"/>
        <v>65700000</v>
      </c>
    </row>
    <row r="1894" spans="1:14" x14ac:dyDescent="0.3">
      <c r="A1894">
        <v>1893</v>
      </c>
      <c r="B1894">
        <v>1</v>
      </c>
      <c r="C1894" t="s">
        <v>53</v>
      </c>
      <c r="D1894" t="str">
        <f>VLOOKUP(C1894,[1]Saler!B:D,2,FALSE)</f>
        <v>Đoàn Minh  Anh</v>
      </c>
      <c r="E1894" t="str">
        <f>VLOOKUP(C1894,[1]Saler!B:D,3,FALSE)</f>
        <v>HN</v>
      </c>
      <c r="F1894" t="str">
        <f>VLOOKUP(E1894,[1]Saler!$F$1:$G$6,2,FALSE)</f>
        <v>Hà Nội</v>
      </c>
      <c r="G1894" t="s">
        <v>41</v>
      </c>
      <c r="H1894" t="str">
        <f>VLOOKUP(G1894,[1]Product!$B:$G,2,FALSE)</f>
        <v>Vostro70226499</v>
      </c>
      <c r="I1894">
        <f>VLOOKUP(G1894,[1]Product!$B:$G,6,FALSE)</f>
        <v>8900000</v>
      </c>
      <c r="J1894" t="str">
        <f>VLOOKUP(G1894,[1]Product!$B:$G,3,FALSE)</f>
        <v>Dell</v>
      </c>
      <c r="K1894" t="str">
        <f>VLOOKUP(G1894,[1]Product!$B:$G,4,FALSE)</f>
        <v>Desktop</v>
      </c>
      <c r="L1894">
        <v>1</v>
      </c>
      <c r="M1894">
        <v>0.1</v>
      </c>
      <c r="N1894">
        <f t="shared" si="29"/>
        <v>8010000</v>
      </c>
    </row>
    <row r="1895" spans="1:14" x14ac:dyDescent="0.3">
      <c r="A1895">
        <v>1894</v>
      </c>
      <c r="B1895">
        <v>1</v>
      </c>
      <c r="C1895" t="s">
        <v>29</v>
      </c>
      <c r="D1895" t="str">
        <f>VLOOKUP(C1895,[1]Saler!B:D,2,FALSE)</f>
        <v>Hoàng Thị Thu  Hà</v>
      </c>
      <c r="E1895" t="str">
        <f>VLOOKUP(C1895,[1]Saler!B:D,3,FALSE)</f>
        <v>HN</v>
      </c>
      <c r="F1895" t="str">
        <f>VLOOKUP(E1895,[1]Saler!$F$1:$G$6,2,FALSE)</f>
        <v>Hà Nội</v>
      </c>
      <c r="G1895" t="s">
        <v>15</v>
      </c>
      <c r="H1895" t="str">
        <f>VLOOKUP(G1895,[1]Product!$B:$G,2,FALSE)</f>
        <v>EliteBook1C2M0PA</v>
      </c>
      <c r="I1895">
        <f>VLOOKUP(G1895,[1]Product!$B:$G,6,FALSE)</f>
        <v>14890000</v>
      </c>
      <c r="J1895" t="str">
        <f>VLOOKUP(G1895,[1]Product!$B:$G,3,FALSE)</f>
        <v>HP</v>
      </c>
      <c r="K1895" t="str">
        <f>VLOOKUP(G1895,[1]Product!$B:$G,4,FALSE)</f>
        <v>Desktop</v>
      </c>
      <c r="L1895">
        <v>1</v>
      </c>
      <c r="M1895">
        <v>0</v>
      </c>
      <c r="N1895">
        <f t="shared" si="29"/>
        <v>14890000</v>
      </c>
    </row>
    <row r="1896" spans="1:14" x14ac:dyDescent="0.3">
      <c r="A1896">
        <v>1895</v>
      </c>
      <c r="B1896">
        <v>1</v>
      </c>
      <c r="C1896" t="s">
        <v>32</v>
      </c>
      <c r="D1896" t="str">
        <f>VLOOKUP(C1896,[1]Saler!B:D,2,FALSE)</f>
        <v>Võ Thị Phương  Thảo</v>
      </c>
      <c r="E1896" t="str">
        <f>VLOOKUP(C1896,[1]Saler!B:D,3,FALSE)</f>
        <v>CT</v>
      </c>
      <c r="F1896" t="str">
        <f>VLOOKUP(E1896,[1]Saler!$F$1:$G$6,2,FALSE)</f>
        <v>Cần Thơ</v>
      </c>
      <c r="G1896" t="s">
        <v>19</v>
      </c>
      <c r="H1896" t="str">
        <f>VLOOKUP(G1896,[1]Product!$B:$G,2,FALSE)</f>
        <v>Gaming81LK01J3VN</v>
      </c>
      <c r="I1896">
        <f>VLOOKUP(G1896,[1]Product!$B:$G,6,FALSE)</f>
        <v>18490000</v>
      </c>
      <c r="J1896" t="str">
        <f>VLOOKUP(G1896,[1]Product!$B:$G,3,FALSE)</f>
        <v>Lenovo</v>
      </c>
      <c r="K1896" t="str">
        <f>VLOOKUP(G1896,[1]Product!$B:$G,4,FALSE)</f>
        <v>Laptop</v>
      </c>
      <c r="L1896">
        <v>1</v>
      </c>
      <c r="M1896">
        <v>0.05</v>
      </c>
      <c r="N1896">
        <f t="shared" si="29"/>
        <v>17565500</v>
      </c>
    </row>
    <row r="1897" spans="1:14" x14ac:dyDescent="0.3">
      <c r="A1897">
        <v>1896</v>
      </c>
      <c r="B1897">
        <v>1</v>
      </c>
      <c r="C1897" t="s">
        <v>65</v>
      </c>
      <c r="D1897" t="str">
        <f>VLOOKUP(C1897,[1]Saler!B:D,2,FALSE)</f>
        <v>Vưu Quan  Khải</v>
      </c>
      <c r="E1897" t="str">
        <f>VLOOKUP(C1897,[1]Saler!B:D,3,FALSE)</f>
        <v>DN</v>
      </c>
      <c r="F1897" t="str">
        <f>VLOOKUP(E1897,[1]Saler!$F$1:$G$6,2,FALSE)</f>
        <v>Đà Nẵng</v>
      </c>
      <c r="G1897" t="s">
        <v>71</v>
      </c>
      <c r="H1897" t="str">
        <f>VLOOKUP(G1897,[1]Product!$B:$G,2,FALSE)</f>
        <v>Legion82BC005YVN</v>
      </c>
      <c r="I1897">
        <f>VLOOKUP(G1897,[1]Product!$B:$G,6,FALSE)</f>
        <v>39000000</v>
      </c>
      <c r="J1897" t="str">
        <f>VLOOKUP(G1897,[1]Product!$B:$G,3,FALSE)</f>
        <v>Lenovo</v>
      </c>
      <c r="K1897" t="str">
        <f>VLOOKUP(G1897,[1]Product!$B:$G,4,FALSE)</f>
        <v>Laptop</v>
      </c>
      <c r="L1897">
        <v>3</v>
      </c>
      <c r="M1897">
        <v>0.1</v>
      </c>
      <c r="N1897">
        <f t="shared" si="29"/>
        <v>105300000</v>
      </c>
    </row>
    <row r="1898" spans="1:14" x14ac:dyDescent="0.3">
      <c r="A1898">
        <v>1897</v>
      </c>
      <c r="B1898">
        <v>1</v>
      </c>
      <c r="C1898" t="s">
        <v>57</v>
      </c>
      <c r="D1898" t="str">
        <f>VLOOKUP(C1898,[1]Saler!B:D,2,FALSE)</f>
        <v>Nguyễn Thị Tú  Anh</v>
      </c>
      <c r="E1898" t="str">
        <f>VLOOKUP(C1898,[1]Saler!B:D,3,FALSE)</f>
        <v>HN</v>
      </c>
      <c r="F1898" t="str">
        <f>VLOOKUP(E1898,[1]Saler!$F$1:$G$6,2,FALSE)</f>
        <v>Hà Nội</v>
      </c>
      <c r="G1898" t="s">
        <v>71</v>
      </c>
      <c r="H1898" t="str">
        <f>VLOOKUP(G1898,[1]Product!$B:$G,2,FALSE)</f>
        <v>Legion82BC005YVN</v>
      </c>
      <c r="I1898">
        <f>VLOOKUP(G1898,[1]Product!$B:$G,6,FALSE)</f>
        <v>39000000</v>
      </c>
      <c r="J1898" t="str">
        <f>VLOOKUP(G1898,[1]Product!$B:$G,3,FALSE)</f>
        <v>Lenovo</v>
      </c>
      <c r="K1898" t="str">
        <f>VLOOKUP(G1898,[1]Product!$B:$G,4,FALSE)</f>
        <v>Laptop</v>
      </c>
      <c r="L1898">
        <v>1</v>
      </c>
      <c r="M1898">
        <v>0.1</v>
      </c>
      <c r="N1898">
        <f t="shared" si="29"/>
        <v>35100000</v>
      </c>
    </row>
    <row r="1899" spans="1:14" x14ac:dyDescent="0.3">
      <c r="A1899">
        <v>1898</v>
      </c>
      <c r="B1899">
        <v>1</v>
      </c>
      <c r="C1899" t="s">
        <v>35</v>
      </c>
      <c r="D1899" t="str">
        <f>VLOOKUP(C1899,[1]Saler!B:D,2,FALSE)</f>
        <v>Trần Kim  Như</v>
      </c>
      <c r="E1899" t="str">
        <f>VLOOKUP(C1899,[1]Saler!B:D,3,FALSE)</f>
        <v>HCM</v>
      </c>
      <c r="F1899" t="str">
        <f>VLOOKUP(E1899,[1]Saler!$F$1:$G$6,2,FALSE)</f>
        <v>Hồ Chí Minh</v>
      </c>
      <c r="G1899" t="s">
        <v>42</v>
      </c>
      <c r="H1899" t="str">
        <f>VLOOKUP(G1899,[1]Product!$B:$G,2,FALSE)</f>
        <v>PavilionEG0072TU</v>
      </c>
      <c r="I1899">
        <f>VLOOKUP(G1899,[1]Product!$B:$G,6,FALSE)</f>
        <v>21900000</v>
      </c>
      <c r="J1899" t="str">
        <f>VLOOKUP(G1899,[1]Product!$B:$G,3,FALSE)</f>
        <v>HP</v>
      </c>
      <c r="K1899" t="str">
        <f>VLOOKUP(G1899,[1]Product!$B:$G,4,FALSE)</f>
        <v>Laptop</v>
      </c>
      <c r="L1899">
        <v>2</v>
      </c>
      <c r="M1899">
        <v>0.05</v>
      </c>
      <c r="N1899">
        <f t="shared" si="29"/>
        <v>41610000</v>
      </c>
    </row>
    <row r="1900" spans="1:14" x14ac:dyDescent="0.3">
      <c r="A1900">
        <v>1899</v>
      </c>
      <c r="B1900">
        <v>1</v>
      </c>
      <c r="C1900" t="s">
        <v>20</v>
      </c>
      <c r="D1900" t="str">
        <f>VLOOKUP(C1900,[1]Saler!B:D,2,FALSE)</f>
        <v>NGUYỄN THỊ THANH  HUYỀN</v>
      </c>
      <c r="E1900" t="str">
        <f>VLOOKUP(C1900,[1]Saler!B:D,3,FALSE)</f>
        <v>DN</v>
      </c>
      <c r="F1900" t="str">
        <f>VLOOKUP(E1900,[1]Saler!$F$1:$G$6,2,FALSE)</f>
        <v>Đà Nẵng</v>
      </c>
      <c r="G1900" t="s">
        <v>69</v>
      </c>
      <c r="H1900" t="str">
        <f>VLOOKUP(G1900,[1]Product!$B:$G,2,FALSE)</f>
        <v>Pavilion180S1AA</v>
      </c>
      <c r="I1900">
        <f>VLOOKUP(G1900,[1]Product!$B:$G,6,FALSE)</f>
        <v>9790000</v>
      </c>
      <c r="J1900" t="str">
        <f>VLOOKUP(G1900,[1]Product!$B:$G,3,FALSE)</f>
        <v>HP</v>
      </c>
      <c r="K1900" t="str">
        <f>VLOOKUP(G1900,[1]Product!$B:$G,4,FALSE)</f>
        <v>Desktop</v>
      </c>
      <c r="L1900">
        <v>3</v>
      </c>
      <c r="M1900">
        <v>0</v>
      </c>
      <c r="N1900">
        <f t="shared" si="29"/>
        <v>29370000</v>
      </c>
    </row>
    <row r="1901" spans="1:14" x14ac:dyDescent="0.3">
      <c r="A1901">
        <v>1900</v>
      </c>
      <c r="B1901">
        <v>1</v>
      </c>
      <c r="C1901" t="s">
        <v>40</v>
      </c>
      <c r="D1901" t="str">
        <f>VLOOKUP(C1901,[1]Saler!B:D,2,FALSE)</f>
        <v>Triệu Thị Thanh  Chung</v>
      </c>
      <c r="E1901" t="str">
        <f>VLOOKUP(C1901,[1]Saler!B:D,3,FALSE)</f>
        <v>HN</v>
      </c>
      <c r="F1901" t="str">
        <f>VLOOKUP(E1901,[1]Saler!$F$1:$G$6,2,FALSE)</f>
        <v>Hà Nội</v>
      </c>
      <c r="G1901" t="s">
        <v>36</v>
      </c>
      <c r="H1901" t="str">
        <f>VLOOKUP(G1901,[1]Product!$B:$G,2,FALSE)</f>
        <v>Lenovo10TVA00EVA</v>
      </c>
      <c r="I1901">
        <f>VLOOKUP(G1901,[1]Product!$B:$G,6,FALSE)</f>
        <v>12590000</v>
      </c>
      <c r="J1901" t="str">
        <f>VLOOKUP(G1901,[1]Product!$B:$G,3,FALSE)</f>
        <v>Lenovo</v>
      </c>
      <c r="K1901" t="str">
        <f>VLOOKUP(G1901,[1]Product!$B:$G,4,FALSE)</f>
        <v>Desktop</v>
      </c>
      <c r="L1901">
        <v>3</v>
      </c>
      <c r="M1901">
        <v>0.1</v>
      </c>
      <c r="N1901">
        <f t="shared" si="29"/>
        <v>33993000</v>
      </c>
    </row>
    <row r="1902" spans="1:14" x14ac:dyDescent="0.3">
      <c r="A1902">
        <v>1901</v>
      </c>
      <c r="B1902">
        <v>1</v>
      </c>
      <c r="C1902" t="s">
        <v>78</v>
      </c>
      <c r="D1902" t="str">
        <f>VLOOKUP(C1902,[1]Saler!B:D,2,FALSE)</f>
        <v>Vũ Nguyên  Hà</v>
      </c>
      <c r="E1902" t="str">
        <f>VLOOKUP(C1902,[1]Saler!B:D,3,FALSE)</f>
        <v>HN</v>
      </c>
      <c r="F1902" t="str">
        <f>VLOOKUP(E1902,[1]Saler!$F$1:$G$6,2,FALSE)</f>
        <v>Hà Nội</v>
      </c>
      <c r="G1902" t="s">
        <v>25</v>
      </c>
      <c r="H1902" t="str">
        <f>VLOOKUP(G1902,[1]Product!$B:$G,2,FALSE)</f>
        <v>Lenovo11BHS07200</v>
      </c>
      <c r="I1902">
        <f>VLOOKUP(G1902,[1]Product!$B:$G,6,FALSE)</f>
        <v>11490000</v>
      </c>
      <c r="J1902" t="str">
        <f>VLOOKUP(G1902,[1]Product!$B:$G,3,FALSE)</f>
        <v>Lenovo</v>
      </c>
      <c r="K1902" t="str">
        <f>VLOOKUP(G1902,[1]Product!$B:$G,4,FALSE)</f>
        <v>Desktop</v>
      </c>
      <c r="L1902">
        <v>2</v>
      </c>
      <c r="M1902">
        <v>0.15</v>
      </c>
      <c r="N1902">
        <f t="shared" si="29"/>
        <v>19533000</v>
      </c>
    </row>
    <row r="1903" spans="1:14" x14ac:dyDescent="0.3">
      <c r="A1903">
        <v>1902</v>
      </c>
      <c r="B1903">
        <v>1</v>
      </c>
      <c r="C1903" t="s">
        <v>77</v>
      </c>
      <c r="D1903" t="str">
        <f>VLOOKUP(C1903,[1]Saler!B:D,2,FALSE)</f>
        <v>Trần Huy  Hiếu</v>
      </c>
      <c r="E1903" t="str">
        <f>VLOOKUP(C1903,[1]Saler!B:D,3,FALSE)</f>
        <v>HP</v>
      </c>
      <c r="F1903" t="str">
        <f>VLOOKUP(E1903,[1]Saler!$F$1:$G$6,2,FALSE)</f>
        <v>Hải Phòng</v>
      </c>
      <c r="G1903" t="s">
        <v>19</v>
      </c>
      <c r="H1903" t="str">
        <f>VLOOKUP(G1903,[1]Product!$B:$G,2,FALSE)</f>
        <v>Gaming81LK01J3VN</v>
      </c>
      <c r="I1903">
        <f>VLOOKUP(G1903,[1]Product!$B:$G,6,FALSE)</f>
        <v>18490000</v>
      </c>
      <c r="J1903" t="str">
        <f>VLOOKUP(G1903,[1]Product!$B:$G,3,FALSE)</f>
        <v>Lenovo</v>
      </c>
      <c r="K1903" t="str">
        <f>VLOOKUP(G1903,[1]Product!$B:$G,4,FALSE)</f>
        <v>Laptop</v>
      </c>
      <c r="L1903">
        <v>2</v>
      </c>
      <c r="M1903">
        <v>0.1</v>
      </c>
      <c r="N1903">
        <f t="shared" si="29"/>
        <v>33282000</v>
      </c>
    </row>
    <row r="1904" spans="1:14" x14ac:dyDescent="0.3">
      <c r="A1904">
        <v>1903</v>
      </c>
      <c r="B1904">
        <v>1</v>
      </c>
      <c r="C1904" t="s">
        <v>60</v>
      </c>
      <c r="D1904" t="str">
        <f>VLOOKUP(C1904,[1]Saler!B:D,2,FALSE)</f>
        <v>Nguyễn Thị Hoài  Ly</v>
      </c>
      <c r="E1904" t="str">
        <f>VLOOKUP(C1904,[1]Saler!B:D,3,FALSE)</f>
        <v>DN</v>
      </c>
      <c r="F1904" t="str">
        <f>VLOOKUP(E1904,[1]Saler!$F$1:$G$6,2,FALSE)</f>
        <v>Đà Nẵng</v>
      </c>
      <c r="G1904" t="s">
        <v>33</v>
      </c>
      <c r="H1904" t="str">
        <f>VLOOKUP(G1904,[1]Product!$B:$G,2,FALSE)</f>
        <v>XPS139310</v>
      </c>
      <c r="I1904">
        <f>VLOOKUP(G1904,[1]Product!$B:$G,6,FALSE)</f>
        <v>39900000</v>
      </c>
      <c r="J1904" t="str">
        <f>VLOOKUP(G1904,[1]Product!$B:$G,3,FALSE)</f>
        <v>Dell</v>
      </c>
      <c r="K1904" t="str">
        <f>VLOOKUP(G1904,[1]Product!$B:$G,4,FALSE)</f>
        <v>Laptop</v>
      </c>
      <c r="L1904">
        <v>2</v>
      </c>
      <c r="M1904">
        <v>0</v>
      </c>
      <c r="N1904">
        <f t="shared" si="29"/>
        <v>79800000</v>
      </c>
    </row>
    <row r="1905" spans="1:14" x14ac:dyDescent="0.3">
      <c r="A1905">
        <v>1904</v>
      </c>
      <c r="B1905">
        <v>1</v>
      </c>
      <c r="C1905" t="s">
        <v>79</v>
      </c>
      <c r="D1905" t="str">
        <f>VLOOKUP(C1905,[1]Saler!B:D,2,FALSE)</f>
        <v>Nguyễn Thị Thanh  Ngân</v>
      </c>
      <c r="E1905" t="str">
        <f>VLOOKUP(C1905,[1]Saler!B:D,3,FALSE)</f>
        <v>HCM</v>
      </c>
      <c r="F1905" t="str">
        <f>VLOOKUP(E1905,[1]Saler!$F$1:$G$6,2,FALSE)</f>
        <v>Hồ Chí Minh</v>
      </c>
      <c r="G1905" t="s">
        <v>42</v>
      </c>
      <c r="H1905" t="str">
        <f>VLOOKUP(G1905,[1]Product!$B:$G,2,FALSE)</f>
        <v>PavilionEG0072TU</v>
      </c>
      <c r="I1905">
        <f>VLOOKUP(G1905,[1]Product!$B:$G,6,FALSE)</f>
        <v>21900000</v>
      </c>
      <c r="J1905" t="str">
        <f>VLOOKUP(G1905,[1]Product!$B:$G,3,FALSE)</f>
        <v>HP</v>
      </c>
      <c r="K1905" t="str">
        <f>VLOOKUP(G1905,[1]Product!$B:$G,4,FALSE)</f>
        <v>Laptop</v>
      </c>
      <c r="L1905">
        <v>2</v>
      </c>
      <c r="M1905">
        <v>0</v>
      </c>
      <c r="N1905">
        <f t="shared" si="29"/>
        <v>43800000</v>
      </c>
    </row>
    <row r="1906" spans="1:14" x14ac:dyDescent="0.3">
      <c r="A1906">
        <v>1905</v>
      </c>
      <c r="B1906">
        <v>1</v>
      </c>
      <c r="C1906" t="s">
        <v>53</v>
      </c>
      <c r="D1906" t="str">
        <f>VLOOKUP(C1906,[1]Saler!B:D,2,FALSE)</f>
        <v>Đoàn Minh  Anh</v>
      </c>
      <c r="E1906" t="str">
        <f>VLOOKUP(C1906,[1]Saler!B:D,3,FALSE)</f>
        <v>HN</v>
      </c>
      <c r="F1906" t="str">
        <f>VLOOKUP(E1906,[1]Saler!$F$1:$G$6,2,FALSE)</f>
        <v>Hà Nội</v>
      </c>
      <c r="G1906" t="s">
        <v>19</v>
      </c>
      <c r="H1906" t="str">
        <f>VLOOKUP(G1906,[1]Product!$B:$G,2,FALSE)</f>
        <v>Gaming81LK01J3VN</v>
      </c>
      <c r="I1906">
        <f>VLOOKUP(G1906,[1]Product!$B:$G,6,FALSE)</f>
        <v>18490000</v>
      </c>
      <c r="J1906" t="str">
        <f>VLOOKUP(G1906,[1]Product!$B:$G,3,FALSE)</f>
        <v>Lenovo</v>
      </c>
      <c r="K1906" t="str">
        <f>VLOOKUP(G1906,[1]Product!$B:$G,4,FALSE)</f>
        <v>Laptop</v>
      </c>
      <c r="L1906">
        <v>2</v>
      </c>
      <c r="M1906">
        <v>0.15</v>
      </c>
      <c r="N1906">
        <f t="shared" si="29"/>
        <v>31433000</v>
      </c>
    </row>
    <row r="1907" spans="1:14" x14ac:dyDescent="0.3">
      <c r="A1907">
        <v>1906</v>
      </c>
      <c r="B1907">
        <v>1</v>
      </c>
      <c r="C1907" t="s">
        <v>68</v>
      </c>
      <c r="D1907" t="str">
        <f>VLOOKUP(C1907,[1]Saler!B:D,2,FALSE)</f>
        <v>Đào Thị Tiểu  Băng</v>
      </c>
      <c r="E1907" t="str">
        <f>VLOOKUP(C1907,[1]Saler!B:D,3,FALSE)</f>
        <v>CT</v>
      </c>
      <c r="F1907" t="str">
        <f>VLOOKUP(E1907,[1]Saler!$F$1:$G$6,2,FALSE)</f>
        <v>Cần Thơ</v>
      </c>
      <c r="G1907" t="s">
        <v>58</v>
      </c>
      <c r="H1907" t="str">
        <f>VLOOKUP(G1907,[1]Product!$B:$G,2,FALSE)</f>
        <v>Envy2K0B2PA</v>
      </c>
      <c r="I1907">
        <f>VLOOKUP(G1907,[1]Product!$B:$G,6,FALSE)</f>
        <v>23590000</v>
      </c>
      <c r="J1907" t="str">
        <f>VLOOKUP(G1907,[1]Product!$B:$G,3,FALSE)</f>
        <v>HP</v>
      </c>
      <c r="K1907" t="str">
        <f>VLOOKUP(G1907,[1]Product!$B:$G,4,FALSE)</f>
        <v>Laptop</v>
      </c>
      <c r="L1907">
        <v>3</v>
      </c>
      <c r="M1907">
        <v>0</v>
      </c>
      <c r="N1907">
        <f t="shared" si="29"/>
        <v>70770000</v>
      </c>
    </row>
    <row r="1908" spans="1:14" x14ac:dyDescent="0.3">
      <c r="A1908">
        <v>1907</v>
      </c>
      <c r="B1908">
        <v>1</v>
      </c>
      <c r="C1908" t="s">
        <v>80</v>
      </c>
      <c r="D1908" t="str">
        <f>VLOOKUP(C1908,[1]Saler!B:D,2,FALSE)</f>
        <v>Trịnh Thị Thu  Hằng</v>
      </c>
      <c r="E1908" t="str">
        <f>VLOOKUP(C1908,[1]Saler!B:D,3,FALSE)</f>
        <v>HP</v>
      </c>
      <c r="F1908" t="str">
        <f>VLOOKUP(E1908,[1]Saler!$F$1:$G$6,2,FALSE)</f>
        <v>Hải Phòng</v>
      </c>
      <c r="G1908" t="s">
        <v>36</v>
      </c>
      <c r="H1908" t="str">
        <f>VLOOKUP(G1908,[1]Product!$B:$G,2,FALSE)</f>
        <v>Lenovo10TVA00EVA</v>
      </c>
      <c r="I1908">
        <f>VLOOKUP(G1908,[1]Product!$B:$G,6,FALSE)</f>
        <v>12590000</v>
      </c>
      <c r="J1908" t="str">
        <f>VLOOKUP(G1908,[1]Product!$B:$G,3,FALSE)</f>
        <v>Lenovo</v>
      </c>
      <c r="K1908" t="str">
        <f>VLOOKUP(G1908,[1]Product!$B:$G,4,FALSE)</f>
        <v>Desktop</v>
      </c>
      <c r="L1908">
        <v>1</v>
      </c>
      <c r="M1908">
        <v>0</v>
      </c>
      <c r="N1908">
        <f t="shared" si="29"/>
        <v>12590000</v>
      </c>
    </row>
    <row r="1909" spans="1:14" x14ac:dyDescent="0.3">
      <c r="A1909">
        <v>1908</v>
      </c>
      <c r="B1909">
        <v>1</v>
      </c>
      <c r="C1909" t="s">
        <v>70</v>
      </c>
      <c r="D1909" t="str">
        <f>VLOOKUP(C1909,[1]Saler!B:D,2,FALSE)</f>
        <v>Trần Thị Hồng Nhung</v>
      </c>
      <c r="E1909" t="str">
        <f>VLOOKUP(C1909,[1]Saler!B:D,3,FALSE)</f>
        <v>HCM</v>
      </c>
      <c r="F1909" t="str">
        <f>VLOOKUP(E1909,[1]Saler!$F$1:$G$6,2,FALSE)</f>
        <v>Hồ Chí Minh</v>
      </c>
      <c r="G1909" t="s">
        <v>50</v>
      </c>
      <c r="H1909" t="str">
        <f>VLOOKUP(G1909,[1]Product!$B:$G,2,FALSE)</f>
        <v>ProBook22X45AA</v>
      </c>
      <c r="I1909">
        <f>VLOOKUP(G1909,[1]Product!$B:$G,6,FALSE)</f>
        <v>11900000</v>
      </c>
      <c r="J1909" t="str">
        <f>VLOOKUP(G1909,[1]Product!$B:$G,3,FALSE)</f>
        <v>HP</v>
      </c>
      <c r="K1909" t="str">
        <f>VLOOKUP(G1909,[1]Product!$B:$G,4,FALSE)</f>
        <v>Desktop</v>
      </c>
      <c r="L1909">
        <v>2</v>
      </c>
      <c r="M1909">
        <v>0.15</v>
      </c>
      <c r="N1909">
        <f t="shared" si="29"/>
        <v>20230000</v>
      </c>
    </row>
    <row r="1910" spans="1:14" x14ac:dyDescent="0.3">
      <c r="A1910">
        <v>1909</v>
      </c>
      <c r="B1910">
        <v>1</v>
      </c>
      <c r="C1910" t="s">
        <v>68</v>
      </c>
      <c r="D1910" t="str">
        <f>VLOOKUP(C1910,[1]Saler!B:D,2,FALSE)</f>
        <v>Đào Thị Tiểu  Băng</v>
      </c>
      <c r="E1910" t="str">
        <f>VLOOKUP(C1910,[1]Saler!B:D,3,FALSE)</f>
        <v>CT</v>
      </c>
      <c r="F1910" t="str">
        <f>VLOOKUP(E1910,[1]Saler!$F$1:$G$6,2,FALSE)</f>
        <v>Cần Thơ</v>
      </c>
      <c r="G1910" t="s">
        <v>56</v>
      </c>
      <c r="H1910" t="str">
        <f>VLOOKUP(G1910,[1]Product!$B:$G,2,FALSE)</f>
        <v>Legion82B500GUVN</v>
      </c>
      <c r="I1910">
        <f>VLOOKUP(G1910,[1]Product!$B:$G,6,FALSE)</f>
        <v>24790000</v>
      </c>
      <c r="J1910" t="str">
        <f>VLOOKUP(G1910,[1]Product!$B:$G,3,FALSE)</f>
        <v>Lenovo</v>
      </c>
      <c r="K1910" t="str">
        <f>VLOOKUP(G1910,[1]Product!$B:$G,4,FALSE)</f>
        <v>Laptop</v>
      </c>
      <c r="L1910">
        <v>2</v>
      </c>
      <c r="M1910">
        <v>0.15</v>
      </c>
      <c r="N1910">
        <f t="shared" si="29"/>
        <v>42143000</v>
      </c>
    </row>
    <row r="1911" spans="1:14" x14ac:dyDescent="0.3">
      <c r="A1911">
        <v>1910</v>
      </c>
      <c r="B1911">
        <v>1</v>
      </c>
      <c r="C1911" t="s">
        <v>22</v>
      </c>
      <c r="D1911" t="str">
        <f>VLOOKUP(C1911,[1]Saler!B:D,2,FALSE)</f>
        <v>Nguyễn Thành Tâm</v>
      </c>
      <c r="E1911" t="str">
        <f>VLOOKUP(C1911,[1]Saler!B:D,3,FALSE)</f>
        <v>CT</v>
      </c>
      <c r="F1911" t="str">
        <f>VLOOKUP(E1911,[1]Saler!$F$1:$G$6,2,FALSE)</f>
        <v>Cần Thơ</v>
      </c>
      <c r="G1911" t="s">
        <v>71</v>
      </c>
      <c r="H1911" t="str">
        <f>VLOOKUP(G1911,[1]Product!$B:$G,2,FALSE)</f>
        <v>Legion82BC005YVN</v>
      </c>
      <c r="I1911">
        <f>VLOOKUP(G1911,[1]Product!$B:$G,6,FALSE)</f>
        <v>39000000</v>
      </c>
      <c r="J1911" t="str">
        <f>VLOOKUP(G1911,[1]Product!$B:$G,3,FALSE)</f>
        <v>Lenovo</v>
      </c>
      <c r="K1911" t="str">
        <f>VLOOKUP(G1911,[1]Product!$B:$G,4,FALSE)</f>
        <v>Laptop</v>
      </c>
      <c r="L1911">
        <v>3</v>
      </c>
      <c r="M1911">
        <v>0.1</v>
      </c>
      <c r="N1911">
        <f t="shared" si="29"/>
        <v>105300000</v>
      </c>
    </row>
    <row r="1912" spans="1:14" x14ac:dyDescent="0.3">
      <c r="A1912">
        <v>1911</v>
      </c>
      <c r="B1912">
        <v>1</v>
      </c>
      <c r="C1912" t="s">
        <v>78</v>
      </c>
      <c r="D1912" t="str">
        <f>VLOOKUP(C1912,[1]Saler!B:D,2,FALSE)</f>
        <v>Vũ Nguyên  Hà</v>
      </c>
      <c r="E1912" t="str">
        <f>VLOOKUP(C1912,[1]Saler!B:D,3,FALSE)</f>
        <v>HN</v>
      </c>
      <c r="F1912" t="str">
        <f>VLOOKUP(E1912,[1]Saler!$F$1:$G$6,2,FALSE)</f>
        <v>Hà Nội</v>
      </c>
      <c r="G1912" t="s">
        <v>50</v>
      </c>
      <c r="H1912" t="str">
        <f>VLOOKUP(G1912,[1]Product!$B:$G,2,FALSE)</f>
        <v>ProBook22X45AA</v>
      </c>
      <c r="I1912">
        <f>VLOOKUP(G1912,[1]Product!$B:$G,6,FALSE)</f>
        <v>11900000</v>
      </c>
      <c r="J1912" t="str">
        <f>VLOOKUP(G1912,[1]Product!$B:$G,3,FALSE)</f>
        <v>HP</v>
      </c>
      <c r="K1912" t="str">
        <f>VLOOKUP(G1912,[1]Product!$B:$G,4,FALSE)</f>
        <v>Desktop</v>
      </c>
      <c r="L1912">
        <v>3</v>
      </c>
      <c r="M1912">
        <v>0.05</v>
      </c>
      <c r="N1912">
        <f t="shared" si="29"/>
        <v>33915000</v>
      </c>
    </row>
    <row r="1913" spans="1:14" x14ac:dyDescent="0.3">
      <c r="A1913">
        <v>1912</v>
      </c>
      <c r="B1913">
        <v>1</v>
      </c>
      <c r="C1913" t="s">
        <v>70</v>
      </c>
      <c r="D1913" t="str">
        <f>VLOOKUP(C1913,[1]Saler!B:D,2,FALSE)</f>
        <v>Trần Thị Hồng Nhung</v>
      </c>
      <c r="E1913" t="str">
        <f>VLOOKUP(C1913,[1]Saler!B:D,3,FALSE)</f>
        <v>HCM</v>
      </c>
      <c r="F1913" t="str">
        <f>VLOOKUP(E1913,[1]Saler!$F$1:$G$6,2,FALSE)</f>
        <v>Hồ Chí Minh</v>
      </c>
      <c r="G1913" t="s">
        <v>47</v>
      </c>
      <c r="H1913" t="str">
        <f>VLOOKUP(G1913,[1]Product!$B:$G,2,FALSE)</f>
        <v>OptiPlex3080 MT</v>
      </c>
      <c r="I1913">
        <f>VLOOKUP(G1913,[1]Product!$B:$G,6,FALSE)</f>
        <v>13890000</v>
      </c>
      <c r="J1913" t="str">
        <f>VLOOKUP(G1913,[1]Product!$B:$G,3,FALSE)</f>
        <v>Dell</v>
      </c>
      <c r="K1913" t="str">
        <f>VLOOKUP(G1913,[1]Product!$B:$G,4,FALSE)</f>
        <v>Desktop</v>
      </c>
      <c r="L1913">
        <v>1</v>
      </c>
      <c r="M1913">
        <v>0.15</v>
      </c>
      <c r="N1913">
        <f t="shared" si="29"/>
        <v>11806500</v>
      </c>
    </row>
    <row r="1914" spans="1:14" x14ac:dyDescent="0.3">
      <c r="A1914">
        <v>1913</v>
      </c>
      <c r="B1914">
        <v>1</v>
      </c>
      <c r="C1914" t="s">
        <v>20</v>
      </c>
      <c r="D1914" t="str">
        <f>VLOOKUP(C1914,[1]Saler!B:D,2,FALSE)</f>
        <v>NGUYỄN THỊ THANH  HUYỀN</v>
      </c>
      <c r="E1914" t="str">
        <f>VLOOKUP(C1914,[1]Saler!B:D,3,FALSE)</f>
        <v>DN</v>
      </c>
      <c r="F1914" t="str">
        <f>VLOOKUP(E1914,[1]Saler!$F$1:$G$6,2,FALSE)</f>
        <v>Đà Nẵng</v>
      </c>
      <c r="G1914" t="s">
        <v>50</v>
      </c>
      <c r="H1914" t="str">
        <f>VLOOKUP(G1914,[1]Product!$B:$G,2,FALSE)</f>
        <v>ProBook22X45AA</v>
      </c>
      <c r="I1914">
        <f>VLOOKUP(G1914,[1]Product!$B:$G,6,FALSE)</f>
        <v>11900000</v>
      </c>
      <c r="J1914" t="str">
        <f>VLOOKUP(G1914,[1]Product!$B:$G,3,FALSE)</f>
        <v>HP</v>
      </c>
      <c r="K1914" t="str">
        <f>VLOOKUP(G1914,[1]Product!$B:$G,4,FALSE)</f>
        <v>Desktop</v>
      </c>
      <c r="L1914">
        <v>1</v>
      </c>
      <c r="M1914">
        <v>0.15</v>
      </c>
      <c r="N1914">
        <f t="shared" si="29"/>
        <v>10115000</v>
      </c>
    </row>
    <row r="1915" spans="1:14" x14ac:dyDescent="0.3">
      <c r="A1915">
        <v>1914</v>
      </c>
      <c r="B1915">
        <v>1</v>
      </c>
      <c r="C1915" t="s">
        <v>14</v>
      </c>
      <c r="D1915" t="str">
        <f>VLOOKUP(C1915,[1]Saler!B:D,2,FALSE)</f>
        <v>Hồ Thị Khánh  Huyền</v>
      </c>
      <c r="E1915" t="str">
        <f>VLOOKUP(C1915,[1]Saler!B:D,3,FALSE)</f>
        <v>DN</v>
      </c>
      <c r="F1915" t="str">
        <f>VLOOKUP(E1915,[1]Saler!$F$1:$G$6,2,FALSE)</f>
        <v>Đà Nẵng</v>
      </c>
      <c r="G1915" t="s">
        <v>28</v>
      </c>
      <c r="H1915" t="str">
        <f>VLOOKUP(G1915,[1]Product!$B:$G,2,FALSE)</f>
        <v>ProBook1A1B0PA</v>
      </c>
      <c r="I1915">
        <f>VLOOKUP(G1915,[1]Product!$B:$G,6,FALSE)</f>
        <v>18290000</v>
      </c>
      <c r="J1915" t="str">
        <f>VLOOKUP(G1915,[1]Product!$B:$G,3,FALSE)</f>
        <v>HP</v>
      </c>
      <c r="K1915" t="str">
        <f>VLOOKUP(G1915,[1]Product!$B:$G,4,FALSE)</f>
        <v>Laptop</v>
      </c>
      <c r="L1915">
        <v>2</v>
      </c>
      <c r="M1915">
        <v>0.15</v>
      </c>
      <c r="N1915">
        <f t="shared" si="29"/>
        <v>31093000</v>
      </c>
    </row>
    <row r="1916" spans="1:14" x14ac:dyDescent="0.3">
      <c r="A1916">
        <v>1915</v>
      </c>
      <c r="B1916">
        <v>1</v>
      </c>
      <c r="C1916" t="s">
        <v>38</v>
      </c>
      <c r="D1916" t="str">
        <f>VLOOKUP(C1916,[1]Saler!B:D,2,FALSE)</f>
        <v>Nguyễn Thị Kim  Nga</v>
      </c>
      <c r="E1916" t="str">
        <f>VLOOKUP(C1916,[1]Saler!B:D,3,FALSE)</f>
        <v>HCM</v>
      </c>
      <c r="F1916" t="str">
        <f>VLOOKUP(E1916,[1]Saler!$F$1:$G$6,2,FALSE)</f>
        <v>Hồ Chí Minh</v>
      </c>
      <c r="G1916" t="s">
        <v>36</v>
      </c>
      <c r="H1916" t="str">
        <f>VLOOKUP(G1916,[1]Product!$B:$G,2,FALSE)</f>
        <v>Lenovo10TVA00EVA</v>
      </c>
      <c r="I1916">
        <f>VLOOKUP(G1916,[1]Product!$B:$G,6,FALSE)</f>
        <v>12590000</v>
      </c>
      <c r="J1916" t="str">
        <f>VLOOKUP(G1916,[1]Product!$B:$G,3,FALSE)</f>
        <v>Lenovo</v>
      </c>
      <c r="K1916" t="str">
        <f>VLOOKUP(G1916,[1]Product!$B:$G,4,FALSE)</f>
        <v>Desktop</v>
      </c>
      <c r="L1916">
        <v>1</v>
      </c>
      <c r="M1916">
        <v>0.15</v>
      </c>
      <c r="N1916">
        <f t="shared" si="29"/>
        <v>10701500</v>
      </c>
    </row>
    <row r="1917" spans="1:14" x14ac:dyDescent="0.3">
      <c r="A1917">
        <v>1916</v>
      </c>
      <c r="B1917">
        <v>1</v>
      </c>
      <c r="C1917" t="s">
        <v>72</v>
      </c>
      <c r="D1917" t="str">
        <f>VLOOKUP(C1917,[1]Saler!B:D,2,FALSE)</f>
        <v>Ngô Ngọc Tường  An</v>
      </c>
      <c r="E1917" t="str">
        <f>VLOOKUP(C1917,[1]Saler!B:D,3,FALSE)</f>
        <v>HN</v>
      </c>
      <c r="F1917" t="str">
        <f>VLOOKUP(E1917,[1]Saler!$F$1:$G$6,2,FALSE)</f>
        <v>Hà Nội</v>
      </c>
      <c r="G1917" t="s">
        <v>23</v>
      </c>
      <c r="H1917" t="str">
        <f>VLOOKUP(G1917,[1]Product!$B:$G,2,FALSE)</f>
        <v>Latitude3510</v>
      </c>
      <c r="I1917">
        <f>VLOOKUP(G1917,[1]Product!$B:$G,6,FALSE)</f>
        <v>11490000</v>
      </c>
      <c r="J1917" t="str">
        <f>VLOOKUP(G1917,[1]Product!$B:$G,3,FALSE)</f>
        <v>Dell</v>
      </c>
      <c r="K1917" t="str">
        <f>VLOOKUP(G1917,[1]Product!$B:$G,4,FALSE)</f>
        <v>Laptop</v>
      </c>
      <c r="L1917">
        <v>3</v>
      </c>
      <c r="M1917">
        <v>0.05</v>
      </c>
      <c r="N1917">
        <f t="shared" si="29"/>
        <v>32746500</v>
      </c>
    </row>
    <row r="1918" spans="1:14" x14ac:dyDescent="0.3">
      <c r="A1918">
        <v>1917</v>
      </c>
      <c r="B1918">
        <v>1</v>
      </c>
      <c r="C1918" t="s">
        <v>46</v>
      </c>
      <c r="D1918" t="str">
        <f>VLOOKUP(C1918,[1]Saler!B:D,2,FALSE)</f>
        <v>Nguyễn Thị Hoài  Nam</v>
      </c>
      <c r="E1918" t="str">
        <f>VLOOKUP(C1918,[1]Saler!B:D,3,FALSE)</f>
        <v>HCM</v>
      </c>
      <c r="F1918" t="str">
        <f>VLOOKUP(E1918,[1]Saler!$F$1:$G$6,2,FALSE)</f>
        <v>Hồ Chí Minh</v>
      </c>
      <c r="G1918" t="s">
        <v>58</v>
      </c>
      <c r="H1918" t="str">
        <f>VLOOKUP(G1918,[1]Product!$B:$G,2,FALSE)</f>
        <v>Envy2K0B2PA</v>
      </c>
      <c r="I1918">
        <f>VLOOKUP(G1918,[1]Product!$B:$G,6,FALSE)</f>
        <v>23590000</v>
      </c>
      <c r="J1918" t="str">
        <f>VLOOKUP(G1918,[1]Product!$B:$G,3,FALSE)</f>
        <v>HP</v>
      </c>
      <c r="K1918" t="str">
        <f>VLOOKUP(G1918,[1]Product!$B:$G,4,FALSE)</f>
        <v>Laptop</v>
      </c>
      <c r="L1918">
        <v>3</v>
      </c>
      <c r="M1918">
        <v>0.15</v>
      </c>
      <c r="N1918">
        <f t="shared" si="29"/>
        <v>60154500</v>
      </c>
    </row>
    <row r="1919" spans="1:14" x14ac:dyDescent="0.3">
      <c r="A1919">
        <v>1918</v>
      </c>
      <c r="B1919">
        <v>1</v>
      </c>
      <c r="C1919" t="s">
        <v>62</v>
      </c>
      <c r="D1919" t="str">
        <f>VLOOKUP(C1919,[1]Saler!B:D,2,FALSE)</f>
        <v>Kiều Ngọc Các</v>
      </c>
      <c r="E1919" t="str">
        <f>VLOOKUP(C1919,[1]Saler!B:D,3,FALSE)</f>
        <v>HN</v>
      </c>
      <c r="F1919" t="str">
        <f>VLOOKUP(E1919,[1]Saler!$F$1:$G$6,2,FALSE)</f>
        <v>Hà Nội</v>
      </c>
      <c r="G1919" t="s">
        <v>45</v>
      </c>
      <c r="H1919" t="str">
        <f>VLOOKUP(G1919,[1]Product!$B:$G,2,FALSE)</f>
        <v>OMEN8ZR42PA</v>
      </c>
      <c r="I1919">
        <f>VLOOKUP(G1919,[1]Product!$B:$G,6,FALSE)</f>
        <v>54000000</v>
      </c>
      <c r="J1919" t="str">
        <f>VLOOKUP(G1919,[1]Product!$B:$G,3,FALSE)</f>
        <v>HP</v>
      </c>
      <c r="K1919" t="str">
        <f>VLOOKUP(G1919,[1]Product!$B:$G,4,FALSE)</f>
        <v>Laptop</v>
      </c>
      <c r="L1919">
        <v>2</v>
      </c>
      <c r="M1919">
        <v>0.05</v>
      </c>
      <c r="N1919">
        <f t="shared" si="29"/>
        <v>102600000</v>
      </c>
    </row>
    <row r="1920" spans="1:14" x14ac:dyDescent="0.3">
      <c r="A1920">
        <v>1919</v>
      </c>
      <c r="B1920">
        <v>1</v>
      </c>
      <c r="C1920" t="s">
        <v>38</v>
      </c>
      <c r="D1920" t="str">
        <f>VLOOKUP(C1920,[1]Saler!B:D,2,FALSE)</f>
        <v>Nguyễn Thị Kim  Nga</v>
      </c>
      <c r="E1920" t="str">
        <f>VLOOKUP(C1920,[1]Saler!B:D,3,FALSE)</f>
        <v>HCM</v>
      </c>
      <c r="F1920" t="str">
        <f>VLOOKUP(E1920,[1]Saler!$F$1:$G$6,2,FALSE)</f>
        <v>Hồ Chí Minh</v>
      </c>
      <c r="G1920" t="s">
        <v>19</v>
      </c>
      <c r="H1920" t="str">
        <f>VLOOKUP(G1920,[1]Product!$B:$G,2,FALSE)</f>
        <v>Gaming81LK01J3VN</v>
      </c>
      <c r="I1920">
        <f>VLOOKUP(G1920,[1]Product!$B:$G,6,FALSE)</f>
        <v>18490000</v>
      </c>
      <c r="J1920" t="str">
        <f>VLOOKUP(G1920,[1]Product!$B:$G,3,FALSE)</f>
        <v>Lenovo</v>
      </c>
      <c r="K1920" t="str">
        <f>VLOOKUP(G1920,[1]Product!$B:$G,4,FALSE)</f>
        <v>Laptop</v>
      </c>
      <c r="L1920">
        <v>1</v>
      </c>
      <c r="M1920">
        <v>0.1</v>
      </c>
      <c r="N1920">
        <f t="shared" si="29"/>
        <v>16641000</v>
      </c>
    </row>
    <row r="1921" spans="1:14" x14ac:dyDescent="0.3">
      <c r="A1921">
        <v>1920</v>
      </c>
      <c r="B1921">
        <v>1</v>
      </c>
      <c r="C1921" t="s">
        <v>75</v>
      </c>
      <c r="D1921" t="str">
        <f>VLOOKUP(C1921,[1]Saler!B:D,2,FALSE)</f>
        <v>Trần Thị Kim  Ngân</v>
      </c>
      <c r="E1921" t="str">
        <f>VLOOKUP(C1921,[1]Saler!B:D,3,FALSE)</f>
        <v>HCM</v>
      </c>
      <c r="F1921" t="str">
        <f>VLOOKUP(E1921,[1]Saler!$F$1:$G$6,2,FALSE)</f>
        <v>Hồ Chí Minh</v>
      </c>
      <c r="G1921" t="s">
        <v>23</v>
      </c>
      <c r="H1921" t="str">
        <f>VLOOKUP(G1921,[1]Product!$B:$G,2,FALSE)</f>
        <v>Latitude3510</v>
      </c>
      <c r="I1921">
        <f>VLOOKUP(G1921,[1]Product!$B:$G,6,FALSE)</f>
        <v>11490000</v>
      </c>
      <c r="J1921" t="str">
        <f>VLOOKUP(G1921,[1]Product!$B:$G,3,FALSE)</f>
        <v>Dell</v>
      </c>
      <c r="K1921" t="str">
        <f>VLOOKUP(G1921,[1]Product!$B:$G,4,FALSE)</f>
        <v>Laptop</v>
      </c>
      <c r="L1921">
        <v>2</v>
      </c>
      <c r="M1921">
        <v>0</v>
      </c>
      <c r="N1921">
        <f t="shared" si="29"/>
        <v>22980000</v>
      </c>
    </row>
    <row r="1922" spans="1:14" x14ac:dyDescent="0.3">
      <c r="A1922">
        <v>1921</v>
      </c>
      <c r="B1922">
        <v>1</v>
      </c>
      <c r="C1922" t="s">
        <v>40</v>
      </c>
      <c r="D1922" t="str">
        <f>VLOOKUP(C1922,[1]Saler!B:D,2,FALSE)</f>
        <v>Triệu Thị Thanh  Chung</v>
      </c>
      <c r="E1922" t="str">
        <f>VLOOKUP(C1922,[1]Saler!B:D,3,FALSE)</f>
        <v>HN</v>
      </c>
      <c r="F1922" t="str">
        <f>VLOOKUP(E1922,[1]Saler!$F$1:$G$6,2,FALSE)</f>
        <v>Hà Nội</v>
      </c>
      <c r="G1922" t="s">
        <v>49</v>
      </c>
      <c r="H1922" t="str">
        <f>VLOOKUP(G1922,[1]Product!$B:$G,2,FALSE)</f>
        <v>Inspiron145402</v>
      </c>
      <c r="I1922">
        <f>VLOOKUP(G1922,[1]Product!$B:$G,6,FALSE)</f>
        <v>25790000</v>
      </c>
      <c r="J1922" t="str">
        <f>VLOOKUP(G1922,[1]Product!$B:$G,3,FALSE)</f>
        <v>Dell</v>
      </c>
      <c r="K1922" t="str">
        <f>VLOOKUP(G1922,[1]Product!$B:$G,4,FALSE)</f>
        <v>Laptop</v>
      </c>
      <c r="L1922">
        <v>1</v>
      </c>
      <c r="M1922">
        <v>0.05</v>
      </c>
      <c r="N1922">
        <f t="shared" ref="N1922:N1985" si="30">I1922*L1922*(1-M1922)</f>
        <v>24500500</v>
      </c>
    </row>
    <row r="1923" spans="1:14" x14ac:dyDescent="0.3">
      <c r="A1923">
        <v>1922</v>
      </c>
      <c r="B1923">
        <v>1</v>
      </c>
      <c r="C1923" t="s">
        <v>48</v>
      </c>
      <c r="D1923" t="str">
        <f>VLOOKUP(C1923,[1]Saler!B:D,2,FALSE)</f>
        <v>Võ Huỳnh Duy  Nhân</v>
      </c>
      <c r="E1923" t="str">
        <f>VLOOKUP(C1923,[1]Saler!B:D,3,FALSE)</f>
        <v>HCM</v>
      </c>
      <c r="F1923" t="str">
        <f>VLOOKUP(E1923,[1]Saler!$F$1:$G$6,2,FALSE)</f>
        <v>Hồ Chí Minh</v>
      </c>
      <c r="G1923" t="s">
        <v>31</v>
      </c>
      <c r="H1923" t="str">
        <f>VLOOKUP(G1923,[1]Product!$B:$G,2,FALSE)</f>
        <v>Ideapad82H700DNVN</v>
      </c>
      <c r="I1923">
        <f>VLOOKUP(G1923,[1]Product!$B:$G,6,FALSE)</f>
        <v>13490000</v>
      </c>
      <c r="J1923" t="str">
        <f>VLOOKUP(G1923,[1]Product!$B:$G,3,FALSE)</f>
        <v>Lenovo</v>
      </c>
      <c r="K1923" t="str">
        <f>VLOOKUP(G1923,[1]Product!$B:$G,4,FALSE)</f>
        <v>Laptop</v>
      </c>
      <c r="L1923">
        <v>2</v>
      </c>
      <c r="M1923">
        <v>0.15</v>
      </c>
      <c r="N1923">
        <f t="shared" si="30"/>
        <v>22933000</v>
      </c>
    </row>
    <row r="1924" spans="1:14" x14ac:dyDescent="0.3">
      <c r="A1924">
        <v>1923</v>
      </c>
      <c r="B1924">
        <v>1</v>
      </c>
      <c r="C1924" t="s">
        <v>30</v>
      </c>
      <c r="D1924" t="str">
        <f>VLOOKUP(C1924,[1]Saler!B:D,2,FALSE)</f>
        <v>Lê Thị Phương  Thanh</v>
      </c>
      <c r="E1924" t="str">
        <f>VLOOKUP(C1924,[1]Saler!B:D,3,FALSE)</f>
        <v>CT</v>
      </c>
      <c r="F1924" t="str">
        <f>VLOOKUP(E1924,[1]Saler!$F$1:$G$6,2,FALSE)</f>
        <v>Cần Thơ</v>
      </c>
      <c r="G1924" t="s">
        <v>47</v>
      </c>
      <c r="H1924" t="str">
        <f>VLOOKUP(G1924,[1]Product!$B:$G,2,FALSE)</f>
        <v>OptiPlex3080 MT</v>
      </c>
      <c r="I1924">
        <f>VLOOKUP(G1924,[1]Product!$B:$G,6,FALSE)</f>
        <v>13890000</v>
      </c>
      <c r="J1924" t="str">
        <f>VLOOKUP(G1924,[1]Product!$B:$G,3,FALSE)</f>
        <v>Dell</v>
      </c>
      <c r="K1924" t="str">
        <f>VLOOKUP(G1924,[1]Product!$B:$G,4,FALSE)</f>
        <v>Desktop</v>
      </c>
      <c r="L1924">
        <v>1</v>
      </c>
      <c r="M1924">
        <v>0.15</v>
      </c>
      <c r="N1924">
        <f t="shared" si="30"/>
        <v>11806500</v>
      </c>
    </row>
    <row r="1925" spans="1:14" x14ac:dyDescent="0.3">
      <c r="A1925">
        <v>1924</v>
      </c>
      <c r="B1925">
        <v>2</v>
      </c>
      <c r="C1925" t="s">
        <v>26</v>
      </c>
      <c r="D1925" t="str">
        <f>VLOOKUP(C1925,[1]Saler!B:D,2,FALSE)</f>
        <v>Nguyễn Thị Y  Bình</v>
      </c>
      <c r="E1925" t="str">
        <f>VLOOKUP(C1925,[1]Saler!B:D,3,FALSE)</f>
        <v>HN</v>
      </c>
      <c r="F1925" t="str">
        <f>VLOOKUP(E1925,[1]Saler!$F$1:$G$6,2,FALSE)</f>
        <v>Hà Nội</v>
      </c>
      <c r="G1925" t="s">
        <v>69</v>
      </c>
      <c r="H1925" t="str">
        <f>VLOOKUP(G1925,[1]Product!$B:$G,2,FALSE)</f>
        <v>Pavilion180S1AA</v>
      </c>
      <c r="I1925">
        <f>VLOOKUP(G1925,[1]Product!$B:$G,6,FALSE)</f>
        <v>9790000</v>
      </c>
      <c r="J1925" t="str">
        <f>VLOOKUP(G1925,[1]Product!$B:$G,3,FALSE)</f>
        <v>HP</v>
      </c>
      <c r="K1925" t="str">
        <f>VLOOKUP(G1925,[1]Product!$B:$G,4,FALSE)</f>
        <v>Desktop</v>
      </c>
      <c r="L1925">
        <v>1</v>
      </c>
      <c r="M1925">
        <v>0.1</v>
      </c>
      <c r="N1925">
        <f t="shared" si="30"/>
        <v>8811000</v>
      </c>
    </row>
    <row r="1926" spans="1:14" x14ac:dyDescent="0.3">
      <c r="A1926">
        <v>1925</v>
      </c>
      <c r="B1926">
        <v>2</v>
      </c>
      <c r="C1926" t="s">
        <v>61</v>
      </c>
      <c r="D1926" t="str">
        <f>VLOOKUP(C1926,[1]Saler!B:D,2,FALSE)</f>
        <v>Nguyễn Tố  Linh</v>
      </c>
      <c r="E1926" t="str">
        <f>VLOOKUP(C1926,[1]Saler!B:D,3,FALSE)</f>
        <v>DN</v>
      </c>
      <c r="F1926" t="str">
        <f>VLOOKUP(E1926,[1]Saler!$F$1:$G$6,2,FALSE)</f>
        <v>Đà Nẵng</v>
      </c>
      <c r="G1926" t="s">
        <v>49</v>
      </c>
      <c r="H1926" t="str">
        <f>VLOOKUP(G1926,[1]Product!$B:$G,2,FALSE)</f>
        <v>Inspiron145402</v>
      </c>
      <c r="I1926">
        <f>VLOOKUP(G1926,[1]Product!$B:$G,6,FALSE)</f>
        <v>25790000</v>
      </c>
      <c r="J1926" t="str">
        <f>VLOOKUP(G1926,[1]Product!$B:$G,3,FALSE)</f>
        <v>Dell</v>
      </c>
      <c r="K1926" t="str">
        <f>VLOOKUP(G1926,[1]Product!$B:$G,4,FALSE)</f>
        <v>Laptop</v>
      </c>
      <c r="L1926">
        <v>1</v>
      </c>
      <c r="M1926">
        <v>0.05</v>
      </c>
      <c r="N1926">
        <f t="shared" si="30"/>
        <v>24500500</v>
      </c>
    </row>
    <row r="1927" spans="1:14" x14ac:dyDescent="0.3">
      <c r="A1927">
        <v>1926</v>
      </c>
      <c r="B1927">
        <v>2</v>
      </c>
      <c r="C1927" t="s">
        <v>14</v>
      </c>
      <c r="D1927" t="str">
        <f>VLOOKUP(C1927,[1]Saler!B:D,2,FALSE)</f>
        <v>Hồ Thị Khánh  Huyền</v>
      </c>
      <c r="E1927" t="str">
        <f>VLOOKUP(C1927,[1]Saler!B:D,3,FALSE)</f>
        <v>DN</v>
      </c>
      <c r="F1927" t="str">
        <f>VLOOKUP(E1927,[1]Saler!$F$1:$G$6,2,FALSE)</f>
        <v>Đà Nẵng</v>
      </c>
      <c r="G1927" t="s">
        <v>45</v>
      </c>
      <c r="H1927" t="str">
        <f>VLOOKUP(G1927,[1]Product!$B:$G,2,FALSE)</f>
        <v>OMEN8ZR42PA</v>
      </c>
      <c r="I1927">
        <f>VLOOKUP(G1927,[1]Product!$B:$G,6,FALSE)</f>
        <v>54000000</v>
      </c>
      <c r="J1927" t="str">
        <f>VLOOKUP(G1927,[1]Product!$B:$G,3,FALSE)</f>
        <v>HP</v>
      </c>
      <c r="K1927" t="str">
        <f>VLOOKUP(G1927,[1]Product!$B:$G,4,FALSE)</f>
        <v>Laptop</v>
      </c>
      <c r="L1927">
        <v>1</v>
      </c>
      <c r="M1927">
        <v>0</v>
      </c>
      <c r="N1927">
        <f t="shared" si="30"/>
        <v>54000000</v>
      </c>
    </row>
    <row r="1928" spans="1:14" x14ac:dyDescent="0.3">
      <c r="A1928">
        <v>1927</v>
      </c>
      <c r="B1928">
        <v>2</v>
      </c>
      <c r="C1928" t="s">
        <v>27</v>
      </c>
      <c r="D1928" t="str">
        <f>VLOOKUP(C1928,[1]Saler!B:D,2,FALSE)</f>
        <v>Lê Thị Bình</v>
      </c>
      <c r="E1928" t="str">
        <f>VLOOKUP(C1928,[1]Saler!B:D,3,FALSE)</f>
        <v>HN</v>
      </c>
      <c r="F1928" t="str">
        <f>VLOOKUP(E1928,[1]Saler!$F$1:$G$6,2,FALSE)</f>
        <v>Hà Nội</v>
      </c>
      <c r="G1928" t="s">
        <v>52</v>
      </c>
      <c r="H1928" t="str">
        <f>VLOOKUP(G1928,[1]Product!$B:$G,2,FALSE)</f>
        <v>Inspiron42IN380002</v>
      </c>
      <c r="I1928">
        <f>VLOOKUP(G1928,[1]Product!$B:$G,6,FALSE)</f>
        <v>12290000</v>
      </c>
      <c r="J1928" t="str">
        <f>VLOOKUP(G1928,[1]Product!$B:$G,3,FALSE)</f>
        <v>Dell</v>
      </c>
      <c r="K1928" t="str">
        <f>VLOOKUP(G1928,[1]Product!$B:$G,4,FALSE)</f>
        <v>Desktop</v>
      </c>
      <c r="L1928">
        <v>2</v>
      </c>
      <c r="M1928">
        <v>0</v>
      </c>
      <c r="N1928">
        <f t="shared" si="30"/>
        <v>24580000</v>
      </c>
    </row>
    <row r="1929" spans="1:14" x14ac:dyDescent="0.3">
      <c r="A1929">
        <v>1928</v>
      </c>
      <c r="B1929">
        <v>2</v>
      </c>
      <c r="C1929" t="s">
        <v>75</v>
      </c>
      <c r="D1929" t="str">
        <f>VLOOKUP(C1929,[1]Saler!B:D,2,FALSE)</f>
        <v>Trần Thị Kim  Ngân</v>
      </c>
      <c r="E1929" t="str">
        <f>VLOOKUP(C1929,[1]Saler!B:D,3,FALSE)</f>
        <v>HCM</v>
      </c>
      <c r="F1929" t="str">
        <f>VLOOKUP(E1929,[1]Saler!$F$1:$G$6,2,FALSE)</f>
        <v>Hồ Chí Minh</v>
      </c>
      <c r="G1929" t="s">
        <v>41</v>
      </c>
      <c r="H1929" t="str">
        <f>VLOOKUP(G1929,[1]Product!$B:$G,2,FALSE)</f>
        <v>Vostro70226499</v>
      </c>
      <c r="I1929">
        <f>VLOOKUP(G1929,[1]Product!$B:$G,6,FALSE)</f>
        <v>8900000</v>
      </c>
      <c r="J1929" t="str">
        <f>VLOOKUP(G1929,[1]Product!$B:$G,3,FALSE)</f>
        <v>Dell</v>
      </c>
      <c r="K1929" t="str">
        <f>VLOOKUP(G1929,[1]Product!$B:$G,4,FALSE)</f>
        <v>Desktop</v>
      </c>
      <c r="L1929">
        <v>2</v>
      </c>
      <c r="M1929">
        <v>0</v>
      </c>
      <c r="N1929">
        <f t="shared" si="30"/>
        <v>17800000</v>
      </c>
    </row>
    <row r="1930" spans="1:14" x14ac:dyDescent="0.3">
      <c r="A1930">
        <v>1929</v>
      </c>
      <c r="B1930">
        <v>2</v>
      </c>
      <c r="C1930" t="s">
        <v>29</v>
      </c>
      <c r="D1930" t="str">
        <f>VLOOKUP(C1930,[1]Saler!B:D,2,FALSE)</f>
        <v>Hoàng Thị Thu  Hà</v>
      </c>
      <c r="E1930" t="str">
        <f>VLOOKUP(C1930,[1]Saler!B:D,3,FALSE)</f>
        <v>HN</v>
      </c>
      <c r="F1930" t="str">
        <f>VLOOKUP(E1930,[1]Saler!$F$1:$G$6,2,FALSE)</f>
        <v>Hà Nội</v>
      </c>
      <c r="G1930" t="s">
        <v>33</v>
      </c>
      <c r="H1930" t="str">
        <f>VLOOKUP(G1930,[1]Product!$B:$G,2,FALSE)</f>
        <v>XPS139310</v>
      </c>
      <c r="I1930">
        <f>VLOOKUP(G1930,[1]Product!$B:$G,6,FALSE)</f>
        <v>39900000</v>
      </c>
      <c r="J1930" t="str">
        <f>VLOOKUP(G1930,[1]Product!$B:$G,3,FALSE)</f>
        <v>Dell</v>
      </c>
      <c r="K1930" t="str">
        <f>VLOOKUP(G1930,[1]Product!$B:$G,4,FALSE)</f>
        <v>Laptop</v>
      </c>
      <c r="L1930">
        <v>2</v>
      </c>
      <c r="M1930">
        <v>0.05</v>
      </c>
      <c r="N1930">
        <f t="shared" si="30"/>
        <v>75810000</v>
      </c>
    </row>
    <row r="1931" spans="1:14" x14ac:dyDescent="0.3">
      <c r="A1931">
        <v>1930</v>
      </c>
      <c r="B1931">
        <v>2</v>
      </c>
      <c r="C1931" t="s">
        <v>60</v>
      </c>
      <c r="D1931" t="str">
        <f>VLOOKUP(C1931,[1]Saler!B:D,2,FALSE)</f>
        <v>Nguyễn Thị Hoài  Ly</v>
      </c>
      <c r="E1931" t="str">
        <f>VLOOKUP(C1931,[1]Saler!B:D,3,FALSE)</f>
        <v>DN</v>
      </c>
      <c r="F1931" t="str">
        <f>VLOOKUP(E1931,[1]Saler!$F$1:$G$6,2,FALSE)</f>
        <v>Đà Nẵng</v>
      </c>
      <c r="G1931" t="s">
        <v>44</v>
      </c>
      <c r="H1931" t="str">
        <f>VLOOKUP(G1931,[1]Product!$B:$G,2,FALSE)</f>
        <v>Lenovo11ED002TVA</v>
      </c>
      <c r="I1931">
        <f>VLOOKUP(G1931,[1]Product!$B:$G,6,FALSE)</f>
        <v>9890000</v>
      </c>
      <c r="J1931" t="str">
        <f>VLOOKUP(G1931,[1]Product!$B:$G,3,FALSE)</f>
        <v>Lenovo</v>
      </c>
      <c r="K1931" t="str">
        <f>VLOOKUP(G1931,[1]Product!$B:$G,4,FALSE)</f>
        <v>Desktop</v>
      </c>
      <c r="L1931">
        <v>3</v>
      </c>
      <c r="M1931">
        <v>0</v>
      </c>
      <c r="N1931">
        <f t="shared" si="30"/>
        <v>29670000</v>
      </c>
    </row>
    <row r="1932" spans="1:14" x14ac:dyDescent="0.3">
      <c r="A1932">
        <v>1931</v>
      </c>
      <c r="B1932">
        <v>2</v>
      </c>
      <c r="C1932" t="s">
        <v>29</v>
      </c>
      <c r="D1932" t="str">
        <f>VLOOKUP(C1932,[1]Saler!B:D,2,FALSE)</f>
        <v>Hoàng Thị Thu  Hà</v>
      </c>
      <c r="E1932" t="str">
        <f>VLOOKUP(C1932,[1]Saler!B:D,3,FALSE)</f>
        <v>HN</v>
      </c>
      <c r="F1932" t="str">
        <f>VLOOKUP(E1932,[1]Saler!$F$1:$G$6,2,FALSE)</f>
        <v>Hà Nội</v>
      </c>
      <c r="G1932" t="s">
        <v>19</v>
      </c>
      <c r="H1932" t="str">
        <f>VLOOKUP(G1932,[1]Product!$B:$G,2,FALSE)</f>
        <v>Gaming81LK01J3VN</v>
      </c>
      <c r="I1932">
        <f>VLOOKUP(G1932,[1]Product!$B:$G,6,FALSE)</f>
        <v>18490000</v>
      </c>
      <c r="J1932" t="str">
        <f>VLOOKUP(G1932,[1]Product!$B:$G,3,FALSE)</f>
        <v>Lenovo</v>
      </c>
      <c r="K1932" t="str">
        <f>VLOOKUP(G1932,[1]Product!$B:$G,4,FALSE)</f>
        <v>Laptop</v>
      </c>
      <c r="L1932">
        <v>1</v>
      </c>
      <c r="M1932">
        <v>0.1</v>
      </c>
      <c r="N1932">
        <f t="shared" si="30"/>
        <v>16641000</v>
      </c>
    </row>
    <row r="1933" spans="1:14" x14ac:dyDescent="0.3">
      <c r="A1933">
        <v>1932</v>
      </c>
      <c r="B1933">
        <v>2</v>
      </c>
      <c r="C1933" t="s">
        <v>67</v>
      </c>
      <c r="D1933" t="str">
        <f>VLOOKUP(C1933,[1]Saler!B:D,2,FALSE)</f>
        <v>Phan Thị Thu  Nguyệt</v>
      </c>
      <c r="E1933" t="str">
        <f>VLOOKUP(C1933,[1]Saler!B:D,3,FALSE)</f>
        <v>HCM</v>
      </c>
      <c r="F1933" t="str">
        <f>VLOOKUP(E1933,[1]Saler!$F$1:$G$6,2,FALSE)</f>
        <v>Hồ Chí Minh</v>
      </c>
      <c r="G1933" t="s">
        <v>34</v>
      </c>
      <c r="H1933" t="str">
        <f>VLOOKUP(G1933,[1]Product!$B:$G,2,FALSE)</f>
        <v>Inspiron135201</v>
      </c>
      <c r="I1933">
        <f>VLOOKUP(G1933,[1]Product!$B:$G,6,FALSE)</f>
        <v>16990000</v>
      </c>
      <c r="J1933" t="str">
        <f>VLOOKUP(G1933,[1]Product!$B:$G,3,FALSE)</f>
        <v>Dell</v>
      </c>
      <c r="K1933" t="str">
        <f>VLOOKUP(G1933,[1]Product!$B:$G,4,FALSE)</f>
        <v>Laptop</v>
      </c>
      <c r="L1933">
        <v>3</v>
      </c>
      <c r="M1933">
        <v>0</v>
      </c>
      <c r="N1933">
        <f t="shared" si="30"/>
        <v>50970000</v>
      </c>
    </row>
    <row r="1934" spans="1:14" x14ac:dyDescent="0.3">
      <c r="A1934">
        <v>1933</v>
      </c>
      <c r="B1934">
        <v>2</v>
      </c>
      <c r="C1934" t="s">
        <v>77</v>
      </c>
      <c r="D1934" t="str">
        <f>VLOOKUP(C1934,[1]Saler!B:D,2,FALSE)</f>
        <v>Trần Huy  Hiếu</v>
      </c>
      <c r="E1934" t="str">
        <f>VLOOKUP(C1934,[1]Saler!B:D,3,FALSE)</f>
        <v>HP</v>
      </c>
      <c r="F1934" t="str">
        <f>VLOOKUP(E1934,[1]Saler!$F$1:$G$6,2,FALSE)</f>
        <v>Hải Phòng</v>
      </c>
      <c r="G1934" t="s">
        <v>28</v>
      </c>
      <c r="H1934" t="str">
        <f>VLOOKUP(G1934,[1]Product!$B:$G,2,FALSE)</f>
        <v>ProBook1A1B0PA</v>
      </c>
      <c r="I1934">
        <f>VLOOKUP(G1934,[1]Product!$B:$G,6,FALSE)</f>
        <v>18290000</v>
      </c>
      <c r="J1934" t="str">
        <f>VLOOKUP(G1934,[1]Product!$B:$G,3,FALSE)</f>
        <v>HP</v>
      </c>
      <c r="K1934" t="str">
        <f>VLOOKUP(G1934,[1]Product!$B:$G,4,FALSE)</f>
        <v>Laptop</v>
      </c>
      <c r="L1934">
        <v>3</v>
      </c>
      <c r="M1934">
        <v>0</v>
      </c>
      <c r="N1934">
        <f t="shared" si="30"/>
        <v>54870000</v>
      </c>
    </row>
    <row r="1935" spans="1:14" x14ac:dyDescent="0.3">
      <c r="A1935">
        <v>1934</v>
      </c>
      <c r="B1935">
        <v>2</v>
      </c>
      <c r="C1935" t="s">
        <v>72</v>
      </c>
      <c r="D1935" t="str">
        <f>VLOOKUP(C1935,[1]Saler!B:D,2,FALSE)</f>
        <v>Ngô Ngọc Tường  An</v>
      </c>
      <c r="E1935" t="str">
        <f>VLOOKUP(C1935,[1]Saler!B:D,3,FALSE)</f>
        <v>HN</v>
      </c>
      <c r="F1935" t="str">
        <f>VLOOKUP(E1935,[1]Saler!$F$1:$G$6,2,FALSE)</f>
        <v>Hà Nội</v>
      </c>
      <c r="G1935" t="s">
        <v>19</v>
      </c>
      <c r="H1935" t="str">
        <f>VLOOKUP(G1935,[1]Product!$B:$G,2,FALSE)</f>
        <v>Gaming81LK01J3VN</v>
      </c>
      <c r="I1935">
        <f>VLOOKUP(G1935,[1]Product!$B:$G,6,FALSE)</f>
        <v>18490000</v>
      </c>
      <c r="J1935" t="str">
        <f>VLOOKUP(G1935,[1]Product!$B:$G,3,FALSE)</f>
        <v>Lenovo</v>
      </c>
      <c r="K1935" t="str">
        <f>VLOOKUP(G1935,[1]Product!$B:$G,4,FALSE)</f>
        <v>Laptop</v>
      </c>
      <c r="L1935">
        <v>1</v>
      </c>
      <c r="M1935">
        <v>0.05</v>
      </c>
      <c r="N1935">
        <f t="shared" si="30"/>
        <v>17565500</v>
      </c>
    </row>
    <row r="1936" spans="1:14" x14ac:dyDescent="0.3">
      <c r="A1936">
        <v>1935</v>
      </c>
      <c r="B1936">
        <v>2</v>
      </c>
      <c r="C1936" t="s">
        <v>64</v>
      </c>
      <c r="D1936" t="str">
        <f>VLOOKUP(C1936,[1]Saler!B:D,2,FALSE)</f>
        <v>Trần Chí Thông</v>
      </c>
      <c r="E1936" t="str">
        <f>VLOOKUP(C1936,[1]Saler!B:D,3,FALSE)</f>
        <v>CT</v>
      </c>
      <c r="F1936" t="str">
        <f>VLOOKUP(E1936,[1]Saler!$F$1:$G$6,2,FALSE)</f>
        <v>Cần Thơ</v>
      </c>
      <c r="G1936" t="s">
        <v>69</v>
      </c>
      <c r="H1936" t="str">
        <f>VLOOKUP(G1936,[1]Product!$B:$G,2,FALSE)</f>
        <v>Pavilion180S1AA</v>
      </c>
      <c r="I1936">
        <f>VLOOKUP(G1936,[1]Product!$B:$G,6,FALSE)</f>
        <v>9790000</v>
      </c>
      <c r="J1936" t="str">
        <f>VLOOKUP(G1936,[1]Product!$B:$G,3,FALSE)</f>
        <v>HP</v>
      </c>
      <c r="K1936" t="str">
        <f>VLOOKUP(G1936,[1]Product!$B:$G,4,FALSE)</f>
        <v>Desktop</v>
      </c>
      <c r="L1936">
        <v>3</v>
      </c>
      <c r="M1936">
        <v>0.15</v>
      </c>
      <c r="N1936">
        <f t="shared" si="30"/>
        <v>24964500</v>
      </c>
    </row>
    <row r="1937" spans="1:14" x14ac:dyDescent="0.3">
      <c r="A1937">
        <v>1936</v>
      </c>
      <c r="B1937">
        <v>2</v>
      </c>
      <c r="C1937" t="s">
        <v>65</v>
      </c>
      <c r="D1937" t="str">
        <f>VLOOKUP(C1937,[1]Saler!B:D,2,FALSE)</f>
        <v>Vưu Quan  Khải</v>
      </c>
      <c r="E1937" t="str">
        <f>VLOOKUP(C1937,[1]Saler!B:D,3,FALSE)</f>
        <v>DN</v>
      </c>
      <c r="F1937" t="str">
        <f>VLOOKUP(E1937,[1]Saler!$F$1:$G$6,2,FALSE)</f>
        <v>Đà Nẵng</v>
      </c>
      <c r="G1937" t="s">
        <v>45</v>
      </c>
      <c r="H1937" t="str">
        <f>VLOOKUP(G1937,[1]Product!$B:$G,2,FALSE)</f>
        <v>OMEN8ZR42PA</v>
      </c>
      <c r="I1937">
        <f>VLOOKUP(G1937,[1]Product!$B:$G,6,FALSE)</f>
        <v>54000000</v>
      </c>
      <c r="J1937" t="str">
        <f>VLOOKUP(G1937,[1]Product!$B:$G,3,FALSE)</f>
        <v>HP</v>
      </c>
      <c r="K1937" t="str">
        <f>VLOOKUP(G1937,[1]Product!$B:$G,4,FALSE)</f>
        <v>Laptop</v>
      </c>
      <c r="L1937">
        <v>3</v>
      </c>
      <c r="M1937">
        <v>0.05</v>
      </c>
      <c r="N1937">
        <f t="shared" si="30"/>
        <v>153900000</v>
      </c>
    </row>
    <row r="1938" spans="1:14" x14ac:dyDescent="0.3">
      <c r="A1938">
        <v>1937</v>
      </c>
      <c r="B1938">
        <v>2</v>
      </c>
      <c r="C1938" t="s">
        <v>57</v>
      </c>
      <c r="D1938" t="str">
        <f>VLOOKUP(C1938,[1]Saler!B:D,2,FALSE)</f>
        <v>Nguyễn Thị Tú  Anh</v>
      </c>
      <c r="E1938" t="str">
        <f>VLOOKUP(C1938,[1]Saler!B:D,3,FALSE)</f>
        <v>HN</v>
      </c>
      <c r="F1938" t="str">
        <f>VLOOKUP(E1938,[1]Saler!$F$1:$G$6,2,FALSE)</f>
        <v>Hà Nội</v>
      </c>
      <c r="G1938" t="s">
        <v>49</v>
      </c>
      <c r="H1938" t="str">
        <f>VLOOKUP(G1938,[1]Product!$B:$G,2,FALSE)</f>
        <v>Inspiron145402</v>
      </c>
      <c r="I1938">
        <f>VLOOKUP(G1938,[1]Product!$B:$G,6,FALSE)</f>
        <v>25790000</v>
      </c>
      <c r="J1938" t="str">
        <f>VLOOKUP(G1938,[1]Product!$B:$G,3,FALSE)</f>
        <v>Dell</v>
      </c>
      <c r="K1938" t="str">
        <f>VLOOKUP(G1938,[1]Product!$B:$G,4,FALSE)</f>
        <v>Laptop</v>
      </c>
      <c r="L1938">
        <v>1</v>
      </c>
      <c r="M1938">
        <v>0.1</v>
      </c>
      <c r="N1938">
        <f t="shared" si="30"/>
        <v>23211000</v>
      </c>
    </row>
    <row r="1939" spans="1:14" x14ac:dyDescent="0.3">
      <c r="A1939">
        <v>1938</v>
      </c>
      <c r="B1939">
        <v>2</v>
      </c>
      <c r="C1939" t="s">
        <v>81</v>
      </c>
      <c r="D1939" t="str">
        <f>VLOOKUP(C1939,[1]Saler!B:D,2,FALSE)</f>
        <v>Huỳnh Lê Minh  Nhựt</v>
      </c>
      <c r="E1939" t="str">
        <f>VLOOKUP(C1939,[1]Saler!B:D,3,FALSE)</f>
        <v>HCM</v>
      </c>
      <c r="F1939" t="str">
        <f>VLOOKUP(E1939,[1]Saler!$F$1:$G$6,2,FALSE)</f>
        <v>Hồ Chí Minh</v>
      </c>
      <c r="G1939" t="s">
        <v>58</v>
      </c>
      <c r="H1939" t="str">
        <f>VLOOKUP(G1939,[1]Product!$B:$G,2,FALSE)</f>
        <v>Envy2K0B2PA</v>
      </c>
      <c r="I1939">
        <f>VLOOKUP(G1939,[1]Product!$B:$G,6,FALSE)</f>
        <v>23590000</v>
      </c>
      <c r="J1939" t="str">
        <f>VLOOKUP(G1939,[1]Product!$B:$G,3,FALSE)</f>
        <v>HP</v>
      </c>
      <c r="K1939" t="str">
        <f>VLOOKUP(G1939,[1]Product!$B:$G,4,FALSE)</f>
        <v>Laptop</v>
      </c>
      <c r="L1939">
        <v>2</v>
      </c>
      <c r="M1939">
        <v>0.05</v>
      </c>
      <c r="N1939">
        <f t="shared" si="30"/>
        <v>44821000</v>
      </c>
    </row>
    <row r="1940" spans="1:14" x14ac:dyDescent="0.3">
      <c r="A1940">
        <v>1939</v>
      </c>
      <c r="B1940">
        <v>2</v>
      </c>
      <c r="C1940" t="s">
        <v>75</v>
      </c>
      <c r="D1940" t="str">
        <f>VLOOKUP(C1940,[1]Saler!B:D,2,FALSE)</f>
        <v>Trần Thị Kim  Ngân</v>
      </c>
      <c r="E1940" t="str">
        <f>VLOOKUP(C1940,[1]Saler!B:D,3,FALSE)</f>
        <v>HCM</v>
      </c>
      <c r="F1940" t="str">
        <f>VLOOKUP(E1940,[1]Saler!$F$1:$G$6,2,FALSE)</f>
        <v>Hồ Chí Minh</v>
      </c>
      <c r="G1940" t="s">
        <v>42</v>
      </c>
      <c r="H1940" t="str">
        <f>VLOOKUP(G1940,[1]Product!$B:$G,2,FALSE)</f>
        <v>PavilionEG0072TU</v>
      </c>
      <c r="I1940">
        <f>VLOOKUP(G1940,[1]Product!$B:$G,6,FALSE)</f>
        <v>21900000</v>
      </c>
      <c r="J1940" t="str">
        <f>VLOOKUP(G1940,[1]Product!$B:$G,3,FALSE)</f>
        <v>HP</v>
      </c>
      <c r="K1940" t="str">
        <f>VLOOKUP(G1940,[1]Product!$B:$G,4,FALSE)</f>
        <v>Laptop</v>
      </c>
      <c r="L1940">
        <v>3</v>
      </c>
      <c r="M1940">
        <v>0</v>
      </c>
      <c r="N1940">
        <f t="shared" si="30"/>
        <v>65700000</v>
      </c>
    </row>
    <row r="1941" spans="1:14" x14ac:dyDescent="0.3">
      <c r="A1941">
        <v>1940</v>
      </c>
      <c r="B1941">
        <v>2</v>
      </c>
      <c r="C1941" t="s">
        <v>27</v>
      </c>
      <c r="D1941" t="str">
        <f>VLOOKUP(C1941,[1]Saler!B:D,2,FALSE)</f>
        <v>Lê Thị Bình</v>
      </c>
      <c r="E1941" t="str">
        <f>VLOOKUP(C1941,[1]Saler!B:D,3,FALSE)</f>
        <v>HN</v>
      </c>
      <c r="F1941" t="str">
        <f>VLOOKUP(E1941,[1]Saler!$F$1:$G$6,2,FALSE)</f>
        <v>Hà Nội</v>
      </c>
      <c r="G1941" t="s">
        <v>41</v>
      </c>
      <c r="H1941" t="str">
        <f>VLOOKUP(G1941,[1]Product!$B:$G,2,FALSE)</f>
        <v>Vostro70226499</v>
      </c>
      <c r="I1941">
        <f>VLOOKUP(G1941,[1]Product!$B:$G,6,FALSE)</f>
        <v>8900000</v>
      </c>
      <c r="J1941" t="str">
        <f>VLOOKUP(G1941,[1]Product!$B:$G,3,FALSE)</f>
        <v>Dell</v>
      </c>
      <c r="K1941" t="str">
        <f>VLOOKUP(G1941,[1]Product!$B:$G,4,FALSE)</f>
        <v>Desktop</v>
      </c>
      <c r="L1941">
        <v>2</v>
      </c>
      <c r="M1941">
        <v>0.1</v>
      </c>
      <c r="N1941">
        <f t="shared" si="30"/>
        <v>16020000</v>
      </c>
    </row>
    <row r="1942" spans="1:14" x14ac:dyDescent="0.3">
      <c r="A1942">
        <v>1941</v>
      </c>
      <c r="B1942">
        <v>2</v>
      </c>
      <c r="C1942" t="s">
        <v>39</v>
      </c>
      <c r="D1942" t="str">
        <f>VLOOKUP(C1942,[1]Saler!B:D,2,FALSE)</f>
        <v>Trần Lê Phương  Dung</v>
      </c>
      <c r="E1942" t="str">
        <f>VLOOKUP(C1942,[1]Saler!B:D,3,FALSE)</f>
        <v>HN</v>
      </c>
      <c r="F1942" t="str">
        <f>VLOOKUP(E1942,[1]Saler!$F$1:$G$6,2,FALSE)</f>
        <v>Hà Nội</v>
      </c>
      <c r="G1942" t="s">
        <v>50</v>
      </c>
      <c r="H1942" t="str">
        <f>VLOOKUP(G1942,[1]Product!$B:$G,2,FALSE)</f>
        <v>ProBook22X45AA</v>
      </c>
      <c r="I1942">
        <f>VLOOKUP(G1942,[1]Product!$B:$G,6,FALSE)</f>
        <v>11900000</v>
      </c>
      <c r="J1942" t="str">
        <f>VLOOKUP(G1942,[1]Product!$B:$G,3,FALSE)</f>
        <v>HP</v>
      </c>
      <c r="K1942" t="str">
        <f>VLOOKUP(G1942,[1]Product!$B:$G,4,FALSE)</f>
        <v>Desktop</v>
      </c>
      <c r="L1942">
        <v>1</v>
      </c>
      <c r="M1942">
        <v>0.15</v>
      </c>
      <c r="N1942">
        <f t="shared" si="30"/>
        <v>10115000</v>
      </c>
    </row>
    <row r="1943" spans="1:14" x14ac:dyDescent="0.3">
      <c r="A1943">
        <v>1942</v>
      </c>
      <c r="B1943">
        <v>2</v>
      </c>
      <c r="C1943" t="s">
        <v>30</v>
      </c>
      <c r="D1943" t="str">
        <f>VLOOKUP(C1943,[1]Saler!B:D,2,FALSE)</f>
        <v>Lê Thị Phương  Thanh</v>
      </c>
      <c r="E1943" t="str">
        <f>VLOOKUP(C1943,[1]Saler!B:D,3,FALSE)</f>
        <v>CT</v>
      </c>
      <c r="F1943" t="str">
        <f>VLOOKUP(E1943,[1]Saler!$F$1:$G$6,2,FALSE)</f>
        <v>Cần Thơ</v>
      </c>
      <c r="G1943" t="s">
        <v>47</v>
      </c>
      <c r="H1943" t="str">
        <f>VLOOKUP(G1943,[1]Product!$B:$G,2,FALSE)</f>
        <v>OptiPlex3080 MT</v>
      </c>
      <c r="I1943">
        <f>VLOOKUP(G1943,[1]Product!$B:$G,6,FALSE)</f>
        <v>13890000</v>
      </c>
      <c r="J1943" t="str">
        <f>VLOOKUP(G1943,[1]Product!$B:$G,3,FALSE)</f>
        <v>Dell</v>
      </c>
      <c r="K1943" t="str">
        <f>VLOOKUP(G1943,[1]Product!$B:$G,4,FALSE)</f>
        <v>Desktop</v>
      </c>
      <c r="L1943">
        <v>3</v>
      </c>
      <c r="M1943">
        <v>0</v>
      </c>
      <c r="N1943">
        <f t="shared" si="30"/>
        <v>41670000</v>
      </c>
    </row>
    <row r="1944" spans="1:14" x14ac:dyDescent="0.3">
      <c r="A1944">
        <v>1943</v>
      </c>
      <c r="B1944">
        <v>2</v>
      </c>
      <c r="C1944" t="s">
        <v>70</v>
      </c>
      <c r="D1944" t="str">
        <f>VLOOKUP(C1944,[1]Saler!B:D,2,FALSE)</f>
        <v>Trần Thị Hồng Nhung</v>
      </c>
      <c r="E1944" t="str">
        <f>VLOOKUP(C1944,[1]Saler!B:D,3,FALSE)</f>
        <v>HCM</v>
      </c>
      <c r="F1944" t="str">
        <f>VLOOKUP(E1944,[1]Saler!$F$1:$G$6,2,FALSE)</f>
        <v>Hồ Chí Minh</v>
      </c>
      <c r="G1944" t="s">
        <v>44</v>
      </c>
      <c r="H1944" t="str">
        <f>VLOOKUP(G1944,[1]Product!$B:$G,2,FALSE)</f>
        <v>Lenovo11ED002TVA</v>
      </c>
      <c r="I1944">
        <f>VLOOKUP(G1944,[1]Product!$B:$G,6,FALSE)</f>
        <v>9890000</v>
      </c>
      <c r="J1944" t="str">
        <f>VLOOKUP(G1944,[1]Product!$B:$G,3,FALSE)</f>
        <v>Lenovo</v>
      </c>
      <c r="K1944" t="str">
        <f>VLOOKUP(G1944,[1]Product!$B:$G,4,FALSE)</f>
        <v>Desktop</v>
      </c>
      <c r="L1944">
        <v>3</v>
      </c>
      <c r="M1944">
        <v>0.1</v>
      </c>
      <c r="N1944">
        <f t="shared" si="30"/>
        <v>26703000</v>
      </c>
    </row>
    <row r="1945" spans="1:14" x14ac:dyDescent="0.3">
      <c r="A1945">
        <v>1944</v>
      </c>
      <c r="B1945">
        <v>2</v>
      </c>
      <c r="C1945" t="s">
        <v>46</v>
      </c>
      <c r="D1945" t="str">
        <f>VLOOKUP(C1945,[1]Saler!B:D,2,FALSE)</f>
        <v>Nguyễn Thị Hoài  Nam</v>
      </c>
      <c r="E1945" t="str">
        <f>VLOOKUP(C1945,[1]Saler!B:D,3,FALSE)</f>
        <v>HCM</v>
      </c>
      <c r="F1945" t="str">
        <f>VLOOKUP(E1945,[1]Saler!$F$1:$G$6,2,FALSE)</f>
        <v>Hồ Chí Minh</v>
      </c>
      <c r="G1945" t="s">
        <v>33</v>
      </c>
      <c r="H1945" t="str">
        <f>VLOOKUP(G1945,[1]Product!$B:$G,2,FALSE)</f>
        <v>XPS139310</v>
      </c>
      <c r="I1945">
        <f>VLOOKUP(G1945,[1]Product!$B:$G,6,FALSE)</f>
        <v>39900000</v>
      </c>
      <c r="J1945" t="str">
        <f>VLOOKUP(G1945,[1]Product!$B:$G,3,FALSE)</f>
        <v>Dell</v>
      </c>
      <c r="K1945" t="str">
        <f>VLOOKUP(G1945,[1]Product!$B:$G,4,FALSE)</f>
        <v>Laptop</v>
      </c>
      <c r="L1945">
        <v>1</v>
      </c>
      <c r="M1945">
        <v>0.15</v>
      </c>
      <c r="N1945">
        <f t="shared" si="30"/>
        <v>33915000</v>
      </c>
    </row>
    <row r="1946" spans="1:14" x14ac:dyDescent="0.3">
      <c r="A1946">
        <v>1945</v>
      </c>
      <c r="B1946">
        <v>2</v>
      </c>
      <c r="C1946" t="s">
        <v>37</v>
      </c>
      <c r="D1946" t="str">
        <f>VLOOKUP(C1946,[1]Saler!B:D,2,FALSE)</f>
        <v>Nguyễn Phan Thanh Ngân</v>
      </c>
      <c r="E1946" t="str">
        <f>VLOOKUP(C1946,[1]Saler!B:D,3,FALSE)</f>
        <v>HCM</v>
      </c>
      <c r="F1946" t="str">
        <f>VLOOKUP(E1946,[1]Saler!$F$1:$G$6,2,FALSE)</f>
        <v>Hồ Chí Minh</v>
      </c>
      <c r="G1946" t="s">
        <v>54</v>
      </c>
      <c r="H1946" t="str">
        <f>VLOOKUP(G1946,[1]Product!$B:$G,2,FALSE)</f>
        <v>ThinkBook20VA001KVN</v>
      </c>
      <c r="I1946">
        <f>VLOOKUP(G1946,[1]Product!$B:$G,6,FALSE)</f>
        <v>19190000</v>
      </c>
      <c r="J1946" t="str">
        <f>VLOOKUP(G1946,[1]Product!$B:$G,3,FALSE)</f>
        <v>Lenovo</v>
      </c>
      <c r="K1946" t="str">
        <f>VLOOKUP(G1946,[1]Product!$B:$G,4,FALSE)</f>
        <v>Laptop</v>
      </c>
      <c r="L1946">
        <v>3</v>
      </c>
      <c r="M1946">
        <v>0</v>
      </c>
      <c r="N1946">
        <f t="shared" si="30"/>
        <v>57570000</v>
      </c>
    </row>
    <row r="1947" spans="1:14" x14ac:dyDescent="0.3">
      <c r="A1947">
        <v>1946</v>
      </c>
      <c r="B1947">
        <v>2</v>
      </c>
      <c r="C1947" t="s">
        <v>75</v>
      </c>
      <c r="D1947" t="str">
        <f>VLOOKUP(C1947,[1]Saler!B:D,2,FALSE)</f>
        <v>Trần Thị Kim  Ngân</v>
      </c>
      <c r="E1947" t="str">
        <f>VLOOKUP(C1947,[1]Saler!B:D,3,FALSE)</f>
        <v>HCM</v>
      </c>
      <c r="F1947" t="str">
        <f>VLOOKUP(E1947,[1]Saler!$F$1:$G$6,2,FALSE)</f>
        <v>Hồ Chí Minh</v>
      </c>
      <c r="G1947" t="s">
        <v>36</v>
      </c>
      <c r="H1947" t="str">
        <f>VLOOKUP(G1947,[1]Product!$B:$G,2,FALSE)</f>
        <v>Lenovo10TVA00EVA</v>
      </c>
      <c r="I1947">
        <f>VLOOKUP(G1947,[1]Product!$B:$G,6,FALSE)</f>
        <v>12590000</v>
      </c>
      <c r="J1947" t="str">
        <f>VLOOKUP(G1947,[1]Product!$B:$G,3,FALSE)</f>
        <v>Lenovo</v>
      </c>
      <c r="K1947" t="str">
        <f>VLOOKUP(G1947,[1]Product!$B:$G,4,FALSE)</f>
        <v>Desktop</v>
      </c>
      <c r="L1947">
        <v>2</v>
      </c>
      <c r="M1947">
        <v>0.05</v>
      </c>
      <c r="N1947">
        <f t="shared" si="30"/>
        <v>23921000</v>
      </c>
    </row>
    <row r="1948" spans="1:14" x14ac:dyDescent="0.3">
      <c r="A1948">
        <v>1947</v>
      </c>
      <c r="B1948">
        <v>2</v>
      </c>
      <c r="C1948" t="s">
        <v>61</v>
      </c>
      <c r="D1948" t="str">
        <f>VLOOKUP(C1948,[1]Saler!B:D,2,FALSE)</f>
        <v>Nguyễn Tố  Linh</v>
      </c>
      <c r="E1948" t="str">
        <f>VLOOKUP(C1948,[1]Saler!B:D,3,FALSE)</f>
        <v>DN</v>
      </c>
      <c r="F1948" t="str">
        <f>VLOOKUP(E1948,[1]Saler!$F$1:$G$6,2,FALSE)</f>
        <v>Đà Nẵng</v>
      </c>
      <c r="G1948" t="s">
        <v>31</v>
      </c>
      <c r="H1948" t="str">
        <f>VLOOKUP(G1948,[1]Product!$B:$G,2,FALSE)</f>
        <v>Ideapad82H700DNVN</v>
      </c>
      <c r="I1948">
        <f>VLOOKUP(G1948,[1]Product!$B:$G,6,FALSE)</f>
        <v>13490000</v>
      </c>
      <c r="J1948" t="str">
        <f>VLOOKUP(G1948,[1]Product!$B:$G,3,FALSE)</f>
        <v>Lenovo</v>
      </c>
      <c r="K1948" t="str">
        <f>VLOOKUP(G1948,[1]Product!$B:$G,4,FALSE)</f>
        <v>Laptop</v>
      </c>
      <c r="L1948">
        <v>3</v>
      </c>
      <c r="M1948">
        <v>0.05</v>
      </c>
      <c r="N1948">
        <f t="shared" si="30"/>
        <v>38446500</v>
      </c>
    </row>
    <row r="1949" spans="1:14" x14ac:dyDescent="0.3">
      <c r="A1949">
        <v>1948</v>
      </c>
      <c r="B1949">
        <v>2</v>
      </c>
      <c r="C1949" t="s">
        <v>46</v>
      </c>
      <c r="D1949" t="str">
        <f>VLOOKUP(C1949,[1]Saler!B:D,2,FALSE)</f>
        <v>Nguyễn Thị Hoài  Nam</v>
      </c>
      <c r="E1949" t="str">
        <f>VLOOKUP(C1949,[1]Saler!B:D,3,FALSE)</f>
        <v>HCM</v>
      </c>
      <c r="F1949" t="str">
        <f>VLOOKUP(E1949,[1]Saler!$F$1:$G$6,2,FALSE)</f>
        <v>Hồ Chí Minh</v>
      </c>
      <c r="G1949" t="s">
        <v>28</v>
      </c>
      <c r="H1949" t="str">
        <f>VLOOKUP(G1949,[1]Product!$B:$G,2,FALSE)</f>
        <v>ProBook1A1B0PA</v>
      </c>
      <c r="I1949">
        <f>VLOOKUP(G1949,[1]Product!$B:$G,6,FALSE)</f>
        <v>18290000</v>
      </c>
      <c r="J1949" t="str">
        <f>VLOOKUP(G1949,[1]Product!$B:$G,3,FALSE)</f>
        <v>HP</v>
      </c>
      <c r="K1949" t="str">
        <f>VLOOKUP(G1949,[1]Product!$B:$G,4,FALSE)</f>
        <v>Laptop</v>
      </c>
      <c r="L1949">
        <v>2</v>
      </c>
      <c r="M1949">
        <v>0</v>
      </c>
      <c r="N1949">
        <f t="shared" si="30"/>
        <v>36580000</v>
      </c>
    </row>
    <row r="1950" spans="1:14" x14ac:dyDescent="0.3">
      <c r="A1950">
        <v>1949</v>
      </c>
      <c r="B1950">
        <v>2</v>
      </c>
      <c r="C1950" t="s">
        <v>26</v>
      </c>
      <c r="D1950" t="str">
        <f>VLOOKUP(C1950,[1]Saler!B:D,2,FALSE)</f>
        <v>Nguyễn Thị Y  Bình</v>
      </c>
      <c r="E1950" t="str">
        <f>VLOOKUP(C1950,[1]Saler!B:D,3,FALSE)</f>
        <v>HN</v>
      </c>
      <c r="F1950" t="str">
        <f>VLOOKUP(E1950,[1]Saler!$F$1:$G$6,2,FALSE)</f>
        <v>Hà Nội</v>
      </c>
      <c r="G1950" t="s">
        <v>50</v>
      </c>
      <c r="H1950" t="str">
        <f>VLOOKUP(G1950,[1]Product!$B:$G,2,FALSE)</f>
        <v>ProBook22X45AA</v>
      </c>
      <c r="I1950">
        <f>VLOOKUP(G1950,[1]Product!$B:$G,6,FALSE)</f>
        <v>11900000</v>
      </c>
      <c r="J1950" t="str">
        <f>VLOOKUP(G1950,[1]Product!$B:$G,3,FALSE)</f>
        <v>HP</v>
      </c>
      <c r="K1950" t="str">
        <f>VLOOKUP(G1950,[1]Product!$B:$G,4,FALSE)</f>
        <v>Desktop</v>
      </c>
      <c r="L1950">
        <v>3</v>
      </c>
      <c r="M1950">
        <v>0</v>
      </c>
      <c r="N1950">
        <f t="shared" si="30"/>
        <v>35700000</v>
      </c>
    </row>
    <row r="1951" spans="1:14" x14ac:dyDescent="0.3">
      <c r="A1951">
        <v>1950</v>
      </c>
      <c r="B1951">
        <v>2</v>
      </c>
      <c r="C1951" t="s">
        <v>80</v>
      </c>
      <c r="D1951" t="str">
        <f>VLOOKUP(C1951,[1]Saler!B:D,2,FALSE)</f>
        <v>Trịnh Thị Thu  Hằng</v>
      </c>
      <c r="E1951" t="str">
        <f>VLOOKUP(C1951,[1]Saler!B:D,3,FALSE)</f>
        <v>HP</v>
      </c>
      <c r="F1951" t="str">
        <f>VLOOKUP(E1951,[1]Saler!$F$1:$G$6,2,FALSE)</f>
        <v>Hải Phòng</v>
      </c>
      <c r="G1951" t="s">
        <v>15</v>
      </c>
      <c r="H1951" t="str">
        <f>VLOOKUP(G1951,[1]Product!$B:$G,2,FALSE)</f>
        <v>EliteBook1C2M0PA</v>
      </c>
      <c r="I1951">
        <f>VLOOKUP(G1951,[1]Product!$B:$G,6,FALSE)</f>
        <v>14890000</v>
      </c>
      <c r="J1951" t="str">
        <f>VLOOKUP(G1951,[1]Product!$B:$G,3,FALSE)</f>
        <v>HP</v>
      </c>
      <c r="K1951" t="str">
        <f>VLOOKUP(G1951,[1]Product!$B:$G,4,FALSE)</f>
        <v>Desktop</v>
      </c>
      <c r="L1951">
        <v>1</v>
      </c>
      <c r="M1951">
        <v>0.05</v>
      </c>
      <c r="N1951">
        <f t="shared" si="30"/>
        <v>14145500</v>
      </c>
    </row>
    <row r="1952" spans="1:14" x14ac:dyDescent="0.3">
      <c r="A1952">
        <v>1951</v>
      </c>
      <c r="B1952">
        <v>2</v>
      </c>
      <c r="C1952" t="s">
        <v>53</v>
      </c>
      <c r="D1952" t="str">
        <f>VLOOKUP(C1952,[1]Saler!B:D,2,FALSE)</f>
        <v>Đoàn Minh  Anh</v>
      </c>
      <c r="E1952" t="str">
        <f>VLOOKUP(C1952,[1]Saler!B:D,3,FALSE)</f>
        <v>HN</v>
      </c>
      <c r="F1952" t="str">
        <f>VLOOKUP(E1952,[1]Saler!$F$1:$G$6,2,FALSE)</f>
        <v>Hà Nội</v>
      </c>
      <c r="G1952" t="s">
        <v>41</v>
      </c>
      <c r="H1952" t="str">
        <f>VLOOKUP(G1952,[1]Product!$B:$G,2,FALSE)</f>
        <v>Vostro70226499</v>
      </c>
      <c r="I1952">
        <f>VLOOKUP(G1952,[1]Product!$B:$G,6,FALSE)</f>
        <v>8900000</v>
      </c>
      <c r="J1952" t="str">
        <f>VLOOKUP(G1952,[1]Product!$B:$G,3,FALSE)</f>
        <v>Dell</v>
      </c>
      <c r="K1952" t="str">
        <f>VLOOKUP(G1952,[1]Product!$B:$G,4,FALSE)</f>
        <v>Desktop</v>
      </c>
      <c r="L1952">
        <v>1</v>
      </c>
      <c r="M1952">
        <v>0</v>
      </c>
      <c r="N1952">
        <f t="shared" si="30"/>
        <v>8900000</v>
      </c>
    </row>
    <row r="1953" spans="1:14" x14ac:dyDescent="0.3">
      <c r="A1953">
        <v>1952</v>
      </c>
      <c r="B1953">
        <v>2</v>
      </c>
      <c r="C1953" t="s">
        <v>38</v>
      </c>
      <c r="D1953" t="str">
        <f>VLOOKUP(C1953,[1]Saler!B:D,2,FALSE)</f>
        <v>Nguyễn Thị Kim  Nga</v>
      </c>
      <c r="E1953" t="str">
        <f>VLOOKUP(C1953,[1]Saler!B:D,3,FALSE)</f>
        <v>HCM</v>
      </c>
      <c r="F1953" t="str">
        <f>VLOOKUP(E1953,[1]Saler!$F$1:$G$6,2,FALSE)</f>
        <v>Hồ Chí Minh</v>
      </c>
      <c r="G1953" t="s">
        <v>15</v>
      </c>
      <c r="H1953" t="str">
        <f>VLOOKUP(G1953,[1]Product!$B:$G,2,FALSE)</f>
        <v>EliteBook1C2M0PA</v>
      </c>
      <c r="I1953">
        <f>VLOOKUP(G1953,[1]Product!$B:$G,6,FALSE)</f>
        <v>14890000</v>
      </c>
      <c r="J1953" t="str">
        <f>VLOOKUP(G1953,[1]Product!$B:$G,3,FALSE)</f>
        <v>HP</v>
      </c>
      <c r="K1953" t="str">
        <f>VLOOKUP(G1953,[1]Product!$B:$G,4,FALSE)</f>
        <v>Desktop</v>
      </c>
      <c r="L1953">
        <v>1</v>
      </c>
      <c r="M1953">
        <v>0</v>
      </c>
      <c r="N1953">
        <f t="shared" si="30"/>
        <v>14890000</v>
      </c>
    </row>
    <row r="1954" spans="1:14" x14ac:dyDescent="0.3">
      <c r="A1954">
        <v>1953</v>
      </c>
      <c r="B1954">
        <v>2</v>
      </c>
      <c r="C1954" t="s">
        <v>62</v>
      </c>
      <c r="D1954" t="str">
        <f>VLOOKUP(C1954,[1]Saler!B:D,2,FALSE)</f>
        <v>Kiều Ngọc Các</v>
      </c>
      <c r="E1954" t="str">
        <f>VLOOKUP(C1954,[1]Saler!B:D,3,FALSE)</f>
        <v>HN</v>
      </c>
      <c r="F1954" t="str">
        <f>VLOOKUP(E1954,[1]Saler!$F$1:$G$6,2,FALSE)</f>
        <v>Hà Nội</v>
      </c>
      <c r="G1954" t="s">
        <v>69</v>
      </c>
      <c r="H1954" t="str">
        <f>VLOOKUP(G1954,[1]Product!$B:$G,2,FALSE)</f>
        <v>Pavilion180S1AA</v>
      </c>
      <c r="I1954">
        <f>VLOOKUP(G1954,[1]Product!$B:$G,6,FALSE)</f>
        <v>9790000</v>
      </c>
      <c r="J1954" t="str">
        <f>VLOOKUP(G1954,[1]Product!$B:$G,3,FALSE)</f>
        <v>HP</v>
      </c>
      <c r="K1954" t="str">
        <f>VLOOKUP(G1954,[1]Product!$B:$G,4,FALSE)</f>
        <v>Desktop</v>
      </c>
      <c r="L1954">
        <v>2</v>
      </c>
      <c r="M1954">
        <v>0</v>
      </c>
      <c r="N1954">
        <f t="shared" si="30"/>
        <v>19580000</v>
      </c>
    </row>
    <row r="1955" spans="1:14" x14ac:dyDescent="0.3">
      <c r="A1955">
        <v>1954</v>
      </c>
      <c r="B1955">
        <v>2</v>
      </c>
      <c r="C1955" t="s">
        <v>64</v>
      </c>
      <c r="D1955" t="str">
        <f>VLOOKUP(C1955,[1]Saler!B:D,2,FALSE)</f>
        <v>Trần Chí Thông</v>
      </c>
      <c r="E1955" t="str">
        <f>VLOOKUP(C1955,[1]Saler!B:D,3,FALSE)</f>
        <v>CT</v>
      </c>
      <c r="F1955" t="str">
        <f>VLOOKUP(E1955,[1]Saler!$F$1:$G$6,2,FALSE)</f>
        <v>Cần Thơ</v>
      </c>
      <c r="G1955" t="s">
        <v>41</v>
      </c>
      <c r="H1955" t="str">
        <f>VLOOKUP(G1955,[1]Product!$B:$G,2,FALSE)</f>
        <v>Vostro70226499</v>
      </c>
      <c r="I1955">
        <f>VLOOKUP(G1955,[1]Product!$B:$G,6,FALSE)</f>
        <v>8900000</v>
      </c>
      <c r="J1955" t="str">
        <f>VLOOKUP(G1955,[1]Product!$B:$G,3,FALSE)</f>
        <v>Dell</v>
      </c>
      <c r="K1955" t="str">
        <f>VLOOKUP(G1955,[1]Product!$B:$G,4,FALSE)</f>
        <v>Desktop</v>
      </c>
      <c r="L1955">
        <v>3</v>
      </c>
      <c r="M1955">
        <v>0.1</v>
      </c>
      <c r="N1955">
        <f t="shared" si="30"/>
        <v>24030000</v>
      </c>
    </row>
    <row r="1956" spans="1:14" x14ac:dyDescent="0.3">
      <c r="A1956">
        <v>1955</v>
      </c>
      <c r="B1956">
        <v>3</v>
      </c>
      <c r="C1956" t="s">
        <v>20</v>
      </c>
      <c r="D1956" t="str">
        <f>VLOOKUP(C1956,[1]Saler!B:D,2,FALSE)</f>
        <v>NGUYỄN THỊ THANH  HUYỀN</v>
      </c>
      <c r="E1956" t="str">
        <f>VLOOKUP(C1956,[1]Saler!B:D,3,FALSE)</f>
        <v>DN</v>
      </c>
      <c r="F1956" t="str">
        <f>VLOOKUP(E1956,[1]Saler!$F$1:$G$6,2,FALSE)</f>
        <v>Đà Nẵng</v>
      </c>
      <c r="G1956" t="s">
        <v>47</v>
      </c>
      <c r="H1956" t="str">
        <f>VLOOKUP(G1956,[1]Product!$B:$G,2,FALSE)</f>
        <v>OptiPlex3080 MT</v>
      </c>
      <c r="I1956">
        <f>VLOOKUP(G1956,[1]Product!$B:$G,6,FALSE)</f>
        <v>13890000</v>
      </c>
      <c r="J1956" t="str">
        <f>VLOOKUP(G1956,[1]Product!$B:$G,3,FALSE)</f>
        <v>Dell</v>
      </c>
      <c r="K1956" t="str">
        <f>VLOOKUP(G1956,[1]Product!$B:$G,4,FALSE)</f>
        <v>Desktop</v>
      </c>
      <c r="L1956">
        <v>2</v>
      </c>
      <c r="M1956">
        <v>0</v>
      </c>
      <c r="N1956">
        <f t="shared" si="30"/>
        <v>27780000</v>
      </c>
    </row>
    <row r="1957" spans="1:14" x14ac:dyDescent="0.3">
      <c r="A1957">
        <v>1956</v>
      </c>
      <c r="B1957">
        <v>3</v>
      </c>
      <c r="C1957" t="s">
        <v>78</v>
      </c>
      <c r="D1957" t="str">
        <f>VLOOKUP(C1957,[1]Saler!B:D,2,FALSE)</f>
        <v>Vũ Nguyên  Hà</v>
      </c>
      <c r="E1957" t="str">
        <f>VLOOKUP(C1957,[1]Saler!B:D,3,FALSE)</f>
        <v>HN</v>
      </c>
      <c r="F1957" t="str">
        <f>VLOOKUP(E1957,[1]Saler!$F$1:$G$6,2,FALSE)</f>
        <v>Hà Nội</v>
      </c>
      <c r="G1957" t="s">
        <v>69</v>
      </c>
      <c r="H1957" t="str">
        <f>VLOOKUP(G1957,[1]Product!$B:$G,2,FALSE)</f>
        <v>Pavilion180S1AA</v>
      </c>
      <c r="I1957">
        <f>VLOOKUP(G1957,[1]Product!$B:$G,6,FALSE)</f>
        <v>9790000</v>
      </c>
      <c r="J1957" t="str">
        <f>VLOOKUP(G1957,[1]Product!$B:$G,3,FALSE)</f>
        <v>HP</v>
      </c>
      <c r="K1957" t="str">
        <f>VLOOKUP(G1957,[1]Product!$B:$G,4,FALSE)</f>
        <v>Desktop</v>
      </c>
      <c r="L1957">
        <v>1</v>
      </c>
      <c r="M1957">
        <v>0.1</v>
      </c>
      <c r="N1957">
        <f t="shared" si="30"/>
        <v>8811000</v>
      </c>
    </row>
    <row r="1958" spans="1:14" x14ac:dyDescent="0.3">
      <c r="A1958">
        <v>1957</v>
      </c>
      <c r="B1958">
        <v>3</v>
      </c>
      <c r="C1958" t="s">
        <v>75</v>
      </c>
      <c r="D1958" t="str">
        <f>VLOOKUP(C1958,[1]Saler!B:D,2,FALSE)</f>
        <v>Trần Thị Kim  Ngân</v>
      </c>
      <c r="E1958" t="str">
        <f>VLOOKUP(C1958,[1]Saler!B:D,3,FALSE)</f>
        <v>HCM</v>
      </c>
      <c r="F1958" t="str">
        <f>VLOOKUP(E1958,[1]Saler!$F$1:$G$6,2,FALSE)</f>
        <v>Hồ Chí Minh</v>
      </c>
      <c r="G1958" t="s">
        <v>44</v>
      </c>
      <c r="H1958" t="str">
        <f>VLOOKUP(G1958,[1]Product!$B:$G,2,FALSE)</f>
        <v>Lenovo11ED002TVA</v>
      </c>
      <c r="I1958">
        <f>VLOOKUP(G1958,[1]Product!$B:$G,6,FALSE)</f>
        <v>9890000</v>
      </c>
      <c r="J1958" t="str">
        <f>VLOOKUP(G1958,[1]Product!$B:$G,3,FALSE)</f>
        <v>Lenovo</v>
      </c>
      <c r="K1958" t="str">
        <f>VLOOKUP(G1958,[1]Product!$B:$G,4,FALSE)</f>
        <v>Desktop</v>
      </c>
      <c r="L1958">
        <v>1</v>
      </c>
      <c r="M1958">
        <v>0.05</v>
      </c>
      <c r="N1958">
        <f t="shared" si="30"/>
        <v>9395500</v>
      </c>
    </row>
    <row r="1959" spans="1:14" x14ac:dyDescent="0.3">
      <c r="A1959">
        <v>1958</v>
      </c>
      <c r="B1959">
        <v>3</v>
      </c>
      <c r="C1959" t="s">
        <v>46</v>
      </c>
      <c r="D1959" t="str">
        <f>VLOOKUP(C1959,[1]Saler!B:D,2,FALSE)</f>
        <v>Nguyễn Thị Hoài  Nam</v>
      </c>
      <c r="E1959" t="str">
        <f>VLOOKUP(C1959,[1]Saler!B:D,3,FALSE)</f>
        <v>HCM</v>
      </c>
      <c r="F1959" t="str">
        <f>VLOOKUP(E1959,[1]Saler!$F$1:$G$6,2,FALSE)</f>
        <v>Hồ Chí Minh</v>
      </c>
      <c r="G1959" t="s">
        <v>56</v>
      </c>
      <c r="H1959" t="str">
        <f>VLOOKUP(G1959,[1]Product!$B:$G,2,FALSE)</f>
        <v>Legion82B500GUVN</v>
      </c>
      <c r="I1959">
        <f>VLOOKUP(G1959,[1]Product!$B:$G,6,FALSE)</f>
        <v>24790000</v>
      </c>
      <c r="J1959" t="str">
        <f>VLOOKUP(G1959,[1]Product!$B:$G,3,FALSE)</f>
        <v>Lenovo</v>
      </c>
      <c r="K1959" t="str">
        <f>VLOOKUP(G1959,[1]Product!$B:$G,4,FALSE)</f>
        <v>Laptop</v>
      </c>
      <c r="L1959">
        <v>2</v>
      </c>
      <c r="M1959">
        <v>0.1</v>
      </c>
      <c r="N1959">
        <f t="shared" si="30"/>
        <v>44622000</v>
      </c>
    </row>
    <row r="1960" spans="1:14" x14ac:dyDescent="0.3">
      <c r="A1960">
        <v>1959</v>
      </c>
      <c r="B1960">
        <v>3</v>
      </c>
      <c r="C1960" t="s">
        <v>39</v>
      </c>
      <c r="D1960" t="str">
        <f>VLOOKUP(C1960,[1]Saler!B:D,2,FALSE)</f>
        <v>Trần Lê Phương  Dung</v>
      </c>
      <c r="E1960" t="str">
        <f>VLOOKUP(C1960,[1]Saler!B:D,3,FALSE)</f>
        <v>HN</v>
      </c>
      <c r="F1960" t="str">
        <f>VLOOKUP(E1960,[1]Saler!$F$1:$G$6,2,FALSE)</f>
        <v>Hà Nội</v>
      </c>
      <c r="G1960" t="s">
        <v>50</v>
      </c>
      <c r="H1960" t="str">
        <f>VLOOKUP(G1960,[1]Product!$B:$G,2,FALSE)</f>
        <v>ProBook22X45AA</v>
      </c>
      <c r="I1960">
        <f>VLOOKUP(G1960,[1]Product!$B:$G,6,FALSE)</f>
        <v>11900000</v>
      </c>
      <c r="J1960" t="str">
        <f>VLOOKUP(G1960,[1]Product!$B:$G,3,FALSE)</f>
        <v>HP</v>
      </c>
      <c r="K1960" t="str">
        <f>VLOOKUP(G1960,[1]Product!$B:$G,4,FALSE)</f>
        <v>Desktop</v>
      </c>
      <c r="L1960">
        <v>1</v>
      </c>
      <c r="M1960">
        <v>0.15</v>
      </c>
      <c r="N1960">
        <f t="shared" si="30"/>
        <v>10115000</v>
      </c>
    </row>
    <row r="1961" spans="1:14" x14ac:dyDescent="0.3">
      <c r="A1961">
        <v>1960</v>
      </c>
      <c r="B1961">
        <v>3</v>
      </c>
      <c r="C1961" t="s">
        <v>63</v>
      </c>
      <c r="D1961" t="str">
        <f>VLOOKUP(C1961,[1]Saler!B:D,2,FALSE)</f>
        <v>Phạm Thị Giáng  My</v>
      </c>
      <c r="E1961" t="str">
        <f>VLOOKUP(C1961,[1]Saler!B:D,3,FALSE)</f>
        <v>DN</v>
      </c>
      <c r="F1961" t="str">
        <f>VLOOKUP(E1961,[1]Saler!$F$1:$G$6,2,FALSE)</f>
        <v>Đà Nẵng</v>
      </c>
      <c r="G1961" t="s">
        <v>69</v>
      </c>
      <c r="H1961" t="str">
        <f>VLOOKUP(G1961,[1]Product!$B:$G,2,FALSE)</f>
        <v>Pavilion180S1AA</v>
      </c>
      <c r="I1961">
        <f>VLOOKUP(G1961,[1]Product!$B:$G,6,FALSE)</f>
        <v>9790000</v>
      </c>
      <c r="J1961" t="str">
        <f>VLOOKUP(G1961,[1]Product!$B:$G,3,FALSE)</f>
        <v>HP</v>
      </c>
      <c r="K1961" t="str">
        <f>VLOOKUP(G1961,[1]Product!$B:$G,4,FALSE)</f>
        <v>Desktop</v>
      </c>
      <c r="L1961">
        <v>2</v>
      </c>
      <c r="M1961">
        <v>0.15</v>
      </c>
      <c r="N1961">
        <f t="shared" si="30"/>
        <v>16643000</v>
      </c>
    </row>
    <row r="1962" spans="1:14" x14ac:dyDescent="0.3">
      <c r="A1962">
        <v>1961</v>
      </c>
      <c r="B1962">
        <v>3</v>
      </c>
      <c r="C1962" t="s">
        <v>38</v>
      </c>
      <c r="D1962" t="str">
        <f>VLOOKUP(C1962,[1]Saler!B:D,2,FALSE)</f>
        <v>Nguyễn Thị Kim  Nga</v>
      </c>
      <c r="E1962" t="str">
        <f>VLOOKUP(C1962,[1]Saler!B:D,3,FALSE)</f>
        <v>HCM</v>
      </c>
      <c r="F1962" t="str">
        <f>VLOOKUP(E1962,[1]Saler!$F$1:$G$6,2,FALSE)</f>
        <v>Hồ Chí Minh</v>
      </c>
      <c r="G1962" t="s">
        <v>47</v>
      </c>
      <c r="H1962" t="str">
        <f>VLOOKUP(G1962,[1]Product!$B:$G,2,FALSE)</f>
        <v>OptiPlex3080 MT</v>
      </c>
      <c r="I1962">
        <f>VLOOKUP(G1962,[1]Product!$B:$G,6,FALSE)</f>
        <v>13890000</v>
      </c>
      <c r="J1962" t="str">
        <f>VLOOKUP(G1962,[1]Product!$B:$G,3,FALSE)</f>
        <v>Dell</v>
      </c>
      <c r="K1962" t="str">
        <f>VLOOKUP(G1962,[1]Product!$B:$G,4,FALSE)</f>
        <v>Desktop</v>
      </c>
      <c r="L1962">
        <v>1</v>
      </c>
      <c r="M1962">
        <v>0.05</v>
      </c>
      <c r="N1962">
        <f t="shared" si="30"/>
        <v>13195500</v>
      </c>
    </row>
    <row r="1963" spans="1:14" x14ac:dyDescent="0.3">
      <c r="A1963">
        <v>1962</v>
      </c>
      <c r="B1963">
        <v>3</v>
      </c>
      <c r="C1963" t="s">
        <v>79</v>
      </c>
      <c r="D1963" t="str">
        <f>VLOOKUP(C1963,[1]Saler!B:D,2,FALSE)</f>
        <v>Nguyễn Thị Thanh  Ngân</v>
      </c>
      <c r="E1963" t="str">
        <f>VLOOKUP(C1963,[1]Saler!B:D,3,FALSE)</f>
        <v>HCM</v>
      </c>
      <c r="F1963" t="str">
        <f>VLOOKUP(E1963,[1]Saler!$F$1:$G$6,2,FALSE)</f>
        <v>Hồ Chí Minh</v>
      </c>
      <c r="G1963" t="s">
        <v>41</v>
      </c>
      <c r="H1963" t="str">
        <f>VLOOKUP(G1963,[1]Product!$B:$G,2,FALSE)</f>
        <v>Vostro70226499</v>
      </c>
      <c r="I1963">
        <f>VLOOKUP(G1963,[1]Product!$B:$G,6,FALSE)</f>
        <v>8900000</v>
      </c>
      <c r="J1963" t="str">
        <f>VLOOKUP(G1963,[1]Product!$B:$G,3,FALSE)</f>
        <v>Dell</v>
      </c>
      <c r="K1963" t="str">
        <f>VLOOKUP(G1963,[1]Product!$B:$G,4,FALSE)</f>
        <v>Desktop</v>
      </c>
      <c r="L1963">
        <v>3</v>
      </c>
      <c r="M1963">
        <v>0.05</v>
      </c>
      <c r="N1963">
        <f t="shared" si="30"/>
        <v>25365000</v>
      </c>
    </row>
    <row r="1964" spans="1:14" x14ac:dyDescent="0.3">
      <c r="A1964">
        <v>1963</v>
      </c>
      <c r="B1964">
        <v>3</v>
      </c>
      <c r="C1964" t="s">
        <v>53</v>
      </c>
      <c r="D1964" t="str">
        <f>VLOOKUP(C1964,[1]Saler!B:D,2,FALSE)</f>
        <v>Đoàn Minh  Anh</v>
      </c>
      <c r="E1964" t="str">
        <f>VLOOKUP(C1964,[1]Saler!B:D,3,FALSE)</f>
        <v>HN</v>
      </c>
      <c r="F1964" t="str">
        <f>VLOOKUP(E1964,[1]Saler!$F$1:$G$6,2,FALSE)</f>
        <v>Hà Nội</v>
      </c>
      <c r="G1964" t="s">
        <v>21</v>
      </c>
      <c r="H1964" t="str">
        <f>VLOOKUP(G1964,[1]Product!$B:$G,2,FALSE)</f>
        <v>EliteBook5ZU71PA</v>
      </c>
      <c r="I1964">
        <f>VLOOKUP(G1964,[1]Product!$B:$G,6,FALSE)</f>
        <v>34790000</v>
      </c>
      <c r="J1964" t="str">
        <f>VLOOKUP(G1964,[1]Product!$B:$G,3,FALSE)</f>
        <v>HP</v>
      </c>
      <c r="K1964" t="str">
        <f>VLOOKUP(G1964,[1]Product!$B:$G,4,FALSE)</f>
        <v>Laptop</v>
      </c>
      <c r="L1964">
        <v>3</v>
      </c>
      <c r="M1964">
        <v>0.15</v>
      </c>
      <c r="N1964">
        <f t="shared" si="30"/>
        <v>88714500</v>
      </c>
    </row>
    <row r="1965" spans="1:14" x14ac:dyDescent="0.3">
      <c r="A1965">
        <v>1964</v>
      </c>
      <c r="B1965">
        <v>3</v>
      </c>
      <c r="C1965" t="s">
        <v>37</v>
      </c>
      <c r="D1965" t="str">
        <f>VLOOKUP(C1965,[1]Saler!B:D,2,FALSE)</f>
        <v>Nguyễn Phan Thanh Ngân</v>
      </c>
      <c r="E1965" t="str">
        <f>VLOOKUP(C1965,[1]Saler!B:D,3,FALSE)</f>
        <v>HCM</v>
      </c>
      <c r="F1965" t="str">
        <f>VLOOKUP(E1965,[1]Saler!$F$1:$G$6,2,FALSE)</f>
        <v>Hồ Chí Minh</v>
      </c>
      <c r="G1965" t="s">
        <v>58</v>
      </c>
      <c r="H1965" t="str">
        <f>VLOOKUP(G1965,[1]Product!$B:$G,2,FALSE)</f>
        <v>Envy2K0B2PA</v>
      </c>
      <c r="I1965">
        <f>VLOOKUP(G1965,[1]Product!$B:$G,6,FALSE)</f>
        <v>23590000</v>
      </c>
      <c r="J1965" t="str">
        <f>VLOOKUP(G1965,[1]Product!$B:$G,3,FALSE)</f>
        <v>HP</v>
      </c>
      <c r="K1965" t="str">
        <f>VLOOKUP(G1965,[1]Product!$B:$G,4,FALSE)</f>
        <v>Laptop</v>
      </c>
      <c r="L1965">
        <v>2</v>
      </c>
      <c r="M1965">
        <v>0</v>
      </c>
      <c r="N1965">
        <f t="shared" si="30"/>
        <v>47180000</v>
      </c>
    </row>
    <row r="1966" spans="1:14" x14ac:dyDescent="0.3">
      <c r="A1966">
        <v>1965</v>
      </c>
      <c r="B1966">
        <v>3</v>
      </c>
      <c r="C1966" t="s">
        <v>80</v>
      </c>
      <c r="D1966" t="str">
        <f>VLOOKUP(C1966,[1]Saler!B:D,2,FALSE)</f>
        <v>Trịnh Thị Thu  Hằng</v>
      </c>
      <c r="E1966" t="str">
        <f>VLOOKUP(C1966,[1]Saler!B:D,3,FALSE)</f>
        <v>HP</v>
      </c>
      <c r="F1966" t="str">
        <f>VLOOKUP(E1966,[1]Saler!$F$1:$G$6,2,FALSE)</f>
        <v>Hải Phòng</v>
      </c>
      <c r="G1966" t="s">
        <v>50</v>
      </c>
      <c r="H1966" t="str">
        <f>VLOOKUP(G1966,[1]Product!$B:$G,2,FALSE)</f>
        <v>ProBook22X45AA</v>
      </c>
      <c r="I1966">
        <f>VLOOKUP(G1966,[1]Product!$B:$G,6,FALSE)</f>
        <v>11900000</v>
      </c>
      <c r="J1966" t="str">
        <f>VLOOKUP(G1966,[1]Product!$B:$G,3,FALSE)</f>
        <v>HP</v>
      </c>
      <c r="K1966" t="str">
        <f>VLOOKUP(G1966,[1]Product!$B:$G,4,FALSE)</f>
        <v>Desktop</v>
      </c>
      <c r="L1966">
        <v>3</v>
      </c>
      <c r="M1966">
        <v>0</v>
      </c>
      <c r="N1966">
        <f t="shared" si="30"/>
        <v>35700000</v>
      </c>
    </row>
    <row r="1967" spans="1:14" x14ac:dyDescent="0.3">
      <c r="A1967">
        <v>1966</v>
      </c>
      <c r="B1967">
        <v>3</v>
      </c>
      <c r="C1967" t="s">
        <v>77</v>
      </c>
      <c r="D1967" t="str">
        <f>VLOOKUP(C1967,[1]Saler!B:D,2,FALSE)</f>
        <v>Trần Huy  Hiếu</v>
      </c>
      <c r="E1967" t="str">
        <f>VLOOKUP(C1967,[1]Saler!B:D,3,FALSE)</f>
        <v>HP</v>
      </c>
      <c r="F1967" t="str">
        <f>VLOOKUP(E1967,[1]Saler!$F$1:$G$6,2,FALSE)</f>
        <v>Hải Phòng</v>
      </c>
      <c r="G1967" t="s">
        <v>23</v>
      </c>
      <c r="H1967" t="str">
        <f>VLOOKUP(G1967,[1]Product!$B:$G,2,FALSE)</f>
        <v>Latitude3510</v>
      </c>
      <c r="I1967">
        <f>VLOOKUP(G1967,[1]Product!$B:$G,6,FALSE)</f>
        <v>11490000</v>
      </c>
      <c r="J1967" t="str">
        <f>VLOOKUP(G1967,[1]Product!$B:$G,3,FALSE)</f>
        <v>Dell</v>
      </c>
      <c r="K1967" t="str">
        <f>VLOOKUP(G1967,[1]Product!$B:$G,4,FALSE)</f>
        <v>Laptop</v>
      </c>
      <c r="L1967">
        <v>2</v>
      </c>
      <c r="M1967">
        <v>0</v>
      </c>
      <c r="N1967">
        <f t="shared" si="30"/>
        <v>22980000</v>
      </c>
    </row>
    <row r="1968" spans="1:14" x14ac:dyDescent="0.3">
      <c r="A1968">
        <v>1967</v>
      </c>
      <c r="B1968">
        <v>3</v>
      </c>
      <c r="C1968" t="s">
        <v>53</v>
      </c>
      <c r="D1968" t="str">
        <f>VLOOKUP(C1968,[1]Saler!B:D,2,FALSE)</f>
        <v>Đoàn Minh  Anh</v>
      </c>
      <c r="E1968" t="str">
        <f>VLOOKUP(C1968,[1]Saler!B:D,3,FALSE)</f>
        <v>HN</v>
      </c>
      <c r="F1968" t="str">
        <f>VLOOKUP(E1968,[1]Saler!$F$1:$G$6,2,FALSE)</f>
        <v>Hà Nội</v>
      </c>
      <c r="G1968" t="s">
        <v>17</v>
      </c>
      <c r="H1968" t="str">
        <f>VLOOKUP(G1968,[1]Product!$B:$G,2,FALSE)</f>
        <v>Inspiron135301</v>
      </c>
      <c r="I1968">
        <f>VLOOKUP(G1968,[1]Product!$B:$G,6,FALSE)</f>
        <v>20900000</v>
      </c>
      <c r="J1968" t="str">
        <f>VLOOKUP(G1968,[1]Product!$B:$G,3,FALSE)</f>
        <v>Dell</v>
      </c>
      <c r="K1968" t="str">
        <f>VLOOKUP(G1968,[1]Product!$B:$G,4,FALSE)</f>
        <v>Laptop</v>
      </c>
      <c r="L1968">
        <v>1</v>
      </c>
      <c r="M1968">
        <v>0.1</v>
      </c>
      <c r="N1968">
        <f t="shared" si="30"/>
        <v>18810000</v>
      </c>
    </row>
    <row r="1969" spans="1:14" x14ac:dyDescent="0.3">
      <c r="A1969">
        <v>1968</v>
      </c>
      <c r="B1969">
        <v>3</v>
      </c>
      <c r="C1969" t="s">
        <v>80</v>
      </c>
      <c r="D1969" t="str">
        <f>VLOOKUP(C1969,[1]Saler!B:D,2,FALSE)</f>
        <v>Trịnh Thị Thu  Hằng</v>
      </c>
      <c r="E1969" t="str">
        <f>VLOOKUP(C1969,[1]Saler!B:D,3,FALSE)</f>
        <v>HP</v>
      </c>
      <c r="F1969" t="str">
        <f>VLOOKUP(E1969,[1]Saler!$F$1:$G$6,2,FALSE)</f>
        <v>Hải Phòng</v>
      </c>
      <c r="G1969" t="s">
        <v>45</v>
      </c>
      <c r="H1969" t="str">
        <f>VLOOKUP(G1969,[1]Product!$B:$G,2,FALSE)</f>
        <v>OMEN8ZR42PA</v>
      </c>
      <c r="I1969">
        <f>VLOOKUP(G1969,[1]Product!$B:$G,6,FALSE)</f>
        <v>54000000</v>
      </c>
      <c r="J1969" t="str">
        <f>VLOOKUP(G1969,[1]Product!$B:$G,3,FALSE)</f>
        <v>HP</v>
      </c>
      <c r="K1969" t="str">
        <f>VLOOKUP(G1969,[1]Product!$B:$G,4,FALSE)</f>
        <v>Laptop</v>
      </c>
      <c r="L1969">
        <v>1</v>
      </c>
      <c r="M1969">
        <v>0.05</v>
      </c>
      <c r="N1969">
        <f t="shared" si="30"/>
        <v>51300000</v>
      </c>
    </row>
    <row r="1970" spans="1:14" x14ac:dyDescent="0.3">
      <c r="A1970">
        <v>1969</v>
      </c>
      <c r="B1970">
        <v>3</v>
      </c>
      <c r="C1970" t="s">
        <v>51</v>
      </c>
      <c r="D1970" t="str">
        <f>VLOOKUP(C1970,[1]Saler!B:D,2,FALSE)</f>
        <v>Trần Nguyễn Thúy  Quỳnh</v>
      </c>
      <c r="E1970" t="str">
        <f>VLOOKUP(C1970,[1]Saler!B:D,3,FALSE)</f>
        <v>CT</v>
      </c>
      <c r="F1970" t="str">
        <f>VLOOKUP(E1970,[1]Saler!$F$1:$G$6,2,FALSE)</f>
        <v>Cần Thơ</v>
      </c>
      <c r="G1970" t="s">
        <v>52</v>
      </c>
      <c r="H1970" t="str">
        <f>VLOOKUP(G1970,[1]Product!$B:$G,2,FALSE)</f>
        <v>Inspiron42IN380002</v>
      </c>
      <c r="I1970">
        <f>VLOOKUP(G1970,[1]Product!$B:$G,6,FALSE)</f>
        <v>12290000</v>
      </c>
      <c r="J1970" t="str">
        <f>VLOOKUP(G1970,[1]Product!$B:$G,3,FALSE)</f>
        <v>Dell</v>
      </c>
      <c r="K1970" t="str">
        <f>VLOOKUP(G1970,[1]Product!$B:$G,4,FALSE)</f>
        <v>Desktop</v>
      </c>
      <c r="L1970">
        <v>2</v>
      </c>
      <c r="M1970">
        <v>0.1</v>
      </c>
      <c r="N1970">
        <f t="shared" si="30"/>
        <v>22122000</v>
      </c>
    </row>
    <row r="1971" spans="1:14" x14ac:dyDescent="0.3">
      <c r="A1971">
        <v>1970</v>
      </c>
      <c r="B1971">
        <v>3</v>
      </c>
      <c r="C1971" t="s">
        <v>75</v>
      </c>
      <c r="D1971" t="str">
        <f>VLOOKUP(C1971,[1]Saler!B:D,2,FALSE)</f>
        <v>Trần Thị Kim  Ngân</v>
      </c>
      <c r="E1971" t="str">
        <f>VLOOKUP(C1971,[1]Saler!B:D,3,FALSE)</f>
        <v>HCM</v>
      </c>
      <c r="F1971" t="str">
        <f>VLOOKUP(E1971,[1]Saler!$F$1:$G$6,2,FALSE)</f>
        <v>Hồ Chí Minh</v>
      </c>
      <c r="G1971" t="s">
        <v>33</v>
      </c>
      <c r="H1971" t="str">
        <f>VLOOKUP(G1971,[1]Product!$B:$G,2,FALSE)</f>
        <v>XPS139310</v>
      </c>
      <c r="I1971">
        <f>VLOOKUP(G1971,[1]Product!$B:$G,6,FALSE)</f>
        <v>39900000</v>
      </c>
      <c r="J1971" t="str">
        <f>VLOOKUP(G1971,[1]Product!$B:$G,3,FALSE)</f>
        <v>Dell</v>
      </c>
      <c r="K1971" t="str">
        <f>VLOOKUP(G1971,[1]Product!$B:$G,4,FALSE)</f>
        <v>Laptop</v>
      </c>
      <c r="L1971">
        <v>2</v>
      </c>
      <c r="M1971">
        <v>0.1</v>
      </c>
      <c r="N1971">
        <f t="shared" si="30"/>
        <v>71820000</v>
      </c>
    </row>
    <row r="1972" spans="1:14" x14ac:dyDescent="0.3">
      <c r="A1972">
        <v>1971</v>
      </c>
      <c r="B1972">
        <v>3</v>
      </c>
      <c r="C1972" t="s">
        <v>80</v>
      </c>
      <c r="D1972" t="str">
        <f>VLOOKUP(C1972,[1]Saler!B:D,2,FALSE)</f>
        <v>Trịnh Thị Thu  Hằng</v>
      </c>
      <c r="E1972" t="str">
        <f>VLOOKUP(C1972,[1]Saler!B:D,3,FALSE)</f>
        <v>HP</v>
      </c>
      <c r="F1972" t="str">
        <f>VLOOKUP(E1972,[1]Saler!$F$1:$G$6,2,FALSE)</f>
        <v>Hải Phòng</v>
      </c>
      <c r="G1972" t="s">
        <v>19</v>
      </c>
      <c r="H1972" t="str">
        <f>VLOOKUP(G1972,[1]Product!$B:$G,2,FALSE)</f>
        <v>Gaming81LK01J3VN</v>
      </c>
      <c r="I1972">
        <f>VLOOKUP(G1972,[1]Product!$B:$G,6,FALSE)</f>
        <v>18490000</v>
      </c>
      <c r="J1972" t="str">
        <f>VLOOKUP(G1972,[1]Product!$B:$G,3,FALSE)</f>
        <v>Lenovo</v>
      </c>
      <c r="K1972" t="str">
        <f>VLOOKUP(G1972,[1]Product!$B:$G,4,FALSE)</f>
        <v>Laptop</v>
      </c>
      <c r="L1972">
        <v>3</v>
      </c>
      <c r="M1972">
        <v>0.05</v>
      </c>
      <c r="N1972">
        <f t="shared" si="30"/>
        <v>52696500</v>
      </c>
    </row>
    <row r="1973" spans="1:14" x14ac:dyDescent="0.3">
      <c r="A1973">
        <v>1972</v>
      </c>
      <c r="B1973">
        <v>3</v>
      </c>
      <c r="C1973" t="s">
        <v>78</v>
      </c>
      <c r="D1973" t="str">
        <f>VLOOKUP(C1973,[1]Saler!B:D,2,FALSE)</f>
        <v>Vũ Nguyên  Hà</v>
      </c>
      <c r="E1973" t="str">
        <f>VLOOKUP(C1973,[1]Saler!B:D,3,FALSE)</f>
        <v>HN</v>
      </c>
      <c r="F1973" t="str">
        <f>VLOOKUP(E1973,[1]Saler!$F$1:$G$6,2,FALSE)</f>
        <v>Hà Nội</v>
      </c>
      <c r="G1973" t="s">
        <v>54</v>
      </c>
      <c r="H1973" t="str">
        <f>VLOOKUP(G1973,[1]Product!$B:$G,2,FALSE)</f>
        <v>ThinkBook20VA001KVN</v>
      </c>
      <c r="I1973">
        <f>VLOOKUP(G1973,[1]Product!$B:$G,6,FALSE)</f>
        <v>19190000</v>
      </c>
      <c r="J1973" t="str">
        <f>VLOOKUP(G1973,[1]Product!$B:$G,3,FALSE)</f>
        <v>Lenovo</v>
      </c>
      <c r="K1973" t="str">
        <f>VLOOKUP(G1973,[1]Product!$B:$G,4,FALSE)</f>
        <v>Laptop</v>
      </c>
      <c r="L1973">
        <v>2</v>
      </c>
      <c r="M1973">
        <v>0.1</v>
      </c>
      <c r="N1973">
        <f t="shared" si="30"/>
        <v>34542000</v>
      </c>
    </row>
    <row r="1974" spans="1:14" x14ac:dyDescent="0.3">
      <c r="A1974">
        <v>1973</v>
      </c>
      <c r="B1974">
        <v>3</v>
      </c>
      <c r="C1974" t="s">
        <v>57</v>
      </c>
      <c r="D1974" t="str">
        <f>VLOOKUP(C1974,[1]Saler!B:D,2,FALSE)</f>
        <v>Nguyễn Thị Tú  Anh</v>
      </c>
      <c r="E1974" t="str">
        <f>VLOOKUP(C1974,[1]Saler!B:D,3,FALSE)</f>
        <v>HN</v>
      </c>
      <c r="F1974" t="str">
        <f>VLOOKUP(E1974,[1]Saler!$F$1:$G$6,2,FALSE)</f>
        <v>Hà Nội</v>
      </c>
      <c r="G1974" t="s">
        <v>58</v>
      </c>
      <c r="H1974" t="str">
        <f>VLOOKUP(G1974,[1]Product!$B:$G,2,FALSE)</f>
        <v>Envy2K0B2PA</v>
      </c>
      <c r="I1974">
        <f>VLOOKUP(G1974,[1]Product!$B:$G,6,FALSE)</f>
        <v>23590000</v>
      </c>
      <c r="J1974" t="str">
        <f>VLOOKUP(G1974,[1]Product!$B:$G,3,FALSE)</f>
        <v>HP</v>
      </c>
      <c r="K1974" t="str">
        <f>VLOOKUP(G1974,[1]Product!$B:$G,4,FALSE)</f>
        <v>Laptop</v>
      </c>
      <c r="L1974">
        <v>3</v>
      </c>
      <c r="M1974">
        <v>0.1</v>
      </c>
      <c r="N1974">
        <f t="shared" si="30"/>
        <v>63693000</v>
      </c>
    </row>
    <row r="1975" spans="1:14" x14ac:dyDescent="0.3">
      <c r="A1975">
        <v>1974</v>
      </c>
      <c r="B1975">
        <v>3</v>
      </c>
      <c r="C1975" t="s">
        <v>43</v>
      </c>
      <c r="D1975" t="str">
        <f>VLOOKUP(C1975,[1]Saler!B:D,2,FALSE)</f>
        <v>Lương Thị  Thanh</v>
      </c>
      <c r="E1975" t="str">
        <f>VLOOKUP(C1975,[1]Saler!B:D,3,FALSE)</f>
        <v>CT</v>
      </c>
      <c r="F1975" t="str">
        <f>VLOOKUP(E1975,[1]Saler!$F$1:$G$6,2,FALSE)</f>
        <v>Cần Thơ</v>
      </c>
      <c r="G1975" t="s">
        <v>56</v>
      </c>
      <c r="H1975" t="str">
        <f>VLOOKUP(G1975,[1]Product!$B:$G,2,FALSE)</f>
        <v>Legion82B500GUVN</v>
      </c>
      <c r="I1975">
        <f>VLOOKUP(G1975,[1]Product!$B:$G,6,FALSE)</f>
        <v>24790000</v>
      </c>
      <c r="J1975" t="str">
        <f>VLOOKUP(G1975,[1]Product!$B:$G,3,FALSE)</f>
        <v>Lenovo</v>
      </c>
      <c r="K1975" t="str">
        <f>VLOOKUP(G1975,[1]Product!$B:$G,4,FALSE)</f>
        <v>Laptop</v>
      </c>
      <c r="L1975">
        <v>1</v>
      </c>
      <c r="M1975">
        <v>0.15</v>
      </c>
      <c r="N1975">
        <f t="shared" si="30"/>
        <v>21071500</v>
      </c>
    </row>
    <row r="1976" spans="1:14" x14ac:dyDescent="0.3">
      <c r="A1976">
        <v>1975</v>
      </c>
      <c r="B1976">
        <v>3</v>
      </c>
      <c r="C1976" t="s">
        <v>37</v>
      </c>
      <c r="D1976" t="str">
        <f>VLOOKUP(C1976,[1]Saler!B:D,2,FALSE)</f>
        <v>Nguyễn Phan Thanh Ngân</v>
      </c>
      <c r="E1976" t="str">
        <f>VLOOKUP(C1976,[1]Saler!B:D,3,FALSE)</f>
        <v>HCM</v>
      </c>
      <c r="F1976" t="str">
        <f>VLOOKUP(E1976,[1]Saler!$F$1:$G$6,2,FALSE)</f>
        <v>Hồ Chí Minh</v>
      </c>
      <c r="G1976" t="s">
        <v>50</v>
      </c>
      <c r="H1976" t="str">
        <f>VLOOKUP(G1976,[1]Product!$B:$G,2,FALSE)</f>
        <v>ProBook22X45AA</v>
      </c>
      <c r="I1976">
        <f>VLOOKUP(G1976,[1]Product!$B:$G,6,FALSE)</f>
        <v>11900000</v>
      </c>
      <c r="J1976" t="str">
        <f>VLOOKUP(G1976,[1]Product!$B:$G,3,FALSE)</f>
        <v>HP</v>
      </c>
      <c r="K1976" t="str">
        <f>VLOOKUP(G1976,[1]Product!$B:$G,4,FALSE)</f>
        <v>Desktop</v>
      </c>
      <c r="L1976">
        <v>3</v>
      </c>
      <c r="M1976">
        <v>0.15</v>
      </c>
      <c r="N1976">
        <f t="shared" si="30"/>
        <v>30345000</v>
      </c>
    </row>
    <row r="1977" spans="1:14" x14ac:dyDescent="0.3">
      <c r="A1977">
        <v>1976</v>
      </c>
      <c r="B1977">
        <v>3</v>
      </c>
      <c r="C1977" t="s">
        <v>79</v>
      </c>
      <c r="D1977" t="str">
        <f>VLOOKUP(C1977,[1]Saler!B:D,2,FALSE)</f>
        <v>Nguyễn Thị Thanh  Ngân</v>
      </c>
      <c r="E1977" t="str">
        <f>VLOOKUP(C1977,[1]Saler!B:D,3,FALSE)</f>
        <v>HCM</v>
      </c>
      <c r="F1977" t="str">
        <f>VLOOKUP(E1977,[1]Saler!$F$1:$G$6,2,FALSE)</f>
        <v>Hồ Chí Minh</v>
      </c>
      <c r="G1977" t="s">
        <v>33</v>
      </c>
      <c r="H1977" t="str">
        <f>VLOOKUP(G1977,[1]Product!$B:$G,2,FALSE)</f>
        <v>XPS139310</v>
      </c>
      <c r="I1977">
        <f>VLOOKUP(G1977,[1]Product!$B:$G,6,FALSE)</f>
        <v>39900000</v>
      </c>
      <c r="J1977" t="str">
        <f>VLOOKUP(G1977,[1]Product!$B:$G,3,FALSE)</f>
        <v>Dell</v>
      </c>
      <c r="K1977" t="str">
        <f>VLOOKUP(G1977,[1]Product!$B:$G,4,FALSE)</f>
        <v>Laptop</v>
      </c>
      <c r="L1977">
        <v>1</v>
      </c>
      <c r="M1977">
        <v>0.1</v>
      </c>
      <c r="N1977">
        <f t="shared" si="30"/>
        <v>35910000</v>
      </c>
    </row>
    <row r="1978" spans="1:14" x14ac:dyDescent="0.3">
      <c r="A1978">
        <v>1977</v>
      </c>
      <c r="B1978">
        <v>3</v>
      </c>
      <c r="C1978" t="s">
        <v>75</v>
      </c>
      <c r="D1978" t="str">
        <f>VLOOKUP(C1978,[1]Saler!B:D,2,FALSE)</f>
        <v>Trần Thị Kim  Ngân</v>
      </c>
      <c r="E1978" t="str">
        <f>VLOOKUP(C1978,[1]Saler!B:D,3,FALSE)</f>
        <v>HCM</v>
      </c>
      <c r="F1978" t="str">
        <f>VLOOKUP(E1978,[1]Saler!$F$1:$G$6,2,FALSE)</f>
        <v>Hồ Chí Minh</v>
      </c>
      <c r="G1978" t="s">
        <v>58</v>
      </c>
      <c r="H1978" t="str">
        <f>VLOOKUP(G1978,[1]Product!$B:$G,2,FALSE)</f>
        <v>Envy2K0B2PA</v>
      </c>
      <c r="I1978">
        <f>VLOOKUP(G1978,[1]Product!$B:$G,6,FALSE)</f>
        <v>23590000</v>
      </c>
      <c r="J1978" t="str">
        <f>VLOOKUP(G1978,[1]Product!$B:$G,3,FALSE)</f>
        <v>HP</v>
      </c>
      <c r="K1978" t="str">
        <f>VLOOKUP(G1978,[1]Product!$B:$G,4,FALSE)</f>
        <v>Laptop</v>
      </c>
      <c r="L1978">
        <v>3</v>
      </c>
      <c r="M1978">
        <v>0.15</v>
      </c>
      <c r="N1978">
        <f t="shared" si="30"/>
        <v>60154500</v>
      </c>
    </row>
    <row r="1979" spans="1:14" x14ac:dyDescent="0.3">
      <c r="A1979">
        <v>1978</v>
      </c>
      <c r="B1979">
        <v>3</v>
      </c>
      <c r="C1979" t="s">
        <v>65</v>
      </c>
      <c r="D1979" t="str">
        <f>VLOOKUP(C1979,[1]Saler!B:D,2,FALSE)</f>
        <v>Vưu Quan  Khải</v>
      </c>
      <c r="E1979" t="str">
        <f>VLOOKUP(C1979,[1]Saler!B:D,3,FALSE)</f>
        <v>DN</v>
      </c>
      <c r="F1979" t="str">
        <f>VLOOKUP(E1979,[1]Saler!$F$1:$G$6,2,FALSE)</f>
        <v>Đà Nẵng</v>
      </c>
      <c r="G1979" t="s">
        <v>23</v>
      </c>
      <c r="H1979" t="str">
        <f>VLOOKUP(G1979,[1]Product!$B:$G,2,FALSE)</f>
        <v>Latitude3510</v>
      </c>
      <c r="I1979">
        <f>VLOOKUP(G1979,[1]Product!$B:$G,6,FALSE)</f>
        <v>11490000</v>
      </c>
      <c r="J1979" t="str">
        <f>VLOOKUP(G1979,[1]Product!$B:$G,3,FALSE)</f>
        <v>Dell</v>
      </c>
      <c r="K1979" t="str">
        <f>VLOOKUP(G1979,[1]Product!$B:$G,4,FALSE)</f>
        <v>Laptop</v>
      </c>
      <c r="L1979">
        <v>2</v>
      </c>
      <c r="M1979">
        <v>0</v>
      </c>
      <c r="N1979">
        <f t="shared" si="30"/>
        <v>22980000</v>
      </c>
    </row>
    <row r="1980" spans="1:14" x14ac:dyDescent="0.3">
      <c r="A1980">
        <v>1979</v>
      </c>
      <c r="B1980">
        <v>3</v>
      </c>
      <c r="C1980" t="s">
        <v>53</v>
      </c>
      <c r="D1980" t="str">
        <f>VLOOKUP(C1980,[1]Saler!B:D,2,FALSE)</f>
        <v>Đoàn Minh  Anh</v>
      </c>
      <c r="E1980" t="str">
        <f>VLOOKUP(C1980,[1]Saler!B:D,3,FALSE)</f>
        <v>HN</v>
      </c>
      <c r="F1980" t="str">
        <f>VLOOKUP(E1980,[1]Saler!$F$1:$G$6,2,FALSE)</f>
        <v>Hà Nội</v>
      </c>
      <c r="G1980" t="s">
        <v>41</v>
      </c>
      <c r="H1980" t="str">
        <f>VLOOKUP(G1980,[1]Product!$B:$G,2,FALSE)</f>
        <v>Vostro70226499</v>
      </c>
      <c r="I1980">
        <f>VLOOKUP(G1980,[1]Product!$B:$G,6,FALSE)</f>
        <v>8900000</v>
      </c>
      <c r="J1980" t="str">
        <f>VLOOKUP(G1980,[1]Product!$B:$G,3,FALSE)</f>
        <v>Dell</v>
      </c>
      <c r="K1980" t="str">
        <f>VLOOKUP(G1980,[1]Product!$B:$G,4,FALSE)</f>
        <v>Desktop</v>
      </c>
      <c r="L1980">
        <v>3</v>
      </c>
      <c r="M1980">
        <v>0.1</v>
      </c>
      <c r="N1980">
        <f t="shared" si="30"/>
        <v>24030000</v>
      </c>
    </row>
    <row r="1981" spans="1:14" x14ac:dyDescent="0.3">
      <c r="A1981">
        <v>1980</v>
      </c>
      <c r="B1981">
        <v>3</v>
      </c>
      <c r="C1981" t="s">
        <v>40</v>
      </c>
      <c r="D1981" t="str">
        <f>VLOOKUP(C1981,[1]Saler!B:D,2,FALSE)</f>
        <v>Triệu Thị Thanh  Chung</v>
      </c>
      <c r="E1981" t="str">
        <f>VLOOKUP(C1981,[1]Saler!B:D,3,FALSE)</f>
        <v>HN</v>
      </c>
      <c r="F1981" t="str">
        <f>VLOOKUP(E1981,[1]Saler!$F$1:$G$6,2,FALSE)</f>
        <v>Hà Nội</v>
      </c>
      <c r="G1981" t="s">
        <v>45</v>
      </c>
      <c r="H1981" t="str">
        <f>VLOOKUP(G1981,[1]Product!$B:$G,2,FALSE)</f>
        <v>OMEN8ZR42PA</v>
      </c>
      <c r="I1981">
        <f>VLOOKUP(G1981,[1]Product!$B:$G,6,FALSE)</f>
        <v>54000000</v>
      </c>
      <c r="J1981" t="str">
        <f>VLOOKUP(G1981,[1]Product!$B:$G,3,FALSE)</f>
        <v>HP</v>
      </c>
      <c r="K1981" t="str">
        <f>VLOOKUP(G1981,[1]Product!$B:$G,4,FALSE)</f>
        <v>Laptop</v>
      </c>
      <c r="L1981">
        <v>2</v>
      </c>
      <c r="M1981">
        <v>0.1</v>
      </c>
      <c r="N1981">
        <f t="shared" si="30"/>
        <v>97200000</v>
      </c>
    </row>
    <row r="1982" spans="1:14" x14ac:dyDescent="0.3">
      <c r="A1982">
        <v>1981</v>
      </c>
      <c r="B1982">
        <v>3</v>
      </c>
      <c r="C1982" t="s">
        <v>67</v>
      </c>
      <c r="D1982" t="str">
        <f>VLOOKUP(C1982,[1]Saler!B:D,2,FALSE)</f>
        <v>Phan Thị Thu  Nguyệt</v>
      </c>
      <c r="E1982" t="str">
        <f>VLOOKUP(C1982,[1]Saler!B:D,3,FALSE)</f>
        <v>HCM</v>
      </c>
      <c r="F1982" t="str">
        <f>VLOOKUP(E1982,[1]Saler!$F$1:$G$6,2,FALSE)</f>
        <v>Hồ Chí Minh</v>
      </c>
      <c r="G1982" t="s">
        <v>54</v>
      </c>
      <c r="H1982" t="str">
        <f>VLOOKUP(G1982,[1]Product!$B:$G,2,FALSE)</f>
        <v>ThinkBook20VA001KVN</v>
      </c>
      <c r="I1982">
        <f>VLOOKUP(G1982,[1]Product!$B:$G,6,FALSE)</f>
        <v>19190000</v>
      </c>
      <c r="J1982" t="str">
        <f>VLOOKUP(G1982,[1]Product!$B:$G,3,FALSE)</f>
        <v>Lenovo</v>
      </c>
      <c r="K1982" t="str">
        <f>VLOOKUP(G1982,[1]Product!$B:$G,4,FALSE)</f>
        <v>Laptop</v>
      </c>
      <c r="L1982">
        <v>1</v>
      </c>
      <c r="M1982">
        <v>0.1</v>
      </c>
      <c r="N1982">
        <f t="shared" si="30"/>
        <v>17271000</v>
      </c>
    </row>
    <row r="1983" spans="1:14" x14ac:dyDescent="0.3">
      <c r="A1983">
        <v>1982</v>
      </c>
      <c r="B1983">
        <v>3</v>
      </c>
      <c r="C1983" t="s">
        <v>53</v>
      </c>
      <c r="D1983" t="str">
        <f>VLOOKUP(C1983,[1]Saler!B:D,2,FALSE)</f>
        <v>Đoàn Minh  Anh</v>
      </c>
      <c r="E1983" t="str">
        <f>VLOOKUP(C1983,[1]Saler!B:D,3,FALSE)</f>
        <v>HN</v>
      </c>
      <c r="F1983" t="str">
        <f>VLOOKUP(E1983,[1]Saler!$F$1:$G$6,2,FALSE)</f>
        <v>Hà Nội</v>
      </c>
      <c r="G1983" t="s">
        <v>58</v>
      </c>
      <c r="H1983" t="str">
        <f>VLOOKUP(G1983,[1]Product!$B:$G,2,FALSE)</f>
        <v>Envy2K0B2PA</v>
      </c>
      <c r="I1983">
        <f>VLOOKUP(G1983,[1]Product!$B:$G,6,FALSE)</f>
        <v>23590000</v>
      </c>
      <c r="J1983" t="str">
        <f>VLOOKUP(G1983,[1]Product!$B:$G,3,FALSE)</f>
        <v>HP</v>
      </c>
      <c r="K1983" t="str">
        <f>VLOOKUP(G1983,[1]Product!$B:$G,4,FALSE)</f>
        <v>Laptop</v>
      </c>
      <c r="L1983">
        <v>3</v>
      </c>
      <c r="M1983">
        <v>0</v>
      </c>
      <c r="N1983">
        <f t="shared" si="30"/>
        <v>70770000</v>
      </c>
    </row>
    <row r="1984" spans="1:14" x14ac:dyDescent="0.3">
      <c r="A1984">
        <v>1983</v>
      </c>
      <c r="B1984">
        <v>4</v>
      </c>
      <c r="C1984" t="s">
        <v>39</v>
      </c>
      <c r="D1984" t="str">
        <f>VLOOKUP(C1984,[1]Saler!B:D,2,FALSE)</f>
        <v>Trần Lê Phương  Dung</v>
      </c>
      <c r="E1984" t="str">
        <f>VLOOKUP(C1984,[1]Saler!B:D,3,FALSE)</f>
        <v>HN</v>
      </c>
      <c r="F1984" t="str">
        <f>VLOOKUP(E1984,[1]Saler!$F$1:$G$6,2,FALSE)</f>
        <v>Hà Nội</v>
      </c>
      <c r="G1984" t="s">
        <v>41</v>
      </c>
      <c r="H1984" t="str">
        <f>VLOOKUP(G1984,[1]Product!$B:$G,2,FALSE)</f>
        <v>Vostro70226499</v>
      </c>
      <c r="I1984">
        <f>VLOOKUP(G1984,[1]Product!$B:$G,6,FALSE)</f>
        <v>8900000</v>
      </c>
      <c r="J1984" t="str">
        <f>VLOOKUP(G1984,[1]Product!$B:$G,3,FALSE)</f>
        <v>Dell</v>
      </c>
      <c r="K1984" t="str">
        <f>VLOOKUP(G1984,[1]Product!$B:$G,4,FALSE)</f>
        <v>Desktop</v>
      </c>
      <c r="L1984">
        <v>1</v>
      </c>
      <c r="M1984">
        <v>0.05</v>
      </c>
      <c r="N1984">
        <f t="shared" si="30"/>
        <v>8455000</v>
      </c>
    </row>
    <row r="1985" spans="1:14" x14ac:dyDescent="0.3">
      <c r="A1985">
        <v>1984</v>
      </c>
      <c r="B1985">
        <v>4</v>
      </c>
      <c r="C1985" t="s">
        <v>40</v>
      </c>
      <c r="D1985" t="str">
        <f>VLOOKUP(C1985,[1]Saler!B:D,2,FALSE)</f>
        <v>Triệu Thị Thanh  Chung</v>
      </c>
      <c r="E1985" t="str">
        <f>VLOOKUP(C1985,[1]Saler!B:D,3,FALSE)</f>
        <v>HN</v>
      </c>
      <c r="F1985" t="str">
        <f>VLOOKUP(E1985,[1]Saler!$F$1:$G$6,2,FALSE)</f>
        <v>Hà Nội</v>
      </c>
      <c r="G1985" t="s">
        <v>25</v>
      </c>
      <c r="H1985" t="str">
        <f>VLOOKUP(G1985,[1]Product!$B:$G,2,FALSE)</f>
        <v>Lenovo11BHS07200</v>
      </c>
      <c r="I1985">
        <f>VLOOKUP(G1985,[1]Product!$B:$G,6,FALSE)</f>
        <v>11490000</v>
      </c>
      <c r="J1985" t="str">
        <f>VLOOKUP(G1985,[1]Product!$B:$G,3,FALSE)</f>
        <v>Lenovo</v>
      </c>
      <c r="K1985" t="str">
        <f>VLOOKUP(G1985,[1]Product!$B:$G,4,FALSE)</f>
        <v>Desktop</v>
      </c>
      <c r="L1985">
        <v>2</v>
      </c>
      <c r="M1985">
        <v>0.15</v>
      </c>
      <c r="N1985">
        <f t="shared" si="30"/>
        <v>19533000</v>
      </c>
    </row>
    <row r="1986" spans="1:14" x14ac:dyDescent="0.3">
      <c r="A1986">
        <v>1985</v>
      </c>
      <c r="B1986">
        <v>4</v>
      </c>
      <c r="C1986" t="s">
        <v>22</v>
      </c>
      <c r="D1986" t="str">
        <f>VLOOKUP(C1986,[1]Saler!B:D,2,FALSE)</f>
        <v>Nguyễn Thành Tâm</v>
      </c>
      <c r="E1986" t="str">
        <f>VLOOKUP(C1986,[1]Saler!B:D,3,FALSE)</f>
        <v>CT</v>
      </c>
      <c r="F1986" t="str">
        <f>VLOOKUP(E1986,[1]Saler!$F$1:$G$6,2,FALSE)</f>
        <v>Cần Thơ</v>
      </c>
      <c r="G1986" t="s">
        <v>34</v>
      </c>
      <c r="H1986" t="str">
        <f>VLOOKUP(G1986,[1]Product!$B:$G,2,FALSE)</f>
        <v>Inspiron135201</v>
      </c>
      <c r="I1986">
        <f>VLOOKUP(G1986,[1]Product!$B:$G,6,FALSE)</f>
        <v>16990000</v>
      </c>
      <c r="J1986" t="str">
        <f>VLOOKUP(G1986,[1]Product!$B:$G,3,FALSE)</f>
        <v>Dell</v>
      </c>
      <c r="K1986" t="str">
        <f>VLOOKUP(G1986,[1]Product!$B:$G,4,FALSE)</f>
        <v>Laptop</v>
      </c>
      <c r="L1986">
        <v>3</v>
      </c>
      <c r="M1986">
        <v>0.1</v>
      </c>
      <c r="N1986">
        <f t="shared" ref="N1986:N2049" si="31">I1986*L1986*(1-M1986)</f>
        <v>45873000</v>
      </c>
    </row>
    <row r="1987" spans="1:14" x14ac:dyDescent="0.3">
      <c r="A1987">
        <v>1986</v>
      </c>
      <c r="B1987">
        <v>4</v>
      </c>
      <c r="C1987" t="s">
        <v>16</v>
      </c>
      <c r="D1987" t="str">
        <f>VLOOKUP(C1987,[1]Saler!B:D,2,FALSE)</f>
        <v>Võ Thị Uyển  Nhi</v>
      </c>
      <c r="E1987" t="str">
        <f>VLOOKUP(C1987,[1]Saler!B:D,3,FALSE)</f>
        <v>HCM</v>
      </c>
      <c r="F1987" t="str">
        <f>VLOOKUP(E1987,[1]Saler!$F$1:$G$6,2,FALSE)</f>
        <v>Hồ Chí Minh</v>
      </c>
      <c r="G1987" t="s">
        <v>21</v>
      </c>
      <c r="H1987" t="str">
        <f>VLOOKUP(G1987,[1]Product!$B:$G,2,FALSE)</f>
        <v>EliteBook5ZU71PA</v>
      </c>
      <c r="I1987">
        <f>VLOOKUP(G1987,[1]Product!$B:$G,6,FALSE)</f>
        <v>34790000</v>
      </c>
      <c r="J1987" t="str">
        <f>VLOOKUP(G1987,[1]Product!$B:$G,3,FALSE)</f>
        <v>HP</v>
      </c>
      <c r="K1987" t="str">
        <f>VLOOKUP(G1987,[1]Product!$B:$G,4,FALSE)</f>
        <v>Laptop</v>
      </c>
      <c r="L1987">
        <v>2</v>
      </c>
      <c r="M1987">
        <v>0.15</v>
      </c>
      <c r="N1987">
        <f t="shared" si="31"/>
        <v>59143000</v>
      </c>
    </row>
    <row r="1988" spans="1:14" x14ac:dyDescent="0.3">
      <c r="A1988">
        <v>1987</v>
      </c>
      <c r="B1988">
        <v>4</v>
      </c>
      <c r="C1988" t="s">
        <v>40</v>
      </c>
      <c r="D1988" t="str">
        <f>VLOOKUP(C1988,[1]Saler!B:D,2,FALSE)</f>
        <v>Triệu Thị Thanh  Chung</v>
      </c>
      <c r="E1988" t="str">
        <f>VLOOKUP(C1988,[1]Saler!B:D,3,FALSE)</f>
        <v>HN</v>
      </c>
      <c r="F1988" t="str">
        <f>VLOOKUP(E1988,[1]Saler!$F$1:$G$6,2,FALSE)</f>
        <v>Hà Nội</v>
      </c>
      <c r="G1988" t="s">
        <v>21</v>
      </c>
      <c r="H1988" t="str">
        <f>VLOOKUP(G1988,[1]Product!$B:$G,2,FALSE)</f>
        <v>EliteBook5ZU71PA</v>
      </c>
      <c r="I1988">
        <f>VLOOKUP(G1988,[1]Product!$B:$G,6,FALSE)</f>
        <v>34790000</v>
      </c>
      <c r="J1988" t="str">
        <f>VLOOKUP(G1988,[1]Product!$B:$G,3,FALSE)</f>
        <v>HP</v>
      </c>
      <c r="K1988" t="str">
        <f>VLOOKUP(G1988,[1]Product!$B:$G,4,FALSE)</f>
        <v>Laptop</v>
      </c>
      <c r="L1988">
        <v>3</v>
      </c>
      <c r="M1988">
        <v>0.05</v>
      </c>
      <c r="N1988">
        <f t="shared" si="31"/>
        <v>99151500</v>
      </c>
    </row>
    <row r="1989" spans="1:14" x14ac:dyDescent="0.3">
      <c r="A1989">
        <v>1988</v>
      </c>
      <c r="B1989">
        <v>4</v>
      </c>
      <c r="C1989" t="s">
        <v>46</v>
      </c>
      <c r="D1989" t="str">
        <f>VLOOKUP(C1989,[1]Saler!B:D,2,FALSE)</f>
        <v>Nguyễn Thị Hoài  Nam</v>
      </c>
      <c r="E1989" t="str">
        <f>VLOOKUP(C1989,[1]Saler!B:D,3,FALSE)</f>
        <v>HCM</v>
      </c>
      <c r="F1989" t="str">
        <f>VLOOKUP(E1989,[1]Saler!$F$1:$G$6,2,FALSE)</f>
        <v>Hồ Chí Minh</v>
      </c>
      <c r="G1989" t="s">
        <v>50</v>
      </c>
      <c r="H1989" t="str">
        <f>VLOOKUP(G1989,[1]Product!$B:$G,2,FALSE)</f>
        <v>ProBook22X45AA</v>
      </c>
      <c r="I1989">
        <f>VLOOKUP(G1989,[1]Product!$B:$G,6,FALSE)</f>
        <v>11900000</v>
      </c>
      <c r="J1989" t="str">
        <f>VLOOKUP(G1989,[1]Product!$B:$G,3,FALSE)</f>
        <v>HP</v>
      </c>
      <c r="K1989" t="str">
        <f>VLOOKUP(G1989,[1]Product!$B:$G,4,FALSE)</f>
        <v>Desktop</v>
      </c>
      <c r="L1989">
        <v>2</v>
      </c>
      <c r="M1989">
        <v>0.1</v>
      </c>
      <c r="N1989">
        <f t="shared" si="31"/>
        <v>21420000</v>
      </c>
    </row>
    <row r="1990" spans="1:14" x14ac:dyDescent="0.3">
      <c r="A1990">
        <v>1989</v>
      </c>
      <c r="B1990">
        <v>4</v>
      </c>
      <c r="C1990" t="s">
        <v>43</v>
      </c>
      <c r="D1990" t="str">
        <f>VLOOKUP(C1990,[1]Saler!B:D,2,FALSE)</f>
        <v>Lương Thị  Thanh</v>
      </c>
      <c r="E1990" t="str">
        <f>VLOOKUP(C1990,[1]Saler!B:D,3,FALSE)</f>
        <v>CT</v>
      </c>
      <c r="F1990" t="str">
        <f>VLOOKUP(E1990,[1]Saler!$F$1:$G$6,2,FALSE)</f>
        <v>Cần Thơ</v>
      </c>
      <c r="G1990" t="s">
        <v>69</v>
      </c>
      <c r="H1990" t="str">
        <f>VLOOKUP(G1990,[1]Product!$B:$G,2,FALSE)</f>
        <v>Pavilion180S1AA</v>
      </c>
      <c r="I1990">
        <f>VLOOKUP(G1990,[1]Product!$B:$G,6,FALSE)</f>
        <v>9790000</v>
      </c>
      <c r="J1990" t="str">
        <f>VLOOKUP(G1990,[1]Product!$B:$G,3,FALSE)</f>
        <v>HP</v>
      </c>
      <c r="K1990" t="str">
        <f>VLOOKUP(G1990,[1]Product!$B:$G,4,FALSE)</f>
        <v>Desktop</v>
      </c>
      <c r="L1990">
        <v>2</v>
      </c>
      <c r="M1990">
        <v>0</v>
      </c>
      <c r="N1990">
        <f t="shared" si="31"/>
        <v>19580000</v>
      </c>
    </row>
    <row r="1991" spans="1:14" x14ac:dyDescent="0.3">
      <c r="A1991">
        <v>1990</v>
      </c>
      <c r="B1991">
        <v>4</v>
      </c>
      <c r="C1991" t="s">
        <v>70</v>
      </c>
      <c r="D1991" t="str">
        <f>VLOOKUP(C1991,[1]Saler!B:D,2,FALSE)</f>
        <v>Trần Thị Hồng Nhung</v>
      </c>
      <c r="E1991" t="str">
        <f>VLOOKUP(C1991,[1]Saler!B:D,3,FALSE)</f>
        <v>HCM</v>
      </c>
      <c r="F1991" t="str">
        <f>VLOOKUP(E1991,[1]Saler!$F$1:$G$6,2,FALSE)</f>
        <v>Hồ Chí Minh</v>
      </c>
      <c r="G1991" t="s">
        <v>58</v>
      </c>
      <c r="H1991" t="str">
        <f>VLOOKUP(G1991,[1]Product!$B:$G,2,FALSE)</f>
        <v>Envy2K0B2PA</v>
      </c>
      <c r="I1991">
        <f>VLOOKUP(G1991,[1]Product!$B:$G,6,FALSE)</f>
        <v>23590000</v>
      </c>
      <c r="J1991" t="str">
        <f>VLOOKUP(G1991,[1]Product!$B:$G,3,FALSE)</f>
        <v>HP</v>
      </c>
      <c r="K1991" t="str">
        <f>VLOOKUP(G1991,[1]Product!$B:$G,4,FALSE)</f>
        <v>Laptop</v>
      </c>
      <c r="L1991">
        <v>3</v>
      </c>
      <c r="M1991">
        <v>0</v>
      </c>
      <c r="N1991">
        <f t="shared" si="31"/>
        <v>70770000</v>
      </c>
    </row>
    <row r="1992" spans="1:14" x14ac:dyDescent="0.3">
      <c r="A1992">
        <v>1991</v>
      </c>
      <c r="B1992">
        <v>4</v>
      </c>
      <c r="C1992" t="s">
        <v>14</v>
      </c>
      <c r="D1992" t="str">
        <f>VLOOKUP(C1992,[1]Saler!B:D,2,FALSE)</f>
        <v>Hồ Thị Khánh  Huyền</v>
      </c>
      <c r="E1992" t="str">
        <f>VLOOKUP(C1992,[1]Saler!B:D,3,FALSE)</f>
        <v>DN</v>
      </c>
      <c r="F1992" t="str">
        <f>VLOOKUP(E1992,[1]Saler!$F$1:$G$6,2,FALSE)</f>
        <v>Đà Nẵng</v>
      </c>
      <c r="G1992" t="s">
        <v>25</v>
      </c>
      <c r="H1992" t="str">
        <f>VLOOKUP(G1992,[1]Product!$B:$G,2,FALSE)</f>
        <v>Lenovo11BHS07200</v>
      </c>
      <c r="I1992">
        <f>VLOOKUP(G1992,[1]Product!$B:$G,6,FALSE)</f>
        <v>11490000</v>
      </c>
      <c r="J1992" t="str">
        <f>VLOOKUP(G1992,[1]Product!$B:$G,3,FALSE)</f>
        <v>Lenovo</v>
      </c>
      <c r="K1992" t="str">
        <f>VLOOKUP(G1992,[1]Product!$B:$G,4,FALSE)</f>
        <v>Desktop</v>
      </c>
      <c r="L1992">
        <v>3</v>
      </c>
      <c r="M1992">
        <v>0</v>
      </c>
      <c r="N1992">
        <f t="shared" si="31"/>
        <v>34470000</v>
      </c>
    </row>
    <row r="1993" spans="1:14" x14ac:dyDescent="0.3">
      <c r="A1993">
        <v>1992</v>
      </c>
      <c r="B1993">
        <v>4</v>
      </c>
      <c r="C1993" t="s">
        <v>55</v>
      </c>
      <c r="D1993" t="str">
        <f>VLOOKUP(C1993,[1]Saler!B:D,2,FALSE)</f>
        <v>Nguyễn Thị  Hương</v>
      </c>
      <c r="E1993" t="str">
        <f>VLOOKUP(C1993,[1]Saler!B:D,3,FALSE)</f>
        <v>DN</v>
      </c>
      <c r="F1993" t="str">
        <f>VLOOKUP(E1993,[1]Saler!$F$1:$G$6,2,FALSE)</f>
        <v>Đà Nẵng</v>
      </c>
      <c r="G1993" t="s">
        <v>71</v>
      </c>
      <c r="H1993" t="str">
        <f>VLOOKUP(G1993,[1]Product!$B:$G,2,FALSE)</f>
        <v>Legion82BC005YVN</v>
      </c>
      <c r="I1993">
        <f>VLOOKUP(G1993,[1]Product!$B:$G,6,FALSE)</f>
        <v>39000000</v>
      </c>
      <c r="J1993" t="str">
        <f>VLOOKUP(G1993,[1]Product!$B:$G,3,FALSE)</f>
        <v>Lenovo</v>
      </c>
      <c r="K1993" t="str">
        <f>VLOOKUP(G1993,[1]Product!$B:$G,4,FALSE)</f>
        <v>Laptop</v>
      </c>
      <c r="L1993">
        <v>2</v>
      </c>
      <c r="M1993">
        <v>0</v>
      </c>
      <c r="N1993">
        <f t="shared" si="31"/>
        <v>78000000</v>
      </c>
    </row>
    <row r="1994" spans="1:14" x14ac:dyDescent="0.3">
      <c r="A1994">
        <v>1993</v>
      </c>
      <c r="B1994">
        <v>4</v>
      </c>
      <c r="C1994" t="s">
        <v>73</v>
      </c>
      <c r="D1994" t="str">
        <f>VLOOKUP(C1994,[1]Saler!B:D,2,FALSE)</f>
        <v>Nguyễn Gia  Hân</v>
      </c>
      <c r="E1994" t="str">
        <f>VLOOKUP(C1994,[1]Saler!B:D,3,FALSE)</f>
        <v>HP</v>
      </c>
      <c r="F1994" t="str">
        <f>VLOOKUP(E1994,[1]Saler!$F$1:$G$6,2,FALSE)</f>
        <v>Hải Phòng</v>
      </c>
      <c r="G1994" t="s">
        <v>19</v>
      </c>
      <c r="H1994" t="str">
        <f>VLOOKUP(G1994,[1]Product!$B:$G,2,FALSE)</f>
        <v>Gaming81LK01J3VN</v>
      </c>
      <c r="I1994">
        <f>VLOOKUP(G1994,[1]Product!$B:$G,6,FALSE)</f>
        <v>18490000</v>
      </c>
      <c r="J1994" t="str">
        <f>VLOOKUP(G1994,[1]Product!$B:$G,3,FALSE)</f>
        <v>Lenovo</v>
      </c>
      <c r="K1994" t="str">
        <f>VLOOKUP(G1994,[1]Product!$B:$G,4,FALSE)</f>
        <v>Laptop</v>
      </c>
      <c r="L1994">
        <v>3</v>
      </c>
      <c r="M1994">
        <v>0.15</v>
      </c>
      <c r="N1994">
        <f t="shared" si="31"/>
        <v>47149500</v>
      </c>
    </row>
    <row r="1995" spans="1:14" x14ac:dyDescent="0.3">
      <c r="A1995">
        <v>1994</v>
      </c>
      <c r="B1995">
        <v>4</v>
      </c>
      <c r="C1995" t="s">
        <v>46</v>
      </c>
      <c r="D1995" t="str">
        <f>VLOOKUP(C1995,[1]Saler!B:D,2,FALSE)</f>
        <v>Nguyễn Thị Hoài  Nam</v>
      </c>
      <c r="E1995" t="str">
        <f>VLOOKUP(C1995,[1]Saler!B:D,3,FALSE)</f>
        <v>HCM</v>
      </c>
      <c r="F1995" t="str">
        <f>VLOOKUP(E1995,[1]Saler!$F$1:$G$6,2,FALSE)</f>
        <v>Hồ Chí Minh</v>
      </c>
      <c r="G1995" t="s">
        <v>50</v>
      </c>
      <c r="H1995" t="str">
        <f>VLOOKUP(G1995,[1]Product!$B:$G,2,FALSE)</f>
        <v>ProBook22X45AA</v>
      </c>
      <c r="I1995">
        <f>VLOOKUP(G1995,[1]Product!$B:$G,6,FALSE)</f>
        <v>11900000</v>
      </c>
      <c r="J1995" t="str">
        <f>VLOOKUP(G1995,[1]Product!$B:$G,3,FALSE)</f>
        <v>HP</v>
      </c>
      <c r="K1995" t="str">
        <f>VLOOKUP(G1995,[1]Product!$B:$G,4,FALSE)</f>
        <v>Desktop</v>
      </c>
      <c r="L1995">
        <v>3</v>
      </c>
      <c r="M1995">
        <v>0.05</v>
      </c>
      <c r="N1995">
        <f t="shared" si="31"/>
        <v>33915000</v>
      </c>
    </row>
    <row r="1996" spans="1:14" x14ac:dyDescent="0.3">
      <c r="A1996">
        <v>1995</v>
      </c>
      <c r="B1996">
        <v>4</v>
      </c>
      <c r="C1996" t="s">
        <v>35</v>
      </c>
      <c r="D1996" t="str">
        <f>VLOOKUP(C1996,[1]Saler!B:D,2,FALSE)</f>
        <v>Trần Kim  Như</v>
      </c>
      <c r="E1996" t="str">
        <f>VLOOKUP(C1996,[1]Saler!B:D,3,FALSE)</f>
        <v>HCM</v>
      </c>
      <c r="F1996" t="str">
        <f>VLOOKUP(E1996,[1]Saler!$F$1:$G$6,2,FALSE)</f>
        <v>Hồ Chí Minh</v>
      </c>
      <c r="G1996" t="s">
        <v>36</v>
      </c>
      <c r="H1996" t="str">
        <f>VLOOKUP(G1996,[1]Product!$B:$G,2,FALSE)</f>
        <v>Lenovo10TVA00EVA</v>
      </c>
      <c r="I1996">
        <f>VLOOKUP(G1996,[1]Product!$B:$G,6,FALSE)</f>
        <v>12590000</v>
      </c>
      <c r="J1996" t="str">
        <f>VLOOKUP(G1996,[1]Product!$B:$G,3,FALSE)</f>
        <v>Lenovo</v>
      </c>
      <c r="K1996" t="str">
        <f>VLOOKUP(G1996,[1]Product!$B:$G,4,FALSE)</f>
        <v>Desktop</v>
      </c>
      <c r="L1996">
        <v>3</v>
      </c>
      <c r="M1996">
        <v>0.15</v>
      </c>
      <c r="N1996">
        <f t="shared" si="31"/>
        <v>32104500</v>
      </c>
    </row>
    <row r="1997" spans="1:14" x14ac:dyDescent="0.3">
      <c r="A1997">
        <v>1996</v>
      </c>
      <c r="B1997">
        <v>4</v>
      </c>
      <c r="C1997" t="s">
        <v>14</v>
      </c>
      <c r="D1997" t="str">
        <f>VLOOKUP(C1997,[1]Saler!B:D,2,FALSE)</f>
        <v>Hồ Thị Khánh  Huyền</v>
      </c>
      <c r="E1997" t="str">
        <f>VLOOKUP(C1997,[1]Saler!B:D,3,FALSE)</f>
        <v>DN</v>
      </c>
      <c r="F1997" t="str">
        <f>VLOOKUP(E1997,[1]Saler!$F$1:$G$6,2,FALSE)</f>
        <v>Đà Nẵng</v>
      </c>
      <c r="G1997" t="s">
        <v>23</v>
      </c>
      <c r="H1997" t="str">
        <f>VLOOKUP(G1997,[1]Product!$B:$G,2,FALSE)</f>
        <v>Latitude3510</v>
      </c>
      <c r="I1997">
        <f>VLOOKUP(G1997,[1]Product!$B:$G,6,FALSE)</f>
        <v>11490000</v>
      </c>
      <c r="J1997" t="str">
        <f>VLOOKUP(G1997,[1]Product!$B:$G,3,FALSE)</f>
        <v>Dell</v>
      </c>
      <c r="K1997" t="str">
        <f>VLOOKUP(G1997,[1]Product!$B:$G,4,FALSE)</f>
        <v>Laptop</v>
      </c>
      <c r="L1997">
        <v>1</v>
      </c>
      <c r="M1997">
        <v>0</v>
      </c>
      <c r="N1997">
        <f t="shared" si="31"/>
        <v>11490000</v>
      </c>
    </row>
    <row r="1998" spans="1:14" x14ac:dyDescent="0.3">
      <c r="A1998">
        <v>1997</v>
      </c>
      <c r="B1998">
        <v>4</v>
      </c>
      <c r="C1998" t="s">
        <v>81</v>
      </c>
      <c r="D1998" t="str">
        <f>VLOOKUP(C1998,[1]Saler!B:D,2,FALSE)</f>
        <v>Huỳnh Lê Minh  Nhựt</v>
      </c>
      <c r="E1998" t="str">
        <f>VLOOKUP(C1998,[1]Saler!B:D,3,FALSE)</f>
        <v>HCM</v>
      </c>
      <c r="F1998" t="str">
        <f>VLOOKUP(E1998,[1]Saler!$F$1:$G$6,2,FALSE)</f>
        <v>Hồ Chí Minh</v>
      </c>
      <c r="G1998" t="s">
        <v>56</v>
      </c>
      <c r="H1998" t="str">
        <f>VLOOKUP(G1998,[1]Product!$B:$G,2,FALSE)</f>
        <v>Legion82B500GUVN</v>
      </c>
      <c r="I1998">
        <f>VLOOKUP(G1998,[1]Product!$B:$G,6,FALSE)</f>
        <v>24790000</v>
      </c>
      <c r="J1998" t="str">
        <f>VLOOKUP(G1998,[1]Product!$B:$G,3,FALSE)</f>
        <v>Lenovo</v>
      </c>
      <c r="K1998" t="str">
        <f>VLOOKUP(G1998,[1]Product!$B:$G,4,FALSE)</f>
        <v>Laptop</v>
      </c>
      <c r="L1998">
        <v>2</v>
      </c>
      <c r="M1998">
        <v>0.05</v>
      </c>
      <c r="N1998">
        <f t="shared" si="31"/>
        <v>47101000</v>
      </c>
    </row>
    <row r="1999" spans="1:14" x14ac:dyDescent="0.3">
      <c r="A1999">
        <v>1998</v>
      </c>
      <c r="B1999">
        <v>4</v>
      </c>
      <c r="C1999" t="s">
        <v>66</v>
      </c>
      <c r="D1999" t="str">
        <f>VLOOKUP(C1999,[1]Saler!B:D,2,FALSE)</f>
        <v>Nguyễn Nhật  Hạ</v>
      </c>
      <c r="E1999" t="str">
        <f>VLOOKUP(C1999,[1]Saler!B:D,3,FALSE)</f>
        <v>HP</v>
      </c>
      <c r="F1999" t="str">
        <f>VLOOKUP(E1999,[1]Saler!$F$1:$G$6,2,FALSE)</f>
        <v>Hải Phòng</v>
      </c>
      <c r="G1999" t="s">
        <v>28</v>
      </c>
      <c r="H1999" t="str">
        <f>VLOOKUP(G1999,[1]Product!$B:$G,2,FALSE)</f>
        <v>ProBook1A1B0PA</v>
      </c>
      <c r="I1999">
        <f>VLOOKUP(G1999,[1]Product!$B:$G,6,FALSE)</f>
        <v>18290000</v>
      </c>
      <c r="J1999" t="str">
        <f>VLOOKUP(G1999,[1]Product!$B:$G,3,FALSE)</f>
        <v>HP</v>
      </c>
      <c r="K1999" t="str">
        <f>VLOOKUP(G1999,[1]Product!$B:$G,4,FALSE)</f>
        <v>Laptop</v>
      </c>
      <c r="L1999">
        <v>1</v>
      </c>
      <c r="M1999">
        <v>0.15</v>
      </c>
      <c r="N1999">
        <f t="shared" si="31"/>
        <v>15546500</v>
      </c>
    </row>
    <row r="2000" spans="1:14" x14ac:dyDescent="0.3">
      <c r="A2000">
        <v>1999</v>
      </c>
      <c r="B2000">
        <v>4</v>
      </c>
      <c r="C2000" t="s">
        <v>59</v>
      </c>
      <c r="D2000" t="str">
        <f>VLOOKUP(C2000,[1]Saler!B:D,2,FALSE)</f>
        <v>Hồ Lê Lệ  Nguyên</v>
      </c>
      <c r="E2000" t="str">
        <f>VLOOKUP(C2000,[1]Saler!B:D,3,FALSE)</f>
        <v>HCM</v>
      </c>
      <c r="F2000" t="str">
        <f>VLOOKUP(E2000,[1]Saler!$F$1:$G$6,2,FALSE)</f>
        <v>Hồ Chí Minh</v>
      </c>
      <c r="G2000" t="s">
        <v>54</v>
      </c>
      <c r="H2000" t="str">
        <f>VLOOKUP(G2000,[1]Product!$B:$G,2,FALSE)</f>
        <v>ThinkBook20VA001KVN</v>
      </c>
      <c r="I2000">
        <f>VLOOKUP(G2000,[1]Product!$B:$G,6,FALSE)</f>
        <v>19190000</v>
      </c>
      <c r="J2000" t="str">
        <f>VLOOKUP(G2000,[1]Product!$B:$G,3,FALSE)</f>
        <v>Lenovo</v>
      </c>
      <c r="K2000" t="str">
        <f>VLOOKUP(G2000,[1]Product!$B:$G,4,FALSE)</f>
        <v>Laptop</v>
      </c>
      <c r="L2000">
        <v>3</v>
      </c>
      <c r="M2000">
        <v>0.1</v>
      </c>
      <c r="N2000">
        <f t="shared" si="31"/>
        <v>51813000</v>
      </c>
    </row>
    <row r="2001" spans="1:14" x14ac:dyDescent="0.3">
      <c r="A2001">
        <v>2000</v>
      </c>
      <c r="B2001">
        <v>4</v>
      </c>
      <c r="C2001" t="s">
        <v>72</v>
      </c>
      <c r="D2001" t="str">
        <f>VLOOKUP(C2001,[1]Saler!B:D,2,FALSE)</f>
        <v>Ngô Ngọc Tường  An</v>
      </c>
      <c r="E2001" t="str">
        <f>VLOOKUP(C2001,[1]Saler!B:D,3,FALSE)</f>
        <v>HN</v>
      </c>
      <c r="F2001" t="str">
        <f>VLOOKUP(E2001,[1]Saler!$F$1:$G$6,2,FALSE)</f>
        <v>Hà Nội</v>
      </c>
      <c r="G2001" t="s">
        <v>41</v>
      </c>
      <c r="H2001" t="str">
        <f>VLOOKUP(G2001,[1]Product!$B:$G,2,FALSE)</f>
        <v>Vostro70226499</v>
      </c>
      <c r="I2001">
        <f>VLOOKUP(G2001,[1]Product!$B:$G,6,FALSE)</f>
        <v>8900000</v>
      </c>
      <c r="J2001" t="str">
        <f>VLOOKUP(G2001,[1]Product!$B:$G,3,FALSE)</f>
        <v>Dell</v>
      </c>
      <c r="K2001" t="str">
        <f>VLOOKUP(G2001,[1]Product!$B:$G,4,FALSE)</f>
        <v>Desktop</v>
      </c>
      <c r="L2001">
        <v>2</v>
      </c>
      <c r="M2001">
        <v>0.05</v>
      </c>
      <c r="N2001">
        <f t="shared" si="31"/>
        <v>16910000</v>
      </c>
    </row>
    <row r="2002" spans="1:14" x14ac:dyDescent="0.3">
      <c r="A2002">
        <v>2001</v>
      </c>
      <c r="B2002">
        <v>4</v>
      </c>
      <c r="C2002" t="s">
        <v>75</v>
      </c>
      <c r="D2002" t="str">
        <f>VLOOKUP(C2002,[1]Saler!B:D,2,FALSE)</f>
        <v>Trần Thị Kim  Ngân</v>
      </c>
      <c r="E2002" t="str">
        <f>VLOOKUP(C2002,[1]Saler!B:D,3,FALSE)</f>
        <v>HCM</v>
      </c>
      <c r="F2002" t="str">
        <f>VLOOKUP(E2002,[1]Saler!$F$1:$G$6,2,FALSE)</f>
        <v>Hồ Chí Minh</v>
      </c>
      <c r="G2002" t="s">
        <v>41</v>
      </c>
      <c r="H2002" t="str">
        <f>VLOOKUP(G2002,[1]Product!$B:$G,2,FALSE)</f>
        <v>Vostro70226499</v>
      </c>
      <c r="I2002">
        <f>VLOOKUP(G2002,[1]Product!$B:$G,6,FALSE)</f>
        <v>8900000</v>
      </c>
      <c r="J2002" t="str">
        <f>VLOOKUP(G2002,[1]Product!$B:$G,3,FALSE)</f>
        <v>Dell</v>
      </c>
      <c r="K2002" t="str">
        <f>VLOOKUP(G2002,[1]Product!$B:$G,4,FALSE)</f>
        <v>Desktop</v>
      </c>
      <c r="L2002">
        <v>1</v>
      </c>
      <c r="M2002">
        <v>0.05</v>
      </c>
      <c r="N2002">
        <f t="shared" si="31"/>
        <v>8455000</v>
      </c>
    </row>
    <row r="2003" spans="1:14" x14ac:dyDescent="0.3">
      <c r="A2003">
        <v>2002</v>
      </c>
      <c r="B2003">
        <v>4</v>
      </c>
      <c r="C2003" t="s">
        <v>73</v>
      </c>
      <c r="D2003" t="str">
        <f>VLOOKUP(C2003,[1]Saler!B:D,2,FALSE)</f>
        <v>Nguyễn Gia  Hân</v>
      </c>
      <c r="E2003" t="str">
        <f>VLOOKUP(C2003,[1]Saler!B:D,3,FALSE)</f>
        <v>HP</v>
      </c>
      <c r="F2003" t="str">
        <f>VLOOKUP(E2003,[1]Saler!$F$1:$G$6,2,FALSE)</f>
        <v>Hải Phòng</v>
      </c>
      <c r="G2003" t="s">
        <v>33</v>
      </c>
      <c r="H2003" t="str">
        <f>VLOOKUP(G2003,[1]Product!$B:$G,2,FALSE)</f>
        <v>XPS139310</v>
      </c>
      <c r="I2003">
        <f>VLOOKUP(G2003,[1]Product!$B:$G,6,FALSE)</f>
        <v>39900000</v>
      </c>
      <c r="J2003" t="str">
        <f>VLOOKUP(G2003,[1]Product!$B:$G,3,FALSE)</f>
        <v>Dell</v>
      </c>
      <c r="K2003" t="str">
        <f>VLOOKUP(G2003,[1]Product!$B:$G,4,FALSE)</f>
        <v>Laptop</v>
      </c>
      <c r="L2003">
        <v>2</v>
      </c>
      <c r="M2003">
        <v>0.1</v>
      </c>
      <c r="N2003">
        <f t="shared" si="31"/>
        <v>71820000</v>
      </c>
    </row>
    <row r="2004" spans="1:14" x14ac:dyDescent="0.3">
      <c r="A2004">
        <v>2003</v>
      </c>
      <c r="B2004">
        <v>4</v>
      </c>
      <c r="C2004" t="s">
        <v>60</v>
      </c>
      <c r="D2004" t="str">
        <f>VLOOKUP(C2004,[1]Saler!B:D,2,FALSE)</f>
        <v>Nguyễn Thị Hoài  Ly</v>
      </c>
      <c r="E2004" t="str">
        <f>VLOOKUP(C2004,[1]Saler!B:D,3,FALSE)</f>
        <v>DN</v>
      </c>
      <c r="F2004" t="str">
        <f>VLOOKUP(E2004,[1]Saler!$F$1:$G$6,2,FALSE)</f>
        <v>Đà Nẵng</v>
      </c>
      <c r="G2004" t="s">
        <v>58</v>
      </c>
      <c r="H2004" t="str">
        <f>VLOOKUP(G2004,[1]Product!$B:$G,2,FALSE)</f>
        <v>Envy2K0B2PA</v>
      </c>
      <c r="I2004">
        <f>VLOOKUP(G2004,[1]Product!$B:$G,6,FALSE)</f>
        <v>23590000</v>
      </c>
      <c r="J2004" t="str">
        <f>VLOOKUP(G2004,[1]Product!$B:$G,3,FALSE)</f>
        <v>HP</v>
      </c>
      <c r="K2004" t="str">
        <f>VLOOKUP(G2004,[1]Product!$B:$G,4,FALSE)</f>
        <v>Laptop</v>
      </c>
      <c r="L2004">
        <v>1</v>
      </c>
      <c r="M2004">
        <v>0</v>
      </c>
      <c r="N2004">
        <f t="shared" si="31"/>
        <v>23590000</v>
      </c>
    </row>
    <row r="2005" spans="1:14" x14ac:dyDescent="0.3">
      <c r="A2005">
        <v>2004</v>
      </c>
      <c r="B2005">
        <v>4</v>
      </c>
      <c r="C2005" t="s">
        <v>68</v>
      </c>
      <c r="D2005" t="str">
        <f>VLOOKUP(C2005,[1]Saler!B:D,2,FALSE)</f>
        <v>Đào Thị Tiểu  Băng</v>
      </c>
      <c r="E2005" t="str">
        <f>VLOOKUP(C2005,[1]Saler!B:D,3,FALSE)</f>
        <v>CT</v>
      </c>
      <c r="F2005" t="str">
        <f>VLOOKUP(E2005,[1]Saler!$F$1:$G$6,2,FALSE)</f>
        <v>Cần Thơ</v>
      </c>
      <c r="G2005" t="s">
        <v>23</v>
      </c>
      <c r="H2005" t="str">
        <f>VLOOKUP(G2005,[1]Product!$B:$G,2,FALSE)</f>
        <v>Latitude3510</v>
      </c>
      <c r="I2005">
        <f>VLOOKUP(G2005,[1]Product!$B:$G,6,FALSE)</f>
        <v>11490000</v>
      </c>
      <c r="J2005" t="str">
        <f>VLOOKUP(G2005,[1]Product!$B:$G,3,FALSE)</f>
        <v>Dell</v>
      </c>
      <c r="K2005" t="str">
        <f>VLOOKUP(G2005,[1]Product!$B:$G,4,FALSE)</f>
        <v>Laptop</v>
      </c>
      <c r="L2005">
        <v>2</v>
      </c>
      <c r="M2005">
        <v>0.15</v>
      </c>
      <c r="N2005">
        <f t="shared" si="31"/>
        <v>19533000</v>
      </c>
    </row>
    <row r="2006" spans="1:14" x14ac:dyDescent="0.3">
      <c r="A2006">
        <v>2005</v>
      </c>
      <c r="B2006">
        <v>4</v>
      </c>
      <c r="C2006" t="s">
        <v>51</v>
      </c>
      <c r="D2006" t="str">
        <f>VLOOKUP(C2006,[1]Saler!B:D,2,FALSE)</f>
        <v>Trần Nguyễn Thúy  Quỳnh</v>
      </c>
      <c r="E2006" t="str">
        <f>VLOOKUP(C2006,[1]Saler!B:D,3,FALSE)</f>
        <v>CT</v>
      </c>
      <c r="F2006" t="str">
        <f>VLOOKUP(E2006,[1]Saler!$F$1:$G$6,2,FALSE)</f>
        <v>Cần Thơ</v>
      </c>
      <c r="G2006" t="s">
        <v>34</v>
      </c>
      <c r="H2006" t="str">
        <f>VLOOKUP(G2006,[1]Product!$B:$G,2,FALSE)</f>
        <v>Inspiron135201</v>
      </c>
      <c r="I2006">
        <f>VLOOKUP(G2006,[1]Product!$B:$G,6,FALSE)</f>
        <v>16990000</v>
      </c>
      <c r="J2006" t="str">
        <f>VLOOKUP(G2006,[1]Product!$B:$G,3,FALSE)</f>
        <v>Dell</v>
      </c>
      <c r="K2006" t="str">
        <f>VLOOKUP(G2006,[1]Product!$B:$G,4,FALSE)</f>
        <v>Laptop</v>
      </c>
      <c r="L2006">
        <v>2</v>
      </c>
      <c r="M2006">
        <v>0.15</v>
      </c>
      <c r="N2006">
        <f t="shared" si="31"/>
        <v>28883000</v>
      </c>
    </row>
    <row r="2007" spans="1:14" x14ac:dyDescent="0.3">
      <c r="A2007">
        <v>2006</v>
      </c>
      <c r="B2007">
        <v>4</v>
      </c>
      <c r="C2007" t="s">
        <v>48</v>
      </c>
      <c r="D2007" t="str">
        <f>VLOOKUP(C2007,[1]Saler!B:D,2,FALSE)</f>
        <v>Võ Huỳnh Duy  Nhân</v>
      </c>
      <c r="E2007" t="str">
        <f>VLOOKUP(C2007,[1]Saler!B:D,3,FALSE)</f>
        <v>HCM</v>
      </c>
      <c r="F2007" t="str">
        <f>VLOOKUP(E2007,[1]Saler!$F$1:$G$6,2,FALSE)</f>
        <v>Hồ Chí Minh</v>
      </c>
      <c r="G2007" t="s">
        <v>56</v>
      </c>
      <c r="H2007" t="str">
        <f>VLOOKUP(G2007,[1]Product!$B:$G,2,FALSE)</f>
        <v>Legion82B500GUVN</v>
      </c>
      <c r="I2007">
        <f>VLOOKUP(G2007,[1]Product!$B:$G,6,FALSE)</f>
        <v>24790000</v>
      </c>
      <c r="J2007" t="str">
        <f>VLOOKUP(G2007,[1]Product!$B:$G,3,FALSE)</f>
        <v>Lenovo</v>
      </c>
      <c r="K2007" t="str">
        <f>VLOOKUP(G2007,[1]Product!$B:$G,4,FALSE)</f>
        <v>Laptop</v>
      </c>
      <c r="L2007">
        <v>2</v>
      </c>
      <c r="M2007">
        <v>0.15</v>
      </c>
      <c r="N2007">
        <f t="shared" si="31"/>
        <v>42143000</v>
      </c>
    </row>
    <row r="2008" spans="1:14" x14ac:dyDescent="0.3">
      <c r="A2008">
        <v>2007</v>
      </c>
      <c r="B2008">
        <v>4</v>
      </c>
      <c r="C2008" t="s">
        <v>68</v>
      </c>
      <c r="D2008" t="str">
        <f>VLOOKUP(C2008,[1]Saler!B:D,2,FALSE)</f>
        <v>Đào Thị Tiểu  Băng</v>
      </c>
      <c r="E2008" t="str">
        <f>VLOOKUP(C2008,[1]Saler!B:D,3,FALSE)</f>
        <v>CT</v>
      </c>
      <c r="F2008" t="str">
        <f>VLOOKUP(E2008,[1]Saler!$F$1:$G$6,2,FALSE)</f>
        <v>Cần Thơ</v>
      </c>
      <c r="G2008" t="s">
        <v>71</v>
      </c>
      <c r="H2008" t="str">
        <f>VLOOKUP(G2008,[1]Product!$B:$G,2,FALSE)</f>
        <v>Legion82BC005YVN</v>
      </c>
      <c r="I2008">
        <f>VLOOKUP(G2008,[1]Product!$B:$G,6,FALSE)</f>
        <v>39000000</v>
      </c>
      <c r="J2008" t="str">
        <f>VLOOKUP(G2008,[1]Product!$B:$G,3,FALSE)</f>
        <v>Lenovo</v>
      </c>
      <c r="K2008" t="str">
        <f>VLOOKUP(G2008,[1]Product!$B:$G,4,FALSE)</f>
        <v>Laptop</v>
      </c>
      <c r="L2008">
        <v>2</v>
      </c>
      <c r="M2008">
        <v>0.1</v>
      </c>
      <c r="N2008">
        <f t="shared" si="31"/>
        <v>70200000</v>
      </c>
    </row>
    <row r="2009" spans="1:14" x14ac:dyDescent="0.3">
      <c r="A2009">
        <v>2008</v>
      </c>
      <c r="B2009">
        <v>4</v>
      </c>
      <c r="C2009" t="s">
        <v>40</v>
      </c>
      <c r="D2009" t="str">
        <f>VLOOKUP(C2009,[1]Saler!B:D,2,FALSE)</f>
        <v>Triệu Thị Thanh  Chung</v>
      </c>
      <c r="E2009" t="str">
        <f>VLOOKUP(C2009,[1]Saler!B:D,3,FALSE)</f>
        <v>HN</v>
      </c>
      <c r="F2009" t="str">
        <f>VLOOKUP(E2009,[1]Saler!$F$1:$G$6,2,FALSE)</f>
        <v>Hà Nội</v>
      </c>
      <c r="G2009" t="s">
        <v>28</v>
      </c>
      <c r="H2009" t="str">
        <f>VLOOKUP(G2009,[1]Product!$B:$G,2,FALSE)</f>
        <v>ProBook1A1B0PA</v>
      </c>
      <c r="I2009">
        <f>VLOOKUP(G2009,[1]Product!$B:$G,6,FALSE)</f>
        <v>18290000</v>
      </c>
      <c r="J2009" t="str">
        <f>VLOOKUP(G2009,[1]Product!$B:$G,3,FALSE)</f>
        <v>HP</v>
      </c>
      <c r="K2009" t="str">
        <f>VLOOKUP(G2009,[1]Product!$B:$G,4,FALSE)</f>
        <v>Laptop</v>
      </c>
      <c r="L2009">
        <v>3</v>
      </c>
      <c r="M2009">
        <v>0</v>
      </c>
      <c r="N2009">
        <f t="shared" si="31"/>
        <v>54870000</v>
      </c>
    </row>
    <row r="2010" spans="1:14" x14ac:dyDescent="0.3">
      <c r="A2010">
        <v>2009</v>
      </c>
      <c r="B2010">
        <v>4</v>
      </c>
      <c r="C2010" t="s">
        <v>26</v>
      </c>
      <c r="D2010" t="str">
        <f>VLOOKUP(C2010,[1]Saler!B:D,2,FALSE)</f>
        <v>Nguyễn Thị Y  Bình</v>
      </c>
      <c r="E2010" t="str">
        <f>VLOOKUP(C2010,[1]Saler!B:D,3,FALSE)</f>
        <v>HN</v>
      </c>
      <c r="F2010" t="str">
        <f>VLOOKUP(E2010,[1]Saler!$F$1:$G$6,2,FALSE)</f>
        <v>Hà Nội</v>
      </c>
      <c r="G2010" t="s">
        <v>41</v>
      </c>
      <c r="H2010" t="str">
        <f>VLOOKUP(G2010,[1]Product!$B:$G,2,FALSE)</f>
        <v>Vostro70226499</v>
      </c>
      <c r="I2010">
        <f>VLOOKUP(G2010,[1]Product!$B:$G,6,FALSE)</f>
        <v>8900000</v>
      </c>
      <c r="J2010" t="str">
        <f>VLOOKUP(G2010,[1]Product!$B:$G,3,FALSE)</f>
        <v>Dell</v>
      </c>
      <c r="K2010" t="str">
        <f>VLOOKUP(G2010,[1]Product!$B:$G,4,FALSE)</f>
        <v>Desktop</v>
      </c>
      <c r="L2010">
        <v>1</v>
      </c>
      <c r="M2010">
        <v>0.1</v>
      </c>
      <c r="N2010">
        <f t="shared" si="31"/>
        <v>8010000</v>
      </c>
    </row>
    <row r="2011" spans="1:14" x14ac:dyDescent="0.3">
      <c r="A2011">
        <v>2010</v>
      </c>
      <c r="B2011">
        <v>4</v>
      </c>
      <c r="C2011" t="s">
        <v>65</v>
      </c>
      <c r="D2011" t="str">
        <f>VLOOKUP(C2011,[1]Saler!B:D,2,FALSE)</f>
        <v>Vưu Quan  Khải</v>
      </c>
      <c r="E2011" t="str">
        <f>VLOOKUP(C2011,[1]Saler!B:D,3,FALSE)</f>
        <v>DN</v>
      </c>
      <c r="F2011" t="str">
        <f>VLOOKUP(E2011,[1]Saler!$F$1:$G$6,2,FALSE)</f>
        <v>Đà Nẵng</v>
      </c>
      <c r="G2011" t="s">
        <v>50</v>
      </c>
      <c r="H2011" t="str">
        <f>VLOOKUP(G2011,[1]Product!$B:$G,2,FALSE)</f>
        <v>ProBook22X45AA</v>
      </c>
      <c r="I2011">
        <f>VLOOKUP(G2011,[1]Product!$B:$G,6,FALSE)</f>
        <v>11900000</v>
      </c>
      <c r="J2011" t="str">
        <f>VLOOKUP(G2011,[1]Product!$B:$G,3,FALSE)</f>
        <v>HP</v>
      </c>
      <c r="K2011" t="str">
        <f>VLOOKUP(G2011,[1]Product!$B:$G,4,FALSE)</f>
        <v>Desktop</v>
      </c>
      <c r="L2011">
        <v>2</v>
      </c>
      <c r="M2011">
        <v>0.15</v>
      </c>
      <c r="N2011">
        <f t="shared" si="31"/>
        <v>20230000</v>
      </c>
    </row>
    <row r="2012" spans="1:14" x14ac:dyDescent="0.3">
      <c r="A2012">
        <v>2011</v>
      </c>
      <c r="B2012">
        <v>4</v>
      </c>
      <c r="C2012" t="s">
        <v>63</v>
      </c>
      <c r="D2012" t="str">
        <f>VLOOKUP(C2012,[1]Saler!B:D,2,FALSE)</f>
        <v>Phạm Thị Giáng  My</v>
      </c>
      <c r="E2012" t="str">
        <f>VLOOKUP(C2012,[1]Saler!B:D,3,FALSE)</f>
        <v>DN</v>
      </c>
      <c r="F2012" t="str">
        <f>VLOOKUP(E2012,[1]Saler!$F$1:$G$6,2,FALSE)</f>
        <v>Đà Nẵng</v>
      </c>
      <c r="G2012" t="s">
        <v>34</v>
      </c>
      <c r="H2012" t="str">
        <f>VLOOKUP(G2012,[1]Product!$B:$G,2,FALSE)</f>
        <v>Inspiron135201</v>
      </c>
      <c r="I2012">
        <f>VLOOKUP(G2012,[1]Product!$B:$G,6,FALSE)</f>
        <v>16990000</v>
      </c>
      <c r="J2012" t="str">
        <f>VLOOKUP(G2012,[1]Product!$B:$G,3,FALSE)</f>
        <v>Dell</v>
      </c>
      <c r="K2012" t="str">
        <f>VLOOKUP(G2012,[1]Product!$B:$G,4,FALSE)</f>
        <v>Laptop</v>
      </c>
      <c r="L2012">
        <v>1</v>
      </c>
      <c r="M2012">
        <v>0</v>
      </c>
      <c r="N2012">
        <f t="shared" si="31"/>
        <v>16990000</v>
      </c>
    </row>
    <row r="2013" spans="1:14" x14ac:dyDescent="0.3">
      <c r="A2013">
        <v>2012</v>
      </c>
      <c r="B2013">
        <v>4</v>
      </c>
      <c r="C2013" t="s">
        <v>77</v>
      </c>
      <c r="D2013" t="str">
        <f>VLOOKUP(C2013,[1]Saler!B:D,2,FALSE)</f>
        <v>Trần Huy  Hiếu</v>
      </c>
      <c r="E2013" t="str">
        <f>VLOOKUP(C2013,[1]Saler!B:D,3,FALSE)</f>
        <v>HP</v>
      </c>
      <c r="F2013" t="str">
        <f>VLOOKUP(E2013,[1]Saler!$F$1:$G$6,2,FALSE)</f>
        <v>Hải Phòng</v>
      </c>
      <c r="G2013" t="s">
        <v>49</v>
      </c>
      <c r="H2013" t="str">
        <f>VLOOKUP(G2013,[1]Product!$B:$G,2,FALSE)</f>
        <v>Inspiron145402</v>
      </c>
      <c r="I2013">
        <f>VLOOKUP(G2013,[1]Product!$B:$G,6,FALSE)</f>
        <v>25790000</v>
      </c>
      <c r="J2013" t="str">
        <f>VLOOKUP(G2013,[1]Product!$B:$G,3,FALSE)</f>
        <v>Dell</v>
      </c>
      <c r="K2013" t="str">
        <f>VLOOKUP(G2013,[1]Product!$B:$G,4,FALSE)</f>
        <v>Laptop</v>
      </c>
      <c r="L2013">
        <v>1</v>
      </c>
      <c r="M2013">
        <v>0.15</v>
      </c>
      <c r="N2013">
        <f t="shared" si="31"/>
        <v>21921500</v>
      </c>
    </row>
    <row r="2014" spans="1:14" x14ac:dyDescent="0.3">
      <c r="A2014">
        <v>2013</v>
      </c>
      <c r="B2014">
        <v>4</v>
      </c>
      <c r="C2014" t="s">
        <v>51</v>
      </c>
      <c r="D2014" t="str">
        <f>VLOOKUP(C2014,[1]Saler!B:D,2,FALSE)</f>
        <v>Trần Nguyễn Thúy  Quỳnh</v>
      </c>
      <c r="E2014" t="str">
        <f>VLOOKUP(C2014,[1]Saler!B:D,3,FALSE)</f>
        <v>CT</v>
      </c>
      <c r="F2014" t="str">
        <f>VLOOKUP(E2014,[1]Saler!$F$1:$G$6,2,FALSE)</f>
        <v>Cần Thơ</v>
      </c>
      <c r="G2014" t="s">
        <v>42</v>
      </c>
      <c r="H2014" t="str">
        <f>VLOOKUP(G2014,[1]Product!$B:$G,2,FALSE)</f>
        <v>PavilionEG0072TU</v>
      </c>
      <c r="I2014">
        <f>VLOOKUP(G2014,[1]Product!$B:$G,6,FALSE)</f>
        <v>21900000</v>
      </c>
      <c r="J2014" t="str">
        <f>VLOOKUP(G2014,[1]Product!$B:$G,3,FALSE)</f>
        <v>HP</v>
      </c>
      <c r="K2014" t="str">
        <f>VLOOKUP(G2014,[1]Product!$B:$G,4,FALSE)</f>
        <v>Laptop</v>
      </c>
      <c r="L2014">
        <v>1</v>
      </c>
      <c r="M2014">
        <v>0</v>
      </c>
      <c r="N2014">
        <f t="shared" si="31"/>
        <v>21900000</v>
      </c>
    </row>
    <row r="2015" spans="1:14" x14ac:dyDescent="0.3">
      <c r="A2015">
        <v>2014</v>
      </c>
      <c r="B2015">
        <v>4</v>
      </c>
      <c r="C2015" t="s">
        <v>18</v>
      </c>
      <c r="D2015" t="str">
        <f>VLOOKUP(C2015,[1]Saler!B:D,2,FALSE)</f>
        <v>Lê Thị Thùy  Linh</v>
      </c>
      <c r="E2015" t="str">
        <f>VLOOKUP(C2015,[1]Saler!B:D,3,FALSE)</f>
        <v>DN</v>
      </c>
      <c r="F2015" t="str">
        <f>VLOOKUP(E2015,[1]Saler!$F$1:$G$6,2,FALSE)</f>
        <v>Đà Nẵng</v>
      </c>
      <c r="G2015" t="s">
        <v>71</v>
      </c>
      <c r="H2015" t="str">
        <f>VLOOKUP(G2015,[1]Product!$B:$G,2,FALSE)</f>
        <v>Legion82BC005YVN</v>
      </c>
      <c r="I2015">
        <f>VLOOKUP(G2015,[1]Product!$B:$G,6,FALSE)</f>
        <v>39000000</v>
      </c>
      <c r="J2015" t="str">
        <f>VLOOKUP(G2015,[1]Product!$B:$G,3,FALSE)</f>
        <v>Lenovo</v>
      </c>
      <c r="K2015" t="str">
        <f>VLOOKUP(G2015,[1]Product!$B:$G,4,FALSE)</f>
        <v>Laptop</v>
      </c>
      <c r="L2015">
        <v>3</v>
      </c>
      <c r="M2015">
        <v>0</v>
      </c>
      <c r="N2015">
        <f t="shared" si="31"/>
        <v>117000000</v>
      </c>
    </row>
    <row r="2016" spans="1:14" x14ac:dyDescent="0.3">
      <c r="A2016">
        <v>2015</v>
      </c>
      <c r="B2016">
        <v>4</v>
      </c>
      <c r="C2016" t="s">
        <v>78</v>
      </c>
      <c r="D2016" t="str">
        <f>VLOOKUP(C2016,[1]Saler!B:D,2,FALSE)</f>
        <v>Vũ Nguyên  Hà</v>
      </c>
      <c r="E2016" t="str">
        <f>VLOOKUP(C2016,[1]Saler!B:D,3,FALSE)</f>
        <v>HN</v>
      </c>
      <c r="F2016" t="str">
        <f>VLOOKUP(E2016,[1]Saler!$F$1:$G$6,2,FALSE)</f>
        <v>Hà Nội</v>
      </c>
      <c r="G2016" t="s">
        <v>31</v>
      </c>
      <c r="H2016" t="str">
        <f>VLOOKUP(G2016,[1]Product!$B:$G,2,FALSE)</f>
        <v>Ideapad82H700DNVN</v>
      </c>
      <c r="I2016">
        <f>VLOOKUP(G2016,[1]Product!$B:$G,6,FALSE)</f>
        <v>13490000</v>
      </c>
      <c r="J2016" t="str">
        <f>VLOOKUP(G2016,[1]Product!$B:$G,3,FALSE)</f>
        <v>Lenovo</v>
      </c>
      <c r="K2016" t="str">
        <f>VLOOKUP(G2016,[1]Product!$B:$G,4,FALSE)</f>
        <v>Laptop</v>
      </c>
      <c r="L2016">
        <v>3</v>
      </c>
      <c r="M2016">
        <v>0</v>
      </c>
      <c r="N2016">
        <f t="shared" si="31"/>
        <v>40470000</v>
      </c>
    </row>
    <row r="2017" spans="1:14" x14ac:dyDescent="0.3">
      <c r="A2017">
        <v>2016</v>
      </c>
      <c r="B2017">
        <v>4</v>
      </c>
      <c r="C2017" t="s">
        <v>65</v>
      </c>
      <c r="D2017" t="str">
        <f>VLOOKUP(C2017,[1]Saler!B:D,2,FALSE)</f>
        <v>Vưu Quan  Khải</v>
      </c>
      <c r="E2017" t="str">
        <f>VLOOKUP(C2017,[1]Saler!B:D,3,FALSE)</f>
        <v>DN</v>
      </c>
      <c r="F2017" t="str">
        <f>VLOOKUP(E2017,[1]Saler!$F$1:$G$6,2,FALSE)</f>
        <v>Đà Nẵng</v>
      </c>
      <c r="G2017" t="s">
        <v>34</v>
      </c>
      <c r="H2017" t="str">
        <f>VLOOKUP(G2017,[1]Product!$B:$G,2,FALSE)</f>
        <v>Inspiron135201</v>
      </c>
      <c r="I2017">
        <f>VLOOKUP(G2017,[1]Product!$B:$G,6,FALSE)</f>
        <v>16990000</v>
      </c>
      <c r="J2017" t="str">
        <f>VLOOKUP(G2017,[1]Product!$B:$G,3,FALSE)</f>
        <v>Dell</v>
      </c>
      <c r="K2017" t="str">
        <f>VLOOKUP(G2017,[1]Product!$B:$G,4,FALSE)</f>
        <v>Laptop</v>
      </c>
      <c r="L2017">
        <v>2</v>
      </c>
      <c r="M2017">
        <v>0.15</v>
      </c>
      <c r="N2017">
        <f t="shared" si="31"/>
        <v>28883000</v>
      </c>
    </row>
    <row r="2018" spans="1:14" x14ac:dyDescent="0.3">
      <c r="A2018">
        <v>2017</v>
      </c>
      <c r="B2018">
        <v>4</v>
      </c>
      <c r="C2018" t="s">
        <v>64</v>
      </c>
      <c r="D2018" t="str">
        <f>VLOOKUP(C2018,[1]Saler!B:D,2,FALSE)</f>
        <v>Trần Chí Thông</v>
      </c>
      <c r="E2018" t="str">
        <f>VLOOKUP(C2018,[1]Saler!B:D,3,FALSE)</f>
        <v>CT</v>
      </c>
      <c r="F2018" t="str">
        <f>VLOOKUP(E2018,[1]Saler!$F$1:$G$6,2,FALSE)</f>
        <v>Cần Thơ</v>
      </c>
      <c r="G2018" t="s">
        <v>41</v>
      </c>
      <c r="H2018" t="str">
        <f>VLOOKUP(G2018,[1]Product!$B:$G,2,FALSE)</f>
        <v>Vostro70226499</v>
      </c>
      <c r="I2018">
        <f>VLOOKUP(G2018,[1]Product!$B:$G,6,FALSE)</f>
        <v>8900000</v>
      </c>
      <c r="J2018" t="str">
        <f>VLOOKUP(G2018,[1]Product!$B:$G,3,FALSE)</f>
        <v>Dell</v>
      </c>
      <c r="K2018" t="str">
        <f>VLOOKUP(G2018,[1]Product!$B:$G,4,FALSE)</f>
        <v>Desktop</v>
      </c>
      <c r="L2018">
        <v>2</v>
      </c>
      <c r="M2018">
        <v>0.05</v>
      </c>
      <c r="N2018">
        <f t="shared" si="31"/>
        <v>16910000</v>
      </c>
    </row>
    <row r="2019" spans="1:14" x14ac:dyDescent="0.3">
      <c r="A2019">
        <v>2018</v>
      </c>
      <c r="B2019">
        <v>4</v>
      </c>
      <c r="C2019" t="s">
        <v>16</v>
      </c>
      <c r="D2019" t="str">
        <f>VLOOKUP(C2019,[1]Saler!B:D,2,FALSE)</f>
        <v>Võ Thị Uyển  Nhi</v>
      </c>
      <c r="E2019" t="str">
        <f>VLOOKUP(C2019,[1]Saler!B:D,3,FALSE)</f>
        <v>HCM</v>
      </c>
      <c r="F2019" t="str">
        <f>VLOOKUP(E2019,[1]Saler!$F$1:$G$6,2,FALSE)</f>
        <v>Hồ Chí Minh</v>
      </c>
      <c r="G2019" t="s">
        <v>54</v>
      </c>
      <c r="H2019" t="str">
        <f>VLOOKUP(G2019,[1]Product!$B:$G,2,FALSE)</f>
        <v>ThinkBook20VA001KVN</v>
      </c>
      <c r="I2019">
        <f>VLOOKUP(G2019,[1]Product!$B:$G,6,FALSE)</f>
        <v>19190000</v>
      </c>
      <c r="J2019" t="str">
        <f>VLOOKUP(G2019,[1]Product!$B:$G,3,FALSE)</f>
        <v>Lenovo</v>
      </c>
      <c r="K2019" t="str">
        <f>VLOOKUP(G2019,[1]Product!$B:$G,4,FALSE)</f>
        <v>Laptop</v>
      </c>
      <c r="L2019">
        <v>2</v>
      </c>
      <c r="M2019">
        <v>0.15</v>
      </c>
      <c r="N2019">
        <f t="shared" si="31"/>
        <v>32623000</v>
      </c>
    </row>
    <row r="2020" spans="1:14" x14ac:dyDescent="0.3">
      <c r="A2020">
        <v>2019</v>
      </c>
      <c r="B2020">
        <v>5</v>
      </c>
      <c r="C2020" t="s">
        <v>53</v>
      </c>
      <c r="D2020" t="str">
        <f>VLOOKUP(C2020,[1]Saler!B:D,2,FALSE)</f>
        <v>Đoàn Minh  Anh</v>
      </c>
      <c r="E2020" t="str">
        <f>VLOOKUP(C2020,[1]Saler!B:D,3,FALSE)</f>
        <v>HN</v>
      </c>
      <c r="F2020" t="str">
        <f>VLOOKUP(E2020,[1]Saler!$F$1:$G$6,2,FALSE)</f>
        <v>Hà Nội</v>
      </c>
      <c r="G2020" t="s">
        <v>54</v>
      </c>
      <c r="H2020" t="str">
        <f>VLOOKUP(G2020,[1]Product!$B:$G,2,FALSE)</f>
        <v>ThinkBook20VA001KVN</v>
      </c>
      <c r="I2020">
        <f>VLOOKUP(G2020,[1]Product!$B:$G,6,FALSE)</f>
        <v>19190000</v>
      </c>
      <c r="J2020" t="str">
        <f>VLOOKUP(G2020,[1]Product!$B:$G,3,FALSE)</f>
        <v>Lenovo</v>
      </c>
      <c r="K2020" t="str">
        <f>VLOOKUP(G2020,[1]Product!$B:$G,4,FALSE)</f>
        <v>Laptop</v>
      </c>
      <c r="L2020">
        <v>2</v>
      </c>
      <c r="M2020">
        <v>0.1</v>
      </c>
      <c r="N2020">
        <f t="shared" si="31"/>
        <v>34542000</v>
      </c>
    </row>
    <row r="2021" spans="1:14" x14ac:dyDescent="0.3">
      <c r="A2021">
        <v>2020</v>
      </c>
      <c r="B2021">
        <v>5</v>
      </c>
      <c r="C2021" t="s">
        <v>18</v>
      </c>
      <c r="D2021" t="str">
        <f>VLOOKUP(C2021,[1]Saler!B:D,2,FALSE)</f>
        <v>Lê Thị Thùy  Linh</v>
      </c>
      <c r="E2021" t="str">
        <f>VLOOKUP(C2021,[1]Saler!B:D,3,FALSE)</f>
        <v>DN</v>
      </c>
      <c r="F2021" t="str">
        <f>VLOOKUP(E2021,[1]Saler!$F$1:$G$6,2,FALSE)</f>
        <v>Đà Nẵng</v>
      </c>
      <c r="G2021" t="s">
        <v>52</v>
      </c>
      <c r="H2021" t="str">
        <f>VLOOKUP(G2021,[1]Product!$B:$G,2,FALSE)</f>
        <v>Inspiron42IN380002</v>
      </c>
      <c r="I2021">
        <f>VLOOKUP(G2021,[1]Product!$B:$G,6,FALSE)</f>
        <v>12290000</v>
      </c>
      <c r="J2021" t="str">
        <f>VLOOKUP(G2021,[1]Product!$B:$G,3,FALSE)</f>
        <v>Dell</v>
      </c>
      <c r="K2021" t="str">
        <f>VLOOKUP(G2021,[1]Product!$B:$G,4,FALSE)</f>
        <v>Desktop</v>
      </c>
      <c r="L2021">
        <v>2</v>
      </c>
      <c r="M2021">
        <v>0</v>
      </c>
      <c r="N2021">
        <f t="shared" si="31"/>
        <v>24580000</v>
      </c>
    </row>
    <row r="2022" spans="1:14" x14ac:dyDescent="0.3">
      <c r="A2022">
        <v>2021</v>
      </c>
      <c r="B2022">
        <v>5</v>
      </c>
      <c r="C2022" t="s">
        <v>18</v>
      </c>
      <c r="D2022" t="str">
        <f>VLOOKUP(C2022,[1]Saler!B:D,2,FALSE)</f>
        <v>Lê Thị Thùy  Linh</v>
      </c>
      <c r="E2022" t="str">
        <f>VLOOKUP(C2022,[1]Saler!B:D,3,FALSE)</f>
        <v>DN</v>
      </c>
      <c r="F2022" t="str">
        <f>VLOOKUP(E2022,[1]Saler!$F$1:$G$6,2,FALSE)</f>
        <v>Đà Nẵng</v>
      </c>
      <c r="G2022" t="s">
        <v>25</v>
      </c>
      <c r="H2022" t="str">
        <f>VLOOKUP(G2022,[1]Product!$B:$G,2,FALSE)</f>
        <v>Lenovo11BHS07200</v>
      </c>
      <c r="I2022">
        <f>VLOOKUP(G2022,[1]Product!$B:$G,6,FALSE)</f>
        <v>11490000</v>
      </c>
      <c r="J2022" t="str">
        <f>VLOOKUP(G2022,[1]Product!$B:$G,3,FALSE)</f>
        <v>Lenovo</v>
      </c>
      <c r="K2022" t="str">
        <f>VLOOKUP(G2022,[1]Product!$B:$G,4,FALSE)</f>
        <v>Desktop</v>
      </c>
      <c r="L2022">
        <v>2</v>
      </c>
      <c r="M2022">
        <v>0.15</v>
      </c>
      <c r="N2022">
        <f t="shared" si="31"/>
        <v>19533000</v>
      </c>
    </row>
    <row r="2023" spans="1:14" x14ac:dyDescent="0.3">
      <c r="A2023">
        <v>2022</v>
      </c>
      <c r="B2023">
        <v>5</v>
      </c>
      <c r="C2023" t="s">
        <v>62</v>
      </c>
      <c r="D2023" t="str">
        <f>VLOOKUP(C2023,[1]Saler!B:D,2,FALSE)</f>
        <v>Kiều Ngọc Các</v>
      </c>
      <c r="E2023" t="str">
        <f>VLOOKUP(C2023,[1]Saler!B:D,3,FALSE)</f>
        <v>HN</v>
      </c>
      <c r="F2023" t="str">
        <f>VLOOKUP(E2023,[1]Saler!$F$1:$G$6,2,FALSE)</f>
        <v>Hà Nội</v>
      </c>
      <c r="G2023" t="s">
        <v>47</v>
      </c>
      <c r="H2023" t="str">
        <f>VLOOKUP(G2023,[1]Product!$B:$G,2,FALSE)</f>
        <v>OptiPlex3080 MT</v>
      </c>
      <c r="I2023">
        <f>VLOOKUP(G2023,[1]Product!$B:$G,6,FALSE)</f>
        <v>13890000</v>
      </c>
      <c r="J2023" t="str">
        <f>VLOOKUP(G2023,[1]Product!$B:$G,3,FALSE)</f>
        <v>Dell</v>
      </c>
      <c r="K2023" t="str">
        <f>VLOOKUP(G2023,[1]Product!$B:$G,4,FALSE)</f>
        <v>Desktop</v>
      </c>
      <c r="L2023">
        <v>1</v>
      </c>
      <c r="M2023">
        <v>0.15</v>
      </c>
      <c r="N2023">
        <f t="shared" si="31"/>
        <v>11806500</v>
      </c>
    </row>
    <row r="2024" spans="1:14" x14ac:dyDescent="0.3">
      <c r="A2024">
        <v>2023</v>
      </c>
      <c r="B2024">
        <v>5</v>
      </c>
      <c r="C2024" t="s">
        <v>64</v>
      </c>
      <c r="D2024" t="str">
        <f>VLOOKUP(C2024,[1]Saler!B:D,2,FALSE)</f>
        <v>Trần Chí Thông</v>
      </c>
      <c r="E2024" t="str">
        <f>VLOOKUP(C2024,[1]Saler!B:D,3,FALSE)</f>
        <v>CT</v>
      </c>
      <c r="F2024" t="str">
        <f>VLOOKUP(E2024,[1]Saler!$F$1:$G$6,2,FALSE)</f>
        <v>Cần Thơ</v>
      </c>
      <c r="G2024" t="s">
        <v>58</v>
      </c>
      <c r="H2024" t="str">
        <f>VLOOKUP(G2024,[1]Product!$B:$G,2,FALSE)</f>
        <v>Envy2K0B2PA</v>
      </c>
      <c r="I2024">
        <f>VLOOKUP(G2024,[1]Product!$B:$G,6,FALSE)</f>
        <v>23590000</v>
      </c>
      <c r="J2024" t="str">
        <f>VLOOKUP(G2024,[1]Product!$B:$G,3,FALSE)</f>
        <v>HP</v>
      </c>
      <c r="K2024" t="str">
        <f>VLOOKUP(G2024,[1]Product!$B:$G,4,FALSE)</f>
        <v>Laptop</v>
      </c>
      <c r="L2024">
        <v>3</v>
      </c>
      <c r="M2024">
        <v>0.15</v>
      </c>
      <c r="N2024">
        <f t="shared" si="31"/>
        <v>60154500</v>
      </c>
    </row>
    <row r="2025" spans="1:14" x14ac:dyDescent="0.3">
      <c r="A2025">
        <v>2024</v>
      </c>
      <c r="B2025">
        <v>5</v>
      </c>
      <c r="C2025" t="s">
        <v>63</v>
      </c>
      <c r="D2025" t="str">
        <f>VLOOKUP(C2025,[1]Saler!B:D,2,FALSE)</f>
        <v>Phạm Thị Giáng  My</v>
      </c>
      <c r="E2025" t="str">
        <f>VLOOKUP(C2025,[1]Saler!B:D,3,FALSE)</f>
        <v>DN</v>
      </c>
      <c r="F2025" t="str">
        <f>VLOOKUP(E2025,[1]Saler!$F$1:$G$6,2,FALSE)</f>
        <v>Đà Nẵng</v>
      </c>
      <c r="G2025" t="s">
        <v>31</v>
      </c>
      <c r="H2025" t="str">
        <f>VLOOKUP(G2025,[1]Product!$B:$G,2,FALSE)</f>
        <v>Ideapad82H700DNVN</v>
      </c>
      <c r="I2025">
        <f>VLOOKUP(G2025,[1]Product!$B:$G,6,FALSE)</f>
        <v>13490000</v>
      </c>
      <c r="J2025" t="str">
        <f>VLOOKUP(G2025,[1]Product!$B:$G,3,FALSE)</f>
        <v>Lenovo</v>
      </c>
      <c r="K2025" t="str">
        <f>VLOOKUP(G2025,[1]Product!$B:$G,4,FALSE)</f>
        <v>Laptop</v>
      </c>
      <c r="L2025">
        <v>3</v>
      </c>
      <c r="M2025">
        <v>0</v>
      </c>
      <c r="N2025">
        <f t="shared" si="31"/>
        <v>40470000</v>
      </c>
    </row>
    <row r="2026" spans="1:14" x14ac:dyDescent="0.3">
      <c r="A2026">
        <v>2025</v>
      </c>
      <c r="B2026">
        <v>5</v>
      </c>
      <c r="C2026" t="s">
        <v>72</v>
      </c>
      <c r="D2026" t="str">
        <f>VLOOKUP(C2026,[1]Saler!B:D,2,FALSE)</f>
        <v>Ngô Ngọc Tường  An</v>
      </c>
      <c r="E2026" t="str">
        <f>VLOOKUP(C2026,[1]Saler!B:D,3,FALSE)</f>
        <v>HN</v>
      </c>
      <c r="F2026" t="str">
        <f>VLOOKUP(E2026,[1]Saler!$F$1:$G$6,2,FALSE)</f>
        <v>Hà Nội</v>
      </c>
      <c r="G2026" t="s">
        <v>54</v>
      </c>
      <c r="H2026" t="str">
        <f>VLOOKUP(G2026,[1]Product!$B:$G,2,FALSE)</f>
        <v>ThinkBook20VA001KVN</v>
      </c>
      <c r="I2026">
        <f>VLOOKUP(G2026,[1]Product!$B:$G,6,FALSE)</f>
        <v>19190000</v>
      </c>
      <c r="J2026" t="str">
        <f>VLOOKUP(G2026,[1]Product!$B:$G,3,FALSE)</f>
        <v>Lenovo</v>
      </c>
      <c r="K2026" t="str">
        <f>VLOOKUP(G2026,[1]Product!$B:$G,4,FALSE)</f>
        <v>Laptop</v>
      </c>
      <c r="L2026">
        <v>2</v>
      </c>
      <c r="M2026">
        <v>0.1</v>
      </c>
      <c r="N2026">
        <f t="shared" si="31"/>
        <v>34542000</v>
      </c>
    </row>
    <row r="2027" spans="1:14" x14ac:dyDescent="0.3">
      <c r="A2027">
        <v>2026</v>
      </c>
      <c r="B2027">
        <v>5</v>
      </c>
      <c r="C2027" t="s">
        <v>37</v>
      </c>
      <c r="D2027" t="str">
        <f>VLOOKUP(C2027,[1]Saler!B:D,2,FALSE)</f>
        <v>Nguyễn Phan Thanh Ngân</v>
      </c>
      <c r="E2027" t="str">
        <f>VLOOKUP(C2027,[1]Saler!B:D,3,FALSE)</f>
        <v>HCM</v>
      </c>
      <c r="F2027" t="str">
        <f>VLOOKUP(E2027,[1]Saler!$F$1:$G$6,2,FALSE)</f>
        <v>Hồ Chí Minh</v>
      </c>
      <c r="G2027" t="s">
        <v>44</v>
      </c>
      <c r="H2027" t="str">
        <f>VLOOKUP(G2027,[1]Product!$B:$G,2,FALSE)</f>
        <v>Lenovo11ED002TVA</v>
      </c>
      <c r="I2027">
        <f>VLOOKUP(G2027,[1]Product!$B:$G,6,FALSE)</f>
        <v>9890000</v>
      </c>
      <c r="J2027" t="str">
        <f>VLOOKUP(G2027,[1]Product!$B:$G,3,FALSE)</f>
        <v>Lenovo</v>
      </c>
      <c r="K2027" t="str">
        <f>VLOOKUP(G2027,[1]Product!$B:$G,4,FALSE)</f>
        <v>Desktop</v>
      </c>
      <c r="L2027">
        <v>1</v>
      </c>
      <c r="M2027">
        <v>0</v>
      </c>
      <c r="N2027">
        <f t="shared" si="31"/>
        <v>9890000</v>
      </c>
    </row>
    <row r="2028" spans="1:14" x14ac:dyDescent="0.3">
      <c r="A2028">
        <v>2027</v>
      </c>
      <c r="B2028">
        <v>5</v>
      </c>
      <c r="C2028" t="s">
        <v>80</v>
      </c>
      <c r="D2028" t="str">
        <f>VLOOKUP(C2028,[1]Saler!B:D,2,FALSE)</f>
        <v>Trịnh Thị Thu  Hằng</v>
      </c>
      <c r="E2028" t="str">
        <f>VLOOKUP(C2028,[1]Saler!B:D,3,FALSE)</f>
        <v>HP</v>
      </c>
      <c r="F2028" t="str">
        <f>VLOOKUP(E2028,[1]Saler!$F$1:$G$6,2,FALSE)</f>
        <v>Hải Phòng</v>
      </c>
      <c r="G2028" t="s">
        <v>17</v>
      </c>
      <c r="H2028" t="str">
        <f>VLOOKUP(G2028,[1]Product!$B:$G,2,FALSE)</f>
        <v>Inspiron135301</v>
      </c>
      <c r="I2028">
        <f>VLOOKUP(G2028,[1]Product!$B:$G,6,FALSE)</f>
        <v>20900000</v>
      </c>
      <c r="J2028" t="str">
        <f>VLOOKUP(G2028,[1]Product!$B:$G,3,FALSE)</f>
        <v>Dell</v>
      </c>
      <c r="K2028" t="str">
        <f>VLOOKUP(G2028,[1]Product!$B:$G,4,FALSE)</f>
        <v>Laptop</v>
      </c>
      <c r="L2028">
        <v>3</v>
      </c>
      <c r="M2028">
        <v>0.1</v>
      </c>
      <c r="N2028">
        <f t="shared" si="31"/>
        <v>56430000</v>
      </c>
    </row>
    <row r="2029" spans="1:14" x14ac:dyDescent="0.3">
      <c r="A2029">
        <v>2028</v>
      </c>
      <c r="B2029">
        <v>5</v>
      </c>
      <c r="C2029" t="s">
        <v>64</v>
      </c>
      <c r="D2029" t="str">
        <f>VLOOKUP(C2029,[1]Saler!B:D,2,FALSE)</f>
        <v>Trần Chí Thông</v>
      </c>
      <c r="E2029" t="str">
        <f>VLOOKUP(C2029,[1]Saler!B:D,3,FALSE)</f>
        <v>CT</v>
      </c>
      <c r="F2029" t="str">
        <f>VLOOKUP(E2029,[1]Saler!$F$1:$G$6,2,FALSE)</f>
        <v>Cần Thơ</v>
      </c>
      <c r="G2029" t="s">
        <v>25</v>
      </c>
      <c r="H2029" t="str">
        <f>VLOOKUP(G2029,[1]Product!$B:$G,2,FALSE)</f>
        <v>Lenovo11BHS07200</v>
      </c>
      <c r="I2029">
        <f>VLOOKUP(G2029,[1]Product!$B:$G,6,FALSE)</f>
        <v>11490000</v>
      </c>
      <c r="J2029" t="str">
        <f>VLOOKUP(G2029,[1]Product!$B:$G,3,FALSE)</f>
        <v>Lenovo</v>
      </c>
      <c r="K2029" t="str">
        <f>VLOOKUP(G2029,[1]Product!$B:$G,4,FALSE)</f>
        <v>Desktop</v>
      </c>
      <c r="L2029">
        <v>3</v>
      </c>
      <c r="M2029">
        <v>0</v>
      </c>
      <c r="N2029">
        <f t="shared" si="31"/>
        <v>34470000</v>
      </c>
    </row>
    <row r="2030" spans="1:14" x14ac:dyDescent="0.3">
      <c r="A2030">
        <v>2029</v>
      </c>
      <c r="B2030">
        <v>5</v>
      </c>
      <c r="C2030" t="s">
        <v>35</v>
      </c>
      <c r="D2030" t="str">
        <f>VLOOKUP(C2030,[1]Saler!B:D,2,FALSE)</f>
        <v>Trần Kim  Như</v>
      </c>
      <c r="E2030" t="str">
        <f>VLOOKUP(C2030,[1]Saler!B:D,3,FALSE)</f>
        <v>HCM</v>
      </c>
      <c r="F2030" t="str">
        <f>VLOOKUP(E2030,[1]Saler!$F$1:$G$6,2,FALSE)</f>
        <v>Hồ Chí Minh</v>
      </c>
      <c r="G2030" t="s">
        <v>21</v>
      </c>
      <c r="H2030" t="str">
        <f>VLOOKUP(G2030,[1]Product!$B:$G,2,FALSE)</f>
        <v>EliteBook5ZU71PA</v>
      </c>
      <c r="I2030">
        <f>VLOOKUP(G2030,[1]Product!$B:$G,6,FALSE)</f>
        <v>34790000</v>
      </c>
      <c r="J2030" t="str">
        <f>VLOOKUP(G2030,[1]Product!$B:$G,3,FALSE)</f>
        <v>HP</v>
      </c>
      <c r="K2030" t="str">
        <f>VLOOKUP(G2030,[1]Product!$B:$G,4,FALSE)</f>
        <v>Laptop</v>
      </c>
      <c r="L2030">
        <v>1</v>
      </c>
      <c r="M2030">
        <v>0.1</v>
      </c>
      <c r="N2030">
        <f t="shared" si="31"/>
        <v>31311000</v>
      </c>
    </row>
    <row r="2031" spans="1:14" x14ac:dyDescent="0.3">
      <c r="A2031">
        <v>2030</v>
      </c>
      <c r="B2031">
        <v>5</v>
      </c>
      <c r="C2031" t="s">
        <v>57</v>
      </c>
      <c r="D2031" t="str">
        <f>VLOOKUP(C2031,[1]Saler!B:D,2,FALSE)</f>
        <v>Nguyễn Thị Tú  Anh</v>
      </c>
      <c r="E2031" t="str">
        <f>VLOOKUP(C2031,[1]Saler!B:D,3,FALSE)</f>
        <v>HN</v>
      </c>
      <c r="F2031" t="str">
        <f>VLOOKUP(E2031,[1]Saler!$F$1:$G$6,2,FALSE)</f>
        <v>Hà Nội</v>
      </c>
      <c r="G2031" t="s">
        <v>36</v>
      </c>
      <c r="H2031" t="str">
        <f>VLOOKUP(G2031,[1]Product!$B:$G,2,FALSE)</f>
        <v>Lenovo10TVA00EVA</v>
      </c>
      <c r="I2031">
        <f>VLOOKUP(G2031,[1]Product!$B:$G,6,FALSE)</f>
        <v>12590000</v>
      </c>
      <c r="J2031" t="str">
        <f>VLOOKUP(G2031,[1]Product!$B:$G,3,FALSE)</f>
        <v>Lenovo</v>
      </c>
      <c r="K2031" t="str">
        <f>VLOOKUP(G2031,[1]Product!$B:$G,4,FALSE)</f>
        <v>Desktop</v>
      </c>
      <c r="L2031">
        <v>1</v>
      </c>
      <c r="M2031">
        <v>0</v>
      </c>
      <c r="N2031">
        <f t="shared" si="31"/>
        <v>12590000</v>
      </c>
    </row>
    <row r="2032" spans="1:14" x14ac:dyDescent="0.3">
      <c r="A2032">
        <v>2031</v>
      </c>
      <c r="B2032">
        <v>5</v>
      </c>
      <c r="C2032" t="s">
        <v>65</v>
      </c>
      <c r="D2032" t="str">
        <f>VLOOKUP(C2032,[1]Saler!B:D,2,FALSE)</f>
        <v>Vưu Quan  Khải</v>
      </c>
      <c r="E2032" t="str">
        <f>VLOOKUP(C2032,[1]Saler!B:D,3,FALSE)</f>
        <v>DN</v>
      </c>
      <c r="F2032" t="str">
        <f>VLOOKUP(E2032,[1]Saler!$F$1:$G$6,2,FALSE)</f>
        <v>Đà Nẵng</v>
      </c>
      <c r="G2032" t="s">
        <v>31</v>
      </c>
      <c r="H2032" t="str">
        <f>VLOOKUP(G2032,[1]Product!$B:$G,2,FALSE)</f>
        <v>Ideapad82H700DNVN</v>
      </c>
      <c r="I2032">
        <f>VLOOKUP(G2032,[1]Product!$B:$G,6,FALSE)</f>
        <v>13490000</v>
      </c>
      <c r="J2032" t="str">
        <f>VLOOKUP(G2032,[1]Product!$B:$G,3,FALSE)</f>
        <v>Lenovo</v>
      </c>
      <c r="K2032" t="str">
        <f>VLOOKUP(G2032,[1]Product!$B:$G,4,FALSE)</f>
        <v>Laptop</v>
      </c>
      <c r="L2032">
        <v>3</v>
      </c>
      <c r="M2032">
        <v>0</v>
      </c>
      <c r="N2032">
        <f t="shared" si="31"/>
        <v>40470000</v>
      </c>
    </row>
    <row r="2033" spans="1:14" x14ac:dyDescent="0.3">
      <c r="A2033">
        <v>2032</v>
      </c>
      <c r="B2033">
        <v>5</v>
      </c>
      <c r="C2033" t="s">
        <v>78</v>
      </c>
      <c r="D2033" t="str">
        <f>VLOOKUP(C2033,[1]Saler!B:D,2,FALSE)</f>
        <v>Vũ Nguyên  Hà</v>
      </c>
      <c r="E2033" t="str">
        <f>VLOOKUP(C2033,[1]Saler!B:D,3,FALSE)</f>
        <v>HN</v>
      </c>
      <c r="F2033" t="str">
        <f>VLOOKUP(E2033,[1]Saler!$F$1:$G$6,2,FALSE)</f>
        <v>Hà Nội</v>
      </c>
      <c r="G2033" t="s">
        <v>47</v>
      </c>
      <c r="H2033" t="str">
        <f>VLOOKUP(G2033,[1]Product!$B:$G,2,FALSE)</f>
        <v>OptiPlex3080 MT</v>
      </c>
      <c r="I2033">
        <f>VLOOKUP(G2033,[1]Product!$B:$G,6,FALSE)</f>
        <v>13890000</v>
      </c>
      <c r="J2033" t="str">
        <f>VLOOKUP(G2033,[1]Product!$B:$G,3,FALSE)</f>
        <v>Dell</v>
      </c>
      <c r="K2033" t="str">
        <f>VLOOKUP(G2033,[1]Product!$B:$G,4,FALSE)</f>
        <v>Desktop</v>
      </c>
      <c r="L2033">
        <v>1</v>
      </c>
      <c r="M2033">
        <v>0</v>
      </c>
      <c r="N2033">
        <f t="shared" si="31"/>
        <v>13890000</v>
      </c>
    </row>
    <row r="2034" spans="1:14" x14ac:dyDescent="0.3">
      <c r="A2034">
        <v>2033</v>
      </c>
      <c r="B2034">
        <v>5</v>
      </c>
      <c r="C2034" t="s">
        <v>62</v>
      </c>
      <c r="D2034" t="str">
        <f>VLOOKUP(C2034,[1]Saler!B:D,2,FALSE)</f>
        <v>Kiều Ngọc Các</v>
      </c>
      <c r="E2034" t="str">
        <f>VLOOKUP(C2034,[1]Saler!B:D,3,FALSE)</f>
        <v>HN</v>
      </c>
      <c r="F2034" t="str">
        <f>VLOOKUP(E2034,[1]Saler!$F$1:$G$6,2,FALSE)</f>
        <v>Hà Nội</v>
      </c>
      <c r="G2034" t="s">
        <v>41</v>
      </c>
      <c r="H2034" t="str">
        <f>VLOOKUP(G2034,[1]Product!$B:$G,2,FALSE)</f>
        <v>Vostro70226499</v>
      </c>
      <c r="I2034">
        <f>VLOOKUP(G2034,[1]Product!$B:$G,6,FALSE)</f>
        <v>8900000</v>
      </c>
      <c r="J2034" t="str">
        <f>VLOOKUP(G2034,[1]Product!$B:$G,3,FALSE)</f>
        <v>Dell</v>
      </c>
      <c r="K2034" t="str">
        <f>VLOOKUP(G2034,[1]Product!$B:$G,4,FALSE)</f>
        <v>Desktop</v>
      </c>
      <c r="L2034">
        <v>2</v>
      </c>
      <c r="M2034">
        <v>0</v>
      </c>
      <c r="N2034">
        <f t="shared" si="31"/>
        <v>17800000</v>
      </c>
    </row>
    <row r="2035" spans="1:14" x14ac:dyDescent="0.3">
      <c r="A2035">
        <v>2034</v>
      </c>
      <c r="B2035">
        <v>5</v>
      </c>
      <c r="C2035" t="s">
        <v>75</v>
      </c>
      <c r="D2035" t="str">
        <f>VLOOKUP(C2035,[1]Saler!B:D,2,FALSE)</f>
        <v>Trần Thị Kim  Ngân</v>
      </c>
      <c r="E2035" t="str">
        <f>VLOOKUP(C2035,[1]Saler!B:D,3,FALSE)</f>
        <v>HCM</v>
      </c>
      <c r="F2035" t="str">
        <f>VLOOKUP(E2035,[1]Saler!$F$1:$G$6,2,FALSE)</f>
        <v>Hồ Chí Minh</v>
      </c>
      <c r="G2035" t="s">
        <v>58</v>
      </c>
      <c r="H2035" t="str">
        <f>VLOOKUP(G2035,[1]Product!$B:$G,2,FALSE)</f>
        <v>Envy2K0B2PA</v>
      </c>
      <c r="I2035">
        <f>VLOOKUP(G2035,[1]Product!$B:$G,6,FALSE)</f>
        <v>23590000</v>
      </c>
      <c r="J2035" t="str">
        <f>VLOOKUP(G2035,[1]Product!$B:$G,3,FALSE)</f>
        <v>HP</v>
      </c>
      <c r="K2035" t="str">
        <f>VLOOKUP(G2035,[1]Product!$B:$G,4,FALSE)</f>
        <v>Laptop</v>
      </c>
      <c r="L2035">
        <v>2</v>
      </c>
      <c r="M2035">
        <v>0.15</v>
      </c>
      <c r="N2035">
        <f t="shared" si="31"/>
        <v>40103000</v>
      </c>
    </row>
    <row r="2036" spans="1:14" x14ac:dyDescent="0.3">
      <c r="A2036">
        <v>2035</v>
      </c>
      <c r="B2036">
        <v>5</v>
      </c>
      <c r="C2036" t="s">
        <v>73</v>
      </c>
      <c r="D2036" t="str">
        <f>VLOOKUP(C2036,[1]Saler!B:D,2,FALSE)</f>
        <v>Nguyễn Gia  Hân</v>
      </c>
      <c r="E2036" t="str">
        <f>VLOOKUP(C2036,[1]Saler!B:D,3,FALSE)</f>
        <v>HP</v>
      </c>
      <c r="F2036" t="str">
        <f>VLOOKUP(E2036,[1]Saler!$F$1:$G$6,2,FALSE)</f>
        <v>Hải Phòng</v>
      </c>
      <c r="G2036" t="s">
        <v>71</v>
      </c>
      <c r="H2036" t="str">
        <f>VLOOKUP(G2036,[1]Product!$B:$G,2,FALSE)</f>
        <v>Legion82BC005YVN</v>
      </c>
      <c r="I2036">
        <f>VLOOKUP(G2036,[1]Product!$B:$G,6,FALSE)</f>
        <v>39000000</v>
      </c>
      <c r="J2036" t="str">
        <f>VLOOKUP(G2036,[1]Product!$B:$G,3,FALSE)</f>
        <v>Lenovo</v>
      </c>
      <c r="K2036" t="str">
        <f>VLOOKUP(G2036,[1]Product!$B:$G,4,FALSE)</f>
        <v>Laptop</v>
      </c>
      <c r="L2036">
        <v>1</v>
      </c>
      <c r="M2036">
        <v>0</v>
      </c>
      <c r="N2036">
        <f t="shared" si="31"/>
        <v>39000000</v>
      </c>
    </row>
    <row r="2037" spans="1:14" x14ac:dyDescent="0.3">
      <c r="A2037">
        <v>2036</v>
      </c>
      <c r="B2037">
        <v>5</v>
      </c>
      <c r="C2037" t="s">
        <v>79</v>
      </c>
      <c r="D2037" t="str">
        <f>VLOOKUP(C2037,[1]Saler!B:D,2,FALSE)</f>
        <v>Nguyễn Thị Thanh  Ngân</v>
      </c>
      <c r="E2037" t="str">
        <f>VLOOKUP(C2037,[1]Saler!B:D,3,FALSE)</f>
        <v>HCM</v>
      </c>
      <c r="F2037" t="str">
        <f>VLOOKUP(E2037,[1]Saler!$F$1:$G$6,2,FALSE)</f>
        <v>Hồ Chí Minh</v>
      </c>
      <c r="G2037" t="s">
        <v>47</v>
      </c>
      <c r="H2037" t="str">
        <f>VLOOKUP(G2037,[1]Product!$B:$G,2,FALSE)</f>
        <v>OptiPlex3080 MT</v>
      </c>
      <c r="I2037">
        <f>VLOOKUP(G2037,[1]Product!$B:$G,6,FALSE)</f>
        <v>13890000</v>
      </c>
      <c r="J2037" t="str">
        <f>VLOOKUP(G2037,[1]Product!$B:$G,3,FALSE)</f>
        <v>Dell</v>
      </c>
      <c r="K2037" t="str">
        <f>VLOOKUP(G2037,[1]Product!$B:$G,4,FALSE)</f>
        <v>Desktop</v>
      </c>
      <c r="L2037">
        <v>2</v>
      </c>
      <c r="M2037">
        <v>0.15</v>
      </c>
      <c r="N2037">
        <f t="shared" si="31"/>
        <v>23613000</v>
      </c>
    </row>
    <row r="2038" spans="1:14" x14ac:dyDescent="0.3">
      <c r="A2038">
        <v>2037</v>
      </c>
      <c r="B2038">
        <v>5</v>
      </c>
      <c r="C2038" t="s">
        <v>37</v>
      </c>
      <c r="D2038" t="str">
        <f>VLOOKUP(C2038,[1]Saler!B:D,2,FALSE)</f>
        <v>Nguyễn Phan Thanh Ngân</v>
      </c>
      <c r="E2038" t="str">
        <f>VLOOKUP(C2038,[1]Saler!B:D,3,FALSE)</f>
        <v>HCM</v>
      </c>
      <c r="F2038" t="str">
        <f>VLOOKUP(E2038,[1]Saler!$F$1:$G$6,2,FALSE)</f>
        <v>Hồ Chí Minh</v>
      </c>
      <c r="G2038" t="s">
        <v>56</v>
      </c>
      <c r="H2038" t="str">
        <f>VLOOKUP(G2038,[1]Product!$B:$G,2,FALSE)</f>
        <v>Legion82B500GUVN</v>
      </c>
      <c r="I2038">
        <f>VLOOKUP(G2038,[1]Product!$B:$G,6,FALSE)</f>
        <v>24790000</v>
      </c>
      <c r="J2038" t="str">
        <f>VLOOKUP(G2038,[1]Product!$B:$G,3,FALSE)</f>
        <v>Lenovo</v>
      </c>
      <c r="K2038" t="str">
        <f>VLOOKUP(G2038,[1]Product!$B:$G,4,FALSE)</f>
        <v>Laptop</v>
      </c>
      <c r="L2038">
        <v>2</v>
      </c>
      <c r="M2038">
        <v>0.1</v>
      </c>
      <c r="N2038">
        <f t="shared" si="31"/>
        <v>44622000</v>
      </c>
    </row>
    <row r="2039" spans="1:14" x14ac:dyDescent="0.3">
      <c r="A2039">
        <v>2038</v>
      </c>
      <c r="B2039">
        <v>5</v>
      </c>
      <c r="C2039" t="s">
        <v>60</v>
      </c>
      <c r="D2039" t="str">
        <f>VLOOKUP(C2039,[1]Saler!B:D,2,FALSE)</f>
        <v>Nguyễn Thị Hoài  Ly</v>
      </c>
      <c r="E2039" t="str">
        <f>VLOOKUP(C2039,[1]Saler!B:D,3,FALSE)</f>
        <v>DN</v>
      </c>
      <c r="F2039" t="str">
        <f>VLOOKUP(E2039,[1]Saler!$F$1:$G$6,2,FALSE)</f>
        <v>Đà Nẵng</v>
      </c>
      <c r="G2039" t="s">
        <v>19</v>
      </c>
      <c r="H2039" t="str">
        <f>VLOOKUP(G2039,[1]Product!$B:$G,2,FALSE)</f>
        <v>Gaming81LK01J3VN</v>
      </c>
      <c r="I2039">
        <f>VLOOKUP(G2039,[1]Product!$B:$G,6,FALSE)</f>
        <v>18490000</v>
      </c>
      <c r="J2039" t="str">
        <f>VLOOKUP(G2039,[1]Product!$B:$G,3,FALSE)</f>
        <v>Lenovo</v>
      </c>
      <c r="K2039" t="str">
        <f>VLOOKUP(G2039,[1]Product!$B:$G,4,FALSE)</f>
        <v>Laptop</v>
      </c>
      <c r="L2039">
        <v>3</v>
      </c>
      <c r="M2039">
        <v>0.1</v>
      </c>
      <c r="N2039">
        <f t="shared" si="31"/>
        <v>49923000</v>
      </c>
    </row>
    <row r="2040" spans="1:14" x14ac:dyDescent="0.3">
      <c r="A2040">
        <v>2039</v>
      </c>
      <c r="B2040">
        <v>5</v>
      </c>
      <c r="C2040" t="s">
        <v>14</v>
      </c>
      <c r="D2040" t="str">
        <f>VLOOKUP(C2040,[1]Saler!B:D,2,FALSE)</f>
        <v>Hồ Thị Khánh  Huyền</v>
      </c>
      <c r="E2040" t="str">
        <f>VLOOKUP(C2040,[1]Saler!B:D,3,FALSE)</f>
        <v>DN</v>
      </c>
      <c r="F2040" t="str">
        <f>VLOOKUP(E2040,[1]Saler!$F$1:$G$6,2,FALSE)</f>
        <v>Đà Nẵng</v>
      </c>
      <c r="G2040" t="s">
        <v>47</v>
      </c>
      <c r="H2040" t="str">
        <f>VLOOKUP(G2040,[1]Product!$B:$G,2,FALSE)</f>
        <v>OptiPlex3080 MT</v>
      </c>
      <c r="I2040">
        <f>VLOOKUP(G2040,[1]Product!$B:$G,6,FALSE)</f>
        <v>13890000</v>
      </c>
      <c r="J2040" t="str">
        <f>VLOOKUP(G2040,[1]Product!$B:$G,3,FALSE)</f>
        <v>Dell</v>
      </c>
      <c r="K2040" t="str">
        <f>VLOOKUP(G2040,[1]Product!$B:$G,4,FALSE)</f>
        <v>Desktop</v>
      </c>
      <c r="L2040">
        <v>1</v>
      </c>
      <c r="M2040">
        <v>0.15</v>
      </c>
      <c r="N2040">
        <f t="shared" si="31"/>
        <v>11806500</v>
      </c>
    </row>
    <row r="2041" spans="1:14" x14ac:dyDescent="0.3">
      <c r="A2041">
        <v>2040</v>
      </c>
      <c r="B2041">
        <v>5</v>
      </c>
      <c r="C2041" t="s">
        <v>76</v>
      </c>
      <c r="D2041" t="str">
        <f>VLOOKUP(C2041,[1]Saler!B:D,2,FALSE)</f>
        <v>Nguyễn Yến  Nhi</v>
      </c>
      <c r="E2041" t="str">
        <f>VLOOKUP(C2041,[1]Saler!B:D,3,FALSE)</f>
        <v>HCM</v>
      </c>
      <c r="F2041" t="str">
        <f>VLOOKUP(E2041,[1]Saler!$F$1:$G$6,2,FALSE)</f>
        <v>Hồ Chí Minh</v>
      </c>
      <c r="G2041" t="s">
        <v>45</v>
      </c>
      <c r="H2041" t="str">
        <f>VLOOKUP(G2041,[1]Product!$B:$G,2,FALSE)</f>
        <v>OMEN8ZR42PA</v>
      </c>
      <c r="I2041">
        <f>VLOOKUP(G2041,[1]Product!$B:$G,6,FALSE)</f>
        <v>54000000</v>
      </c>
      <c r="J2041" t="str">
        <f>VLOOKUP(G2041,[1]Product!$B:$G,3,FALSE)</f>
        <v>HP</v>
      </c>
      <c r="K2041" t="str">
        <f>VLOOKUP(G2041,[1]Product!$B:$G,4,FALSE)</f>
        <v>Laptop</v>
      </c>
      <c r="L2041">
        <v>1</v>
      </c>
      <c r="M2041">
        <v>0</v>
      </c>
      <c r="N2041">
        <f t="shared" si="31"/>
        <v>54000000</v>
      </c>
    </row>
    <row r="2042" spans="1:14" x14ac:dyDescent="0.3">
      <c r="A2042">
        <v>2041</v>
      </c>
      <c r="B2042">
        <v>5</v>
      </c>
      <c r="C2042" t="s">
        <v>24</v>
      </c>
      <c r="D2042" t="str">
        <f>VLOOKUP(C2042,[1]Saler!B:D,2,FALSE)</f>
        <v>Lê Thị Ngọc Bích</v>
      </c>
      <c r="E2042" t="str">
        <f>VLOOKUP(C2042,[1]Saler!B:D,3,FALSE)</f>
        <v>HN</v>
      </c>
      <c r="F2042" t="str">
        <f>VLOOKUP(E2042,[1]Saler!$F$1:$G$6,2,FALSE)</f>
        <v>Hà Nội</v>
      </c>
      <c r="G2042" t="s">
        <v>31</v>
      </c>
      <c r="H2042" t="str">
        <f>VLOOKUP(G2042,[1]Product!$B:$G,2,FALSE)</f>
        <v>Ideapad82H700DNVN</v>
      </c>
      <c r="I2042">
        <f>VLOOKUP(G2042,[1]Product!$B:$G,6,FALSE)</f>
        <v>13490000</v>
      </c>
      <c r="J2042" t="str">
        <f>VLOOKUP(G2042,[1]Product!$B:$G,3,FALSE)</f>
        <v>Lenovo</v>
      </c>
      <c r="K2042" t="str">
        <f>VLOOKUP(G2042,[1]Product!$B:$G,4,FALSE)</f>
        <v>Laptop</v>
      </c>
      <c r="L2042">
        <v>3</v>
      </c>
      <c r="M2042">
        <v>0.05</v>
      </c>
      <c r="N2042">
        <f t="shared" si="31"/>
        <v>38446500</v>
      </c>
    </row>
    <row r="2043" spans="1:14" x14ac:dyDescent="0.3">
      <c r="A2043">
        <v>2042</v>
      </c>
      <c r="B2043">
        <v>5</v>
      </c>
      <c r="C2043" t="s">
        <v>73</v>
      </c>
      <c r="D2043" t="str">
        <f>VLOOKUP(C2043,[1]Saler!B:D,2,FALSE)</f>
        <v>Nguyễn Gia  Hân</v>
      </c>
      <c r="E2043" t="str">
        <f>VLOOKUP(C2043,[1]Saler!B:D,3,FALSE)</f>
        <v>HP</v>
      </c>
      <c r="F2043" t="str">
        <f>VLOOKUP(E2043,[1]Saler!$F$1:$G$6,2,FALSE)</f>
        <v>Hải Phòng</v>
      </c>
      <c r="G2043" t="s">
        <v>54</v>
      </c>
      <c r="H2043" t="str">
        <f>VLOOKUP(G2043,[1]Product!$B:$G,2,FALSE)</f>
        <v>ThinkBook20VA001KVN</v>
      </c>
      <c r="I2043">
        <f>VLOOKUP(G2043,[1]Product!$B:$G,6,FALSE)</f>
        <v>19190000</v>
      </c>
      <c r="J2043" t="str">
        <f>VLOOKUP(G2043,[1]Product!$B:$G,3,FALSE)</f>
        <v>Lenovo</v>
      </c>
      <c r="K2043" t="str">
        <f>VLOOKUP(G2043,[1]Product!$B:$G,4,FALSE)</f>
        <v>Laptop</v>
      </c>
      <c r="L2043">
        <v>1</v>
      </c>
      <c r="M2043">
        <v>0</v>
      </c>
      <c r="N2043">
        <f t="shared" si="31"/>
        <v>19190000</v>
      </c>
    </row>
    <row r="2044" spans="1:14" x14ac:dyDescent="0.3">
      <c r="A2044">
        <v>2043</v>
      </c>
      <c r="B2044">
        <v>5</v>
      </c>
      <c r="C2044" t="s">
        <v>78</v>
      </c>
      <c r="D2044" t="str">
        <f>VLOOKUP(C2044,[1]Saler!B:D,2,FALSE)</f>
        <v>Vũ Nguyên  Hà</v>
      </c>
      <c r="E2044" t="str">
        <f>VLOOKUP(C2044,[1]Saler!B:D,3,FALSE)</f>
        <v>HN</v>
      </c>
      <c r="F2044" t="str">
        <f>VLOOKUP(E2044,[1]Saler!$F$1:$G$6,2,FALSE)</f>
        <v>Hà Nội</v>
      </c>
      <c r="G2044" t="s">
        <v>15</v>
      </c>
      <c r="H2044" t="str">
        <f>VLOOKUP(G2044,[1]Product!$B:$G,2,FALSE)</f>
        <v>EliteBook1C2M0PA</v>
      </c>
      <c r="I2044">
        <f>VLOOKUP(G2044,[1]Product!$B:$G,6,FALSE)</f>
        <v>14890000</v>
      </c>
      <c r="J2044" t="str">
        <f>VLOOKUP(G2044,[1]Product!$B:$G,3,FALSE)</f>
        <v>HP</v>
      </c>
      <c r="K2044" t="str">
        <f>VLOOKUP(G2044,[1]Product!$B:$G,4,FALSE)</f>
        <v>Desktop</v>
      </c>
      <c r="L2044">
        <v>3</v>
      </c>
      <c r="M2044">
        <v>0.05</v>
      </c>
      <c r="N2044">
        <f t="shared" si="31"/>
        <v>42436500</v>
      </c>
    </row>
    <row r="2045" spans="1:14" x14ac:dyDescent="0.3">
      <c r="A2045">
        <v>2044</v>
      </c>
      <c r="B2045">
        <v>5</v>
      </c>
      <c r="C2045" t="s">
        <v>77</v>
      </c>
      <c r="D2045" t="str">
        <f>VLOOKUP(C2045,[1]Saler!B:D,2,FALSE)</f>
        <v>Trần Huy  Hiếu</v>
      </c>
      <c r="E2045" t="str">
        <f>VLOOKUP(C2045,[1]Saler!B:D,3,FALSE)</f>
        <v>HP</v>
      </c>
      <c r="F2045" t="str">
        <f>VLOOKUP(E2045,[1]Saler!$F$1:$G$6,2,FALSE)</f>
        <v>Hải Phòng</v>
      </c>
      <c r="G2045" t="s">
        <v>31</v>
      </c>
      <c r="H2045" t="str">
        <f>VLOOKUP(G2045,[1]Product!$B:$G,2,FALSE)</f>
        <v>Ideapad82H700DNVN</v>
      </c>
      <c r="I2045">
        <f>VLOOKUP(G2045,[1]Product!$B:$G,6,FALSE)</f>
        <v>13490000</v>
      </c>
      <c r="J2045" t="str">
        <f>VLOOKUP(G2045,[1]Product!$B:$G,3,FALSE)</f>
        <v>Lenovo</v>
      </c>
      <c r="K2045" t="str">
        <f>VLOOKUP(G2045,[1]Product!$B:$G,4,FALSE)</f>
        <v>Laptop</v>
      </c>
      <c r="L2045">
        <v>1</v>
      </c>
      <c r="M2045">
        <v>0</v>
      </c>
      <c r="N2045">
        <f t="shared" si="31"/>
        <v>13490000</v>
      </c>
    </row>
    <row r="2046" spans="1:14" x14ac:dyDescent="0.3">
      <c r="A2046">
        <v>2045</v>
      </c>
      <c r="B2046">
        <v>5</v>
      </c>
      <c r="C2046" t="s">
        <v>77</v>
      </c>
      <c r="D2046" t="str">
        <f>VLOOKUP(C2046,[1]Saler!B:D,2,FALSE)</f>
        <v>Trần Huy  Hiếu</v>
      </c>
      <c r="E2046" t="str">
        <f>VLOOKUP(C2046,[1]Saler!B:D,3,FALSE)</f>
        <v>HP</v>
      </c>
      <c r="F2046" t="str">
        <f>VLOOKUP(E2046,[1]Saler!$F$1:$G$6,2,FALSE)</f>
        <v>Hải Phòng</v>
      </c>
      <c r="G2046" t="s">
        <v>44</v>
      </c>
      <c r="H2046" t="str">
        <f>VLOOKUP(G2046,[1]Product!$B:$G,2,FALSE)</f>
        <v>Lenovo11ED002TVA</v>
      </c>
      <c r="I2046">
        <f>VLOOKUP(G2046,[1]Product!$B:$G,6,FALSE)</f>
        <v>9890000</v>
      </c>
      <c r="J2046" t="str">
        <f>VLOOKUP(G2046,[1]Product!$B:$G,3,FALSE)</f>
        <v>Lenovo</v>
      </c>
      <c r="K2046" t="str">
        <f>VLOOKUP(G2046,[1]Product!$B:$G,4,FALSE)</f>
        <v>Desktop</v>
      </c>
      <c r="L2046">
        <v>2</v>
      </c>
      <c r="M2046">
        <v>0.1</v>
      </c>
      <c r="N2046">
        <f t="shared" si="31"/>
        <v>17802000</v>
      </c>
    </row>
    <row r="2047" spans="1:14" x14ac:dyDescent="0.3">
      <c r="A2047">
        <v>2046</v>
      </c>
      <c r="B2047">
        <v>5</v>
      </c>
      <c r="C2047" t="s">
        <v>55</v>
      </c>
      <c r="D2047" t="str">
        <f>VLOOKUP(C2047,[1]Saler!B:D,2,FALSE)</f>
        <v>Nguyễn Thị  Hương</v>
      </c>
      <c r="E2047" t="str">
        <f>VLOOKUP(C2047,[1]Saler!B:D,3,FALSE)</f>
        <v>DN</v>
      </c>
      <c r="F2047" t="str">
        <f>VLOOKUP(E2047,[1]Saler!$F$1:$G$6,2,FALSE)</f>
        <v>Đà Nẵng</v>
      </c>
      <c r="G2047" t="s">
        <v>71</v>
      </c>
      <c r="H2047" t="str">
        <f>VLOOKUP(G2047,[1]Product!$B:$G,2,FALSE)</f>
        <v>Legion82BC005YVN</v>
      </c>
      <c r="I2047">
        <f>VLOOKUP(G2047,[1]Product!$B:$G,6,FALSE)</f>
        <v>39000000</v>
      </c>
      <c r="J2047" t="str">
        <f>VLOOKUP(G2047,[1]Product!$B:$G,3,FALSE)</f>
        <v>Lenovo</v>
      </c>
      <c r="K2047" t="str">
        <f>VLOOKUP(G2047,[1]Product!$B:$G,4,FALSE)</f>
        <v>Laptop</v>
      </c>
      <c r="L2047">
        <v>2</v>
      </c>
      <c r="M2047">
        <v>0.05</v>
      </c>
      <c r="N2047">
        <f t="shared" si="31"/>
        <v>74100000</v>
      </c>
    </row>
    <row r="2048" spans="1:14" x14ac:dyDescent="0.3">
      <c r="A2048">
        <v>2047</v>
      </c>
      <c r="B2048">
        <v>5</v>
      </c>
      <c r="C2048" t="s">
        <v>20</v>
      </c>
      <c r="D2048" t="str">
        <f>VLOOKUP(C2048,[1]Saler!B:D,2,FALSE)</f>
        <v>NGUYỄN THỊ THANH  HUYỀN</v>
      </c>
      <c r="E2048" t="str">
        <f>VLOOKUP(C2048,[1]Saler!B:D,3,FALSE)</f>
        <v>DN</v>
      </c>
      <c r="F2048" t="str">
        <f>VLOOKUP(E2048,[1]Saler!$F$1:$G$6,2,FALSE)</f>
        <v>Đà Nẵng</v>
      </c>
      <c r="G2048" t="s">
        <v>33</v>
      </c>
      <c r="H2048" t="str">
        <f>VLOOKUP(G2048,[1]Product!$B:$G,2,FALSE)</f>
        <v>XPS139310</v>
      </c>
      <c r="I2048">
        <f>VLOOKUP(G2048,[1]Product!$B:$G,6,FALSE)</f>
        <v>39900000</v>
      </c>
      <c r="J2048" t="str">
        <f>VLOOKUP(G2048,[1]Product!$B:$G,3,FALSE)</f>
        <v>Dell</v>
      </c>
      <c r="K2048" t="str">
        <f>VLOOKUP(G2048,[1]Product!$B:$G,4,FALSE)</f>
        <v>Laptop</v>
      </c>
      <c r="L2048">
        <v>3</v>
      </c>
      <c r="M2048">
        <v>0.1</v>
      </c>
      <c r="N2048">
        <f t="shared" si="31"/>
        <v>107730000</v>
      </c>
    </row>
    <row r="2049" spans="1:14" x14ac:dyDescent="0.3">
      <c r="A2049">
        <v>2048</v>
      </c>
      <c r="B2049">
        <v>5</v>
      </c>
      <c r="C2049" t="s">
        <v>64</v>
      </c>
      <c r="D2049" t="str">
        <f>VLOOKUP(C2049,[1]Saler!B:D,2,FALSE)</f>
        <v>Trần Chí Thông</v>
      </c>
      <c r="E2049" t="str">
        <f>VLOOKUP(C2049,[1]Saler!B:D,3,FALSE)</f>
        <v>CT</v>
      </c>
      <c r="F2049" t="str">
        <f>VLOOKUP(E2049,[1]Saler!$F$1:$G$6,2,FALSE)</f>
        <v>Cần Thơ</v>
      </c>
      <c r="G2049" t="s">
        <v>28</v>
      </c>
      <c r="H2049" t="str">
        <f>VLOOKUP(G2049,[1]Product!$B:$G,2,FALSE)</f>
        <v>ProBook1A1B0PA</v>
      </c>
      <c r="I2049">
        <f>VLOOKUP(G2049,[1]Product!$B:$G,6,FALSE)</f>
        <v>18290000</v>
      </c>
      <c r="J2049" t="str">
        <f>VLOOKUP(G2049,[1]Product!$B:$G,3,FALSE)</f>
        <v>HP</v>
      </c>
      <c r="K2049" t="str">
        <f>VLOOKUP(G2049,[1]Product!$B:$G,4,FALSE)</f>
        <v>Laptop</v>
      </c>
      <c r="L2049">
        <v>2</v>
      </c>
      <c r="M2049">
        <v>0</v>
      </c>
      <c r="N2049">
        <f t="shared" si="31"/>
        <v>36580000</v>
      </c>
    </row>
    <row r="2050" spans="1:14" x14ac:dyDescent="0.3">
      <c r="A2050">
        <v>2049</v>
      </c>
      <c r="B2050">
        <v>6</v>
      </c>
      <c r="C2050" t="s">
        <v>26</v>
      </c>
      <c r="D2050" t="str">
        <f>VLOOKUP(C2050,[1]Saler!B:D,2,FALSE)</f>
        <v>Nguyễn Thị Y  Bình</v>
      </c>
      <c r="E2050" t="str">
        <f>VLOOKUP(C2050,[1]Saler!B:D,3,FALSE)</f>
        <v>HN</v>
      </c>
      <c r="F2050" t="str">
        <f>VLOOKUP(E2050,[1]Saler!$F$1:$G$6,2,FALSE)</f>
        <v>Hà Nội</v>
      </c>
      <c r="G2050" t="s">
        <v>31</v>
      </c>
      <c r="H2050" t="str">
        <f>VLOOKUP(G2050,[1]Product!$B:$G,2,FALSE)</f>
        <v>Ideapad82H700DNVN</v>
      </c>
      <c r="I2050">
        <f>VLOOKUP(G2050,[1]Product!$B:$G,6,FALSE)</f>
        <v>13490000</v>
      </c>
      <c r="J2050" t="str">
        <f>VLOOKUP(G2050,[1]Product!$B:$G,3,FALSE)</f>
        <v>Lenovo</v>
      </c>
      <c r="K2050" t="str">
        <f>VLOOKUP(G2050,[1]Product!$B:$G,4,FALSE)</f>
        <v>Laptop</v>
      </c>
      <c r="L2050">
        <v>2</v>
      </c>
      <c r="M2050">
        <v>0.15</v>
      </c>
      <c r="N2050">
        <f t="shared" ref="N2050:N2113" si="32">I2050*L2050*(1-M2050)</f>
        <v>22933000</v>
      </c>
    </row>
    <row r="2051" spans="1:14" x14ac:dyDescent="0.3">
      <c r="A2051">
        <v>2050</v>
      </c>
      <c r="B2051">
        <v>6</v>
      </c>
      <c r="C2051" t="s">
        <v>30</v>
      </c>
      <c r="D2051" t="str">
        <f>VLOOKUP(C2051,[1]Saler!B:D,2,FALSE)</f>
        <v>Lê Thị Phương  Thanh</v>
      </c>
      <c r="E2051" t="str">
        <f>VLOOKUP(C2051,[1]Saler!B:D,3,FALSE)</f>
        <v>CT</v>
      </c>
      <c r="F2051" t="str">
        <f>VLOOKUP(E2051,[1]Saler!$F$1:$G$6,2,FALSE)</f>
        <v>Cần Thơ</v>
      </c>
      <c r="G2051" t="s">
        <v>69</v>
      </c>
      <c r="H2051" t="str">
        <f>VLOOKUP(G2051,[1]Product!$B:$G,2,FALSE)</f>
        <v>Pavilion180S1AA</v>
      </c>
      <c r="I2051">
        <f>VLOOKUP(G2051,[1]Product!$B:$G,6,FALSE)</f>
        <v>9790000</v>
      </c>
      <c r="J2051" t="str">
        <f>VLOOKUP(G2051,[1]Product!$B:$G,3,FALSE)</f>
        <v>HP</v>
      </c>
      <c r="K2051" t="str">
        <f>VLOOKUP(G2051,[1]Product!$B:$G,4,FALSE)</f>
        <v>Desktop</v>
      </c>
      <c r="L2051">
        <v>1</v>
      </c>
      <c r="M2051">
        <v>0.15</v>
      </c>
      <c r="N2051">
        <f t="shared" si="32"/>
        <v>8321500</v>
      </c>
    </row>
    <row r="2052" spans="1:14" x14ac:dyDescent="0.3">
      <c r="A2052">
        <v>2051</v>
      </c>
      <c r="B2052">
        <v>6</v>
      </c>
      <c r="C2052" t="s">
        <v>48</v>
      </c>
      <c r="D2052" t="str">
        <f>VLOOKUP(C2052,[1]Saler!B:D,2,FALSE)</f>
        <v>Võ Huỳnh Duy  Nhân</v>
      </c>
      <c r="E2052" t="str">
        <f>VLOOKUP(C2052,[1]Saler!B:D,3,FALSE)</f>
        <v>HCM</v>
      </c>
      <c r="F2052" t="str">
        <f>VLOOKUP(E2052,[1]Saler!$F$1:$G$6,2,FALSE)</f>
        <v>Hồ Chí Minh</v>
      </c>
      <c r="G2052" t="s">
        <v>58</v>
      </c>
      <c r="H2052" t="str">
        <f>VLOOKUP(G2052,[1]Product!$B:$G,2,FALSE)</f>
        <v>Envy2K0B2PA</v>
      </c>
      <c r="I2052">
        <f>VLOOKUP(G2052,[1]Product!$B:$G,6,FALSE)</f>
        <v>23590000</v>
      </c>
      <c r="J2052" t="str">
        <f>VLOOKUP(G2052,[1]Product!$B:$G,3,FALSE)</f>
        <v>HP</v>
      </c>
      <c r="K2052" t="str">
        <f>VLOOKUP(G2052,[1]Product!$B:$G,4,FALSE)</f>
        <v>Laptop</v>
      </c>
      <c r="L2052">
        <v>1</v>
      </c>
      <c r="M2052">
        <v>0.1</v>
      </c>
      <c r="N2052">
        <f t="shared" si="32"/>
        <v>21231000</v>
      </c>
    </row>
    <row r="2053" spans="1:14" x14ac:dyDescent="0.3">
      <c r="A2053">
        <v>2052</v>
      </c>
      <c r="B2053">
        <v>6</v>
      </c>
      <c r="C2053" t="s">
        <v>30</v>
      </c>
      <c r="D2053" t="str">
        <f>VLOOKUP(C2053,[1]Saler!B:D,2,FALSE)</f>
        <v>Lê Thị Phương  Thanh</v>
      </c>
      <c r="E2053" t="str">
        <f>VLOOKUP(C2053,[1]Saler!B:D,3,FALSE)</f>
        <v>CT</v>
      </c>
      <c r="F2053" t="str">
        <f>VLOOKUP(E2053,[1]Saler!$F$1:$G$6,2,FALSE)</f>
        <v>Cần Thơ</v>
      </c>
      <c r="G2053" t="s">
        <v>17</v>
      </c>
      <c r="H2053" t="str">
        <f>VLOOKUP(G2053,[1]Product!$B:$G,2,FALSE)</f>
        <v>Inspiron135301</v>
      </c>
      <c r="I2053">
        <f>VLOOKUP(G2053,[1]Product!$B:$G,6,FALSE)</f>
        <v>20900000</v>
      </c>
      <c r="J2053" t="str">
        <f>VLOOKUP(G2053,[1]Product!$B:$G,3,FALSE)</f>
        <v>Dell</v>
      </c>
      <c r="K2053" t="str">
        <f>VLOOKUP(G2053,[1]Product!$B:$G,4,FALSE)</f>
        <v>Laptop</v>
      </c>
      <c r="L2053">
        <v>1</v>
      </c>
      <c r="M2053">
        <v>0.15</v>
      </c>
      <c r="N2053">
        <f t="shared" si="32"/>
        <v>17765000</v>
      </c>
    </row>
    <row r="2054" spans="1:14" x14ac:dyDescent="0.3">
      <c r="A2054">
        <v>2053</v>
      </c>
      <c r="B2054">
        <v>6</v>
      </c>
      <c r="C2054" t="s">
        <v>78</v>
      </c>
      <c r="D2054" t="str">
        <f>VLOOKUP(C2054,[1]Saler!B:D,2,FALSE)</f>
        <v>Vũ Nguyên  Hà</v>
      </c>
      <c r="E2054" t="str">
        <f>VLOOKUP(C2054,[1]Saler!B:D,3,FALSE)</f>
        <v>HN</v>
      </c>
      <c r="F2054" t="str">
        <f>VLOOKUP(E2054,[1]Saler!$F$1:$G$6,2,FALSE)</f>
        <v>Hà Nội</v>
      </c>
      <c r="G2054" t="s">
        <v>15</v>
      </c>
      <c r="H2054" t="str">
        <f>VLOOKUP(G2054,[1]Product!$B:$G,2,FALSE)</f>
        <v>EliteBook1C2M0PA</v>
      </c>
      <c r="I2054">
        <f>VLOOKUP(G2054,[1]Product!$B:$G,6,FALSE)</f>
        <v>14890000</v>
      </c>
      <c r="J2054" t="str">
        <f>VLOOKUP(G2054,[1]Product!$B:$G,3,FALSE)</f>
        <v>HP</v>
      </c>
      <c r="K2054" t="str">
        <f>VLOOKUP(G2054,[1]Product!$B:$G,4,FALSE)</f>
        <v>Desktop</v>
      </c>
      <c r="L2054">
        <v>2</v>
      </c>
      <c r="M2054">
        <v>0.15</v>
      </c>
      <c r="N2054">
        <f t="shared" si="32"/>
        <v>25313000</v>
      </c>
    </row>
    <row r="2055" spans="1:14" x14ac:dyDescent="0.3">
      <c r="A2055">
        <v>2054</v>
      </c>
      <c r="B2055">
        <v>6</v>
      </c>
      <c r="C2055" t="s">
        <v>57</v>
      </c>
      <c r="D2055" t="str">
        <f>VLOOKUP(C2055,[1]Saler!B:D,2,FALSE)</f>
        <v>Nguyễn Thị Tú  Anh</v>
      </c>
      <c r="E2055" t="str">
        <f>VLOOKUP(C2055,[1]Saler!B:D,3,FALSE)</f>
        <v>HN</v>
      </c>
      <c r="F2055" t="str">
        <f>VLOOKUP(E2055,[1]Saler!$F$1:$G$6,2,FALSE)</f>
        <v>Hà Nội</v>
      </c>
      <c r="G2055" t="s">
        <v>49</v>
      </c>
      <c r="H2055" t="str">
        <f>VLOOKUP(G2055,[1]Product!$B:$G,2,FALSE)</f>
        <v>Inspiron145402</v>
      </c>
      <c r="I2055">
        <f>VLOOKUP(G2055,[1]Product!$B:$G,6,FALSE)</f>
        <v>25790000</v>
      </c>
      <c r="J2055" t="str">
        <f>VLOOKUP(G2055,[1]Product!$B:$G,3,FALSE)</f>
        <v>Dell</v>
      </c>
      <c r="K2055" t="str">
        <f>VLOOKUP(G2055,[1]Product!$B:$G,4,FALSE)</f>
        <v>Laptop</v>
      </c>
      <c r="L2055">
        <v>1</v>
      </c>
      <c r="M2055">
        <v>0</v>
      </c>
      <c r="N2055">
        <f t="shared" si="32"/>
        <v>25790000</v>
      </c>
    </row>
    <row r="2056" spans="1:14" x14ac:dyDescent="0.3">
      <c r="A2056">
        <v>2055</v>
      </c>
      <c r="B2056">
        <v>6</v>
      </c>
      <c r="C2056" t="s">
        <v>30</v>
      </c>
      <c r="D2056" t="str">
        <f>VLOOKUP(C2056,[1]Saler!B:D,2,FALSE)</f>
        <v>Lê Thị Phương  Thanh</v>
      </c>
      <c r="E2056" t="str">
        <f>VLOOKUP(C2056,[1]Saler!B:D,3,FALSE)</f>
        <v>CT</v>
      </c>
      <c r="F2056" t="str">
        <f>VLOOKUP(E2056,[1]Saler!$F$1:$G$6,2,FALSE)</f>
        <v>Cần Thơ</v>
      </c>
      <c r="G2056" t="s">
        <v>71</v>
      </c>
      <c r="H2056" t="str">
        <f>VLOOKUP(G2056,[1]Product!$B:$G,2,FALSE)</f>
        <v>Legion82BC005YVN</v>
      </c>
      <c r="I2056">
        <f>VLOOKUP(G2056,[1]Product!$B:$G,6,FALSE)</f>
        <v>39000000</v>
      </c>
      <c r="J2056" t="str">
        <f>VLOOKUP(G2056,[1]Product!$B:$G,3,FALSE)</f>
        <v>Lenovo</v>
      </c>
      <c r="K2056" t="str">
        <f>VLOOKUP(G2056,[1]Product!$B:$G,4,FALSE)</f>
        <v>Laptop</v>
      </c>
      <c r="L2056">
        <v>1</v>
      </c>
      <c r="M2056">
        <v>0.05</v>
      </c>
      <c r="N2056">
        <f t="shared" si="32"/>
        <v>37050000</v>
      </c>
    </row>
    <row r="2057" spans="1:14" x14ac:dyDescent="0.3">
      <c r="A2057">
        <v>2056</v>
      </c>
      <c r="B2057">
        <v>6</v>
      </c>
      <c r="C2057" t="s">
        <v>79</v>
      </c>
      <c r="D2057" t="str">
        <f>VLOOKUP(C2057,[1]Saler!B:D,2,FALSE)</f>
        <v>Nguyễn Thị Thanh  Ngân</v>
      </c>
      <c r="E2057" t="str">
        <f>VLOOKUP(C2057,[1]Saler!B:D,3,FALSE)</f>
        <v>HCM</v>
      </c>
      <c r="F2057" t="str">
        <f>VLOOKUP(E2057,[1]Saler!$F$1:$G$6,2,FALSE)</f>
        <v>Hồ Chí Minh</v>
      </c>
      <c r="G2057" t="s">
        <v>54</v>
      </c>
      <c r="H2057" t="str">
        <f>VLOOKUP(G2057,[1]Product!$B:$G,2,FALSE)</f>
        <v>ThinkBook20VA001KVN</v>
      </c>
      <c r="I2057">
        <f>VLOOKUP(G2057,[1]Product!$B:$G,6,FALSE)</f>
        <v>19190000</v>
      </c>
      <c r="J2057" t="str">
        <f>VLOOKUP(G2057,[1]Product!$B:$G,3,FALSE)</f>
        <v>Lenovo</v>
      </c>
      <c r="K2057" t="str">
        <f>VLOOKUP(G2057,[1]Product!$B:$G,4,FALSE)</f>
        <v>Laptop</v>
      </c>
      <c r="L2057">
        <v>2</v>
      </c>
      <c r="M2057">
        <v>0.1</v>
      </c>
      <c r="N2057">
        <f t="shared" si="32"/>
        <v>34542000</v>
      </c>
    </row>
    <row r="2058" spans="1:14" x14ac:dyDescent="0.3">
      <c r="A2058">
        <v>2057</v>
      </c>
      <c r="B2058">
        <v>6</v>
      </c>
      <c r="C2058" t="s">
        <v>74</v>
      </c>
      <c r="D2058" t="str">
        <f>VLOOKUP(C2058,[1]Saler!B:D,2,FALSE)</f>
        <v>Nguyễn Thị  Hằng</v>
      </c>
      <c r="E2058" t="str">
        <f>VLOOKUP(C2058,[1]Saler!B:D,3,FALSE)</f>
        <v>HP</v>
      </c>
      <c r="F2058" t="str">
        <f>VLOOKUP(E2058,[1]Saler!$F$1:$G$6,2,FALSE)</f>
        <v>Hải Phòng</v>
      </c>
      <c r="G2058" t="s">
        <v>25</v>
      </c>
      <c r="H2058" t="str">
        <f>VLOOKUP(G2058,[1]Product!$B:$G,2,FALSE)</f>
        <v>Lenovo11BHS07200</v>
      </c>
      <c r="I2058">
        <f>VLOOKUP(G2058,[1]Product!$B:$G,6,FALSE)</f>
        <v>11490000</v>
      </c>
      <c r="J2058" t="str">
        <f>VLOOKUP(G2058,[1]Product!$B:$G,3,FALSE)</f>
        <v>Lenovo</v>
      </c>
      <c r="K2058" t="str">
        <f>VLOOKUP(G2058,[1]Product!$B:$G,4,FALSE)</f>
        <v>Desktop</v>
      </c>
      <c r="L2058">
        <v>3</v>
      </c>
      <c r="M2058">
        <v>0.15</v>
      </c>
      <c r="N2058">
        <f t="shared" si="32"/>
        <v>29299500</v>
      </c>
    </row>
    <row r="2059" spans="1:14" x14ac:dyDescent="0.3">
      <c r="A2059">
        <v>2058</v>
      </c>
      <c r="B2059">
        <v>6</v>
      </c>
      <c r="C2059" t="s">
        <v>57</v>
      </c>
      <c r="D2059" t="str">
        <f>VLOOKUP(C2059,[1]Saler!B:D,2,FALSE)</f>
        <v>Nguyễn Thị Tú  Anh</v>
      </c>
      <c r="E2059" t="str">
        <f>VLOOKUP(C2059,[1]Saler!B:D,3,FALSE)</f>
        <v>HN</v>
      </c>
      <c r="F2059" t="str">
        <f>VLOOKUP(E2059,[1]Saler!$F$1:$G$6,2,FALSE)</f>
        <v>Hà Nội</v>
      </c>
      <c r="G2059" t="s">
        <v>31</v>
      </c>
      <c r="H2059" t="str">
        <f>VLOOKUP(G2059,[1]Product!$B:$G,2,FALSE)</f>
        <v>Ideapad82H700DNVN</v>
      </c>
      <c r="I2059">
        <f>VLOOKUP(G2059,[1]Product!$B:$G,6,FALSE)</f>
        <v>13490000</v>
      </c>
      <c r="J2059" t="str">
        <f>VLOOKUP(G2059,[1]Product!$B:$G,3,FALSE)</f>
        <v>Lenovo</v>
      </c>
      <c r="K2059" t="str">
        <f>VLOOKUP(G2059,[1]Product!$B:$G,4,FALSE)</f>
        <v>Laptop</v>
      </c>
      <c r="L2059">
        <v>3</v>
      </c>
      <c r="M2059">
        <v>0</v>
      </c>
      <c r="N2059">
        <f t="shared" si="32"/>
        <v>40470000</v>
      </c>
    </row>
    <row r="2060" spans="1:14" x14ac:dyDescent="0.3">
      <c r="A2060">
        <v>2059</v>
      </c>
      <c r="B2060">
        <v>6</v>
      </c>
      <c r="C2060" t="s">
        <v>80</v>
      </c>
      <c r="D2060" t="str">
        <f>VLOOKUP(C2060,[1]Saler!B:D,2,FALSE)</f>
        <v>Trịnh Thị Thu  Hằng</v>
      </c>
      <c r="E2060" t="str">
        <f>VLOOKUP(C2060,[1]Saler!B:D,3,FALSE)</f>
        <v>HP</v>
      </c>
      <c r="F2060" t="str">
        <f>VLOOKUP(E2060,[1]Saler!$F$1:$G$6,2,FALSE)</f>
        <v>Hải Phòng</v>
      </c>
      <c r="G2060" t="s">
        <v>15</v>
      </c>
      <c r="H2060" t="str">
        <f>VLOOKUP(G2060,[1]Product!$B:$G,2,FALSE)</f>
        <v>EliteBook1C2M0PA</v>
      </c>
      <c r="I2060">
        <f>VLOOKUP(G2060,[1]Product!$B:$G,6,FALSE)</f>
        <v>14890000</v>
      </c>
      <c r="J2060" t="str">
        <f>VLOOKUP(G2060,[1]Product!$B:$G,3,FALSE)</f>
        <v>HP</v>
      </c>
      <c r="K2060" t="str">
        <f>VLOOKUP(G2060,[1]Product!$B:$G,4,FALSE)</f>
        <v>Desktop</v>
      </c>
      <c r="L2060">
        <v>3</v>
      </c>
      <c r="M2060">
        <v>0</v>
      </c>
      <c r="N2060">
        <f t="shared" si="32"/>
        <v>44670000</v>
      </c>
    </row>
    <row r="2061" spans="1:14" x14ac:dyDescent="0.3">
      <c r="A2061">
        <v>2060</v>
      </c>
      <c r="B2061">
        <v>6</v>
      </c>
      <c r="C2061" t="s">
        <v>24</v>
      </c>
      <c r="D2061" t="str">
        <f>VLOOKUP(C2061,[1]Saler!B:D,2,FALSE)</f>
        <v>Lê Thị Ngọc Bích</v>
      </c>
      <c r="E2061" t="str">
        <f>VLOOKUP(C2061,[1]Saler!B:D,3,FALSE)</f>
        <v>HN</v>
      </c>
      <c r="F2061" t="str">
        <f>VLOOKUP(E2061,[1]Saler!$F$1:$G$6,2,FALSE)</f>
        <v>Hà Nội</v>
      </c>
      <c r="G2061" t="s">
        <v>42</v>
      </c>
      <c r="H2061" t="str">
        <f>VLOOKUP(G2061,[1]Product!$B:$G,2,FALSE)</f>
        <v>PavilionEG0072TU</v>
      </c>
      <c r="I2061">
        <f>VLOOKUP(G2061,[1]Product!$B:$G,6,FALSE)</f>
        <v>21900000</v>
      </c>
      <c r="J2061" t="str">
        <f>VLOOKUP(G2061,[1]Product!$B:$G,3,FALSE)</f>
        <v>HP</v>
      </c>
      <c r="K2061" t="str">
        <f>VLOOKUP(G2061,[1]Product!$B:$G,4,FALSE)</f>
        <v>Laptop</v>
      </c>
      <c r="L2061">
        <v>3</v>
      </c>
      <c r="M2061">
        <v>0.1</v>
      </c>
      <c r="N2061">
        <f t="shared" si="32"/>
        <v>59130000</v>
      </c>
    </row>
    <row r="2062" spans="1:14" x14ac:dyDescent="0.3">
      <c r="A2062">
        <v>2061</v>
      </c>
      <c r="B2062">
        <v>6</v>
      </c>
      <c r="C2062" t="s">
        <v>37</v>
      </c>
      <c r="D2062" t="str">
        <f>VLOOKUP(C2062,[1]Saler!B:D,2,FALSE)</f>
        <v>Nguyễn Phan Thanh Ngân</v>
      </c>
      <c r="E2062" t="str">
        <f>VLOOKUP(C2062,[1]Saler!B:D,3,FALSE)</f>
        <v>HCM</v>
      </c>
      <c r="F2062" t="str">
        <f>VLOOKUP(E2062,[1]Saler!$F$1:$G$6,2,FALSE)</f>
        <v>Hồ Chí Minh</v>
      </c>
      <c r="G2062" t="s">
        <v>42</v>
      </c>
      <c r="H2062" t="str">
        <f>VLOOKUP(G2062,[1]Product!$B:$G,2,FALSE)</f>
        <v>PavilionEG0072TU</v>
      </c>
      <c r="I2062">
        <f>VLOOKUP(G2062,[1]Product!$B:$G,6,FALSE)</f>
        <v>21900000</v>
      </c>
      <c r="J2062" t="str">
        <f>VLOOKUP(G2062,[1]Product!$B:$G,3,FALSE)</f>
        <v>HP</v>
      </c>
      <c r="K2062" t="str">
        <f>VLOOKUP(G2062,[1]Product!$B:$G,4,FALSE)</f>
        <v>Laptop</v>
      </c>
      <c r="L2062">
        <v>2</v>
      </c>
      <c r="M2062">
        <v>0.1</v>
      </c>
      <c r="N2062">
        <f t="shared" si="32"/>
        <v>39420000</v>
      </c>
    </row>
    <row r="2063" spans="1:14" x14ac:dyDescent="0.3">
      <c r="A2063">
        <v>2062</v>
      </c>
      <c r="B2063">
        <v>6</v>
      </c>
      <c r="C2063" t="s">
        <v>18</v>
      </c>
      <c r="D2063" t="str">
        <f>VLOOKUP(C2063,[1]Saler!B:D,2,FALSE)</f>
        <v>Lê Thị Thùy  Linh</v>
      </c>
      <c r="E2063" t="str">
        <f>VLOOKUP(C2063,[1]Saler!B:D,3,FALSE)</f>
        <v>DN</v>
      </c>
      <c r="F2063" t="str">
        <f>VLOOKUP(E2063,[1]Saler!$F$1:$G$6,2,FALSE)</f>
        <v>Đà Nẵng</v>
      </c>
      <c r="G2063" t="s">
        <v>17</v>
      </c>
      <c r="H2063" t="str">
        <f>VLOOKUP(G2063,[1]Product!$B:$G,2,FALSE)</f>
        <v>Inspiron135301</v>
      </c>
      <c r="I2063">
        <f>VLOOKUP(G2063,[1]Product!$B:$G,6,FALSE)</f>
        <v>20900000</v>
      </c>
      <c r="J2063" t="str">
        <f>VLOOKUP(G2063,[1]Product!$B:$G,3,FALSE)</f>
        <v>Dell</v>
      </c>
      <c r="K2063" t="str">
        <f>VLOOKUP(G2063,[1]Product!$B:$G,4,FALSE)</f>
        <v>Laptop</v>
      </c>
      <c r="L2063">
        <v>3</v>
      </c>
      <c r="M2063">
        <v>0.05</v>
      </c>
      <c r="N2063">
        <f t="shared" si="32"/>
        <v>59565000</v>
      </c>
    </row>
    <row r="2064" spans="1:14" x14ac:dyDescent="0.3">
      <c r="A2064">
        <v>2063</v>
      </c>
      <c r="B2064">
        <v>6</v>
      </c>
      <c r="C2064" t="s">
        <v>65</v>
      </c>
      <c r="D2064" t="str">
        <f>VLOOKUP(C2064,[1]Saler!B:D,2,FALSE)</f>
        <v>Vưu Quan  Khải</v>
      </c>
      <c r="E2064" t="str">
        <f>VLOOKUP(C2064,[1]Saler!B:D,3,FALSE)</f>
        <v>DN</v>
      </c>
      <c r="F2064" t="str">
        <f>VLOOKUP(E2064,[1]Saler!$F$1:$G$6,2,FALSE)</f>
        <v>Đà Nẵng</v>
      </c>
      <c r="G2064" t="s">
        <v>69</v>
      </c>
      <c r="H2064" t="str">
        <f>VLOOKUP(G2064,[1]Product!$B:$G,2,FALSE)</f>
        <v>Pavilion180S1AA</v>
      </c>
      <c r="I2064">
        <f>VLOOKUP(G2064,[1]Product!$B:$G,6,FALSE)</f>
        <v>9790000</v>
      </c>
      <c r="J2064" t="str">
        <f>VLOOKUP(G2064,[1]Product!$B:$G,3,FALSE)</f>
        <v>HP</v>
      </c>
      <c r="K2064" t="str">
        <f>VLOOKUP(G2064,[1]Product!$B:$G,4,FALSE)</f>
        <v>Desktop</v>
      </c>
      <c r="L2064">
        <v>2</v>
      </c>
      <c r="M2064">
        <v>0.05</v>
      </c>
      <c r="N2064">
        <f t="shared" si="32"/>
        <v>18601000</v>
      </c>
    </row>
    <row r="2065" spans="1:14" x14ac:dyDescent="0.3">
      <c r="A2065">
        <v>2064</v>
      </c>
      <c r="B2065">
        <v>6</v>
      </c>
      <c r="C2065" t="s">
        <v>63</v>
      </c>
      <c r="D2065" t="str">
        <f>VLOOKUP(C2065,[1]Saler!B:D,2,FALSE)</f>
        <v>Phạm Thị Giáng  My</v>
      </c>
      <c r="E2065" t="str">
        <f>VLOOKUP(C2065,[1]Saler!B:D,3,FALSE)</f>
        <v>DN</v>
      </c>
      <c r="F2065" t="str">
        <f>VLOOKUP(E2065,[1]Saler!$F$1:$G$6,2,FALSE)</f>
        <v>Đà Nẵng</v>
      </c>
      <c r="G2065" t="s">
        <v>58</v>
      </c>
      <c r="H2065" t="str">
        <f>VLOOKUP(G2065,[1]Product!$B:$G,2,FALSE)</f>
        <v>Envy2K0B2PA</v>
      </c>
      <c r="I2065">
        <f>VLOOKUP(G2065,[1]Product!$B:$G,6,FALSE)</f>
        <v>23590000</v>
      </c>
      <c r="J2065" t="str">
        <f>VLOOKUP(G2065,[1]Product!$B:$G,3,FALSE)</f>
        <v>HP</v>
      </c>
      <c r="K2065" t="str">
        <f>VLOOKUP(G2065,[1]Product!$B:$G,4,FALSE)</f>
        <v>Laptop</v>
      </c>
      <c r="L2065">
        <v>2</v>
      </c>
      <c r="M2065">
        <v>0.05</v>
      </c>
      <c r="N2065">
        <f t="shared" si="32"/>
        <v>44821000</v>
      </c>
    </row>
    <row r="2066" spans="1:14" x14ac:dyDescent="0.3">
      <c r="A2066">
        <v>2065</v>
      </c>
      <c r="B2066">
        <v>6</v>
      </c>
      <c r="C2066" t="s">
        <v>74</v>
      </c>
      <c r="D2066" t="str">
        <f>VLOOKUP(C2066,[1]Saler!B:D,2,FALSE)</f>
        <v>Nguyễn Thị  Hằng</v>
      </c>
      <c r="E2066" t="str">
        <f>VLOOKUP(C2066,[1]Saler!B:D,3,FALSE)</f>
        <v>HP</v>
      </c>
      <c r="F2066" t="str">
        <f>VLOOKUP(E2066,[1]Saler!$F$1:$G$6,2,FALSE)</f>
        <v>Hải Phòng</v>
      </c>
      <c r="G2066" t="s">
        <v>25</v>
      </c>
      <c r="H2066" t="str">
        <f>VLOOKUP(G2066,[1]Product!$B:$G,2,FALSE)</f>
        <v>Lenovo11BHS07200</v>
      </c>
      <c r="I2066">
        <f>VLOOKUP(G2066,[1]Product!$B:$G,6,FALSE)</f>
        <v>11490000</v>
      </c>
      <c r="J2066" t="str">
        <f>VLOOKUP(G2066,[1]Product!$B:$G,3,FALSE)</f>
        <v>Lenovo</v>
      </c>
      <c r="K2066" t="str">
        <f>VLOOKUP(G2066,[1]Product!$B:$G,4,FALSE)</f>
        <v>Desktop</v>
      </c>
      <c r="L2066">
        <v>3</v>
      </c>
      <c r="M2066">
        <v>0.1</v>
      </c>
      <c r="N2066">
        <f t="shared" si="32"/>
        <v>31023000</v>
      </c>
    </row>
    <row r="2067" spans="1:14" x14ac:dyDescent="0.3">
      <c r="A2067">
        <v>2066</v>
      </c>
      <c r="B2067">
        <v>6</v>
      </c>
      <c r="C2067" t="s">
        <v>29</v>
      </c>
      <c r="D2067" t="str">
        <f>VLOOKUP(C2067,[1]Saler!B:D,2,FALSE)</f>
        <v>Hoàng Thị Thu  Hà</v>
      </c>
      <c r="E2067" t="str">
        <f>VLOOKUP(C2067,[1]Saler!B:D,3,FALSE)</f>
        <v>HN</v>
      </c>
      <c r="F2067" t="str">
        <f>VLOOKUP(E2067,[1]Saler!$F$1:$G$6,2,FALSE)</f>
        <v>Hà Nội</v>
      </c>
      <c r="G2067" t="s">
        <v>21</v>
      </c>
      <c r="H2067" t="str">
        <f>VLOOKUP(G2067,[1]Product!$B:$G,2,FALSE)</f>
        <v>EliteBook5ZU71PA</v>
      </c>
      <c r="I2067">
        <f>VLOOKUP(G2067,[1]Product!$B:$G,6,FALSE)</f>
        <v>34790000</v>
      </c>
      <c r="J2067" t="str">
        <f>VLOOKUP(G2067,[1]Product!$B:$G,3,FALSE)</f>
        <v>HP</v>
      </c>
      <c r="K2067" t="str">
        <f>VLOOKUP(G2067,[1]Product!$B:$G,4,FALSE)</f>
        <v>Laptop</v>
      </c>
      <c r="L2067">
        <v>3</v>
      </c>
      <c r="M2067">
        <v>0.15</v>
      </c>
      <c r="N2067">
        <f t="shared" si="32"/>
        <v>88714500</v>
      </c>
    </row>
    <row r="2068" spans="1:14" x14ac:dyDescent="0.3">
      <c r="A2068">
        <v>2067</v>
      </c>
      <c r="B2068">
        <v>6</v>
      </c>
      <c r="C2068" t="s">
        <v>77</v>
      </c>
      <c r="D2068" t="str">
        <f>VLOOKUP(C2068,[1]Saler!B:D,2,FALSE)</f>
        <v>Trần Huy  Hiếu</v>
      </c>
      <c r="E2068" t="str">
        <f>VLOOKUP(C2068,[1]Saler!B:D,3,FALSE)</f>
        <v>HP</v>
      </c>
      <c r="F2068" t="str">
        <f>VLOOKUP(E2068,[1]Saler!$F$1:$G$6,2,FALSE)</f>
        <v>Hải Phòng</v>
      </c>
      <c r="G2068" t="s">
        <v>52</v>
      </c>
      <c r="H2068" t="str">
        <f>VLOOKUP(G2068,[1]Product!$B:$G,2,FALSE)</f>
        <v>Inspiron42IN380002</v>
      </c>
      <c r="I2068">
        <f>VLOOKUP(G2068,[1]Product!$B:$G,6,FALSE)</f>
        <v>12290000</v>
      </c>
      <c r="J2068" t="str">
        <f>VLOOKUP(G2068,[1]Product!$B:$G,3,FALSE)</f>
        <v>Dell</v>
      </c>
      <c r="K2068" t="str">
        <f>VLOOKUP(G2068,[1]Product!$B:$G,4,FALSE)</f>
        <v>Desktop</v>
      </c>
      <c r="L2068">
        <v>2</v>
      </c>
      <c r="M2068">
        <v>0</v>
      </c>
      <c r="N2068">
        <f t="shared" si="32"/>
        <v>24580000</v>
      </c>
    </row>
    <row r="2069" spans="1:14" x14ac:dyDescent="0.3">
      <c r="A2069">
        <v>2068</v>
      </c>
      <c r="B2069">
        <v>6</v>
      </c>
      <c r="C2069" t="s">
        <v>37</v>
      </c>
      <c r="D2069" t="str">
        <f>VLOOKUP(C2069,[1]Saler!B:D,2,FALSE)</f>
        <v>Nguyễn Phan Thanh Ngân</v>
      </c>
      <c r="E2069" t="str">
        <f>VLOOKUP(C2069,[1]Saler!B:D,3,FALSE)</f>
        <v>HCM</v>
      </c>
      <c r="F2069" t="str">
        <f>VLOOKUP(E2069,[1]Saler!$F$1:$G$6,2,FALSE)</f>
        <v>Hồ Chí Minh</v>
      </c>
      <c r="G2069" t="s">
        <v>23</v>
      </c>
      <c r="H2069" t="str">
        <f>VLOOKUP(G2069,[1]Product!$B:$G,2,FALSE)</f>
        <v>Latitude3510</v>
      </c>
      <c r="I2069">
        <f>VLOOKUP(G2069,[1]Product!$B:$G,6,FALSE)</f>
        <v>11490000</v>
      </c>
      <c r="J2069" t="str">
        <f>VLOOKUP(G2069,[1]Product!$B:$G,3,FALSE)</f>
        <v>Dell</v>
      </c>
      <c r="K2069" t="str">
        <f>VLOOKUP(G2069,[1]Product!$B:$G,4,FALSE)</f>
        <v>Laptop</v>
      </c>
      <c r="L2069">
        <v>1</v>
      </c>
      <c r="M2069">
        <v>0.05</v>
      </c>
      <c r="N2069">
        <f t="shared" si="32"/>
        <v>10915500</v>
      </c>
    </row>
    <row r="2070" spans="1:14" x14ac:dyDescent="0.3">
      <c r="A2070">
        <v>2069</v>
      </c>
      <c r="B2070">
        <v>6</v>
      </c>
      <c r="C2070" t="s">
        <v>16</v>
      </c>
      <c r="D2070" t="str">
        <f>VLOOKUP(C2070,[1]Saler!B:D,2,FALSE)</f>
        <v>Võ Thị Uyển  Nhi</v>
      </c>
      <c r="E2070" t="str">
        <f>VLOOKUP(C2070,[1]Saler!B:D,3,FALSE)</f>
        <v>HCM</v>
      </c>
      <c r="F2070" t="str">
        <f>VLOOKUP(E2070,[1]Saler!$F$1:$G$6,2,FALSE)</f>
        <v>Hồ Chí Minh</v>
      </c>
      <c r="G2070" t="s">
        <v>49</v>
      </c>
      <c r="H2070" t="str">
        <f>VLOOKUP(G2070,[1]Product!$B:$G,2,FALSE)</f>
        <v>Inspiron145402</v>
      </c>
      <c r="I2070">
        <f>VLOOKUP(G2070,[1]Product!$B:$G,6,FALSE)</f>
        <v>25790000</v>
      </c>
      <c r="J2070" t="str">
        <f>VLOOKUP(G2070,[1]Product!$B:$G,3,FALSE)</f>
        <v>Dell</v>
      </c>
      <c r="K2070" t="str">
        <f>VLOOKUP(G2070,[1]Product!$B:$G,4,FALSE)</f>
        <v>Laptop</v>
      </c>
      <c r="L2070">
        <v>1</v>
      </c>
      <c r="M2070">
        <v>0.1</v>
      </c>
      <c r="N2070">
        <f t="shared" si="32"/>
        <v>23211000</v>
      </c>
    </row>
    <row r="2071" spans="1:14" x14ac:dyDescent="0.3">
      <c r="A2071">
        <v>2070</v>
      </c>
      <c r="B2071">
        <v>6</v>
      </c>
      <c r="C2071" t="s">
        <v>57</v>
      </c>
      <c r="D2071" t="str">
        <f>VLOOKUP(C2071,[1]Saler!B:D,2,FALSE)</f>
        <v>Nguyễn Thị Tú  Anh</v>
      </c>
      <c r="E2071" t="str">
        <f>VLOOKUP(C2071,[1]Saler!B:D,3,FALSE)</f>
        <v>HN</v>
      </c>
      <c r="F2071" t="str">
        <f>VLOOKUP(E2071,[1]Saler!$F$1:$G$6,2,FALSE)</f>
        <v>Hà Nội</v>
      </c>
      <c r="G2071" t="s">
        <v>15</v>
      </c>
      <c r="H2071" t="str">
        <f>VLOOKUP(G2071,[1]Product!$B:$G,2,FALSE)</f>
        <v>EliteBook1C2M0PA</v>
      </c>
      <c r="I2071">
        <f>VLOOKUP(G2071,[1]Product!$B:$G,6,FALSE)</f>
        <v>14890000</v>
      </c>
      <c r="J2071" t="str">
        <f>VLOOKUP(G2071,[1]Product!$B:$G,3,FALSE)</f>
        <v>HP</v>
      </c>
      <c r="K2071" t="str">
        <f>VLOOKUP(G2071,[1]Product!$B:$G,4,FALSE)</f>
        <v>Desktop</v>
      </c>
      <c r="L2071">
        <v>3</v>
      </c>
      <c r="M2071">
        <v>0</v>
      </c>
      <c r="N2071">
        <f t="shared" si="32"/>
        <v>44670000</v>
      </c>
    </row>
    <row r="2072" spans="1:14" x14ac:dyDescent="0.3">
      <c r="A2072">
        <v>2071</v>
      </c>
      <c r="B2072">
        <v>6</v>
      </c>
      <c r="C2072" t="s">
        <v>29</v>
      </c>
      <c r="D2072" t="str">
        <f>VLOOKUP(C2072,[1]Saler!B:D,2,FALSE)</f>
        <v>Hoàng Thị Thu  Hà</v>
      </c>
      <c r="E2072" t="str">
        <f>VLOOKUP(C2072,[1]Saler!B:D,3,FALSE)</f>
        <v>HN</v>
      </c>
      <c r="F2072" t="str">
        <f>VLOOKUP(E2072,[1]Saler!$F$1:$G$6,2,FALSE)</f>
        <v>Hà Nội</v>
      </c>
      <c r="G2072" t="s">
        <v>21</v>
      </c>
      <c r="H2072" t="str">
        <f>VLOOKUP(G2072,[1]Product!$B:$G,2,FALSE)</f>
        <v>EliteBook5ZU71PA</v>
      </c>
      <c r="I2072">
        <f>VLOOKUP(G2072,[1]Product!$B:$G,6,FALSE)</f>
        <v>34790000</v>
      </c>
      <c r="J2072" t="str">
        <f>VLOOKUP(G2072,[1]Product!$B:$G,3,FALSE)</f>
        <v>HP</v>
      </c>
      <c r="K2072" t="str">
        <f>VLOOKUP(G2072,[1]Product!$B:$G,4,FALSE)</f>
        <v>Laptop</v>
      </c>
      <c r="L2072">
        <v>3</v>
      </c>
      <c r="M2072">
        <v>0.1</v>
      </c>
      <c r="N2072">
        <f t="shared" si="32"/>
        <v>93933000</v>
      </c>
    </row>
    <row r="2073" spans="1:14" x14ac:dyDescent="0.3">
      <c r="A2073">
        <v>2072</v>
      </c>
      <c r="B2073">
        <v>6</v>
      </c>
      <c r="C2073" t="s">
        <v>60</v>
      </c>
      <c r="D2073" t="str">
        <f>VLOOKUP(C2073,[1]Saler!B:D,2,FALSE)</f>
        <v>Nguyễn Thị Hoài  Ly</v>
      </c>
      <c r="E2073" t="str">
        <f>VLOOKUP(C2073,[1]Saler!B:D,3,FALSE)</f>
        <v>DN</v>
      </c>
      <c r="F2073" t="str">
        <f>VLOOKUP(E2073,[1]Saler!$F$1:$G$6,2,FALSE)</f>
        <v>Đà Nẵng</v>
      </c>
      <c r="G2073" t="s">
        <v>45</v>
      </c>
      <c r="H2073" t="str">
        <f>VLOOKUP(G2073,[1]Product!$B:$G,2,FALSE)</f>
        <v>OMEN8ZR42PA</v>
      </c>
      <c r="I2073">
        <f>VLOOKUP(G2073,[1]Product!$B:$G,6,FALSE)</f>
        <v>54000000</v>
      </c>
      <c r="J2073" t="str">
        <f>VLOOKUP(G2073,[1]Product!$B:$G,3,FALSE)</f>
        <v>HP</v>
      </c>
      <c r="K2073" t="str">
        <f>VLOOKUP(G2073,[1]Product!$B:$G,4,FALSE)</f>
        <v>Laptop</v>
      </c>
      <c r="L2073">
        <v>1</v>
      </c>
      <c r="M2073">
        <v>0.1</v>
      </c>
      <c r="N2073">
        <f t="shared" si="32"/>
        <v>48600000</v>
      </c>
    </row>
    <row r="2074" spans="1:14" x14ac:dyDescent="0.3">
      <c r="A2074">
        <v>2073</v>
      </c>
      <c r="B2074">
        <v>6</v>
      </c>
      <c r="C2074" t="s">
        <v>67</v>
      </c>
      <c r="D2074" t="str">
        <f>VLOOKUP(C2074,[1]Saler!B:D,2,FALSE)</f>
        <v>Phan Thị Thu  Nguyệt</v>
      </c>
      <c r="E2074" t="str">
        <f>VLOOKUP(C2074,[1]Saler!B:D,3,FALSE)</f>
        <v>HCM</v>
      </c>
      <c r="F2074" t="str">
        <f>VLOOKUP(E2074,[1]Saler!$F$1:$G$6,2,FALSE)</f>
        <v>Hồ Chí Minh</v>
      </c>
      <c r="G2074" t="s">
        <v>45</v>
      </c>
      <c r="H2074" t="str">
        <f>VLOOKUP(G2074,[1]Product!$B:$G,2,FALSE)</f>
        <v>OMEN8ZR42PA</v>
      </c>
      <c r="I2074">
        <f>VLOOKUP(G2074,[1]Product!$B:$G,6,FALSE)</f>
        <v>54000000</v>
      </c>
      <c r="J2074" t="str">
        <f>VLOOKUP(G2074,[1]Product!$B:$G,3,FALSE)</f>
        <v>HP</v>
      </c>
      <c r="K2074" t="str">
        <f>VLOOKUP(G2074,[1]Product!$B:$G,4,FALSE)</f>
        <v>Laptop</v>
      </c>
      <c r="L2074">
        <v>3</v>
      </c>
      <c r="M2074">
        <v>0.1</v>
      </c>
      <c r="N2074">
        <f t="shared" si="32"/>
        <v>145800000</v>
      </c>
    </row>
    <row r="2075" spans="1:14" x14ac:dyDescent="0.3">
      <c r="A2075">
        <v>2074</v>
      </c>
      <c r="B2075">
        <v>6</v>
      </c>
      <c r="C2075" t="s">
        <v>46</v>
      </c>
      <c r="D2075" t="str">
        <f>VLOOKUP(C2075,[1]Saler!B:D,2,FALSE)</f>
        <v>Nguyễn Thị Hoài  Nam</v>
      </c>
      <c r="E2075" t="str">
        <f>VLOOKUP(C2075,[1]Saler!B:D,3,FALSE)</f>
        <v>HCM</v>
      </c>
      <c r="F2075" t="str">
        <f>VLOOKUP(E2075,[1]Saler!$F$1:$G$6,2,FALSE)</f>
        <v>Hồ Chí Minh</v>
      </c>
      <c r="G2075" t="s">
        <v>58</v>
      </c>
      <c r="H2075" t="str">
        <f>VLOOKUP(G2075,[1]Product!$B:$G,2,FALSE)</f>
        <v>Envy2K0B2PA</v>
      </c>
      <c r="I2075">
        <f>VLOOKUP(G2075,[1]Product!$B:$G,6,FALSE)</f>
        <v>23590000</v>
      </c>
      <c r="J2075" t="str">
        <f>VLOOKUP(G2075,[1]Product!$B:$G,3,FALSE)</f>
        <v>HP</v>
      </c>
      <c r="K2075" t="str">
        <f>VLOOKUP(G2075,[1]Product!$B:$G,4,FALSE)</f>
        <v>Laptop</v>
      </c>
      <c r="L2075">
        <v>2</v>
      </c>
      <c r="M2075">
        <v>0.15</v>
      </c>
      <c r="N2075">
        <f t="shared" si="32"/>
        <v>40103000</v>
      </c>
    </row>
    <row r="2076" spans="1:14" x14ac:dyDescent="0.3">
      <c r="A2076">
        <v>2075</v>
      </c>
      <c r="B2076">
        <v>7</v>
      </c>
      <c r="C2076" t="s">
        <v>14</v>
      </c>
      <c r="D2076" t="str">
        <f>VLOOKUP(C2076,[1]Saler!B:D,2,FALSE)</f>
        <v>Hồ Thị Khánh  Huyền</v>
      </c>
      <c r="E2076" t="str">
        <f>VLOOKUP(C2076,[1]Saler!B:D,3,FALSE)</f>
        <v>DN</v>
      </c>
      <c r="F2076" t="str">
        <f>VLOOKUP(E2076,[1]Saler!$F$1:$G$6,2,FALSE)</f>
        <v>Đà Nẵng</v>
      </c>
      <c r="G2076" t="s">
        <v>19</v>
      </c>
      <c r="H2076" t="str">
        <f>VLOOKUP(G2076,[1]Product!$B:$G,2,FALSE)</f>
        <v>Gaming81LK01J3VN</v>
      </c>
      <c r="I2076">
        <f>VLOOKUP(G2076,[1]Product!$B:$G,6,FALSE)</f>
        <v>18490000</v>
      </c>
      <c r="J2076" t="str">
        <f>VLOOKUP(G2076,[1]Product!$B:$G,3,FALSE)</f>
        <v>Lenovo</v>
      </c>
      <c r="K2076" t="str">
        <f>VLOOKUP(G2076,[1]Product!$B:$G,4,FALSE)</f>
        <v>Laptop</v>
      </c>
      <c r="L2076">
        <v>3</v>
      </c>
      <c r="M2076">
        <v>0.05</v>
      </c>
      <c r="N2076">
        <f t="shared" si="32"/>
        <v>52696500</v>
      </c>
    </row>
    <row r="2077" spans="1:14" x14ac:dyDescent="0.3">
      <c r="A2077">
        <v>2076</v>
      </c>
      <c r="B2077">
        <v>7</v>
      </c>
      <c r="C2077" t="s">
        <v>78</v>
      </c>
      <c r="D2077" t="str">
        <f>VLOOKUP(C2077,[1]Saler!B:D,2,FALSE)</f>
        <v>Vũ Nguyên  Hà</v>
      </c>
      <c r="E2077" t="str">
        <f>VLOOKUP(C2077,[1]Saler!B:D,3,FALSE)</f>
        <v>HN</v>
      </c>
      <c r="F2077" t="str">
        <f>VLOOKUP(E2077,[1]Saler!$F$1:$G$6,2,FALSE)</f>
        <v>Hà Nội</v>
      </c>
      <c r="G2077" t="s">
        <v>49</v>
      </c>
      <c r="H2077" t="str">
        <f>VLOOKUP(G2077,[1]Product!$B:$G,2,FALSE)</f>
        <v>Inspiron145402</v>
      </c>
      <c r="I2077">
        <f>VLOOKUP(G2077,[1]Product!$B:$G,6,FALSE)</f>
        <v>25790000</v>
      </c>
      <c r="J2077" t="str">
        <f>VLOOKUP(G2077,[1]Product!$B:$G,3,FALSE)</f>
        <v>Dell</v>
      </c>
      <c r="K2077" t="str">
        <f>VLOOKUP(G2077,[1]Product!$B:$G,4,FALSE)</f>
        <v>Laptop</v>
      </c>
      <c r="L2077">
        <v>2</v>
      </c>
      <c r="M2077">
        <v>0.15</v>
      </c>
      <c r="N2077">
        <f t="shared" si="32"/>
        <v>43843000</v>
      </c>
    </row>
    <row r="2078" spans="1:14" x14ac:dyDescent="0.3">
      <c r="A2078">
        <v>2077</v>
      </c>
      <c r="B2078">
        <v>7</v>
      </c>
      <c r="C2078" t="s">
        <v>22</v>
      </c>
      <c r="D2078" t="str">
        <f>VLOOKUP(C2078,[1]Saler!B:D,2,FALSE)</f>
        <v>Nguyễn Thành Tâm</v>
      </c>
      <c r="E2078" t="str">
        <f>VLOOKUP(C2078,[1]Saler!B:D,3,FALSE)</f>
        <v>CT</v>
      </c>
      <c r="F2078" t="str">
        <f>VLOOKUP(E2078,[1]Saler!$F$1:$G$6,2,FALSE)</f>
        <v>Cần Thơ</v>
      </c>
      <c r="G2078" t="s">
        <v>52</v>
      </c>
      <c r="H2078" t="str">
        <f>VLOOKUP(G2078,[1]Product!$B:$G,2,FALSE)</f>
        <v>Inspiron42IN380002</v>
      </c>
      <c r="I2078">
        <f>VLOOKUP(G2078,[1]Product!$B:$G,6,FALSE)</f>
        <v>12290000</v>
      </c>
      <c r="J2078" t="str">
        <f>VLOOKUP(G2078,[1]Product!$B:$G,3,FALSE)</f>
        <v>Dell</v>
      </c>
      <c r="K2078" t="str">
        <f>VLOOKUP(G2078,[1]Product!$B:$G,4,FALSE)</f>
        <v>Desktop</v>
      </c>
      <c r="L2078">
        <v>3</v>
      </c>
      <c r="M2078">
        <v>0</v>
      </c>
      <c r="N2078">
        <f t="shared" si="32"/>
        <v>36870000</v>
      </c>
    </row>
    <row r="2079" spans="1:14" x14ac:dyDescent="0.3">
      <c r="A2079">
        <v>2078</v>
      </c>
      <c r="B2079">
        <v>7</v>
      </c>
      <c r="C2079" t="s">
        <v>24</v>
      </c>
      <c r="D2079" t="str">
        <f>VLOOKUP(C2079,[1]Saler!B:D,2,FALSE)</f>
        <v>Lê Thị Ngọc Bích</v>
      </c>
      <c r="E2079" t="str">
        <f>VLOOKUP(C2079,[1]Saler!B:D,3,FALSE)</f>
        <v>HN</v>
      </c>
      <c r="F2079" t="str">
        <f>VLOOKUP(E2079,[1]Saler!$F$1:$G$6,2,FALSE)</f>
        <v>Hà Nội</v>
      </c>
      <c r="G2079" t="s">
        <v>15</v>
      </c>
      <c r="H2079" t="str">
        <f>VLOOKUP(G2079,[1]Product!$B:$G,2,FALSE)</f>
        <v>EliteBook1C2M0PA</v>
      </c>
      <c r="I2079">
        <f>VLOOKUP(G2079,[1]Product!$B:$G,6,FALSE)</f>
        <v>14890000</v>
      </c>
      <c r="J2079" t="str">
        <f>VLOOKUP(G2079,[1]Product!$B:$G,3,FALSE)</f>
        <v>HP</v>
      </c>
      <c r="K2079" t="str">
        <f>VLOOKUP(G2079,[1]Product!$B:$G,4,FALSE)</f>
        <v>Desktop</v>
      </c>
      <c r="L2079">
        <v>1</v>
      </c>
      <c r="M2079">
        <v>0.15</v>
      </c>
      <c r="N2079">
        <f t="shared" si="32"/>
        <v>12656500</v>
      </c>
    </row>
    <row r="2080" spans="1:14" x14ac:dyDescent="0.3">
      <c r="A2080">
        <v>2079</v>
      </c>
      <c r="B2080">
        <v>7</v>
      </c>
      <c r="C2080" t="s">
        <v>73</v>
      </c>
      <c r="D2080" t="str">
        <f>VLOOKUP(C2080,[1]Saler!B:D,2,FALSE)</f>
        <v>Nguyễn Gia  Hân</v>
      </c>
      <c r="E2080" t="str">
        <f>VLOOKUP(C2080,[1]Saler!B:D,3,FALSE)</f>
        <v>HP</v>
      </c>
      <c r="F2080" t="str">
        <f>VLOOKUP(E2080,[1]Saler!$F$1:$G$6,2,FALSE)</f>
        <v>Hải Phòng</v>
      </c>
      <c r="G2080" t="s">
        <v>41</v>
      </c>
      <c r="H2080" t="str">
        <f>VLOOKUP(G2080,[1]Product!$B:$G,2,FALSE)</f>
        <v>Vostro70226499</v>
      </c>
      <c r="I2080">
        <f>VLOOKUP(G2080,[1]Product!$B:$G,6,FALSE)</f>
        <v>8900000</v>
      </c>
      <c r="J2080" t="str">
        <f>VLOOKUP(G2080,[1]Product!$B:$G,3,FALSE)</f>
        <v>Dell</v>
      </c>
      <c r="K2080" t="str">
        <f>VLOOKUP(G2080,[1]Product!$B:$G,4,FALSE)</f>
        <v>Desktop</v>
      </c>
      <c r="L2080">
        <v>3</v>
      </c>
      <c r="M2080">
        <v>0.1</v>
      </c>
      <c r="N2080">
        <f t="shared" si="32"/>
        <v>24030000</v>
      </c>
    </row>
    <row r="2081" spans="1:14" x14ac:dyDescent="0.3">
      <c r="A2081">
        <v>2080</v>
      </c>
      <c r="B2081">
        <v>7</v>
      </c>
      <c r="C2081" t="s">
        <v>40</v>
      </c>
      <c r="D2081" t="str">
        <f>VLOOKUP(C2081,[1]Saler!B:D,2,FALSE)</f>
        <v>Triệu Thị Thanh  Chung</v>
      </c>
      <c r="E2081" t="str">
        <f>VLOOKUP(C2081,[1]Saler!B:D,3,FALSE)</f>
        <v>HN</v>
      </c>
      <c r="F2081" t="str">
        <f>VLOOKUP(E2081,[1]Saler!$F$1:$G$6,2,FALSE)</f>
        <v>Hà Nội</v>
      </c>
      <c r="G2081" t="s">
        <v>17</v>
      </c>
      <c r="H2081" t="str">
        <f>VLOOKUP(G2081,[1]Product!$B:$G,2,FALSE)</f>
        <v>Inspiron135301</v>
      </c>
      <c r="I2081">
        <f>VLOOKUP(G2081,[1]Product!$B:$G,6,FALSE)</f>
        <v>20900000</v>
      </c>
      <c r="J2081" t="str">
        <f>VLOOKUP(G2081,[1]Product!$B:$G,3,FALSE)</f>
        <v>Dell</v>
      </c>
      <c r="K2081" t="str">
        <f>VLOOKUP(G2081,[1]Product!$B:$G,4,FALSE)</f>
        <v>Laptop</v>
      </c>
      <c r="L2081">
        <v>1</v>
      </c>
      <c r="M2081">
        <v>0</v>
      </c>
      <c r="N2081">
        <f t="shared" si="32"/>
        <v>20900000</v>
      </c>
    </row>
    <row r="2082" spans="1:14" x14ac:dyDescent="0.3">
      <c r="A2082">
        <v>2081</v>
      </c>
      <c r="B2082">
        <v>7</v>
      </c>
      <c r="C2082" t="s">
        <v>40</v>
      </c>
      <c r="D2082" t="str">
        <f>VLOOKUP(C2082,[1]Saler!B:D,2,FALSE)</f>
        <v>Triệu Thị Thanh  Chung</v>
      </c>
      <c r="E2082" t="str">
        <f>VLOOKUP(C2082,[1]Saler!B:D,3,FALSE)</f>
        <v>HN</v>
      </c>
      <c r="F2082" t="str">
        <f>VLOOKUP(E2082,[1]Saler!$F$1:$G$6,2,FALSE)</f>
        <v>Hà Nội</v>
      </c>
      <c r="G2082" t="s">
        <v>33</v>
      </c>
      <c r="H2082" t="str">
        <f>VLOOKUP(G2082,[1]Product!$B:$G,2,FALSE)</f>
        <v>XPS139310</v>
      </c>
      <c r="I2082">
        <f>VLOOKUP(G2082,[1]Product!$B:$G,6,FALSE)</f>
        <v>39900000</v>
      </c>
      <c r="J2082" t="str">
        <f>VLOOKUP(G2082,[1]Product!$B:$G,3,FALSE)</f>
        <v>Dell</v>
      </c>
      <c r="K2082" t="str">
        <f>VLOOKUP(G2082,[1]Product!$B:$G,4,FALSE)</f>
        <v>Laptop</v>
      </c>
      <c r="L2082">
        <v>1</v>
      </c>
      <c r="M2082">
        <v>0.15</v>
      </c>
      <c r="N2082">
        <f t="shared" si="32"/>
        <v>33915000</v>
      </c>
    </row>
    <row r="2083" spans="1:14" x14ac:dyDescent="0.3">
      <c r="A2083">
        <v>2082</v>
      </c>
      <c r="B2083">
        <v>7</v>
      </c>
      <c r="C2083" t="s">
        <v>64</v>
      </c>
      <c r="D2083" t="str">
        <f>VLOOKUP(C2083,[1]Saler!B:D,2,FALSE)</f>
        <v>Trần Chí Thông</v>
      </c>
      <c r="E2083" t="str">
        <f>VLOOKUP(C2083,[1]Saler!B:D,3,FALSE)</f>
        <v>CT</v>
      </c>
      <c r="F2083" t="str">
        <f>VLOOKUP(E2083,[1]Saler!$F$1:$G$6,2,FALSE)</f>
        <v>Cần Thơ</v>
      </c>
      <c r="G2083" t="s">
        <v>58</v>
      </c>
      <c r="H2083" t="str">
        <f>VLOOKUP(G2083,[1]Product!$B:$G,2,FALSE)</f>
        <v>Envy2K0B2PA</v>
      </c>
      <c r="I2083">
        <f>VLOOKUP(G2083,[1]Product!$B:$G,6,FALSE)</f>
        <v>23590000</v>
      </c>
      <c r="J2083" t="str">
        <f>VLOOKUP(G2083,[1]Product!$B:$G,3,FALSE)</f>
        <v>HP</v>
      </c>
      <c r="K2083" t="str">
        <f>VLOOKUP(G2083,[1]Product!$B:$G,4,FALSE)</f>
        <v>Laptop</v>
      </c>
      <c r="L2083">
        <v>2</v>
      </c>
      <c r="M2083">
        <v>0</v>
      </c>
      <c r="N2083">
        <f t="shared" si="32"/>
        <v>47180000</v>
      </c>
    </row>
    <row r="2084" spans="1:14" x14ac:dyDescent="0.3">
      <c r="A2084">
        <v>2083</v>
      </c>
      <c r="B2084">
        <v>7</v>
      </c>
      <c r="C2084" t="s">
        <v>43</v>
      </c>
      <c r="D2084" t="str">
        <f>VLOOKUP(C2084,[1]Saler!B:D,2,FALSE)</f>
        <v>Lương Thị  Thanh</v>
      </c>
      <c r="E2084" t="str">
        <f>VLOOKUP(C2084,[1]Saler!B:D,3,FALSE)</f>
        <v>CT</v>
      </c>
      <c r="F2084" t="str">
        <f>VLOOKUP(E2084,[1]Saler!$F$1:$G$6,2,FALSE)</f>
        <v>Cần Thơ</v>
      </c>
      <c r="G2084" t="s">
        <v>45</v>
      </c>
      <c r="H2084" t="str">
        <f>VLOOKUP(G2084,[1]Product!$B:$G,2,FALSE)</f>
        <v>OMEN8ZR42PA</v>
      </c>
      <c r="I2084">
        <f>VLOOKUP(G2084,[1]Product!$B:$G,6,FALSE)</f>
        <v>54000000</v>
      </c>
      <c r="J2084" t="str">
        <f>VLOOKUP(G2084,[1]Product!$B:$G,3,FALSE)</f>
        <v>HP</v>
      </c>
      <c r="K2084" t="str">
        <f>VLOOKUP(G2084,[1]Product!$B:$G,4,FALSE)</f>
        <v>Laptop</v>
      </c>
      <c r="L2084">
        <v>1</v>
      </c>
      <c r="M2084">
        <v>0.05</v>
      </c>
      <c r="N2084">
        <f t="shared" si="32"/>
        <v>51300000</v>
      </c>
    </row>
    <row r="2085" spans="1:14" x14ac:dyDescent="0.3">
      <c r="A2085">
        <v>2084</v>
      </c>
      <c r="B2085">
        <v>7</v>
      </c>
      <c r="C2085" t="s">
        <v>60</v>
      </c>
      <c r="D2085" t="str">
        <f>VLOOKUP(C2085,[1]Saler!B:D,2,FALSE)</f>
        <v>Nguyễn Thị Hoài  Ly</v>
      </c>
      <c r="E2085" t="str">
        <f>VLOOKUP(C2085,[1]Saler!B:D,3,FALSE)</f>
        <v>DN</v>
      </c>
      <c r="F2085" t="str">
        <f>VLOOKUP(E2085,[1]Saler!$F$1:$G$6,2,FALSE)</f>
        <v>Đà Nẵng</v>
      </c>
      <c r="G2085" t="s">
        <v>41</v>
      </c>
      <c r="H2085" t="str">
        <f>VLOOKUP(G2085,[1]Product!$B:$G,2,FALSE)</f>
        <v>Vostro70226499</v>
      </c>
      <c r="I2085">
        <f>VLOOKUP(G2085,[1]Product!$B:$G,6,FALSE)</f>
        <v>8900000</v>
      </c>
      <c r="J2085" t="str">
        <f>VLOOKUP(G2085,[1]Product!$B:$G,3,FALSE)</f>
        <v>Dell</v>
      </c>
      <c r="K2085" t="str">
        <f>VLOOKUP(G2085,[1]Product!$B:$G,4,FALSE)</f>
        <v>Desktop</v>
      </c>
      <c r="L2085">
        <v>1</v>
      </c>
      <c r="M2085">
        <v>0.15</v>
      </c>
      <c r="N2085">
        <f t="shared" si="32"/>
        <v>7565000</v>
      </c>
    </row>
    <row r="2086" spans="1:14" x14ac:dyDescent="0.3">
      <c r="A2086">
        <v>2085</v>
      </c>
      <c r="B2086">
        <v>7</v>
      </c>
      <c r="C2086" t="s">
        <v>27</v>
      </c>
      <c r="D2086" t="str">
        <f>VLOOKUP(C2086,[1]Saler!B:D,2,FALSE)</f>
        <v>Lê Thị Bình</v>
      </c>
      <c r="E2086" t="str">
        <f>VLOOKUP(C2086,[1]Saler!B:D,3,FALSE)</f>
        <v>HN</v>
      </c>
      <c r="F2086" t="str">
        <f>VLOOKUP(E2086,[1]Saler!$F$1:$G$6,2,FALSE)</f>
        <v>Hà Nội</v>
      </c>
      <c r="G2086" t="s">
        <v>19</v>
      </c>
      <c r="H2086" t="str">
        <f>VLOOKUP(G2086,[1]Product!$B:$G,2,FALSE)</f>
        <v>Gaming81LK01J3VN</v>
      </c>
      <c r="I2086">
        <f>VLOOKUP(G2086,[1]Product!$B:$G,6,FALSE)</f>
        <v>18490000</v>
      </c>
      <c r="J2086" t="str">
        <f>VLOOKUP(G2086,[1]Product!$B:$G,3,FALSE)</f>
        <v>Lenovo</v>
      </c>
      <c r="K2086" t="str">
        <f>VLOOKUP(G2086,[1]Product!$B:$G,4,FALSE)</f>
        <v>Laptop</v>
      </c>
      <c r="L2086">
        <v>1</v>
      </c>
      <c r="M2086">
        <v>0</v>
      </c>
      <c r="N2086">
        <f t="shared" si="32"/>
        <v>18490000</v>
      </c>
    </row>
    <row r="2087" spans="1:14" x14ac:dyDescent="0.3">
      <c r="A2087">
        <v>2086</v>
      </c>
      <c r="B2087">
        <v>7</v>
      </c>
      <c r="C2087" t="s">
        <v>63</v>
      </c>
      <c r="D2087" t="str">
        <f>VLOOKUP(C2087,[1]Saler!B:D,2,FALSE)</f>
        <v>Phạm Thị Giáng  My</v>
      </c>
      <c r="E2087" t="str">
        <f>VLOOKUP(C2087,[1]Saler!B:D,3,FALSE)</f>
        <v>DN</v>
      </c>
      <c r="F2087" t="str">
        <f>VLOOKUP(E2087,[1]Saler!$F$1:$G$6,2,FALSE)</f>
        <v>Đà Nẵng</v>
      </c>
      <c r="G2087" t="s">
        <v>58</v>
      </c>
      <c r="H2087" t="str">
        <f>VLOOKUP(G2087,[1]Product!$B:$G,2,FALSE)</f>
        <v>Envy2K0B2PA</v>
      </c>
      <c r="I2087">
        <f>VLOOKUP(G2087,[1]Product!$B:$G,6,FALSE)</f>
        <v>23590000</v>
      </c>
      <c r="J2087" t="str">
        <f>VLOOKUP(G2087,[1]Product!$B:$G,3,FALSE)</f>
        <v>HP</v>
      </c>
      <c r="K2087" t="str">
        <f>VLOOKUP(G2087,[1]Product!$B:$G,4,FALSE)</f>
        <v>Laptop</v>
      </c>
      <c r="L2087">
        <v>1</v>
      </c>
      <c r="M2087">
        <v>0.05</v>
      </c>
      <c r="N2087">
        <f t="shared" si="32"/>
        <v>22410500</v>
      </c>
    </row>
    <row r="2088" spans="1:14" x14ac:dyDescent="0.3">
      <c r="A2088">
        <v>2087</v>
      </c>
      <c r="B2088">
        <v>7</v>
      </c>
      <c r="C2088" t="s">
        <v>60</v>
      </c>
      <c r="D2088" t="str">
        <f>VLOOKUP(C2088,[1]Saler!B:D,2,FALSE)</f>
        <v>Nguyễn Thị Hoài  Ly</v>
      </c>
      <c r="E2088" t="str">
        <f>VLOOKUP(C2088,[1]Saler!B:D,3,FALSE)</f>
        <v>DN</v>
      </c>
      <c r="F2088" t="str">
        <f>VLOOKUP(E2088,[1]Saler!$F$1:$G$6,2,FALSE)</f>
        <v>Đà Nẵng</v>
      </c>
      <c r="G2088" t="s">
        <v>33</v>
      </c>
      <c r="H2088" t="str">
        <f>VLOOKUP(G2088,[1]Product!$B:$G,2,FALSE)</f>
        <v>XPS139310</v>
      </c>
      <c r="I2088">
        <f>VLOOKUP(G2088,[1]Product!$B:$G,6,FALSE)</f>
        <v>39900000</v>
      </c>
      <c r="J2088" t="str">
        <f>VLOOKUP(G2088,[1]Product!$B:$G,3,FALSE)</f>
        <v>Dell</v>
      </c>
      <c r="K2088" t="str">
        <f>VLOOKUP(G2088,[1]Product!$B:$G,4,FALSE)</f>
        <v>Laptop</v>
      </c>
      <c r="L2088">
        <v>2</v>
      </c>
      <c r="M2088">
        <v>0</v>
      </c>
      <c r="N2088">
        <f t="shared" si="32"/>
        <v>79800000</v>
      </c>
    </row>
    <row r="2089" spans="1:14" x14ac:dyDescent="0.3">
      <c r="A2089">
        <v>2088</v>
      </c>
      <c r="B2089">
        <v>7</v>
      </c>
      <c r="C2089" t="s">
        <v>16</v>
      </c>
      <c r="D2089" t="str">
        <f>VLOOKUP(C2089,[1]Saler!B:D,2,FALSE)</f>
        <v>Võ Thị Uyển  Nhi</v>
      </c>
      <c r="E2089" t="str">
        <f>VLOOKUP(C2089,[1]Saler!B:D,3,FALSE)</f>
        <v>HCM</v>
      </c>
      <c r="F2089" t="str">
        <f>VLOOKUP(E2089,[1]Saler!$F$1:$G$6,2,FALSE)</f>
        <v>Hồ Chí Minh</v>
      </c>
      <c r="G2089" t="s">
        <v>36</v>
      </c>
      <c r="H2089" t="str">
        <f>VLOOKUP(G2089,[1]Product!$B:$G,2,FALSE)</f>
        <v>Lenovo10TVA00EVA</v>
      </c>
      <c r="I2089">
        <f>VLOOKUP(G2089,[1]Product!$B:$G,6,FALSE)</f>
        <v>12590000</v>
      </c>
      <c r="J2089" t="str">
        <f>VLOOKUP(G2089,[1]Product!$B:$G,3,FALSE)</f>
        <v>Lenovo</v>
      </c>
      <c r="K2089" t="str">
        <f>VLOOKUP(G2089,[1]Product!$B:$G,4,FALSE)</f>
        <v>Desktop</v>
      </c>
      <c r="L2089">
        <v>3</v>
      </c>
      <c r="M2089">
        <v>0</v>
      </c>
      <c r="N2089">
        <f t="shared" si="32"/>
        <v>37770000</v>
      </c>
    </row>
    <row r="2090" spans="1:14" x14ac:dyDescent="0.3">
      <c r="A2090">
        <v>2089</v>
      </c>
      <c r="B2090">
        <v>7</v>
      </c>
      <c r="C2090" t="s">
        <v>24</v>
      </c>
      <c r="D2090" t="str">
        <f>VLOOKUP(C2090,[1]Saler!B:D,2,FALSE)</f>
        <v>Lê Thị Ngọc Bích</v>
      </c>
      <c r="E2090" t="str">
        <f>VLOOKUP(C2090,[1]Saler!B:D,3,FALSE)</f>
        <v>HN</v>
      </c>
      <c r="F2090" t="str">
        <f>VLOOKUP(E2090,[1]Saler!$F$1:$G$6,2,FALSE)</f>
        <v>Hà Nội</v>
      </c>
      <c r="G2090" t="s">
        <v>49</v>
      </c>
      <c r="H2090" t="str">
        <f>VLOOKUP(G2090,[1]Product!$B:$G,2,FALSE)</f>
        <v>Inspiron145402</v>
      </c>
      <c r="I2090">
        <f>VLOOKUP(G2090,[1]Product!$B:$G,6,FALSE)</f>
        <v>25790000</v>
      </c>
      <c r="J2090" t="str">
        <f>VLOOKUP(G2090,[1]Product!$B:$G,3,FALSE)</f>
        <v>Dell</v>
      </c>
      <c r="K2090" t="str">
        <f>VLOOKUP(G2090,[1]Product!$B:$G,4,FALSE)</f>
        <v>Laptop</v>
      </c>
      <c r="L2090">
        <v>2</v>
      </c>
      <c r="M2090">
        <v>0.1</v>
      </c>
      <c r="N2090">
        <f t="shared" si="32"/>
        <v>46422000</v>
      </c>
    </row>
    <row r="2091" spans="1:14" x14ac:dyDescent="0.3">
      <c r="A2091">
        <v>2090</v>
      </c>
      <c r="B2091">
        <v>7</v>
      </c>
      <c r="C2091" t="s">
        <v>62</v>
      </c>
      <c r="D2091" t="str">
        <f>VLOOKUP(C2091,[1]Saler!B:D,2,FALSE)</f>
        <v>Kiều Ngọc Các</v>
      </c>
      <c r="E2091" t="str">
        <f>VLOOKUP(C2091,[1]Saler!B:D,3,FALSE)</f>
        <v>HN</v>
      </c>
      <c r="F2091" t="str">
        <f>VLOOKUP(E2091,[1]Saler!$F$1:$G$6,2,FALSE)</f>
        <v>Hà Nội</v>
      </c>
      <c r="G2091" t="s">
        <v>23</v>
      </c>
      <c r="H2091" t="str">
        <f>VLOOKUP(G2091,[1]Product!$B:$G,2,FALSE)</f>
        <v>Latitude3510</v>
      </c>
      <c r="I2091">
        <f>VLOOKUP(G2091,[1]Product!$B:$G,6,FALSE)</f>
        <v>11490000</v>
      </c>
      <c r="J2091" t="str">
        <f>VLOOKUP(G2091,[1]Product!$B:$G,3,FALSE)</f>
        <v>Dell</v>
      </c>
      <c r="K2091" t="str">
        <f>VLOOKUP(G2091,[1]Product!$B:$G,4,FALSE)</f>
        <v>Laptop</v>
      </c>
      <c r="L2091">
        <v>3</v>
      </c>
      <c r="M2091">
        <v>0.05</v>
      </c>
      <c r="N2091">
        <f t="shared" si="32"/>
        <v>32746500</v>
      </c>
    </row>
    <row r="2092" spans="1:14" x14ac:dyDescent="0.3">
      <c r="A2092">
        <v>2091</v>
      </c>
      <c r="B2092">
        <v>7</v>
      </c>
      <c r="C2092" t="s">
        <v>64</v>
      </c>
      <c r="D2092" t="str">
        <f>VLOOKUP(C2092,[1]Saler!B:D,2,FALSE)</f>
        <v>Trần Chí Thông</v>
      </c>
      <c r="E2092" t="str">
        <f>VLOOKUP(C2092,[1]Saler!B:D,3,FALSE)</f>
        <v>CT</v>
      </c>
      <c r="F2092" t="str">
        <f>VLOOKUP(E2092,[1]Saler!$F$1:$G$6,2,FALSE)</f>
        <v>Cần Thơ</v>
      </c>
      <c r="G2092" t="s">
        <v>17</v>
      </c>
      <c r="H2092" t="str">
        <f>VLOOKUP(G2092,[1]Product!$B:$G,2,FALSE)</f>
        <v>Inspiron135301</v>
      </c>
      <c r="I2092">
        <f>VLOOKUP(G2092,[1]Product!$B:$G,6,FALSE)</f>
        <v>20900000</v>
      </c>
      <c r="J2092" t="str">
        <f>VLOOKUP(G2092,[1]Product!$B:$G,3,FALSE)</f>
        <v>Dell</v>
      </c>
      <c r="K2092" t="str">
        <f>VLOOKUP(G2092,[1]Product!$B:$G,4,FALSE)</f>
        <v>Laptop</v>
      </c>
      <c r="L2092">
        <v>1</v>
      </c>
      <c r="M2092">
        <v>0.15</v>
      </c>
      <c r="N2092">
        <f t="shared" si="32"/>
        <v>17765000</v>
      </c>
    </row>
    <row r="2093" spans="1:14" x14ac:dyDescent="0.3">
      <c r="A2093">
        <v>2092</v>
      </c>
      <c r="B2093">
        <v>7</v>
      </c>
      <c r="C2093" t="s">
        <v>72</v>
      </c>
      <c r="D2093" t="str">
        <f>VLOOKUP(C2093,[1]Saler!B:D,2,FALSE)</f>
        <v>Ngô Ngọc Tường  An</v>
      </c>
      <c r="E2093" t="str">
        <f>VLOOKUP(C2093,[1]Saler!B:D,3,FALSE)</f>
        <v>HN</v>
      </c>
      <c r="F2093" t="str">
        <f>VLOOKUP(E2093,[1]Saler!$F$1:$G$6,2,FALSE)</f>
        <v>Hà Nội</v>
      </c>
      <c r="G2093" t="s">
        <v>36</v>
      </c>
      <c r="H2093" t="str">
        <f>VLOOKUP(G2093,[1]Product!$B:$G,2,FALSE)</f>
        <v>Lenovo10TVA00EVA</v>
      </c>
      <c r="I2093">
        <f>VLOOKUP(G2093,[1]Product!$B:$G,6,FALSE)</f>
        <v>12590000</v>
      </c>
      <c r="J2093" t="str">
        <f>VLOOKUP(G2093,[1]Product!$B:$G,3,FALSE)</f>
        <v>Lenovo</v>
      </c>
      <c r="K2093" t="str">
        <f>VLOOKUP(G2093,[1]Product!$B:$G,4,FALSE)</f>
        <v>Desktop</v>
      </c>
      <c r="L2093">
        <v>1</v>
      </c>
      <c r="M2093">
        <v>0.1</v>
      </c>
      <c r="N2093">
        <f t="shared" si="32"/>
        <v>11331000</v>
      </c>
    </row>
    <row r="2094" spans="1:14" x14ac:dyDescent="0.3">
      <c r="A2094">
        <v>2093</v>
      </c>
      <c r="B2094">
        <v>7</v>
      </c>
      <c r="C2094" t="s">
        <v>64</v>
      </c>
      <c r="D2094" t="str">
        <f>VLOOKUP(C2094,[1]Saler!B:D,2,FALSE)</f>
        <v>Trần Chí Thông</v>
      </c>
      <c r="E2094" t="str">
        <f>VLOOKUP(C2094,[1]Saler!B:D,3,FALSE)</f>
        <v>CT</v>
      </c>
      <c r="F2094" t="str">
        <f>VLOOKUP(E2094,[1]Saler!$F$1:$G$6,2,FALSE)</f>
        <v>Cần Thơ</v>
      </c>
      <c r="G2094" t="s">
        <v>71</v>
      </c>
      <c r="H2094" t="str">
        <f>VLOOKUP(G2094,[1]Product!$B:$G,2,FALSE)</f>
        <v>Legion82BC005YVN</v>
      </c>
      <c r="I2094">
        <f>VLOOKUP(G2094,[1]Product!$B:$G,6,FALSE)</f>
        <v>39000000</v>
      </c>
      <c r="J2094" t="str">
        <f>VLOOKUP(G2094,[1]Product!$B:$G,3,FALSE)</f>
        <v>Lenovo</v>
      </c>
      <c r="K2094" t="str">
        <f>VLOOKUP(G2094,[1]Product!$B:$G,4,FALSE)</f>
        <v>Laptop</v>
      </c>
      <c r="L2094">
        <v>2</v>
      </c>
      <c r="M2094">
        <v>0</v>
      </c>
      <c r="N2094">
        <f t="shared" si="32"/>
        <v>78000000</v>
      </c>
    </row>
    <row r="2095" spans="1:14" x14ac:dyDescent="0.3">
      <c r="A2095">
        <v>2094</v>
      </c>
      <c r="B2095">
        <v>7</v>
      </c>
      <c r="C2095" t="s">
        <v>73</v>
      </c>
      <c r="D2095" t="str">
        <f>VLOOKUP(C2095,[1]Saler!B:D,2,FALSE)</f>
        <v>Nguyễn Gia  Hân</v>
      </c>
      <c r="E2095" t="str">
        <f>VLOOKUP(C2095,[1]Saler!B:D,3,FALSE)</f>
        <v>HP</v>
      </c>
      <c r="F2095" t="str">
        <f>VLOOKUP(E2095,[1]Saler!$F$1:$G$6,2,FALSE)</f>
        <v>Hải Phòng</v>
      </c>
      <c r="G2095" t="s">
        <v>21</v>
      </c>
      <c r="H2095" t="str">
        <f>VLOOKUP(G2095,[1]Product!$B:$G,2,FALSE)</f>
        <v>EliteBook5ZU71PA</v>
      </c>
      <c r="I2095">
        <f>VLOOKUP(G2095,[1]Product!$B:$G,6,FALSE)</f>
        <v>34790000</v>
      </c>
      <c r="J2095" t="str">
        <f>VLOOKUP(G2095,[1]Product!$B:$G,3,FALSE)</f>
        <v>HP</v>
      </c>
      <c r="K2095" t="str">
        <f>VLOOKUP(G2095,[1]Product!$B:$G,4,FALSE)</f>
        <v>Laptop</v>
      </c>
      <c r="L2095">
        <v>1</v>
      </c>
      <c r="M2095">
        <v>0.1</v>
      </c>
      <c r="N2095">
        <f t="shared" si="32"/>
        <v>31311000</v>
      </c>
    </row>
    <row r="2096" spans="1:14" x14ac:dyDescent="0.3">
      <c r="A2096">
        <v>2095</v>
      </c>
      <c r="B2096">
        <v>7</v>
      </c>
      <c r="C2096" t="s">
        <v>55</v>
      </c>
      <c r="D2096" t="str">
        <f>VLOOKUP(C2096,[1]Saler!B:D,2,FALSE)</f>
        <v>Nguyễn Thị  Hương</v>
      </c>
      <c r="E2096" t="str">
        <f>VLOOKUP(C2096,[1]Saler!B:D,3,FALSE)</f>
        <v>DN</v>
      </c>
      <c r="F2096" t="str">
        <f>VLOOKUP(E2096,[1]Saler!$F$1:$G$6,2,FALSE)</f>
        <v>Đà Nẵng</v>
      </c>
      <c r="G2096" t="s">
        <v>33</v>
      </c>
      <c r="H2096" t="str">
        <f>VLOOKUP(G2096,[1]Product!$B:$G,2,FALSE)</f>
        <v>XPS139310</v>
      </c>
      <c r="I2096">
        <f>VLOOKUP(G2096,[1]Product!$B:$G,6,FALSE)</f>
        <v>39900000</v>
      </c>
      <c r="J2096" t="str">
        <f>VLOOKUP(G2096,[1]Product!$B:$G,3,FALSE)</f>
        <v>Dell</v>
      </c>
      <c r="K2096" t="str">
        <f>VLOOKUP(G2096,[1]Product!$B:$G,4,FALSE)</f>
        <v>Laptop</v>
      </c>
      <c r="L2096">
        <v>1</v>
      </c>
      <c r="M2096">
        <v>0</v>
      </c>
      <c r="N2096">
        <f t="shared" si="32"/>
        <v>39900000</v>
      </c>
    </row>
    <row r="2097" spans="1:14" x14ac:dyDescent="0.3">
      <c r="A2097">
        <v>2096</v>
      </c>
      <c r="B2097">
        <v>7</v>
      </c>
      <c r="C2097" t="s">
        <v>70</v>
      </c>
      <c r="D2097" t="str">
        <f>VLOOKUP(C2097,[1]Saler!B:D,2,FALSE)</f>
        <v>Trần Thị Hồng Nhung</v>
      </c>
      <c r="E2097" t="str">
        <f>VLOOKUP(C2097,[1]Saler!B:D,3,FALSE)</f>
        <v>HCM</v>
      </c>
      <c r="F2097" t="str">
        <f>VLOOKUP(E2097,[1]Saler!$F$1:$G$6,2,FALSE)</f>
        <v>Hồ Chí Minh</v>
      </c>
      <c r="G2097" t="s">
        <v>44</v>
      </c>
      <c r="H2097" t="str">
        <f>VLOOKUP(G2097,[1]Product!$B:$G,2,FALSE)</f>
        <v>Lenovo11ED002TVA</v>
      </c>
      <c r="I2097">
        <f>VLOOKUP(G2097,[1]Product!$B:$G,6,FALSE)</f>
        <v>9890000</v>
      </c>
      <c r="J2097" t="str">
        <f>VLOOKUP(G2097,[1]Product!$B:$G,3,FALSE)</f>
        <v>Lenovo</v>
      </c>
      <c r="K2097" t="str">
        <f>VLOOKUP(G2097,[1]Product!$B:$G,4,FALSE)</f>
        <v>Desktop</v>
      </c>
      <c r="L2097">
        <v>2</v>
      </c>
      <c r="M2097">
        <v>0.1</v>
      </c>
      <c r="N2097">
        <f t="shared" si="32"/>
        <v>17802000</v>
      </c>
    </row>
    <row r="2098" spans="1:14" x14ac:dyDescent="0.3">
      <c r="A2098">
        <v>2097</v>
      </c>
      <c r="B2098">
        <v>7</v>
      </c>
      <c r="C2098" t="s">
        <v>35</v>
      </c>
      <c r="D2098" t="str">
        <f>VLOOKUP(C2098,[1]Saler!B:D,2,FALSE)</f>
        <v>Trần Kim  Như</v>
      </c>
      <c r="E2098" t="str">
        <f>VLOOKUP(C2098,[1]Saler!B:D,3,FALSE)</f>
        <v>HCM</v>
      </c>
      <c r="F2098" t="str">
        <f>VLOOKUP(E2098,[1]Saler!$F$1:$G$6,2,FALSE)</f>
        <v>Hồ Chí Minh</v>
      </c>
      <c r="G2098" t="s">
        <v>47</v>
      </c>
      <c r="H2098" t="str">
        <f>VLOOKUP(G2098,[1]Product!$B:$G,2,FALSE)</f>
        <v>OptiPlex3080 MT</v>
      </c>
      <c r="I2098">
        <f>VLOOKUP(G2098,[1]Product!$B:$G,6,FALSE)</f>
        <v>13890000</v>
      </c>
      <c r="J2098" t="str">
        <f>VLOOKUP(G2098,[1]Product!$B:$G,3,FALSE)</f>
        <v>Dell</v>
      </c>
      <c r="K2098" t="str">
        <f>VLOOKUP(G2098,[1]Product!$B:$G,4,FALSE)</f>
        <v>Desktop</v>
      </c>
      <c r="L2098">
        <v>3</v>
      </c>
      <c r="M2098">
        <v>0.1</v>
      </c>
      <c r="N2098">
        <f t="shared" si="32"/>
        <v>37503000</v>
      </c>
    </row>
    <row r="2099" spans="1:14" x14ac:dyDescent="0.3">
      <c r="A2099">
        <v>2098</v>
      </c>
      <c r="B2099">
        <v>8</v>
      </c>
      <c r="C2099" t="s">
        <v>63</v>
      </c>
      <c r="D2099" t="str">
        <f>VLOOKUP(C2099,[1]Saler!B:D,2,FALSE)</f>
        <v>Phạm Thị Giáng  My</v>
      </c>
      <c r="E2099" t="str">
        <f>VLOOKUP(C2099,[1]Saler!B:D,3,FALSE)</f>
        <v>DN</v>
      </c>
      <c r="F2099" t="str">
        <f>VLOOKUP(E2099,[1]Saler!$F$1:$G$6,2,FALSE)</f>
        <v>Đà Nẵng</v>
      </c>
      <c r="G2099" t="s">
        <v>71</v>
      </c>
      <c r="H2099" t="str">
        <f>VLOOKUP(G2099,[1]Product!$B:$G,2,FALSE)</f>
        <v>Legion82BC005YVN</v>
      </c>
      <c r="I2099">
        <f>VLOOKUP(G2099,[1]Product!$B:$G,6,FALSE)</f>
        <v>39000000</v>
      </c>
      <c r="J2099" t="str">
        <f>VLOOKUP(G2099,[1]Product!$B:$G,3,FALSE)</f>
        <v>Lenovo</v>
      </c>
      <c r="K2099" t="str">
        <f>VLOOKUP(G2099,[1]Product!$B:$G,4,FALSE)</f>
        <v>Laptop</v>
      </c>
      <c r="L2099">
        <v>1</v>
      </c>
      <c r="M2099">
        <v>0.1</v>
      </c>
      <c r="N2099">
        <f t="shared" si="32"/>
        <v>35100000</v>
      </c>
    </row>
    <row r="2100" spans="1:14" x14ac:dyDescent="0.3">
      <c r="A2100">
        <v>2099</v>
      </c>
      <c r="B2100">
        <v>8</v>
      </c>
      <c r="C2100" t="s">
        <v>38</v>
      </c>
      <c r="D2100" t="str">
        <f>VLOOKUP(C2100,[1]Saler!B:D,2,FALSE)</f>
        <v>Nguyễn Thị Kim  Nga</v>
      </c>
      <c r="E2100" t="str">
        <f>VLOOKUP(C2100,[1]Saler!B:D,3,FALSE)</f>
        <v>HCM</v>
      </c>
      <c r="F2100" t="str">
        <f>VLOOKUP(E2100,[1]Saler!$F$1:$G$6,2,FALSE)</f>
        <v>Hồ Chí Minh</v>
      </c>
      <c r="G2100" t="s">
        <v>15</v>
      </c>
      <c r="H2100" t="str">
        <f>VLOOKUP(G2100,[1]Product!$B:$G,2,FALSE)</f>
        <v>EliteBook1C2M0PA</v>
      </c>
      <c r="I2100">
        <f>VLOOKUP(G2100,[1]Product!$B:$G,6,FALSE)</f>
        <v>14890000</v>
      </c>
      <c r="J2100" t="str">
        <f>VLOOKUP(G2100,[1]Product!$B:$G,3,FALSE)</f>
        <v>HP</v>
      </c>
      <c r="K2100" t="str">
        <f>VLOOKUP(G2100,[1]Product!$B:$G,4,FALSE)</f>
        <v>Desktop</v>
      </c>
      <c r="L2100">
        <v>3</v>
      </c>
      <c r="M2100">
        <v>0</v>
      </c>
      <c r="N2100">
        <f t="shared" si="32"/>
        <v>44670000</v>
      </c>
    </row>
    <row r="2101" spans="1:14" x14ac:dyDescent="0.3">
      <c r="A2101">
        <v>2100</v>
      </c>
      <c r="B2101">
        <v>8</v>
      </c>
      <c r="C2101" t="s">
        <v>81</v>
      </c>
      <c r="D2101" t="str">
        <f>VLOOKUP(C2101,[1]Saler!B:D,2,FALSE)</f>
        <v>Huỳnh Lê Minh  Nhựt</v>
      </c>
      <c r="E2101" t="str">
        <f>VLOOKUP(C2101,[1]Saler!B:D,3,FALSE)</f>
        <v>HCM</v>
      </c>
      <c r="F2101" t="str">
        <f>VLOOKUP(E2101,[1]Saler!$F$1:$G$6,2,FALSE)</f>
        <v>Hồ Chí Minh</v>
      </c>
      <c r="G2101" t="s">
        <v>58</v>
      </c>
      <c r="H2101" t="str">
        <f>VLOOKUP(G2101,[1]Product!$B:$G,2,FALSE)</f>
        <v>Envy2K0B2PA</v>
      </c>
      <c r="I2101">
        <f>VLOOKUP(G2101,[1]Product!$B:$G,6,FALSE)</f>
        <v>23590000</v>
      </c>
      <c r="J2101" t="str">
        <f>VLOOKUP(G2101,[1]Product!$B:$G,3,FALSE)</f>
        <v>HP</v>
      </c>
      <c r="K2101" t="str">
        <f>VLOOKUP(G2101,[1]Product!$B:$G,4,FALSE)</f>
        <v>Laptop</v>
      </c>
      <c r="L2101">
        <v>2</v>
      </c>
      <c r="M2101">
        <v>0.15</v>
      </c>
      <c r="N2101">
        <f t="shared" si="32"/>
        <v>40103000</v>
      </c>
    </row>
    <row r="2102" spans="1:14" x14ac:dyDescent="0.3">
      <c r="A2102">
        <v>2101</v>
      </c>
      <c r="B2102">
        <v>8</v>
      </c>
      <c r="C2102" t="s">
        <v>73</v>
      </c>
      <c r="D2102" t="str">
        <f>VLOOKUP(C2102,[1]Saler!B:D,2,FALSE)</f>
        <v>Nguyễn Gia  Hân</v>
      </c>
      <c r="E2102" t="str">
        <f>VLOOKUP(C2102,[1]Saler!B:D,3,FALSE)</f>
        <v>HP</v>
      </c>
      <c r="F2102" t="str">
        <f>VLOOKUP(E2102,[1]Saler!$F$1:$G$6,2,FALSE)</f>
        <v>Hải Phòng</v>
      </c>
      <c r="G2102" t="s">
        <v>41</v>
      </c>
      <c r="H2102" t="str">
        <f>VLOOKUP(G2102,[1]Product!$B:$G,2,FALSE)</f>
        <v>Vostro70226499</v>
      </c>
      <c r="I2102">
        <f>VLOOKUP(G2102,[1]Product!$B:$G,6,FALSE)</f>
        <v>8900000</v>
      </c>
      <c r="J2102" t="str">
        <f>VLOOKUP(G2102,[1]Product!$B:$G,3,FALSE)</f>
        <v>Dell</v>
      </c>
      <c r="K2102" t="str">
        <f>VLOOKUP(G2102,[1]Product!$B:$G,4,FALSE)</f>
        <v>Desktop</v>
      </c>
      <c r="L2102">
        <v>3</v>
      </c>
      <c r="M2102">
        <v>0.1</v>
      </c>
      <c r="N2102">
        <f t="shared" si="32"/>
        <v>24030000</v>
      </c>
    </row>
    <row r="2103" spans="1:14" x14ac:dyDescent="0.3">
      <c r="A2103">
        <v>2102</v>
      </c>
      <c r="B2103">
        <v>8</v>
      </c>
      <c r="C2103" t="s">
        <v>46</v>
      </c>
      <c r="D2103" t="str">
        <f>VLOOKUP(C2103,[1]Saler!B:D,2,FALSE)</f>
        <v>Nguyễn Thị Hoài  Nam</v>
      </c>
      <c r="E2103" t="str">
        <f>VLOOKUP(C2103,[1]Saler!B:D,3,FALSE)</f>
        <v>HCM</v>
      </c>
      <c r="F2103" t="str">
        <f>VLOOKUP(E2103,[1]Saler!$F$1:$G$6,2,FALSE)</f>
        <v>Hồ Chí Minh</v>
      </c>
      <c r="G2103" t="s">
        <v>58</v>
      </c>
      <c r="H2103" t="str">
        <f>VLOOKUP(G2103,[1]Product!$B:$G,2,FALSE)</f>
        <v>Envy2K0B2PA</v>
      </c>
      <c r="I2103">
        <f>VLOOKUP(G2103,[1]Product!$B:$G,6,FALSE)</f>
        <v>23590000</v>
      </c>
      <c r="J2103" t="str">
        <f>VLOOKUP(G2103,[1]Product!$B:$G,3,FALSE)</f>
        <v>HP</v>
      </c>
      <c r="K2103" t="str">
        <f>VLOOKUP(G2103,[1]Product!$B:$G,4,FALSE)</f>
        <v>Laptop</v>
      </c>
      <c r="L2103">
        <v>1</v>
      </c>
      <c r="M2103">
        <v>0.05</v>
      </c>
      <c r="N2103">
        <f t="shared" si="32"/>
        <v>22410500</v>
      </c>
    </row>
    <row r="2104" spans="1:14" x14ac:dyDescent="0.3">
      <c r="A2104">
        <v>2103</v>
      </c>
      <c r="B2104">
        <v>8</v>
      </c>
      <c r="C2104" t="s">
        <v>38</v>
      </c>
      <c r="D2104" t="str">
        <f>VLOOKUP(C2104,[1]Saler!B:D,2,FALSE)</f>
        <v>Nguyễn Thị Kim  Nga</v>
      </c>
      <c r="E2104" t="str">
        <f>VLOOKUP(C2104,[1]Saler!B:D,3,FALSE)</f>
        <v>HCM</v>
      </c>
      <c r="F2104" t="str">
        <f>VLOOKUP(E2104,[1]Saler!$F$1:$G$6,2,FALSE)</f>
        <v>Hồ Chí Minh</v>
      </c>
      <c r="G2104" t="s">
        <v>21</v>
      </c>
      <c r="H2104" t="str">
        <f>VLOOKUP(G2104,[1]Product!$B:$G,2,FALSE)</f>
        <v>EliteBook5ZU71PA</v>
      </c>
      <c r="I2104">
        <f>VLOOKUP(G2104,[1]Product!$B:$G,6,FALSE)</f>
        <v>34790000</v>
      </c>
      <c r="J2104" t="str">
        <f>VLOOKUP(G2104,[1]Product!$B:$G,3,FALSE)</f>
        <v>HP</v>
      </c>
      <c r="K2104" t="str">
        <f>VLOOKUP(G2104,[1]Product!$B:$G,4,FALSE)</f>
        <v>Laptop</v>
      </c>
      <c r="L2104">
        <v>1</v>
      </c>
      <c r="M2104">
        <v>0.15</v>
      </c>
      <c r="N2104">
        <f t="shared" si="32"/>
        <v>29571500</v>
      </c>
    </row>
    <row r="2105" spans="1:14" x14ac:dyDescent="0.3">
      <c r="A2105">
        <v>2104</v>
      </c>
      <c r="B2105">
        <v>8</v>
      </c>
      <c r="C2105" t="s">
        <v>63</v>
      </c>
      <c r="D2105" t="str">
        <f>VLOOKUP(C2105,[1]Saler!B:D,2,FALSE)</f>
        <v>Phạm Thị Giáng  My</v>
      </c>
      <c r="E2105" t="str">
        <f>VLOOKUP(C2105,[1]Saler!B:D,3,FALSE)</f>
        <v>DN</v>
      </c>
      <c r="F2105" t="str">
        <f>VLOOKUP(E2105,[1]Saler!$F$1:$G$6,2,FALSE)</f>
        <v>Đà Nẵng</v>
      </c>
      <c r="G2105" t="s">
        <v>45</v>
      </c>
      <c r="H2105" t="str">
        <f>VLOOKUP(G2105,[1]Product!$B:$G,2,FALSE)</f>
        <v>OMEN8ZR42PA</v>
      </c>
      <c r="I2105">
        <f>VLOOKUP(G2105,[1]Product!$B:$G,6,FALSE)</f>
        <v>54000000</v>
      </c>
      <c r="J2105" t="str">
        <f>VLOOKUP(G2105,[1]Product!$B:$G,3,FALSE)</f>
        <v>HP</v>
      </c>
      <c r="K2105" t="str">
        <f>VLOOKUP(G2105,[1]Product!$B:$G,4,FALSE)</f>
        <v>Laptop</v>
      </c>
      <c r="L2105">
        <v>2</v>
      </c>
      <c r="M2105">
        <v>0.05</v>
      </c>
      <c r="N2105">
        <f t="shared" si="32"/>
        <v>102600000</v>
      </c>
    </row>
    <row r="2106" spans="1:14" x14ac:dyDescent="0.3">
      <c r="A2106">
        <v>2105</v>
      </c>
      <c r="B2106">
        <v>8</v>
      </c>
      <c r="C2106" t="s">
        <v>60</v>
      </c>
      <c r="D2106" t="str">
        <f>VLOOKUP(C2106,[1]Saler!B:D,2,FALSE)</f>
        <v>Nguyễn Thị Hoài  Ly</v>
      </c>
      <c r="E2106" t="str">
        <f>VLOOKUP(C2106,[1]Saler!B:D,3,FALSE)</f>
        <v>DN</v>
      </c>
      <c r="F2106" t="str">
        <f>VLOOKUP(E2106,[1]Saler!$F$1:$G$6,2,FALSE)</f>
        <v>Đà Nẵng</v>
      </c>
      <c r="G2106" t="s">
        <v>44</v>
      </c>
      <c r="H2106" t="str">
        <f>VLOOKUP(G2106,[1]Product!$B:$G,2,FALSE)</f>
        <v>Lenovo11ED002TVA</v>
      </c>
      <c r="I2106">
        <f>VLOOKUP(G2106,[1]Product!$B:$G,6,FALSE)</f>
        <v>9890000</v>
      </c>
      <c r="J2106" t="str">
        <f>VLOOKUP(G2106,[1]Product!$B:$G,3,FALSE)</f>
        <v>Lenovo</v>
      </c>
      <c r="K2106" t="str">
        <f>VLOOKUP(G2106,[1]Product!$B:$G,4,FALSE)</f>
        <v>Desktop</v>
      </c>
      <c r="L2106">
        <v>1</v>
      </c>
      <c r="M2106">
        <v>0.05</v>
      </c>
      <c r="N2106">
        <f t="shared" si="32"/>
        <v>9395500</v>
      </c>
    </row>
    <row r="2107" spans="1:14" x14ac:dyDescent="0.3">
      <c r="A2107">
        <v>2106</v>
      </c>
      <c r="B2107">
        <v>8</v>
      </c>
      <c r="C2107" t="s">
        <v>77</v>
      </c>
      <c r="D2107" t="str">
        <f>VLOOKUP(C2107,[1]Saler!B:D,2,FALSE)</f>
        <v>Trần Huy  Hiếu</v>
      </c>
      <c r="E2107" t="str">
        <f>VLOOKUP(C2107,[1]Saler!B:D,3,FALSE)</f>
        <v>HP</v>
      </c>
      <c r="F2107" t="str">
        <f>VLOOKUP(E2107,[1]Saler!$F$1:$G$6,2,FALSE)</f>
        <v>Hải Phòng</v>
      </c>
      <c r="G2107" t="s">
        <v>28</v>
      </c>
      <c r="H2107" t="str">
        <f>VLOOKUP(G2107,[1]Product!$B:$G,2,FALSE)</f>
        <v>ProBook1A1B0PA</v>
      </c>
      <c r="I2107">
        <f>VLOOKUP(G2107,[1]Product!$B:$G,6,FALSE)</f>
        <v>18290000</v>
      </c>
      <c r="J2107" t="str">
        <f>VLOOKUP(G2107,[1]Product!$B:$G,3,FALSE)</f>
        <v>HP</v>
      </c>
      <c r="K2107" t="str">
        <f>VLOOKUP(G2107,[1]Product!$B:$G,4,FALSE)</f>
        <v>Laptop</v>
      </c>
      <c r="L2107">
        <v>2</v>
      </c>
      <c r="M2107">
        <v>0.05</v>
      </c>
      <c r="N2107">
        <f t="shared" si="32"/>
        <v>34751000</v>
      </c>
    </row>
    <row r="2108" spans="1:14" x14ac:dyDescent="0.3">
      <c r="A2108">
        <v>2107</v>
      </c>
      <c r="B2108">
        <v>8</v>
      </c>
      <c r="C2108" t="s">
        <v>80</v>
      </c>
      <c r="D2108" t="str">
        <f>VLOOKUP(C2108,[1]Saler!B:D,2,FALSE)</f>
        <v>Trịnh Thị Thu  Hằng</v>
      </c>
      <c r="E2108" t="str">
        <f>VLOOKUP(C2108,[1]Saler!B:D,3,FALSE)</f>
        <v>HP</v>
      </c>
      <c r="F2108" t="str">
        <f>VLOOKUP(E2108,[1]Saler!$F$1:$G$6,2,FALSE)</f>
        <v>Hải Phòng</v>
      </c>
      <c r="G2108" t="s">
        <v>21</v>
      </c>
      <c r="H2108" t="str">
        <f>VLOOKUP(G2108,[1]Product!$B:$G,2,FALSE)</f>
        <v>EliteBook5ZU71PA</v>
      </c>
      <c r="I2108">
        <f>VLOOKUP(G2108,[1]Product!$B:$G,6,FALSE)</f>
        <v>34790000</v>
      </c>
      <c r="J2108" t="str">
        <f>VLOOKUP(G2108,[1]Product!$B:$G,3,FALSE)</f>
        <v>HP</v>
      </c>
      <c r="K2108" t="str">
        <f>VLOOKUP(G2108,[1]Product!$B:$G,4,FALSE)</f>
        <v>Laptop</v>
      </c>
      <c r="L2108">
        <v>3</v>
      </c>
      <c r="M2108">
        <v>0.15</v>
      </c>
      <c r="N2108">
        <f t="shared" si="32"/>
        <v>88714500</v>
      </c>
    </row>
    <row r="2109" spans="1:14" x14ac:dyDescent="0.3">
      <c r="A2109">
        <v>2108</v>
      </c>
      <c r="B2109">
        <v>8</v>
      </c>
      <c r="C2109" t="s">
        <v>74</v>
      </c>
      <c r="D2109" t="str">
        <f>VLOOKUP(C2109,[1]Saler!B:D,2,FALSE)</f>
        <v>Nguyễn Thị  Hằng</v>
      </c>
      <c r="E2109" t="str">
        <f>VLOOKUP(C2109,[1]Saler!B:D,3,FALSE)</f>
        <v>HP</v>
      </c>
      <c r="F2109" t="str">
        <f>VLOOKUP(E2109,[1]Saler!$F$1:$G$6,2,FALSE)</f>
        <v>Hải Phòng</v>
      </c>
      <c r="G2109" t="s">
        <v>58</v>
      </c>
      <c r="H2109" t="str">
        <f>VLOOKUP(G2109,[1]Product!$B:$G,2,FALSE)</f>
        <v>Envy2K0B2PA</v>
      </c>
      <c r="I2109">
        <f>VLOOKUP(G2109,[1]Product!$B:$G,6,FALSE)</f>
        <v>23590000</v>
      </c>
      <c r="J2109" t="str">
        <f>VLOOKUP(G2109,[1]Product!$B:$G,3,FALSE)</f>
        <v>HP</v>
      </c>
      <c r="K2109" t="str">
        <f>VLOOKUP(G2109,[1]Product!$B:$G,4,FALSE)</f>
        <v>Laptop</v>
      </c>
      <c r="L2109">
        <v>3</v>
      </c>
      <c r="M2109">
        <v>0</v>
      </c>
      <c r="N2109">
        <f t="shared" si="32"/>
        <v>70770000</v>
      </c>
    </row>
    <row r="2110" spans="1:14" x14ac:dyDescent="0.3">
      <c r="A2110">
        <v>2109</v>
      </c>
      <c r="B2110">
        <v>8</v>
      </c>
      <c r="C2110" t="s">
        <v>59</v>
      </c>
      <c r="D2110" t="str">
        <f>VLOOKUP(C2110,[1]Saler!B:D,2,FALSE)</f>
        <v>Hồ Lê Lệ  Nguyên</v>
      </c>
      <c r="E2110" t="str">
        <f>VLOOKUP(C2110,[1]Saler!B:D,3,FALSE)</f>
        <v>HCM</v>
      </c>
      <c r="F2110" t="str">
        <f>VLOOKUP(E2110,[1]Saler!$F$1:$G$6,2,FALSE)</f>
        <v>Hồ Chí Minh</v>
      </c>
      <c r="G2110" t="s">
        <v>49</v>
      </c>
      <c r="H2110" t="str">
        <f>VLOOKUP(G2110,[1]Product!$B:$G,2,FALSE)</f>
        <v>Inspiron145402</v>
      </c>
      <c r="I2110">
        <f>VLOOKUP(G2110,[1]Product!$B:$G,6,FALSE)</f>
        <v>25790000</v>
      </c>
      <c r="J2110" t="str">
        <f>VLOOKUP(G2110,[1]Product!$B:$G,3,FALSE)</f>
        <v>Dell</v>
      </c>
      <c r="K2110" t="str">
        <f>VLOOKUP(G2110,[1]Product!$B:$G,4,FALSE)</f>
        <v>Laptop</v>
      </c>
      <c r="L2110">
        <v>1</v>
      </c>
      <c r="M2110">
        <v>0.05</v>
      </c>
      <c r="N2110">
        <f t="shared" si="32"/>
        <v>24500500</v>
      </c>
    </row>
    <row r="2111" spans="1:14" x14ac:dyDescent="0.3">
      <c r="A2111">
        <v>2110</v>
      </c>
      <c r="B2111">
        <v>8</v>
      </c>
      <c r="C2111" t="s">
        <v>55</v>
      </c>
      <c r="D2111" t="str">
        <f>VLOOKUP(C2111,[1]Saler!B:D,2,FALSE)</f>
        <v>Nguyễn Thị  Hương</v>
      </c>
      <c r="E2111" t="str">
        <f>VLOOKUP(C2111,[1]Saler!B:D,3,FALSE)</f>
        <v>DN</v>
      </c>
      <c r="F2111" t="str">
        <f>VLOOKUP(E2111,[1]Saler!$F$1:$G$6,2,FALSE)</f>
        <v>Đà Nẵng</v>
      </c>
      <c r="G2111" t="s">
        <v>21</v>
      </c>
      <c r="H2111" t="str">
        <f>VLOOKUP(G2111,[1]Product!$B:$G,2,FALSE)</f>
        <v>EliteBook5ZU71PA</v>
      </c>
      <c r="I2111">
        <f>VLOOKUP(G2111,[1]Product!$B:$G,6,FALSE)</f>
        <v>34790000</v>
      </c>
      <c r="J2111" t="str">
        <f>VLOOKUP(G2111,[1]Product!$B:$G,3,FALSE)</f>
        <v>HP</v>
      </c>
      <c r="K2111" t="str">
        <f>VLOOKUP(G2111,[1]Product!$B:$G,4,FALSE)</f>
        <v>Laptop</v>
      </c>
      <c r="L2111">
        <v>3</v>
      </c>
      <c r="M2111">
        <v>0.05</v>
      </c>
      <c r="N2111">
        <f t="shared" si="32"/>
        <v>99151500</v>
      </c>
    </row>
    <row r="2112" spans="1:14" x14ac:dyDescent="0.3">
      <c r="A2112">
        <v>2111</v>
      </c>
      <c r="B2112">
        <v>8</v>
      </c>
      <c r="C2112" t="s">
        <v>43</v>
      </c>
      <c r="D2112" t="str">
        <f>VLOOKUP(C2112,[1]Saler!B:D,2,FALSE)</f>
        <v>Lương Thị  Thanh</v>
      </c>
      <c r="E2112" t="str">
        <f>VLOOKUP(C2112,[1]Saler!B:D,3,FALSE)</f>
        <v>CT</v>
      </c>
      <c r="F2112" t="str">
        <f>VLOOKUP(E2112,[1]Saler!$F$1:$G$6,2,FALSE)</f>
        <v>Cần Thơ</v>
      </c>
      <c r="G2112" t="s">
        <v>47</v>
      </c>
      <c r="H2112" t="str">
        <f>VLOOKUP(G2112,[1]Product!$B:$G,2,FALSE)</f>
        <v>OptiPlex3080 MT</v>
      </c>
      <c r="I2112">
        <f>VLOOKUP(G2112,[1]Product!$B:$G,6,FALSE)</f>
        <v>13890000</v>
      </c>
      <c r="J2112" t="str">
        <f>VLOOKUP(G2112,[1]Product!$B:$G,3,FALSE)</f>
        <v>Dell</v>
      </c>
      <c r="K2112" t="str">
        <f>VLOOKUP(G2112,[1]Product!$B:$G,4,FALSE)</f>
        <v>Desktop</v>
      </c>
      <c r="L2112">
        <v>2</v>
      </c>
      <c r="M2112">
        <v>0.15</v>
      </c>
      <c r="N2112">
        <f t="shared" si="32"/>
        <v>23613000</v>
      </c>
    </row>
    <row r="2113" spans="1:14" x14ac:dyDescent="0.3">
      <c r="A2113">
        <v>2112</v>
      </c>
      <c r="B2113">
        <v>8</v>
      </c>
      <c r="C2113" t="s">
        <v>32</v>
      </c>
      <c r="D2113" t="str">
        <f>VLOOKUP(C2113,[1]Saler!B:D,2,FALSE)</f>
        <v>Võ Thị Phương  Thảo</v>
      </c>
      <c r="E2113" t="str">
        <f>VLOOKUP(C2113,[1]Saler!B:D,3,FALSE)</f>
        <v>CT</v>
      </c>
      <c r="F2113" t="str">
        <f>VLOOKUP(E2113,[1]Saler!$F$1:$G$6,2,FALSE)</f>
        <v>Cần Thơ</v>
      </c>
      <c r="G2113" t="s">
        <v>17</v>
      </c>
      <c r="H2113" t="str">
        <f>VLOOKUP(G2113,[1]Product!$B:$G,2,FALSE)</f>
        <v>Inspiron135301</v>
      </c>
      <c r="I2113">
        <f>VLOOKUP(G2113,[1]Product!$B:$G,6,FALSE)</f>
        <v>20900000</v>
      </c>
      <c r="J2113" t="str">
        <f>VLOOKUP(G2113,[1]Product!$B:$G,3,FALSE)</f>
        <v>Dell</v>
      </c>
      <c r="K2113" t="str">
        <f>VLOOKUP(G2113,[1]Product!$B:$G,4,FALSE)</f>
        <v>Laptop</v>
      </c>
      <c r="L2113">
        <v>2</v>
      </c>
      <c r="M2113">
        <v>0.05</v>
      </c>
      <c r="N2113">
        <f t="shared" si="32"/>
        <v>39710000</v>
      </c>
    </row>
    <row r="2114" spans="1:14" x14ac:dyDescent="0.3">
      <c r="A2114">
        <v>2113</v>
      </c>
      <c r="B2114">
        <v>8</v>
      </c>
      <c r="C2114" t="s">
        <v>35</v>
      </c>
      <c r="D2114" t="str">
        <f>VLOOKUP(C2114,[1]Saler!B:D,2,FALSE)</f>
        <v>Trần Kim  Như</v>
      </c>
      <c r="E2114" t="str">
        <f>VLOOKUP(C2114,[1]Saler!B:D,3,FALSE)</f>
        <v>HCM</v>
      </c>
      <c r="F2114" t="str">
        <f>VLOOKUP(E2114,[1]Saler!$F$1:$G$6,2,FALSE)</f>
        <v>Hồ Chí Minh</v>
      </c>
      <c r="G2114" t="s">
        <v>25</v>
      </c>
      <c r="H2114" t="str">
        <f>VLOOKUP(G2114,[1]Product!$B:$G,2,FALSE)</f>
        <v>Lenovo11BHS07200</v>
      </c>
      <c r="I2114">
        <f>VLOOKUP(G2114,[1]Product!$B:$G,6,FALSE)</f>
        <v>11490000</v>
      </c>
      <c r="J2114" t="str">
        <f>VLOOKUP(G2114,[1]Product!$B:$G,3,FALSE)</f>
        <v>Lenovo</v>
      </c>
      <c r="K2114" t="str">
        <f>VLOOKUP(G2114,[1]Product!$B:$G,4,FALSE)</f>
        <v>Desktop</v>
      </c>
      <c r="L2114">
        <v>1</v>
      </c>
      <c r="M2114">
        <v>0.05</v>
      </c>
      <c r="N2114">
        <f t="shared" ref="N2114:N2177" si="33">I2114*L2114*(1-M2114)</f>
        <v>10915500</v>
      </c>
    </row>
    <row r="2115" spans="1:14" x14ac:dyDescent="0.3">
      <c r="A2115">
        <v>2114</v>
      </c>
      <c r="B2115">
        <v>8</v>
      </c>
      <c r="C2115" t="s">
        <v>61</v>
      </c>
      <c r="D2115" t="str">
        <f>VLOOKUP(C2115,[1]Saler!B:D,2,FALSE)</f>
        <v>Nguyễn Tố  Linh</v>
      </c>
      <c r="E2115" t="str">
        <f>VLOOKUP(C2115,[1]Saler!B:D,3,FALSE)</f>
        <v>DN</v>
      </c>
      <c r="F2115" t="str">
        <f>VLOOKUP(E2115,[1]Saler!$F$1:$G$6,2,FALSE)</f>
        <v>Đà Nẵng</v>
      </c>
      <c r="G2115" t="s">
        <v>52</v>
      </c>
      <c r="H2115" t="str">
        <f>VLOOKUP(G2115,[1]Product!$B:$G,2,FALSE)</f>
        <v>Inspiron42IN380002</v>
      </c>
      <c r="I2115">
        <f>VLOOKUP(G2115,[1]Product!$B:$G,6,FALSE)</f>
        <v>12290000</v>
      </c>
      <c r="J2115" t="str">
        <f>VLOOKUP(G2115,[1]Product!$B:$G,3,FALSE)</f>
        <v>Dell</v>
      </c>
      <c r="K2115" t="str">
        <f>VLOOKUP(G2115,[1]Product!$B:$G,4,FALSE)</f>
        <v>Desktop</v>
      </c>
      <c r="L2115">
        <v>3</v>
      </c>
      <c r="M2115">
        <v>0.05</v>
      </c>
      <c r="N2115">
        <f t="shared" si="33"/>
        <v>35026500</v>
      </c>
    </row>
    <row r="2116" spans="1:14" x14ac:dyDescent="0.3">
      <c r="A2116">
        <v>2115</v>
      </c>
      <c r="B2116">
        <v>8</v>
      </c>
      <c r="C2116" t="s">
        <v>24</v>
      </c>
      <c r="D2116" t="str">
        <f>VLOOKUP(C2116,[1]Saler!B:D,2,FALSE)</f>
        <v>Lê Thị Ngọc Bích</v>
      </c>
      <c r="E2116" t="str">
        <f>VLOOKUP(C2116,[1]Saler!B:D,3,FALSE)</f>
        <v>HN</v>
      </c>
      <c r="F2116" t="str">
        <f>VLOOKUP(E2116,[1]Saler!$F$1:$G$6,2,FALSE)</f>
        <v>Hà Nội</v>
      </c>
      <c r="G2116" t="s">
        <v>28</v>
      </c>
      <c r="H2116" t="str">
        <f>VLOOKUP(G2116,[1]Product!$B:$G,2,FALSE)</f>
        <v>ProBook1A1B0PA</v>
      </c>
      <c r="I2116">
        <f>VLOOKUP(G2116,[1]Product!$B:$G,6,FALSE)</f>
        <v>18290000</v>
      </c>
      <c r="J2116" t="str">
        <f>VLOOKUP(G2116,[1]Product!$B:$G,3,FALSE)</f>
        <v>HP</v>
      </c>
      <c r="K2116" t="str">
        <f>VLOOKUP(G2116,[1]Product!$B:$G,4,FALSE)</f>
        <v>Laptop</v>
      </c>
      <c r="L2116">
        <v>2</v>
      </c>
      <c r="M2116">
        <v>0.15</v>
      </c>
      <c r="N2116">
        <f t="shared" si="33"/>
        <v>31093000</v>
      </c>
    </row>
    <row r="2117" spans="1:14" x14ac:dyDescent="0.3">
      <c r="A2117">
        <v>2116</v>
      </c>
      <c r="B2117">
        <v>8</v>
      </c>
      <c r="C2117" t="s">
        <v>73</v>
      </c>
      <c r="D2117" t="str">
        <f>VLOOKUP(C2117,[1]Saler!B:D,2,FALSE)</f>
        <v>Nguyễn Gia  Hân</v>
      </c>
      <c r="E2117" t="str">
        <f>VLOOKUP(C2117,[1]Saler!B:D,3,FALSE)</f>
        <v>HP</v>
      </c>
      <c r="F2117" t="str">
        <f>VLOOKUP(E2117,[1]Saler!$F$1:$G$6,2,FALSE)</f>
        <v>Hải Phòng</v>
      </c>
      <c r="G2117" t="s">
        <v>47</v>
      </c>
      <c r="H2117" t="str">
        <f>VLOOKUP(G2117,[1]Product!$B:$G,2,FALSE)</f>
        <v>OptiPlex3080 MT</v>
      </c>
      <c r="I2117">
        <f>VLOOKUP(G2117,[1]Product!$B:$G,6,FALSE)</f>
        <v>13890000</v>
      </c>
      <c r="J2117" t="str">
        <f>VLOOKUP(G2117,[1]Product!$B:$G,3,FALSE)</f>
        <v>Dell</v>
      </c>
      <c r="K2117" t="str">
        <f>VLOOKUP(G2117,[1]Product!$B:$G,4,FALSE)</f>
        <v>Desktop</v>
      </c>
      <c r="L2117">
        <v>2</v>
      </c>
      <c r="M2117">
        <v>0.15</v>
      </c>
      <c r="N2117">
        <f t="shared" si="33"/>
        <v>23613000</v>
      </c>
    </row>
    <row r="2118" spans="1:14" x14ac:dyDescent="0.3">
      <c r="A2118">
        <v>2117</v>
      </c>
      <c r="B2118">
        <v>8</v>
      </c>
      <c r="C2118" t="s">
        <v>80</v>
      </c>
      <c r="D2118" t="str">
        <f>VLOOKUP(C2118,[1]Saler!B:D,2,FALSE)</f>
        <v>Trịnh Thị Thu  Hằng</v>
      </c>
      <c r="E2118" t="str">
        <f>VLOOKUP(C2118,[1]Saler!B:D,3,FALSE)</f>
        <v>HP</v>
      </c>
      <c r="F2118" t="str">
        <f>VLOOKUP(E2118,[1]Saler!$F$1:$G$6,2,FALSE)</f>
        <v>Hải Phòng</v>
      </c>
      <c r="G2118" t="s">
        <v>69</v>
      </c>
      <c r="H2118" t="str">
        <f>VLOOKUP(G2118,[1]Product!$B:$G,2,FALSE)</f>
        <v>Pavilion180S1AA</v>
      </c>
      <c r="I2118">
        <f>VLOOKUP(G2118,[1]Product!$B:$G,6,FALSE)</f>
        <v>9790000</v>
      </c>
      <c r="J2118" t="str">
        <f>VLOOKUP(G2118,[1]Product!$B:$G,3,FALSE)</f>
        <v>HP</v>
      </c>
      <c r="K2118" t="str">
        <f>VLOOKUP(G2118,[1]Product!$B:$G,4,FALSE)</f>
        <v>Desktop</v>
      </c>
      <c r="L2118">
        <v>2</v>
      </c>
      <c r="M2118">
        <v>0</v>
      </c>
      <c r="N2118">
        <f t="shared" si="33"/>
        <v>19580000</v>
      </c>
    </row>
    <row r="2119" spans="1:14" x14ac:dyDescent="0.3">
      <c r="A2119">
        <v>2118</v>
      </c>
      <c r="B2119">
        <v>8</v>
      </c>
      <c r="C2119" t="s">
        <v>68</v>
      </c>
      <c r="D2119" t="str">
        <f>VLOOKUP(C2119,[1]Saler!B:D,2,FALSE)</f>
        <v>Đào Thị Tiểu  Băng</v>
      </c>
      <c r="E2119" t="str">
        <f>VLOOKUP(C2119,[1]Saler!B:D,3,FALSE)</f>
        <v>CT</v>
      </c>
      <c r="F2119" t="str">
        <f>VLOOKUP(E2119,[1]Saler!$F$1:$G$6,2,FALSE)</f>
        <v>Cần Thơ</v>
      </c>
      <c r="G2119" t="s">
        <v>58</v>
      </c>
      <c r="H2119" t="str">
        <f>VLOOKUP(G2119,[1]Product!$B:$G,2,FALSE)</f>
        <v>Envy2K0B2PA</v>
      </c>
      <c r="I2119">
        <f>VLOOKUP(G2119,[1]Product!$B:$G,6,FALSE)</f>
        <v>23590000</v>
      </c>
      <c r="J2119" t="str">
        <f>VLOOKUP(G2119,[1]Product!$B:$G,3,FALSE)</f>
        <v>HP</v>
      </c>
      <c r="K2119" t="str">
        <f>VLOOKUP(G2119,[1]Product!$B:$G,4,FALSE)</f>
        <v>Laptop</v>
      </c>
      <c r="L2119">
        <v>3</v>
      </c>
      <c r="M2119">
        <v>0.1</v>
      </c>
      <c r="N2119">
        <f t="shared" si="33"/>
        <v>63693000</v>
      </c>
    </row>
    <row r="2120" spans="1:14" x14ac:dyDescent="0.3">
      <c r="A2120">
        <v>2119</v>
      </c>
      <c r="B2120">
        <v>8</v>
      </c>
      <c r="C2120" t="s">
        <v>61</v>
      </c>
      <c r="D2120" t="str">
        <f>VLOOKUP(C2120,[1]Saler!B:D,2,FALSE)</f>
        <v>Nguyễn Tố  Linh</v>
      </c>
      <c r="E2120" t="str">
        <f>VLOOKUP(C2120,[1]Saler!B:D,3,FALSE)</f>
        <v>DN</v>
      </c>
      <c r="F2120" t="str">
        <f>VLOOKUP(E2120,[1]Saler!$F$1:$G$6,2,FALSE)</f>
        <v>Đà Nẵng</v>
      </c>
      <c r="G2120" t="s">
        <v>31</v>
      </c>
      <c r="H2120" t="str">
        <f>VLOOKUP(G2120,[1]Product!$B:$G,2,FALSE)</f>
        <v>Ideapad82H700DNVN</v>
      </c>
      <c r="I2120">
        <f>VLOOKUP(G2120,[1]Product!$B:$G,6,FALSE)</f>
        <v>13490000</v>
      </c>
      <c r="J2120" t="str">
        <f>VLOOKUP(G2120,[1]Product!$B:$G,3,FALSE)</f>
        <v>Lenovo</v>
      </c>
      <c r="K2120" t="str">
        <f>VLOOKUP(G2120,[1]Product!$B:$G,4,FALSE)</f>
        <v>Laptop</v>
      </c>
      <c r="L2120">
        <v>1</v>
      </c>
      <c r="M2120">
        <v>0.1</v>
      </c>
      <c r="N2120">
        <f t="shared" si="33"/>
        <v>12141000</v>
      </c>
    </row>
    <row r="2121" spans="1:14" x14ac:dyDescent="0.3">
      <c r="A2121">
        <v>2120</v>
      </c>
      <c r="B2121">
        <v>8</v>
      </c>
      <c r="C2121" t="s">
        <v>66</v>
      </c>
      <c r="D2121" t="str">
        <f>VLOOKUP(C2121,[1]Saler!B:D,2,FALSE)</f>
        <v>Nguyễn Nhật  Hạ</v>
      </c>
      <c r="E2121" t="str">
        <f>VLOOKUP(C2121,[1]Saler!B:D,3,FALSE)</f>
        <v>HP</v>
      </c>
      <c r="F2121" t="str">
        <f>VLOOKUP(E2121,[1]Saler!$F$1:$G$6,2,FALSE)</f>
        <v>Hải Phòng</v>
      </c>
      <c r="G2121" t="s">
        <v>58</v>
      </c>
      <c r="H2121" t="str">
        <f>VLOOKUP(G2121,[1]Product!$B:$G,2,FALSE)</f>
        <v>Envy2K0B2PA</v>
      </c>
      <c r="I2121">
        <f>VLOOKUP(G2121,[1]Product!$B:$G,6,FALSE)</f>
        <v>23590000</v>
      </c>
      <c r="J2121" t="str">
        <f>VLOOKUP(G2121,[1]Product!$B:$G,3,FALSE)</f>
        <v>HP</v>
      </c>
      <c r="K2121" t="str">
        <f>VLOOKUP(G2121,[1]Product!$B:$G,4,FALSE)</f>
        <v>Laptop</v>
      </c>
      <c r="L2121">
        <v>1</v>
      </c>
      <c r="M2121">
        <v>0</v>
      </c>
      <c r="N2121">
        <f t="shared" si="33"/>
        <v>23590000</v>
      </c>
    </row>
    <row r="2122" spans="1:14" x14ac:dyDescent="0.3">
      <c r="A2122">
        <v>2121</v>
      </c>
      <c r="B2122">
        <v>8</v>
      </c>
      <c r="C2122" t="s">
        <v>38</v>
      </c>
      <c r="D2122" t="str">
        <f>VLOOKUP(C2122,[1]Saler!B:D,2,FALSE)</f>
        <v>Nguyễn Thị Kim  Nga</v>
      </c>
      <c r="E2122" t="str">
        <f>VLOOKUP(C2122,[1]Saler!B:D,3,FALSE)</f>
        <v>HCM</v>
      </c>
      <c r="F2122" t="str">
        <f>VLOOKUP(E2122,[1]Saler!$F$1:$G$6,2,FALSE)</f>
        <v>Hồ Chí Minh</v>
      </c>
      <c r="G2122" t="s">
        <v>54</v>
      </c>
      <c r="H2122" t="str">
        <f>VLOOKUP(G2122,[1]Product!$B:$G,2,FALSE)</f>
        <v>ThinkBook20VA001KVN</v>
      </c>
      <c r="I2122">
        <f>VLOOKUP(G2122,[1]Product!$B:$G,6,FALSE)</f>
        <v>19190000</v>
      </c>
      <c r="J2122" t="str">
        <f>VLOOKUP(G2122,[1]Product!$B:$G,3,FALSE)</f>
        <v>Lenovo</v>
      </c>
      <c r="K2122" t="str">
        <f>VLOOKUP(G2122,[1]Product!$B:$G,4,FALSE)</f>
        <v>Laptop</v>
      </c>
      <c r="L2122">
        <v>1</v>
      </c>
      <c r="M2122">
        <v>0.15</v>
      </c>
      <c r="N2122">
        <f t="shared" si="33"/>
        <v>16311500</v>
      </c>
    </row>
    <row r="2123" spans="1:14" x14ac:dyDescent="0.3">
      <c r="A2123">
        <v>2122</v>
      </c>
      <c r="B2123">
        <v>8</v>
      </c>
      <c r="C2123" t="s">
        <v>79</v>
      </c>
      <c r="D2123" t="str">
        <f>VLOOKUP(C2123,[1]Saler!B:D,2,FALSE)</f>
        <v>Nguyễn Thị Thanh  Ngân</v>
      </c>
      <c r="E2123" t="str">
        <f>VLOOKUP(C2123,[1]Saler!B:D,3,FALSE)</f>
        <v>HCM</v>
      </c>
      <c r="F2123" t="str">
        <f>VLOOKUP(E2123,[1]Saler!$F$1:$G$6,2,FALSE)</f>
        <v>Hồ Chí Minh</v>
      </c>
      <c r="G2123" t="s">
        <v>31</v>
      </c>
      <c r="H2123" t="str">
        <f>VLOOKUP(G2123,[1]Product!$B:$G,2,FALSE)</f>
        <v>Ideapad82H700DNVN</v>
      </c>
      <c r="I2123">
        <f>VLOOKUP(G2123,[1]Product!$B:$G,6,FALSE)</f>
        <v>13490000</v>
      </c>
      <c r="J2123" t="str">
        <f>VLOOKUP(G2123,[1]Product!$B:$G,3,FALSE)</f>
        <v>Lenovo</v>
      </c>
      <c r="K2123" t="str">
        <f>VLOOKUP(G2123,[1]Product!$B:$G,4,FALSE)</f>
        <v>Laptop</v>
      </c>
      <c r="L2123">
        <v>1</v>
      </c>
      <c r="M2123">
        <v>0.15</v>
      </c>
      <c r="N2123">
        <f t="shared" si="33"/>
        <v>11466500</v>
      </c>
    </row>
    <row r="2124" spans="1:14" x14ac:dyDescent="0.3">
      <c r="A2124">
        <v>2123</v>
      </c>
      <c r="B2124">
        <v>8</v>
      </c>
      <c r="C2124" t="s">
        <v>32</v>
      </c>
      <c r="D2124" t="str">
        <f>VLOOKUP(C2124,[1]Saler!B:D,2,FALSE)</f>
        <v>Võ Thị Phương  Thảo</v>
      </c>
      <c r="E2124" t="str">
        <f>VLOOKUP(C2124,[1]Saler!B:D,3,FALSE)</f>
        <v>CT</v>
      </c>
      <c r="F2124" t="str">
        <f>VLOOKUP(E2124,[1]Saler!$F$1:$G$6,2,FALSE)</f>
        <v>Cần Thơ</v>
      </c>
      <c r="G2124" t="s">
        <v>44</v>
      </c>
      <c r="H2124" t="str">
        <f>VLOOKUP(G2124,[1]Product!$B:$G,2,FALSE)</f>
        <v>Lenovo11ED002TVA</v>
      </c>
      <c r="I2124">
        <f>VLOOKUP(G2124,[1]Product!$B:$G,6,FALSE)</f>
        <v>9890000</v>
      </c>
      <c r="J2124" t="str">
        <f>VLOOKUP(G2124,[1]Product!$B:$G,3,FALSE)</f>
        <v>Lenovo</v>
      </c>
      <c r="K2124" t="str">
        <f>VLOOKUP(G2124,[1]Product!$B:$G,4,FALSE)</f>
        <v>Desktop</v>
      </c>
      <c r="L2124">
        <v>2</v>
      </c>
      <c r="M2124">
        <v>0</v>
      </c>
      <c r="N2124">
        <f t="shared" si="33"/>
        <v>19780000</v>
      </c>
    </row>
    <row r="2125" spans="1:14" x14ac:dyDescent="0.3">
      <c r="A2125">
        <v>2124</v>
      </c>
      <c r="B2125">
        <v>8</v>
      </c>
      <c r="C2125" t="s">
        <v>46</v>
      </c>
      <c r="D2125" t="str">
        <f>VLOOKUP(C2125,[1]Saler!B:D,2,FALSE)</f>
        <v>Nguyễn Thị Hoài  Nam</v>
      </c>
      <c r="E2125" t="str">
        <f>VLOOKUP(C2125,[1]Saler!B:D,3,FALSE)</f>
        <v>HCM</v>
      </c>
      <c r="F2125" t="str">
        <f>VLOOKUP(E2125,[1]Saler!$F$1:$G$6,2,FALSE)</f>
        <v>Hồ Chí Minh</v>
      </c>
      <c r="G2125" t="s">
        <v>42</v>
      </c>
      <c r="H2125" t="str">
        <f>VLOOKUP(G2125,[1]Product!$B:$G,2,FALSE)</f>
        <v>PavilionEG0072TU</v>
      </c>
      <c r="I2125">
        <f>VLOOKUP(G2125,[1]Product!$B:$G,6,FALSE)</f>
        <v>21900000</v>
      </c>
      <c r="J2125" t="str">
        <f>VLOOKUP(G2125,[1]Product!$B:$G,3,FALSE)</f>
        <v>HP</v>
      </c>
      <c r="K2125" t="str">
        <f>VLOOKUP(G2125,[1]Product!$B:$G,4,FALSE)</f>
        <v>Laptop</v>
      </c>
      <c r="L2125">
        <v>1</v>
      </c>
      <c r="M2125">
        <v>0</v>
      </c>
      <c r="N2125">
        <f t="shared" si="33"/>
        <v>21900000</v>
      </c>
    </row>
    <row r="2126" spans="1:14" x14ac:dyDescent="0.3">
      <c r="A2126">
        <v>2125</v>
      </c>
      <c r="B2126">
        <v>8</v>
      </c>
      <c r="C2126" t="s">
        <v>80</v>
      </c>
      <c r="D2126" t="str">
        <f>VLOOKUP(C2126,[1]Saler!B:D,2,FALSE)</f>
        <v>Trịnh Thị Thu  Hằng</v>
      </c>
      <c r="E2126" t="str">
        <f>VLOOKUP(C2126,[1]Saler!B:D,3,FALSE)</f>
        <v>HP</v>
      </c>
      <c r="F2126" t="str">
        <f>VLOOKUP(E2126,[1]Saler!$F$1:$G$6,2,FALSE)</f>
        <v>Hải Phòng</v>
      </c>
      <c r="G2126" t="s">
        <v>42</v>
      </c>
      <c r="H2126" t="str">
        <f>VLOOKUP(G2126,[1]Product!$B:$G,2,FALSE)</f>
        <v>PavilionEG0072TU</v>
      </c>
      <c r="I2126">
        <f>VLOOKUP(G2126,[1]Product!$B:$G,6,FALSE)</f>
        <v>21900000</v>
      </c>
      <c r="J2126" t="str">
        <f>VLOOKUP(G2126,[1]Product!$B:$G,3,FALSE)</f>
        <v>HP</v>
      </c>
      <c r="K2126" t="str">
        <f>VLOOKUP(G2126,[1]Product!$B:$G,4,FALSE)</f>
        <v>Laptop</v>
      </c>
      <c r="L2126">
        <v>3</v>
      </c>
      <c r="M2126">
        <v>0.1</v>
      </c>
      <c r="N2126">
        <f t="shared" si="33"/>
        <v>59130000</v>
      </c>
    </row>
    <row r="2127" spans="1:14" x14ac:dyDescent="0.3">
      <c r="A2127">
        <v>2126</v>
      </c>
      <c r="B2127">
        <v>8</v>
      </c>
      <c r="C2127" t="s">
        <v>27</v>
      </c>
      <c r="D2127" t="str">
        <f>VLOOKUP(C2127,[1]Saler!B:D,2,FALSE)</f>
        <v>Lê Thị Bình</v>
      </c>
      <c r="E2127" t="str">
        <f>VLOOKUP(C2127,[1]Saler!B:D,3,FALSE)</f>
        <v>HN</v>
      </c>
      <c r="F2127" t="str">
        <f>VLOOKUP(E2127,[1]Saler!$F$1:$G$6,2,FALSE)</f>
        <v>Hà Nội</v>
      </c>
      <c r="G2127" t="s">
        <v>44</v>
      </c>
      <c r="H2127" t="str">
        <f>VLOOKUP(G2127,[1]Product!$B:$G,2,FALSE)</f>
        <v>Lenovo11ED002TVA</v>
      </c>
      <c r="I2127">
        <f>VLOOKUP(G2127,[1]Product!$B:$G,6,FALSE)</f>
        <v>9890000</v>
      </c>
      <c r="J2127" t="str">
        <f>VLOOKUP(G2127,[1]Product!$B:$G,3,FALSE)</f>
        <v>Lenovo</v>
      </c>
      <c r="K2127" t="str">
        <f>VLOOKUP(G2127,[1]Product!$B:$G,4,FALSE)</f>
        <v>Desktop</v>
      </c>
      <c r="L2127">
        <v>1</v>
      </c>
      <c r="M2127">
        <v>0.15</v>
      </c>
      <c r="N2127">
        <f t="shared" si="33"/>
        <v>8406500</v>
      </c>
    </row>
    <row r="2128" spans="1:14" x14ac:dyDescent="0.3">
      <c r="A2128">
        <v>2127</v>
      </c>
      <c r="B2128">
        <v>8</v>
      </c>
      <c r="C2128" t="s">
        <v>67</v>
      </c>
      <c r="D2128" t="str">
        <f>VLOOKUP(C2128,[1]Saler!B:D,2,FALSE)</f>
        <v>Phan Thị Thu  Nguyệt</v>
      </c>
      <c r="E2128" t="str">
        <f>VLOOKUP(C2128,[1]Saler!B:D,3,FALSE)</f>
        <v>HCM</v>
      </c>
      <c r="F2128" t="str">
        <f>VLOOKUP(E2128,[1]Saler!$F$1:$G$6,2,FALSE)</f>
        <v>Hồ Chí Minh</v>
      </c>
      <c r="G2128" t="s">
        <v>31</v>
      </c>
      <c r="H2128" t="str">
        <f>VLOOKUP(G2128,[1]Product!$B:$G,2,FALSE)</f>
        <v>Ideapad82H700DNVN</v>
      </c>
      <c r="I2128">
        <f>VLOOKUP(G2128,[1]Product!$B:$G,6,FALSE)</f>
        <v>13490000</v>
      </c>
      <c r="J2128" t="str">
        <f>VLOOKUP(G2128,[1]Product!$B:$G,3,FALSE)</f>
        <v>Lenovo</v>
      </c>
      <c r="K2128" t="str">
        <f>VLOOKUP(G2128,[1]Product!$B:$G,4,FALSE)</f>
        <v>Laptop</v>
      </c>
      <c r="L2128">
        <v>1</v>
      </c>
      <c r="M2128">
        <v>0.1</v>
      </c>
      <c r="N2128">
        <f t="shared" si="33"/>
        <v>12141000</v>
      </c>
    </row>
    <row r="2129" spans="1:14" x14ac:dyDescent="0.3">
      <c r="A2129">
        <v>2128</v>
      </c>
      <c r="B2129">
        <v>8</v>
      </c>
      <c r="C2129" t="s">
        <v>27</v>
      </c>
      <c r="D2129" t="str">
        <f>VLOOKUP(C2129,[1]Saler!B:D,2,FALSE)</f>
        <v>Lê Thị Bình</v>
      </c>
      <c r="E2129" t="str">
        <f>VLOOKUP(C2129,[1]Saler!B:D,3,FALSE)</f>
        <v>HN</v>
      </c>
      <c r="F2129" t="str">
        <f>VLOOKUP(E2129,[1]Saler!$F$1:$G$6,2,FALSE)</f>
        <v>Hà Nội</v>
      </c>
      <c r="G2129" t="s">
        <v>56</v>
      </c>
      <c r="H2129" t="str">
        <f>VLOOKUP(G2129,[1]Product!$B:$G,2,FALSE)</f>
        <v>Legion82B500GUVN</v>
      </c>
      <c r="I2129">
        <f>VLOOKUP(G2129,[1]Product!$B:$G,6,FALSE)</f>
        <v>24790000</v>
      </c>
      <c r="J2129" t="str">
        <f>VLOOKUP(G2129,[1]Product!$B:$G,3,FALSE)</f>
        <v>Lenovo</v>
      </c>
      <c r="K2129" t="str">
        <f>VLOOKUP(G2129,[1]Product!$B:$G,4,FALSE)</f>
        <v>Laptop</v>
      </c>
      <c r="L2129">
        <v>2</v>
      </c>
      <c r="M2129">
        <v>0.05</v>
      </c>
      <c r="N2129">
        <f t="shared" si="33"/>
        <v>47101000</v>
      </c>
    </row>
    <row r="2130" spans="1:14" x14ac:dyDescent="0.3">
      <c r="A2130">
        <v>2129</v>
      </c>
      <c r="B2130">
        <v>8</v>
      </c>
      <c r="C2130" t="s">
        <v>39</v>
      </c>
      <c r="D2130" t="str">
        <f>VLOOKUP(C2130,[1]Saler!B:D,2,FALSE)</f>
        <v>Trần Lê Phương  Dung</v>
      </c>
      <c r="E2130" t="str">
        <f>VLOOKUP(C2130,[1]Saler!B:D,3,FALSE)</f>
        <v>HN</v>
      </c>
      <c r="F2130" t="str">
        <f>VLOOKUP(E2130,[1]Saler!$F$1:$G$6,2,FALSE)</f>
        <v>Hà Nội</v>
      </c>
      <c r="G2130" t="s">
        <v>17</v>
      </c>
      <c r="H2130" t="str">
        <f>VLOOKUP(G2130,[1]Product!$B:$G,2,FALSE)</f>
        <v>Inspiron135301</v>
      </c>
      <c r="I2130">
        <f>VLOOKUP(G2130,[1]Product!$B:$G,6,FALSE)</f>
        <v>20900000</v>
      </c>
      <c r="J2130" t="str">
        <f>VLOOKUP(G2130,[1]Product!$B:$G,3,FALSE)</f>
        <v>Dell</v>
      </c>
      <c r="K2130" t="str">
        <f>VLOOKUP(G2130,[1]Product!$B:$G,4,FALSE)</f>
        <v>Laptop</v>
      </c>
      <c r="L2130">
        <v>2</v>
      </c>
      <c r="M2130">
        <v>0.1</v>
      </c>
      <c r="N2130">
        <f t="shared" si="33"/>
        <v>37620000</v>
      </c>
    </row>
    <row r="2131" spans="1:14" x14ac:dyDescent="0.3">
      <c r="A2131">
        <v>2130</v>
      </c>
      <c r="B2131">
        <v>8</v>
      </c>
      <c r="C2131" t="s">
        <v>77</v>
      </c>
      <c r="D2131" t="str">
        <f>VLOOKUP(C2131,[1]Saler!B:D,2,FALSE)</f>
        <v>Trần Huy  Hiếu</v>
      </c>
      <c r="E2131" t="str">
        <f>VLOOKUP(C2131,[1]Saler!B:D,3,FALSE)</f>
        <v>HP</v>
      </c>
      <c r="F2131" t="str">
        <f>VLOOKUP(E2131,[1]Saler!$F$1:$G$6,2,FALSE)</f>
        <v>Hải Phòng</v>
      </c>
      <c r="G2131" t="s">
        <v>69</v>
      </c>
      <c r="H2131" t="str">
        <f>VLOOKUP(G2131,[1]Product!$B:$G,2,FALSE)</f>
        <v>Pavilion180S1AA</v>
      </c>
      <c r="I2131">
        <f>VLOOKUP(G2131,[1]Product!$B:$G,6,FALSE)</f>
        <v>9790000</v>
      </c>
      <c r="J2131" t="str">
        <f>VLOOKUP(G2131,[1]Product!$B:$G,3,FALSE)</f>
        <v>HP</v>
      </c>
      <c r="K2131" t="str">
        <f>VLOOKUP(G2131,[1]Product!$B:$G,4,FALSE)</f>
        <v>Desktop</v>
      </c>
      <c r="L2131">
        <v>2</v>
      </c>
      <c r="M2131">
        <v>0.1</v>
      </c>
      <c r="N2131">
        <f t="shared" si="33"/>
        <v>17622000</v>
      </c>
    </row>
    <row r="2132" spans="1:14" x14ac:dyDescent="0.3">
      <c r="A2132">
        <v>2131</v>
      </c>
      <c r="B2132">
        <v>8</v>
      </c>
      <c r="C2132" t="s">
        <v>81</v>
      </c>
      <c r="D2132" t="str">
        <f>VLOOKUP(C2132,[1]Saler!B:D,2,FALSE)</f>
        <v>Huỳnh Lê Minh  Nhựt</v>
      </c>
      <c r="E2132" t="str">
        <f>VLOOKUP(C2132,[1]Saler!B:D,3,FALSE)</f>
        <v>HCM</v>
      </c>
      <c r="F2132" t="str">
        <f>VLOOKUP(E2132,[1]Saler!$F$1:$G$6,2,FALSE)</f>
        <v>Hồ Chí Minh</v>
      </c>
      <c r="G2132" t="s">
        <v>34</v>
      </c>
      <c r="H2132" t="str">
        <f>VLOOKUP(G2132,[1]Product!$B:$G,2,FALSE)</f>
        <v>Inspiron135201</v>
      </c>
      <c r="I2132">
        <f>VLOOKUP(G2132,[1]Product!$B:$G,6,FALSE)</f>
        <v>16990000</v>
      </c>
      <c r="J2132" t="str">
        <f>VLOOKUP(G2132,[1]Product!$B:$G,3,FALSE)</f>
        <v>Dell</v>
      </c>
      <c r="K2132" t="str">
        <f>VLOOKUP(G2132,[1]Product!$B:$G,4,FALSE)</f>
        <v>Laptop</v>
      </c>
      <c r="L2132">
        <v>1</v>
      </c>
      <c r="M2132">
        <v>0.15</v>
      </c>
      <c r="N2132">
        <f t="shared" si="33"/>
        <v>14441500</v>
      </c>
    </row>
    <row r="2133" spans="1:14" x14ac:dyDescent="0.3">
      <c r="A2133">
        <v>2132</v>
      </c>
      <c r="B2133">
        <v>9</v>
      </c>
      <c r="C2133" t="s">
        <v>75</v>
      </c>
      <c r="D2133" t="str">
        <f>VLOOKUP(C2133,[1]Saler!B:D,2,FALSE)</f>
        <v>Trần Thị Kim  Ngân</v>
      </c>
      <c r="E2133" t="str">
        <f>VLOOKUP(C2133,[1]Saler!B:D,3,FALSE)</f>
        <v>HCM</v>
      </c>
      <c r="F2133" t="str">
        <f>VLOOKUP(E2133,[1]Saler!$F$1:$G$6,2,FALSE)</f>
        <v>Hồ Chí Minh</v>
      </c>
      <c r="G2133" t="s">
        <v>25</v>
      </c>
      <c r="H2133" t="str">
        <f>VLOOKUP(G2133,[1]Product!$B:$G,2,FALSE)</f>
        <v>Lenovo11BHS07200</v>
      </c>
      <c r="I2133">
        <f>VLOOKUP(G2133,[1]Product!$B:$G,6,FALSE)</f>
        <v>11490000</v>
      </c>
      <c r="J2133" t="str">
        <f>VLOOKUP(G2133,[1]Product!$B:$G,3,FALSE)</f>
        <v>Lenovo</v>
      </c>
      <c r="K2133" t="str">
        <f>VLOOKUP(G2133,[1]Product!$B:$G,4,FALSE)</f>
        <v>Desktop</v>
      </c>
      <c r="L2133">
        <v>1</v>
      </c>
      <c r="M2133">
        <v>0.05</v>
      </c>
      <c r="N2133">
        <f t="shared" si="33"/>
        <v>10915500</v>
      </c>
    </row>
    <row r="2134" spans="1:14" x14ac:dyDescent="0.3">
      <c r="A2134">
        <v>2133</v>
      </c>
      <c r="B2134">
        <v>9</v>
      </c>
      <c r="C2134" t="s">
        <v>29</v>
      </c>
      <c r="D2134" t="str">
        <f>VLOOKUP(C2134,[1]Saler!B:D,2,FALSE)</f>
        <v>Hoàng Thị Thu  Hà</v>
      </c>
      <c r="E2134" t="str">
        <f>VLOOKUP(C2134,[1]Saler!B:D,3,FALSE)</f>
        <v>HN</v>
      </c>
      <c r="F2134" t="str">
        <f>VLOOKUP(E2134,[1]Saler!$F$1:$G$6,2,FALSE)</f>
        <v>Hà Nội</v>
      </c>
      <c r="G2134" t="s">
        <v>25</v>
      </c>
      <c r="H2134" t="str">
        <f>VLOOKUP(G2134,[1]Product!$B:$G,2,FALSE)</f>
        <v>Lenovo11BHS07200</v>
      </c>
      <c r="I2134">
        <f>VLOOKUP(G2134,[1]Product!$B:$G,6,FALSE)</f>
        <v>11490000</v>
      </c>
      <c r="J2134" t="str">
        <f>VLOOKUP(G2134,[1]Product!$B:$G,3,FALSE)</f>
        <v>Lenovo</v>
      </c>
      <c r="K2134" t="str">
        <f>VLOOKUP(G2134,[1]Product!$B:$G,4,FALSE)</f>
        <v>Desktop</v>
      </c>
      <c r="L2134">
        <v>2</v>
      </c>
      <c r="M2134">
        <v>0</v>
      </c>
      <c r="N2134">
        <f t="shared" si="33"/>
        <v>22980000</v>
      </c>
    </row>
    <row r="2135" spans="1:14" x14ac:dyDescent="0.3">
      <c r="A2135">
        <v>2134</v>
      </c>
      <c r="B2135">
        <v>9</v>
      </c>
      <c r="C2135" t="s">
        <v>43</v>
      </c>
      <c r="D2135" t="str">
        <f>VLOOKUP(C2135,[1]Saler!B:D,2,FALSE)</f>
        <v>Lương Thị  Thanh</v>
      </c>
      <c r="E2135" t="str">
        <f>VLOOKUP(C2135,[1]Saler!B:D,3,FALSE)</f>
        <v>CT</v>
      </c>
      <c r="F2135" t="str">
        <f>VLOOKUP(E2135,[1]Saler!$F$1:$G$6,2,FALSE)</f>
        <v>Cần Thơ</v>
      </c>
      <c r="G2135" t="s">
        <v>58</v>
      </c>
      <c r="H2135" t="str">
        <f>VLOOKUP(G2135,[1]Product!$B:$G,2,FALSE)</f>
        <v>Envy2K0B2PA</v>
      </c>
      <c r="I2135">
        <f>VLOOKUP(G2135,[1]Product!$B:$G,6,FALSE)</f>
        <v>23590000</v>
      </c>
      <c r="J2135" t="str">
        <f>VLOOKUP(G2135,[1]Product!$B:$G,3,FALSE)</f>
        <v>HP</v>
      </c>
      <c r="K2135" t="str">
        <f>VLOOKUP(G2135,[1]Product!$B:$G,4,FALSE)</f>
        <v>Laptop</v>
      </c>
      <c r="L2135">
        <v>2</v>
      </c>
      <c r="M2135">
        <v>0.05</v>
      </c>
      <c r="N2135">
        <f t="shared" si="33"/>
        <v>44821000</v>
      </c>
    </row>
    <row r="2136" spans="1:14" x14ac:dyDescent="0.3">
      <c r="A2136">
        <v>2135</v>
      </c>
      <c r="B2136">
        <v>9</v>
      </c>
      <c r="C2136" t="s">
        <v>16</v>
      </c>
      <c r="D2136" t="str">
        <f>VLOOKUP(C2136,[1]Saler!B:D,2,FALSE)</f>
        <v>Võ Thị Uyển  Nhi</v>
      </c>
      <c r="E2136" t="str">
        <f>VLOOKUP(C2136,[1]Saler!B:D,3,FALSE)</f>
        <v>HCM</v>
      </c>
      <c r="F2136" t="str">
        <f>VLOOKUP(E2136,[1]Saler!$F$1:$G$6,2,FALSE)</f>
        <v>Hồ Chí Minh</v>
      </c>
      <c r="G2136" t="s">
        <v>34</v>
      </c>
      <c r="H2136" t="str">
        <f>VLOOKUP(G2136,[1]Product!$B:$G,2,FALSE)</f>
        <v>Inspiron135201</v>
      </c>
      <c r="I2136">
        <f>VLOOKUP(G2136,[1]Product!$B:$G,6,FALSE)</f>
        <v>16990000</v>
      </c>
      <c r="J2136" t="str">
        <f>VLOOKUP(G2136,[1]Product!$B:$G,3,FALSE)</f>
        <v>Dell</v>
      </c>
      <c r="K2136" t="str">
        <f>VLOOKUP(G2136,[1]Product!$B:$G,4,FALSE)</f>
        <v>Laptop</v>
      </c>
      <c r="L2136">
        <v>2</v>
      </c>
      <c r="M2136">
        <v>0</v>
      </c>
      <c r="N2136">
        <f t="shared" si="33"/>
        <v>33980000</v>
      </c>
    </row>
    <row r="2137" spans="1:14" x14ac:dyDescent="0.3">
      <c r="A2137">
        <v>2136</v>
      </c>
      <c r="B2137">
        <v>9</v>
      </c>
      <c r="C2137" t="s">
        <v>78</v>
      </c>
      <c r="D2137" t="str">
        <f>VLOOKUP(C2137,[1]Saler!B:D,2,FALSE)</f>
        <v>Vũ Nguyên  Hà</v>
      </c>
      <c r="E2137" t="str">
        <f>VLOOKUP(C2137,[1]Saler!B:D,3,FALSE)</f>
        <v>HN</v>
      </c>
      <c r="F2137" t="str">
        <f>VLOOKUP(E2137,[1]Saler!$F$1:$G$6,2,FALSE)</f>
        <v>Hà Nội</v>
      </c>
      <c r="G2137" t="s">
        <v>41</v>
      </c>
      <c r="H2137" t="str">
        <f>VLOOKUP(G2137,[1]Product!$B:$G,2,FALSE)</f>
        <v>Vostro70226499</v>
      </c>
      <c r="I2137">
        <f>VLOOKUP(G2137,[1]Product!$B:$G,6,FALSE)</f>
        <v>8900000</v>
      </c>
      <c r="J2137" t="str">
        <f>VLOOKUP(G2137,[1]Product!$B:$G,3,FALSE)</f>
        <v>Dell</v>
      </c>
      <c r="K2137" t="str">
        <f>VLOOKUP(G2137,[1]Product!$B:$G,4,FALSE)</f>
        <v>Desktop</v>
      </c>
      <c r="L2137">
        <v>3</v>
      </c>
      <c r="M2137">
        <v>0</v>
      </c>
      <c r="N2137">
        <f t="shared" si="33"/>
        <v>26700000</v>
      </c>
    </row>
    <row r="2138" spans="1:14" x14ac:dyDescent="0.3">
      <c r="A2138">
        <v>2137</v>
      </c>
      <c r="B2138">
        <v>9</v>
      </c>
      <c r="C2138" t="s">
        <v>30</v>
      </c>
      <c r="D2138" t="str">
        <f>VLOOKUP(C2138,[1]Saler!B:D,2,FALSE)</f>
        <v>Lê Thị Phương  Thanh</v>
      </c>
      <c r="E2138" t="str">
        <f>VLOOKUP(C2138,[1]Saler!B:D,3,FALSE)</f>
        <v>CT</v>
      </c>
      <c r="F2138" t="str">
        <f>VLOOKUP(E2138,[1]Saler!$F$1:$G$6,2,FALSE)</f>
        <v>Cần Thơ</v>
      </c>
      <c r="G2138" t="s">
        <v>45</v>
      </c>
      <c r="H2138" t="str">
        <f>VLOOKUP(G2138,[1]Product!$B:$G,2,FALSE)</f>
        <v>OMEN8ZR42PA</v>
      </c>
      <c r="I2138">
        <f>VLOOKUP(G2138,[1]Product!$B:$G,6,FALSE)</f>
        <v>54000000</v>
      </c>
      <c r="J2138" t="str">
        <f>VLOOKUP(G2138,[1]Product!$B:$G,3,FALSE)</f>
        <v>HP</v>
      </c>
      <c r="K2138" t="str">
        <f>VLOOKUP(G2138,[1]Product!$B:$G,4,FALSE)</f>
        <v>Laptop</v>
      </c>
      <c r="L2138">
        <v>1</v>
      </c>
      <c r="M2138">
        <v>0.15</v>
      </c>
      <c r="N2138">
        <f t="shared" si="33"/>
        <v>45900000</v>
      </c>
    </row>
    <row r="2139" spans="1:14" x14ac:dyDescent="0.3">
      <c r="A2139">
        <v>2138</v>
      </c>
      <c r="B2139">
        <v>9</v>
      </c>
      <c r="C2139" t="s">
        <v>62</v>
      </c>
      <c r="D2139" t="str">
        <f>VLOOKUP(C2139,[1]Saler!B:D,2,FALSE)</f>
        <v>Kiều Ngọc Các</v>
      </c>
      <c r="E2139" t="str">
        <f>VLOOKUP(C2139,[1]Saler!B:D,3,FALSE)</f>
        <v>HN</v>
      </c>
      <c r="F2139" t="str">
        <f>VLOOKUP(E2139,[1]Saler!$F$1:$G$6,2,FALSE)</f>
        <v>Hà Nội</v>
      </c>
      <c r="G2139" t="s">
        <v>15</v>
      </c>
      <c r="H2139" t="str">
        <f>VLOOKUP(G2139,[1]Product!$B:$G,2,FALSE)</f>
        <v>EliteBook1C2M0PA</v>
      </c>
      <c r="I2139">
        <f>VLOOKUP(G2139,[1]Product!$B:$G,6,FALSE)</f>
        <v>14890000</v>
      </c>
      <c r="J2139" t="str">
        <f>VLOOKUP(G2139,[1]Product!$B:$G,3,FALSE)</f>
        <v>HP</v>
      </c>
      <c r="K2139" t="str">
        <f>VLOOKUP(G2139,[1]Product!$B:$G,4,FALSE)</f>
        <v>Desktop</v>
      </c>
      <c r="L2139">
        <v>2</v>
      </c>
      <c r="M2139">
        <v>0.1</v>
      </c>
      <c r="N2139">
        <f t="shared" si="33"/>
        <v>26802000</v>
      </c>
    </row>
    <row r="2140" spans="1:14" x14ac:dyDescent="0.3">
      <c r="A2140">
        <v>2139</v>
      </c>
      <c r="B2140">
        <v>9</v>
      </c>
      <c r="C2140" t="s">
        <v>48</v>
      </c>
      <c r="D2140" t="str">
        <f>VLOOKUP(C2140,[1]Saler!B:D,2,FALSE)</f>
        <v>Võ Huỳnh Duy  Nhân</v>
      </c>
      <c r="E2140" t="str">
        <f>VLOOKUP(C2140,[1]Saler!B:D,3,FALSE)</f>
        <v>HCM</v>
      </c>
      <c r="F2140" t="str">
        <f>VLOOKUP(E2140,[1]Saler!$F$1:$G$6,2,FALSE)</f>
        <v>Hồ Chí Minh</v>
      </c>
      <c r="G2140" t="s">
        <v>41</v>
      </c>
      <c r="H2140" t="str">
        <f>VLOOKUP(G2140,[1]Product!$B:$G,2,FALSE)</f>
        <v>Vostro70226499</v>
      </c>
      <c r="I2140">
        <f>VLOOKUP(G2140,[1]Product!$B:$G,6,FALSE)</f>
        <v>8900000</v>
      </c>
      <c r="J2140" t="str">
        <f>VLOOKUP(G2140,[1]Product!$B:$G,3,FALSE)</f>
        <v>Dell</v>
      </c>
      <c r="K2140" t="str">
        <f>VLOOKUP(G2140,[1]Product!$B:$G,4,FALSE)</f>
        <v>Desktop</v>
      </c>
      <c r="L2140">
        <v>3</v>
      </c>
      <c r="M2140">
        <v>0.05</v>
      </c>
      <c r="N2140">
        <f t="shared" si="33"/>
        <v>25365000</v>
      </c>
    </row>
    <row r="2141" spans="1:14" x14ac:dyDescent="0.3">
      <c r="A2141">
        <v>2140</v>
      </c>
      <c r="B2141">
        <v>9</v>
      </c>
      <c r="C2141" t="s">
        <v>43</v>
      </c>
      <c r="D2141" t="str">
        <f>VLOOKUP(C2141,[1]Saler!B:D,2,FALSE)</f>
        <v>Lương Thị  Thanh</v>
      </c>
      <c r="E2141" t="str">
        <f>VLOOKUP(C2141,[1]Saler!B:D,3,FALSE)</f>
        <v>CT</v>
      </c>
      <c r="F2141" t="str">
        <f>VLOOKUP(E2141,[1]Saler!$F$1:$G$6,2,FALSE)</f>
        <v>Cần Thơ</v>
      </c>
      <c r="G2141" t="s">
        <v>15</v>
      </c>
      <c r="H2141" t="str">
        <f>VLOOKUP(G2141,[1]Product!$B:$G,2,FALSE)</f>
        <v>EliteBook1C2M0PA</v>
      </c>
      <c r="I2141">
        <f>VLOOKUP(G2141,[1]Product!$B:$G,6,FALSE)</f>
        <v>14890000</v>
      </c>
      <c r="J2141" t="str">
        <f>VLOOKUP(G2141,[1]Product!$B:$G,3,FALSE)</f>
        <v>HP</v>
      </c>
      <c r="K2141" t="str">
        <f>VLOOKUP(G2141,[1]Product!$B:$G,4,FALSE)</f>
        <v>Desktop</v>
      </c>
      <c r="L2141">
        <v>2</v>
      </c>
      <c r="M2141">
        <v>0.05</v>
      </c>
      <c r="N2141">
        <f t="shared" si="33"/>
        <v>28291000</v>
      </c>
    </row>
    <row r="2142" spans="1:14" x14ac:dyDescent="0.3">
      <c r="A2142">
        <v>2141</v>
      </c>
      <c r="B2142">
        <v>9</v>
      </c>
      <c r="C2142" t="s">
        <v>74</v>
      </c>
      <c r="D2142" t="str">
        <f>VLOOKUP(C2142,[1]Saler!B:D,2,FALSE)</f>
        <v>Nguyễn Thị  Hằng</v>
      </c>
      <c r="E2142" t="str">
        <f>VLOOKUP(C2142,[1]Saler!B:D,3,FALSE)</f>
        <v>HP</v>
      </c>
      <c r="F2142" t="str">
        <f>VLOOKUP(E2142,[1]Saler!$F$1:$G$6,2,FALSE)</f>
        <v>Hải Phòng</v>
      </c>
      <c r="G2142" t="s">
        <v>52</v>
      </c>
      <c r="H2142" t="str">
        <f>VLOOKUP(G2142,[1]Product!$B:$G,2,FALSE)</f>
        <v>Inspiron42IN380002</v>
      </c>
      <c r="I2142">
        <f>VLOOKUP(G2142,[1]Product!$B:$G,6,FALSE)</f>
        <v>12290000</v>
      </c>
      <c r="J2142" t="str">
        <f>VLOOKUP(G2142,[1]Product!$B:$G,3,FALSE)</f>
        <v>Dell</v>
      </c>
      <c r="K2142" t="str">
        <f>VLOOKUP(G2142,[1]Product!$B:$G,4,FALSE)</f>
        <v>Desktop</v>
      </c>
      <c r="L2142">
        <v>3</v>
      </c>
      <c r="M2142">
        <v>0.1</v>
      </c>
      <c r="N2142">
        <f t="shared" si="33"/>
        <v>33183000</v>
      </c>
    </row>
    <row r="2143" spans="1:14" x14ac:dyDescent="0.3">
      <c r="A2143">
        <v>2142</v>
      </c>
      <c r="B2143">
        <v>9</v>
      </c>
      <c r="C2143" t="s">
        <v>65</v>
      </c>
      <c r="D2143" t="str">
        <f>VLOOKUP(C2143,[1]Saler!B:D,2,FALSE)</f>
        <v>Vưu Quan  Khải</v>
      </c>
      <c r="E2143" t="str">
        <f>VLOOKUP(C2143,[1]Saler!B:D,3,FALSE)</f>
        <v>DN</v>
      </c>
      <c r="F2143" t="str">
        <f>VLOOKUP(E2143,[1]Saler!$F$1:$G$6,2,FALSE)</f>
        <v>Đà Nẵng</v>
      </c>
      <c r="G2143" t="s">
        <v>47</v>
      </c>
      <c r="H2143" t="str">
        <f>VLOOKUP(G2143,[1]Product!$B:$G,2,FALSE)</f>
        <v>OptiPlex3080 MT</v>
      </c>
      <c r="I2143">
        <f>VLOOKUP(G2143,[1]Product!$B:$G,6,FALSE)</f>
        <v>13890000</v>
      </c>
      <c r="J2143" t="str">
        <f>VLOOKUP(G2143,[1]Product!$B:$G,3,FALSE)</f>
        <v>Dell</v>
      </c>
      <c r="K2143" t="str">
        <f>VLOOKUP(G2143,[1]Product!$B:$G,4,FALSE)</f>
        <v>Desktop</v>
      </c>
      <c r="L2143">
        <v>1</v>
      </c>
      <c r="M2143">
        <v>0</v>
      </c>
      <c r="N2143">
        <f t="shared" si="33"/>
        <v>13890000</v>
      </c>
    </row>
    <row r="2144" spans="1:14" x14ac:dyDescent="0.3">
      <c r="A2144">
        <v>2143</v>
      </c>
      <c r="B2144">
        <v>9</v>
      </c>
      <c r="C2144" t="s">
        <v>14</v>
      </c>
      <c r="D2144" t="str">
        <f>VLOOKUP(C2144,[1]Saler!B:D,2,FALSE)</f>
        <v>Hồ Thị Khánh  Huyền</v>
      </c>
      <c r="E2144" t="str">
        <f>VLOOKUP(C2144,[1]Saler!B:D,3,FALSE)</f>
        <v>DN</v>
      </c>
      <c r="F2144" t="str">
        <f>VLOOKUP(E2144,[1]Saler!$F$1:$G$6,2,FALSE)</f>
        <v>Đà Nẵng</v>
      </c>
      <c r="G2144" t="s">
        <v>31</v>
      </c>
      <c r="H2144" t="str">
        <f>VLOOKUP(G2144,[1]Product!$B:$G,2,FALSE)</f>
        <v>Ideapad82H700DNVN</v>
      </c>
      <c r="I2144">
        <f>VLOOKUP(G2144,[1]Product!$B:$G,6,FALSE)</f>
        <v>13490000</v>
      </c>
      <c r="J2144" t="str">
        <f>VLOOKUP(G2144,[1]Product!$B:$G,3,FALSE)</f>
        <v>Lenovo</v>
      </c>
      <c r="K2144" t="str">
        <f>VLOOKUP(G2144,[1]Product!$B:$G,4,FALSE)</f>
        <v>Laptop</v>
      </c>
      <c r="L2144">
        <v>2</v>
      </c>
      <c r="M2144">
        <v>0</v>
      </c>
      <c r="N2144">
        <f t="shared" si="33"/>
        <v>26980000</v>
      </c>
    </row>
    <row r="2145" spans="1:14" x14ac:dyDescent="0.3">
      <c r="A2145">
        <v>2144</v>
      </c>
      <c r="B2145">
        <v>9</v>
      </c>
      <c r="C2145" t="s">
        <v>20</v>
      </c>
      <c r="D2145" t="str">
        <f>VLOOKUP(C2145,[1]Saler!B:D,2,FALSE)</f>
        <v>NGUYỄN THỊ THANH  HUYỀN</v>
      </c>
      <c r="E2145" t="str">
        <f>VLOOKUP(C2145,[1]Saler!B:D,3,FALSE)</f>
        <v>DN</v>
      </c>
      <c r="F2145" t="str">
        <f>VLOOKUP(E2145,[1]Saler!$F$1:$G$6,2,FALSE)</f>
        <v>Đà Nẵng</v>
      </c>
      <c r="G2145" t="s">
        <v>33</v>
      </c>
      <c r="H2145" t="str">
        <f>VLOOKUP(G2145,[1]Product!$B:$G,2,FALSE)</f>
        <v>XPS139310</v>
      </c>
      <c r="I2145">
        <f>VLOOKUP(G2145,[1]Product!$B:$G,6,FALSE)</f>
        <v>39900000</v>
      </c>
      <c r="J2145" t="str">
        <f>VLOOKUP(G2145,[1]Product!$B:$G,3,FALSE)</f>
        <v>Dell</v>
      </c>
      <c r="K2145" t="str">
        <f>VLOOKUP(G2145,[1]Product!$B:$G,4,FALSE)</f>
        <v>Laptop</v>
      </c>
      <c r="L2145">
        <v>2</v>
      </c>
      <c r="M2145">
        <v>0.1</v>
      </c>
      <c r="N2145">
        <f t="shared" si="33"/>
        <v>71820000</v>
      </c>
    </row>
    <row r="2146" spans="1:14" x14ac:dyDescent="0.3">
      <c r="A2146">
        <v>2145</v>
      </c>
      <c r="B2146">
        <v>9</v>
      </c>
      <c r="C2146" t="s">
        <v>74</v>
      </c>
      <c r="D2146" t="str">
        <f>VLOOKUP(C2146,[1]Saler!B:D,2,FALSE)</f>
        <v>Nguyễn Thị  Hằng</v>
      </c>
      <c r="E2146" t="str">
        <f>VLOOKUP(C2146,[1]Saler!B:D,3,FALSE)</f>
        <v>HP</v>
      </c>
      <c r="F2146" t="str">
        <f>VLOOKUP(E2146,[1]Saler!$F$1:$G$6,2,FALSE)</f>
        <v>Hải Phòng</v>
      </c>
      <c r="G2146" t="s">
        <v>47</v>
      </c>
      <c r="H2146" t="str">
        <f>VLOOKUP(G2146,[1]Product!$B:$G,2,FALSE)</f>
        <v>OptiPlex3080 MT</v>
      </c>
      <c r="I2146">
        <f>VLOOKUP(G2146,[1]Product!$B:$G,6,FALSE)</f>
        <v>13890000</v>
      </c>
      <c r="J2146" t="str">
        <f>VLOOKUP(G2146,[1]Product!$B:$G,3,FALSE)</f>
        <v>Dell</v>
      </c>
      <c r="K2146" t="str">
        <f>VLOOKUP(G2146,[1]Product!$B:$G,4,FALSE)</f>
        <v>Desktop</v>
      </c>
      <c r="L2146">
        <v>2</v>
      </c>
      <c r="M2146">
        <v>0.1</v>
      </c>
      <c r="N2146">
        <f t="shared" si="33"/>
        <v>25002000</v>
      </c>
    </row>
    <row r="2147" spans="1:14" x14ac:dyDescent="0.3">
      <c r="A2147">
        <v>2146</v>
      </c>
      <c r="B2147">
        <v>9</v>
      </c>
      <c r="C2147" t="s">
        <v>14</v>
      </c>
      <c r="D2147" t="str">
        <f>VLOOKUP(C2147,[1]Saler!B:D,2,FALSE)</f>
        <v>Hồ Thị Khánh  Huyền</v>
      </c>
      <c r="E2147" t="str">
        <f>VLOOKUP(C2147,[1]Saler!B:D,3,FALSE)</f>
        <v>DN</v>
      </c>
      <c r="F2147" t="str">
        <f>VLOOKUP(E2147,[1]Saler!$F$1:$G$6,2,FALSE)</f>
        <v>Đà Nẵng</v>
      </c>
      <c r="G2147" t="s">
        <v>52</v>
      </c>
      <c r="H2147" t="str">
        <f>VLOOKUP(G2147,[1]Product!$B:$G,2,FALSE)</f>
        <v>Inspiron42IN380002</v>
      </c>
      <c r="I2147">
        <f>VLOOKUP(G2147,[1]Product!$B:$G,6,FALSE)</f>
        <v>12290000</v>
      </c>
      <c r="J2147" t="str">
        <f>VLOOKUP(G2147,[1]Product!$B:$G,3,FALSE)</f>
        <v>Dell</v>
      </c>
      <c r="K2147" t="str">
        <f>VLOOKUP(G2147,[1]Product!$B:$G,4,FALSE)</f>
        <v>Desktop</v>
      </c>
      <c r="L2147">
        <v>2</v>
      </c>
      <c r="M2147">
        <v>0</v>
      </c>
      <c r="N2147">
        <f t="shared" si="33"/>
        <v>24580000</v>
      </c>
    </row>
    <row r="2148" spans="1:14" x14ac:dyDescent="0.3">
      <c r="A2148">
        <v>2147</v>
      </c>
      <c r="B2148">
        <v>9</v>
      </c>
      <c r="C2148" t="s">
        <v>22</v>
      </c>
      <c r="D2148" t="str">
        <f>VLOOKUP(C2148,[1]Saler!B:D,2,FALSE)</f>
        <v>Nguyễn Thành Tâm</v>
      </c>
      <c r="E2148" t="str">
        <f>VLOOKUP(C2148,[1]Saler!B:D,3,FALSE)</f>
        <v>CT</v>
      </c>
      <c r="F2148" t="str">
        <f>VLOOKUP(E2148,[1]Saler!$F$1:$G$6,2,FALSE)</f>
        <v>Cần Thơ</v>
      </c>
      <c r="G2148" t="s">
        <v>15</v>
      </c>
      <c r="H2148" t="str">
        <f>VLOOKUP(G2148,[1]Product!$B:$G,2,FALSE)</f>
        <v>EliteBook1C2M0PA</v>
      </c>
      <c r="I2148">
        <f>VLOOKUP(G2148,[1]Product!$B:$G,6,FALSE)</f>
        <v>14890000</v>
      </c>
      <c r="J2148" t="str">
        <f>VLOOKUP(G2148,[1]Product!$B:$G,3,FALSE)</f>
        <v>HP</v>
      </c>
      <c r="K2148" t="str">
        <f>VLOOKUP(G2148,[1]Product!$B:$G,4,FALSE)</f>
        <v>Desktop</v>
      </c>
      <c r="L2148">
        <v>1</v>
      </c>
      <c r="M2148">
        <v>0</v>
      </c>
      <c r="N2148">
        <f t="shared" si="33"/>
        <v>14890000</v>
      </c>
    </row>
    <row r="2149" spans="1:14" x14ac:dyDescent="0.3">
      <c r="A2149">
        <v>2148</v>
      </c>
      <c r="B2149">
        <v>9</v>
      </c>
      <c r="C2149" t="s">
        <v>59</v>
      </c>
      <c r="D2149" t="str">
        <f>VLOOKUP(C2149,[1]Saler!B:D,2,FALSE)</f>
        <v>Hồ Lê Lệ  Nguyên</v>
      </c>
      <c r="E2149" t="str">
        <f>VLOOKUP(C2149,[1]Saler!B:D,3,FALSE)</f>
        <v>HCM</v>
      </c>
      <c r="F2149" t="str">
        <f>VLOOKUP(E2149,[1]Saler!$F$1:$G$6,2,FALSE)</f>
        <v>Hồ Chí Minh</v>
      </c>
      <c r="G2149" t="s">
        <v>34</v>
      </c>
      <c r="H2149" t="str">
        <f>VLOOKUP(G2149,[1]Product!$B:$G,2,FALSE)</f>
        <v>Inspiron135201</v>
      </c>
      <c r="I2149">
        <f>VLOOKUP(G2149,[1]Product!$B:$G,6,FALSE)</f>
        <v>16990000</v>
      </c>
      <c r="J2149" t="str">
        <f>VLOOKUP(G2149,[1]Product!$B:$G,3,FALSE)</f>
        <v>Dell</v>
      </c>
      <c r="K2149" t="str">
        <f>VLOOKUP(G2149,[1]Product!$B:$G,4,FALSE)</f>
        <v>Laptop</v>
      </c>
      <c r="L2149">
        <v>1</v>
      </c>
      <c r="M2149">
        <v>0.05</v>
      </c>
      <c r="N2149">
        <f t="shared" si="33"/>
        <v>16140500</v>
      </c>
    </row>
    <row r="2150" spans="1:14" x14ac:dyDescent="0.3">
      <c r="A2150">
        <v>2149</v>
      </c>
      <c r="B2150">
        <v>9</v>
      </c>
      <c r="C2150" t="s">
        <v>64</v>
      </c>
      <c r="D2150" t="str">
        <f>VLOOKUP(C2150,[1]Saler!B:D,2,FALSE)</f>
        <v>Trần Chí Thông</v>
      </c>
      <c r="E2150" t="str">
        <f>VLOOKUP(C2150,[1]Saler!B:D,3,FALSE)</f>
        <v>CT</v>
      </c>
      <c r="F2150" t="str">
        <f>VLOOKUP(E2150,[1]Saler!$F$1:$G$6,2,FALSE)</f>
        <v>Cần Thơ</v>
      </c>
      <c r="G2150" t="s">
        <v>36</v>
      </c>
      <c r="H2150" t="str">
        <f>VLOOKUP(G2150,[1]Product!$B:$G,2,FALSE)</f>
        <v>Lenovo10TVA00EVA</v>
      </c>
      <c r="I2150">
        <f>VLOOKUP(G2150,[1]Product!$B:$G,6,FALSE)</f>
        <v>12590000</v>
      </c>
      <c r="J2150" t="str">
        <f>VLOOKUP(G2150,[1]Product!$B:$G,3,FALSE)</f>
        <v>Lenovo</v>
      </c>
      <c r="K2150" t="str">
        <f>VLOOKUP(G2150,[1]Product!$B:$G,4,FALSE)</f>
        <v>Desktop</v>
      </c>
      <c r="L2150">
        <v>2</v>
      </c>
      <c r="M2150">
        <v>0.15</v>
      </c>
      <c r="N2150">
        <f t="shared" si="33"/>
        <v>21403000</v>
      </c>
    </row>
    <row r="2151" spans="1:14" x14ac:dyDescent="0.3">
      <c r="A2151">
        <v>2150</v>
      </c>
      <c r="B2151">
        <v>9</v>
      </c>
      <c r="C2151" t="s">
        <v>81</v>
      </c>
      <c r="D2151" t="str">
        <f>VLOOKUP(C2151,[1]Saler!B:D,2,FALSE)</f>
        <v>Huỳnh Lê Minh  Nhựt</v>
      </c>
      <c r="E2151" t="str">
        <f>VLOOKUP(C2151,[1]Saler!B:D,3,FALSE)</f>
        <v>HCM</v>
      </c>
      <c r="F2151" t="str">
        <f>VLOOKUP(E2151,[1]Saler!$F$1:$G$6,2,FALSE)</f>
        <v>Hồ Chí Minh</v>
      </c>
      <c r="G2151" t="s">
        <v>34</v>
      </c>
      <c r="H2151" t="str">
        <f>VLOOKUP(G2151,[1]Product!$B:$G,2,FALSE)</f>
        <v>Inspiron135201</v>
      </c>
      <c r="I2151">
        <f>VLOOKUP(G2151,[1]Product!$B:$G,6,FALSE)</f>
        <v>16990000</v>
      </c>
      <c r="J2151" t="str">
        <f>VLOOKUP(G2151,[1]Product!$B:$G,3,FALSE)</f>
        <v>Dell</v>
      </c>
      <c r="K2151" t="str">
        <f>VLOOKUP(G2151,[1]Product!$B:$G,4,FALSE)</f>
        <v>Laptop</v>
      </c>
      <c r="L2151">
        <v>2</v>
      </c>
      <c r="M2151">
        <v>0.15</v>
      </c>
      <c r="N2151">
        <f t="shared" si="33"/>
        <v>28883000</v>
      </c>
    </row>
    <row r="2152" spans="1:14" x14ac:dyDescent="0.3">
      <c r="A2152">
        <v>2151</v>
      </c>
      <c r="B2152">
        <v>9</v>
      </c>
      <c r="C2152" t="s">
        <v>18</v>
      </c>
      <c r="D2152" t="str">
        <f>VLOOKUP(C2152,[1]Saler!B:D,2,FALSE)</f>
        <v>Lê Thị Thùy  Linh</v>
      </c>
      <c r="E2152" t="str">
        <f>VLOOKUP(C2152,[1]Saler!B:D,3,FALSE)</f>
        <v>DN</v>
      </c>
      <c r="F2152" t="str">
        <f>VLOOKUP(E2152,[1]Saler!$F$1:$G$6,2,FALSE)</f>
        <v>Đà Nẵng</v>
      </c>
      <c r="G2152" t="s">
        <v>52</v>
      </c>
      <c r="H2152" t="str">
        <f>VLOOKUP(G2152,[1]Product!$B:$G,2,FALSE)</f>
        <v>Inspiron42IN380002</v>
      </c>
      <c r="I2152">
        <f>VLOOKUP(G2152,[1]Product!$B:$G,6,FALSE)</f>
        <v>12290000</v>
      </c>
      <c r="J2152" t="str">
        <f>VLOOKUP(G2152,[1]Product!$B:$G,3,FALSE)</f>
        <v>Dell</v>
      </c>
      <c r="K2152" t="str">
        <f>VLOOKUP(G2152,[1]Product!$B:$G,4,FALSE)</f>
        <v>Desktop</v>
      </c>
      <c r="L2152">
        <v>1</v>
      </c>
      <c r="M2152">
        <v>0.1</v>
      </c>
      <c r="N2152">
        <f t="shared" si="33"/>
        <v>11061000</v>
      </c>
    </row>
    <row r="2153" spans="1:14" x14ac:dyDescent="0.3">
      <c r="A2153">
        <v>2152</v>
      </c>
      <c r="B2153">
        <v>9</v>
      </c>
      <c r="C2153" t="s">
        <v>46</v>
      </c>
      <c r="D2153" t="str">
        <f>VLOOKUP(C2153,[1]Saler!B:D,2,FALSE)</f>
        <v>Nguyễn Thị Hoài  Nam</v>
      </c>
      <c r="E2153" t="str">
        <f>VLOOKUP(C2153,[1]Saler!B:D,3,FALSE)</f>
        <v>HCM</v>
      </c>
      <c r="F2153" t="str">
        <f>VLOOKUP(E2153,[1]Saler!$F$1:$G$6,2,FALSE)</f>
        <v>Hồ Chí Minh</v>
      </c>
      <c r="G2153" t="s">
        <v>36</v>
      </c>
      <c r="H2153" t="str">
        <f>VLOOKUP(G2153,[1]Product!$B:$G,2,FALSE)</f>
        <v>Lenovo10TVA00EVA</v>
      </c>
      <c r="I2153">
        <f>VLOOKUP(G2153,[1]Product!$B:$G,6,FALSE)</f>
        <v>12590000</v>
      </c>
      <c r="J2153" t="str">
        <f>VLOOKUP(G2153,[1]Product!$B:$G,3,FALSE)</f>
        <v>Lenovo</v>
      </c>
      <c r="K2153" t="str">
        <f>VLOOKUP(G2153,[1]Product!$B:$G,4,FALSE)</f>
        <v>Desktop</v>
      </c>
      <c r="L2153">
        <v>2</v>
      </c>
      <c r="M2153">
        <v>0.1</v>
      </c>
      <c r="N2153">
        <f t="shared" si="33"/>
        <v>22662000</v>
      </c>
    </row>
    <row r="2154" spans="1:14" x14ac:dyDescent="0.3">
      <c r="A2154">
        <v>2153</v>
      </c>
      <c r="B2154">
        <v>9</v>
      </c>
      <c r="C2154" t="s">
        <v>40</v>
      </c>
      <c r="D2154" t="str">
        <f>VLOOKUP(C2154,[1]Saler!B:D,2,FALSE)</f>
        <v>Triệu Thị Thanh  Chung</v>
      </c>
      <c r="E2154" t="str">
        <f>VLOOKUP(C2154,[1]Saler!B:D,3,FALSE)</f>
        <v>HN</v>
      </c>
      <c r="F2154" t="str">
        <f>VLOOKUP(E2154,[1]Saler!$F$1:$G$6,2,FALSE)</f>
        <v>Hà Nội</v>
      </c>
      <c r="G2154" t="s">
        <v>56</v>
      </c>
      <c r="H2154" t="str">
        <f>VLOOKUP(G2154,[1]Product!$B:$G,2,FALSE)</f>
        <v>Legion82B500GUVN</v>
      </c>
      <c r="I2154">
        <f>VLOOKUP(G2154,[1]Product!$B:$G,6,FALSE)</f>
        <v>24790000</v>
      </c>
      <c r="J2154" t="str">
        <f>VLOOKUP(G2154,[1]Product!$B:$G,3,FALSE)</f>
        <v>Lenovo</v>
      </c>
      <c r="K2154" t="str">
        <f>VLOOKUP(G2154,[1]Product!$B:$G,4,FALSE)</f>
        <v>Laptop</v>
      </c>
      <c r="L2154">
        <v>1</v>
      </c>
      <c r="M2154">
        <v>0.1</v>
      </c>
      <c r="N2154">
        <f t="shared" si="33"/>
        <v>22311000</v>
      </c>
    </row>
    <row r="2155" spans="1:14" x14ac:dyDescent="0.3">
      <c r="A2155">
        <v>2154</v>
      </c>
      <c r="B2155">
        <v>9</v>
      </c>
      <c r="C2155" t="s">
        <v>62</v>
      </c>
      <c r="D2155" t="str">
        <f>VLOOKUP(C2155,[1]Saler!B:D,2,FALSE)</f>
        <v>Kiều Ngọc Các</v>
      </c>
      <c r="E2155" t="str">
        <f>VLOOKUP(C2155,[1]Saler!B:D,3,FALSE)</f>
        <v>HN</v>
      </c>
      <c r="F2155" t="str">
        <f>VLOOKUP(E2155,[1]Saler!$F$1:$G$6,2,FALSE)</f>
        <v>Hà Nội</v>
      </c>
      <c r="G2155" t="s">
        <v>23</v>
      </c>
      <c r="H2155" t="str">
        <f>VLOOKUP(G2155,[1]Product!$B:$G,2,FALSE)</f>
        <v>Latitude3510</v>
      </c>
      <c r="I2155">
        <f>VLOOKUP(G2155,[1]Product!$B:$G,6,FALSE)</f>
        <v>11490000</v>
      </c>
      <c r="J2155" t="str">
        <f>VLOOKUP(G2155,[1]Product!$B:$G,3,FALSE)</f>
        <v>Dell</v>
      </c>
      <c r="K2155" t="str">
        <f>VLOOKUP(G2155,[1]Product!$B:$G,4,FALSE)</f>
        <v>Laptop</v>
      </c>
      <c r="L2155">
        <v>2</v>
      </c>
      <c r="M2155">
        <v>0</v>
      </c>
      <c r="N2155">
        <f t="shared" si="33"/>
        <v>22980000</v>
      </c>
    </row>
    <row r="2156" spans="1:14" x14ac:dyDescent="0.3">
      <c r="A2156">
        <v>2155</v>
      </c>
      <c r="B2156">
        <v>9</v>
      </c>
      <c r="C2156" t="s">
        <v>51</v>
      </c>
      <c r="D2156" t="str">
        <f>VLOOKUP(C2156,[1]Saler!B:D,2,FALSE)</f>
        <v>Trần Nguyễn Thúy  Quỳnh</v>
      </c>
      <c r="E2156" t="str">
        <f>VLOOKUP(C2156,[1]Saler!B:D,3,FALSE)</f>
        <v>CT</v>
      </c>
      <c r="F2156" t="str">
        <f>VLOOKUP(E2156,[1]Saler!$F$1:$G$6,2,FALSE)</f>
        <v>Cần Thơ</v>
      </c>
      <c r="G2156" t="s">
        <v>15</v>
      </c>
      <c r="H2156" t="str">
        <f>VLOOKUP(G2156,[1]Product!$B:$G,2,FALSE)</f>
        <v>EliteBook1C2M0PA</v>
      </c>
      <c r="I2156">
        <f>VLOOKUP(G2156,[1]Product!$B:$G,6,FALSE)</f>
        <v>14890000</v>
      </c>
      <c r="J2156" t="str">
        <f>VLOOKUP(G2156,[1]Product!$B:$G,3,FALSE)</f>
        <v>HP</v>
      </c>
      <c r="K2156" t="str">
        <f>VLOOKUP(G2156,[1]Product!$B:$G,4,FALSE)</f>
        <v>Desktop</v>
      </c>
      <c r="L2156">
        <v>2</v>
      </c>
      <c r="M2156">
        <v>0.05</v>
      </c>
      <c r="N2156">
        <f t="shared" si="33"/>
        <v>28291000</v>
      </c>
    </row>
    <row r="2157" spans="1:14" x14ac:dyDescent="0.3">
      <c r="A2157">
        <v>2156</v>
      </c>
      <c r="B2157">
        <v>9</v>
      </c>
      <c r="C2157" t="s">
        <v>20</v>
      </c>
      <c r="D2157" t="str">
        <f>VLOOKUP(C2157,[1]Saler!B:D,2,FALSE)</f>
        <v>NGUYỄN THỊ THANH  HUYỀN</v>
      </c>
      <c r="E2157" t="str">
        <f>VLOOKUP(C2157,[1]Saler!B:D,3,FALSE)</f>
        <v>DN</v>
      </c>
      <c r="F2157" t="str">
        <f>VLOOKUP(E2157,[1]Saler!$F$1:$G$6,2,FALSE)</f>
        <v>Đà Nẵng</v>
      </c>
      <c r="G2157" t="s">
        <v>47</v>
      </c>
      <c r="H2157" t="str">
        <f>VLOOKUP(G2157,[1]Product!$B:$G,2,FALSE)</f>
        <v>OptiPlex3080 MT</v>
      </c>
      <c r="I2157">
        <f>VLOOKUP(G2157,[1]Product!$B:$G,6,FALSE)</f>
        <v>13890000</v>
      </c>
      <c r="J2157" t="str">
        <f>VLOOKUP(G2157,[1]Product!$B:$G,3,FALSE)</f>
        <v>Dell</v>
      </c>
      <c r="K2157" t="str">
        <f>VLOOKUP(G2157,[1]Product!$B:$G,4,FALSE)</f>
        <v>Desktop</v>
      </c>
      <c r="L2157">
        <v>1</v>
      </c>
      <c r="M2157">
        <v>0</v>
      </c>
      <c r="N2157">
        <f t="shared" si="33"/>
        <v>13890000</v>
      </c>
    </row>
    <row r="2158" spans="1:14" x14ac:dyDescent="0.3">
      <c r="A2158">
        <v>2157</v>
      </c>
      <c r="B2158">
        <v>9</v>
      </c>
      <c r="C2158" t="s">
        <v>32</v>
      </c>
      <c r="D2158" t="str">
        <f>VLOOKUP(C2158,[1]Saler!B:D,2,FALSE)</f>
        <v>Võ Thị Phương  Thảo</v>
      </c>
      <c r="E2158" t="str">
        <f>VLOOKUP(C2158,[1]Saler!B:D,3,FALSE)</f>
        <v>CT</v>
      </c>
      <c r="F2158" t="str">
        <f>VLOOKUP(E2158,[1]Saler!$F$1:$G$6,2,FALSE)</f>
        <v>Cần Thơ</v>
      </c>
      <c r="G2158" t="s">
        <v>56</v>
      </c>
      <c r="H2158" t="str">
        <f>VLOOKUP(G2158,[1]Product!$B:$G,2,FALSE)</f>
        <v>Legion82B500GUVN</v>
      </c>
      <c r="I2158">
        <f>VLOOKUP(G2158,[1]Product!$B:$G,6,FALSE)</f>
        <v>24790000</v>
      </c>
      <c r="J2158" t="str">
        <f>VLOOKUP(G2158,[1]Product!$B:$G,3,FALSE)</f>
        <v>Lenovo</v>
      </c>
      <c r="K2158" t="str">
        <f>VLOOKUP(G2158,[1]Product!$B:$G,4,FALSE)</f>
        <v>Laptop</v>
      </c>
      <c r="L2158">
        <v>1</v>
      </c>
      <c r="M2158">
        <v>0</v>
      </c>
      <c r="N2158">
        <f t="shared" si="33"/>
        <v>24790000</v>
      </c>
    </row>
    <row r="2159" spans="1:14" x14ac:dyDescent="0.3">
      <c r="A2159">
        <v>2158</v>
      </c>
      <c r="B2159">
        <v>10</v>
      </c>
      <c r="C2159" t="s">
        <v>29</v>
      </c>
      <c r="D2159" t="str">
        <f>VLOOKUP(C2159,[1]Saler!B:D,2,FALSE)</f>
        <v>Hoàng Thị Thu  Hà</v>
      </c>
      <c r="E2159" t="str">
        <f>VLOOKUP(C2159,[1]Saler!B:D,3,FALSE)</f>
        <v>HN</v>
      </c>
      <c r="F2159" t="str">
        <f>VLOOKUP(E2159,[1]Saler!$F$1:$G$6,2,FALSE)</f>
        <v>Hà Nội</v>
      </c>
      <c r="G2159" t="s">
        <v>69</v>
      </c>
      <c r="H2159" t="str">
        <f>VLOOKUP(G2159,[1]Product!$B:$G,2,FALSE)</f>
        <v>Pavilion180S1AA</v>
      </c>
      <c r="I2159">
        <f>VLOOKUP(G2159,[1]Product!$B:$G,6,FALSE)</f>
        <v>9790000</v>
      </c>
      <c r="J2159" t="str">
        <f>VLOOKUP(G2159,[1]Product!$B:$G,3,FALSE)</f>
        <v>HP</v>
      </c>
      <c r="K2159" t="str">
        <f>VLOOKUP(G2159,[1]Product!$B:$G,4,FALSE)</f>
        <v>Desktop</v>
      </c>
      <c r="L2159">
        <v>2</v>
      </c>
      <c r="M2159">
        <v>0.1</v>
      </c>
      <c r="N2159">
        <f t="shared" si="33"/>
        <v>17622000</v>
      </c>
    </row>
    <row r="2160" spans="1:14" x14ac:dyDescent="0.3">
      <c r="A2160">
        <v>2159</v>
      </c>
      <c r="B2160">
        <v>10</v>
      </c>
      <c r="C2160" t="s">
        <v>26</v>
      </c>
      <c r="D2160" t="str">
        <f>VLOOKUP(C2160,[1]Saler!B:D,2,FALSE)</f>
        <v>Nguyễn Thị Y  Bình</v>
      </c>
      <c r="E2160" t="str">
        <f>VLOOKUP(C2160,[1]Saler!B:D,3,FALSE)</f>
        <v>HN</v>
      </c>
      <c r="F2160" t="str">
        <f>VLOOKUP(E2160,[1]Saler!$F$1:$G$6,2,FALSE)</f>
        <v>Hà Nội</v>
      </c>
      <c r="G2160" t="s">
        <v>58</v>
      </c>
      <c r="H2160" t="str">
        <f>VLOOKUP(G2160,[1]Product!$B:$G,2,FALSE)</f>
        <v>Envy2K0B2PA</v>
      </c>
      <c r="I2160">
        <f>VLOOKUP(G2160,[1]Product!$B:$G,6,FALSE)</f>
        <v>23590000</v>
      </c>
      <c r="J2160" t="str">
        <f>VLOOKUP(G2160,[1]Product!$B:$G,3,FALSE)</f>
        <v>HP</v>
      </c>
      <c r="K2160" t="str">
        <f>VLOOKUP(G2160,[1]Product!$B:$G,4,FALSE)</f>
        <v>Laptop</v>
      </c>
      <c r="L2160">
        <v>2</v>
      </c>
      <c r="M2160">
        <v>0</v>
      </c>
      <c r="N2160">
        <f t="shared" si="33"/>
        <v>47180000</v>
      </c>
    </row>
    <row r="2161" spans="1:14" x14ac:dyDescent="0.3">
      <c r="A2161">
        <v>2160</v>
      </c>
      <c r="B2161">
        <v>10</v>
      </c>
      <c r="C2161" t="s">
        <v>80</v>
      </c>
      <c r="D2161" t="str">
        <f>VLOOKUP(C2161,[1]Saler!B:D,2,FALSE)</f>
        <v>Trịnh Thị Thu  Hằng</v>
      </c>
      <c r="E2161" t="str">
        <f>VLOOKUP(C2161,[1]Saler!B:D,3,FALSE)</f>
        <v>HP</v>
      </c>
      <c r="F2161" t="str">
        <f>VLOOKUP(E2161,[1]Saler!$F$1:$G$6,2,FALSE)</f>
        <v>Hải Phòng</v>
      </c>
      <c r="G2161" t="s">
        <v>25</v>
      </c>
      <c r="H2161" t="str">
        <f>VLOOKUP(G2161,[1]Product!$B:$G,2,FALSE)</f>
        <v>Lenovo11BHS07200</v>
      </c>
      <c r="I2161">
        <f>VLOOKUP(G2161,[1]Product!$B:$G,6,FALSE)</f>
        <v>11490000</v>
      </c>
      <c r="J2161" t="str">
        <f>VLOOKUP(G2161,[1]Product!$B:$G,3,FALSE)</f>
        <v>Lenovo</v>
      </c>
      <c r="K2161" t="str">
        <f>VLOOKUP(G2161,[1]Product!$B:$G,4,FALSE)</f>
        <v>Desktop</v>
      </c>
      <c r="L2161">
        <v>3</v>
      </c>
      <c r="M2161">
        <v>0.1</v>
      </c>
      <c r="N2161">
        <f t="shared" si="33"/>
        <v>31023000</v>
      </c>
    </row>
    <row r="2162" spans="1:14" x14ac:dyDescent="0.3">
      <c r="A2162">
        <v>2161</v>
      </c>
      <c r="B2162">
        <v>10</v>
      </c>
      <c r="C2162" t="s">
        <v>32</v>
      </c>
      <c r="D2162" t="str">
        <f>VLOOKUP(C2162,[1]Saler!B:D,2,FALSE)</f>
        <v>Võ Thị Phương  Thảo</v>
      </c>
      <c r="E2162" t="str">
        <f>VLOOKUP(C2162,[1]Saler!B:D,3,FALSE)</f>
        <v>CT</v>
      </c>
      <c r="F2162" t="str">
        <f>VLOOKUP(E2162,[1]Saler!$F$1:$G$6,2,FALSE)</f>
        <v>Cần Thơ</v>
      </c>
      <c r="G2162" t="s">
        <v>69</v>
      </c>
      <c r="H2162" t="str">
        <f>VLOOKUP(G2162,[1]Product!$B:$G,2,FALSE)</f>
        <v>Pavilion180S1AA</v>
      </c>
      <c r="I2162">
        <f>VLOOKUP(G2162,[1]Product!$B:$G,6,FALSE)</f>
        <v>9790000</v>
      </c>
      <c r="J2162" t="str">
        <f>VLOOKUP(G2162,[1]Product!$B:$G,3,FALSE)</f>
        <v>HP</v>
      </c>
      <c r="K2162" t="str">
        <f>VLOOKUP(G2162,[1]Product!$B:$G,4,FALSE)</f>
        <v>Desktop</v>
      </c>
      <c r="L2162">
        <v>3</v>
      </c>
      <c r="M2162">
        <v>0.05</v>
      </c>
      <c r="N2162">
        <f t="shared" si="33"/>
        <v>27901500</v>
      </c>
    </row>
    <row r="2163" spans="1:14" x14ac:dyDescent="0.3">
      <c r="A2163">
        <v>2162</v>
      </c>
      <c r="B2163">
        <v>10</v>
      </c>
      <c r="C2163" t="s">
        <v>18</v>
      </c>
      <c r="D2163" t="str">
        <f>VLOOKUP(C2163,[1]Saler!B:D,2,FALSE)</f>
        <v>Lê Thị Thùy  Linh</v>
      </c>
      <c r="E2163" t="str">
        <f>VLOOKUP(C2163,[1]Saler!B:D,3,FALSE)</f>
        <v>DN</v>
      </c>
      <c r="F2163" t="str">
        <f>VLOOKUP(E2163,[1]Saler!$F$1:$G$6,2,FALSE)</f>
        <v>Đà Nẵng</v>
      </c>
      <c r="G2163" t="s">
        <v>25</v>
      </c>
      <c r="H2163" t="str">
        <f>VLOOKUP(G2163,[1]Product!$B:$G,2,FALSE)</f>
        <v>Lenovo11BHS07200</v>
      </c>
      <c r="I2163">
        <f>VLOOKUP(G2163,[1]Product!$B:$G,6,FALSE)</f>
        <v>11490000</v>
      </c>
      <c r="J2163" t="str">
        <f>VLOOKUP(G2163,[1]Product!$B:$G,3,FALSE)</f>
        <v>Lenovo</v>
      </c>
      <c r="K2163" t="str">
        <f>VLOOKUP(G2163,[1]Product!$B:$G,4,FALSE)</f>
        <v>Desktop</v>
      </c>
      <c r="L2163">
        <v>3</v>
      </c>
      <c r="M2163">
        <v>0</v>
      </c>
      <c r="N2163">
        <f t="shared" si="33"/>
        <v>34470000</v>
      </c>
    </row>
    <row r="2164" spans="1:14" x14ac:dyDescent="0.3">
      <c r="A2164">
        <v>2163</v>
      </c>
      <c r="B2164">
        <v>10</v>
      </c>
      <c r="C2164" t="s">
        <v>38</v>
      </c>
      <c r="D2164" t="str">
        <f>VLOOKUP(C2164,[1]Saler!B:D,2,FALSE)</f>
        <v>Nguyễn Thị Kim  Nga</v>
      </c>
      <c r="E2164" t="str">
        <f>VLOOKUP(C2164,[1]Saler!B:D,3,FALSE)</f>
        <v>HCM</v>
      </c>
      <c r="F2164" t="str">
        <f>VLOOKUP(E2164,[1]Saler!$F$1:$G$6,2,FALSE)</f>
        <v>Hồ Chí Minh</v>
      </c>
      <c r="G2164" t="s">
        <v>15</v>
      </c>
      <c r="H2164" t="str">
        <f>VLOOKUP(G2164,[1]Product!$B:$G,2,FALSE)</f>
        <v>EliteBook1C2M0PA</v>
      </c>
      <c r="I2164">
        <f>VLOOKUP(G2164,[1]Product!$B:$G,6,FALSE)</f>
        <v>14890000</v>
      </c>
      <c r="J2164" t="str">
        <f>VLOOKUP(G2164,[1]Product!$B:$G,3,FALSE)</f>
        <v>HP</v>
      </c>
      <c r="K2164" t="str">
        <f>VLOOKUP(G2164,[1]Product!$B:$G,4,FALSE)</f>
        <v>Desktop</v>
      </c>
      <c r="L2164">
        <v>3</v>
      </c>
      <c r="M2164">
        <v>0.1</v>
      </c>
      <c r="N2164">
        <f t="shared" si="33"/>
        <v>40203000</v>
      </c>
    </row>
    <row r="2165" spans="1:14" x14ac:dyDescent="0.3">
      <c r="A2165">
        <v>2164</v>
      </c>
      <c r="B2165">
        <v>10</v>
      </c>
      <c r="C2165" t="s">
        <v>67</v>
      </c>
      <c r="D2165" t="str">
        <f>VLOOKUP(C2165,[1]Saler!B:D,2,FALSE)</f>
        <v>Phan Thị Thu  Nguyệt</v>
      </c>
      <c r="E2165" t="str">
        <f>VLOOKUP(C2165,[1]Saler!B:D,3,FALSE)</f>
        <v>HCM</v>
      </c>
      <c r="F2165" t="str">
        <f>VLOOKUP(E2165,[1]Saler!$F$1:$G$6,2,FALSE)</f>
        <v>Hồ Chí Minh</v>
      </c>
      <c r="G2165" t="s">
        <v>58</v>
      </c>
      <c r="H2165" t="str">
        <f>VLOOKUP(G2165,[1]Product!$B:$G,2,FALSE)</f>
        <v>Envy2K0B2PA</v>
      </c>
      <c r="I2165">
        <f>VLOOKUP(G2165,[1]Product!$B:$G,6,FALSE)</f>
        <v>23590000</v>
      </c>
      <c r="J2165" t="str">
        <f>VLOOKUP(G2165,[1]Product!$B:$G,3,FALSE)</f>
        <v>HP</v>
      </c>
      <c r="K2165" t="str">
        <f>VLOOKUP(G2165,[1]Product!$B:$G,4,FALSE)</f>
        <v>Laptop</v>
      </c>
      <c r="L2165">
        <v>2</v>
      </c>
      <c r="M2165">
        <v>0.05</v>
      </c>
      <c r="N2165">
        <f t="shared" si="33"/>
        <v>44821000</v>
      </c>
    </row>
    <row r="2166" spans="1:14" x14ac:dyDescent="0.3">
      <c r="A2166">
        <v>2165</v>
      </c>
      <c r="B2166">
        <v>10</v>
      </c>
      <c r="C2166" t="s">
        <v>60</v>
      </c>
      <c r="D2166" t="str">
        <f>VLOOKUP(C2166,[1]Saler!B:D,2,FALSE)</f>
        <v>Nguyễn Thị Hoài  Ly</v>
      </c>
      <c r="E2166" t="str">
        <f>VLOOKUP(C2166,[1]Saler!B:D,3,FALSE)</f>
        <v>DN</v>
      </c>
      <c r="F2166" t="str">
        <f>VLOOKUP(E2166,[1]Saler!$F$1:$G$6,2,FALSE)</f>
        <v>Đà Nẵng</v>
      </c>
      <c r="G2166" t="s">
        <v>19</v>
      </c>
      <c r="H2166" t="str">
        <f>VLOOKUP(G2166,[1]Product!$B:$G,2,FALSE)</f>
        <v>Gaming81LK01J3VN</v>
      </c>
      <c r="I2166">
        <f>VLOOKUP(G2166,[1]Product!$B:$G,6,FALSE)</f>
        <v>18490000</v>
      </c>
      <c r="J2166" t="str">
        <f>VLOOKUP(G2166,[1]Product!$B:$G,3,FALSE)</f>
        <v>Lenovo</v>
      </c>
      <c r="K2166" t="str">
        <f>VLOOKUP(G2166,[1]Product!$B:$G,4,FALSE)</f>
        <v>Laptop</v>
      </c>
      <c r="L2166">
        <v>2</v>
      </c>
      <c r="M2166">
        <v>0.05</v>
      </c>
      <c r="N2166">
        <f t="shared" si="33"/>
        <v>35131000</v>
      </c>
    </row>
    <row r="2167" spans="1:14" x14ac:dyDescent="0.3">
      <c r="A2167">
        <v>2166</v>
      </c>
      <c r="B2167">
        <v>10</v>
      </c>
      <c r="C2167" t="s">
        <v>40</v>
      </c>
      <c r="D2167" t="str">
        <f>VLOOKUP(C2167,[1]Saler!B:D,2,FALSE)</f>
        <v>Triệu Thị Thanh  Chung</v>
      </c>
      <c r="E2167" t="str">
        <f>VLOOKUP(C2167,[1]Saler!B:D,3,FALSE)</f>
        <v>HN</v>
      </c>
      <c r="F2167" t="str">
        <f>VLOOKUP(E2167,[1]Saler!$F$1:$G$6,2,FALSE)</f>
        <v>Hà Nội</v>
      </c>
      <c r="G2167" t="s">
        <v>44</v>
      </c>
      <c r="H2167" t="str">
        <f>VLOOKUP(G2167,[1]Product!$B:$G,2,FALSE)</f>
        <v>Lenovo11ED002TVA</v>
      </c>
      <c r="I2167">
        <f>VLOOKUP(G2167,[1]Product!$B:$G,6,FALSE)</f>
        <v>9890000</v>
      </c>
      <c r="J2167" t="str">
        <f>VLOOKUP(G2167,[1]Product!$B:$G,3,FALSE)</f>
        <v>Lenovo</v>
      </c>
      <c r="K2167" t="str">
        <f>VLOOKUP(G2167,[1]Product!$B:$G,4,FALSE)</f>
        <v>Desktop</v>
      </c>
      <c r="L2167">
        <v>2</v>
      </c>
      <c r="M2167">
        <v>0.1</v>
      </c>
      <c r="N2167">
        <f t="shared" si="33"/>
        <v>17802000</v>
      </c>
    </row>
    <row r="2168" spans="1:14" x14ac:dyDescent="0.3">
      <c r="A2168">
        <v>2167</v>
      </c>
      <c r="B2168">
        <v>10</v>
      </c>
      <c r="C2168" t="s">
        <v>77</v>
      </c>
      <c r="D2168" t="str">
        <f>VLOOKUP(C2168,[1]Saler!B:D,2,FALSE)</f>
        <v>Trần Huy  Hiếu</v>
      </c>
      <c r="E2168" t="str">
        <f>VLOOKUP(C2168,[1]Saler!B:D,3,FALSE)</f>
        <v>HP</v>
      </c>
      <c r="F2168" t="str">
        <f>VLOOKUP(E2168,[1]Saler!$F$1:$G$6,2,FALSE)</f>
        <v>Hải Phòng</v>
      </c>
      <c r="G2168" t="s">
        <v>54</v>
      </c>
      <c r="H2168" t="str">
        <f>VLOOKUP(G2168,[1]Product!$B:$G,2,FALSE)</f>
        <v>ThinkBook20VA001KVN</v>
      </c>
      <c r="I2168">
        <f>VLOOKUP(G2168,[1]Product!$B:$G,6,FALSE)</f>
        <v>19190000</v>
      </c>
      <c r="J2168" t="str">
        <f>VLOOKUP(G2168,[1]Product!$B:$G,3,FALSE)</f>
        <v>Lenovo</v>
      </c>
      <c r="K2168" t="str">
        <f>VLOOKUP(G2168,[1]Product!$B:$G,4,FALSE)</f>
        <v>Laptop</v>
      </c>
      <c r="L2168">
        <v>1</v>
      </c>
      <c r="M2168">
        <v>0.05</v>
      </c>
      <c r="N2168">
        <f t="shared" si="33"/>
        <v>18230500</v>
      </c>
    </row>
    <row r="2169" spans="1:14" x14ac:dyDescent="0.3">
      <c r="A2169">
        <v>2168</v>
      </c>
      <c r="B2169">
        <v>10</v>
      </c>
      <c r="C2169" t="s">
        <v>76</v>
      </c>
      <c r="D2169" t="str">
        <f>VLOOKUP(C2169,[1]Saler!B:D,2,FALSE)</f>
        <v>Nguyễn Yến  Nhi</v>
      </c>
      <c r="E2169" t="str">
        <f>VLOOKUP(C2169,[1]Saler!B:D,3,FALSE)</f>
        <v>HCM</v>
      </c>
      <c r="F2169" t="str">
        <f>VLOOKUP(E2169,[1]Saler!$F$1:$G$6,2,FALSE)</f>
        <v>Hồ Chí Minh</v>
      </c>
      <c r="G2169" t="s">
        <v>21</v>
      </c>
      <c r="H2169" t="str">
        <f>VLOOKUP(G2169,[1]Product!$B:$G,2,FALSE)</f>
        <v>EliteBook5ZU71PA</v>
      </c>
      <c r="I2169">
        <f>VLOOKUP(G2169,[1]Product!$B:$G,6,FALSE)</f>
        <v>34790000</v>
      </c>
      <c r="J2169" t="str">
        <f>VLOOKUP(G2169,[1]Product!$B:$G,3,FALSE)</f>
        <v>HP</v>
      </c>
      <c r="K2169" t="str">
        <f>VLOOKUP(G2169,[1]Product!$B:$G,4,FALSE)</f>
        <v>Laptop</v>
      </c>
      <c r="L2169">
        <v>2</v>
      </c>
      <c r="M2169">
        <v>0.15</v>
      </c>
      <c r="N2169">
        <f t="shared" si="33"/>
        <v>59143000</v>
      </c>
    </row>
    <row r="2170" spans="1:14" x14ac:dyDescent="0.3">
      <c r="A2170">
        <v>2169</v>
      </c>
      <c r="B2170">
        <v>10</v>
      </c>
      <c r="C2170" t="s">
        <v>63</v>
      </c>
      <c r="D2170" t="str">
        <f>VLOOKUP(C2170,[1]Saler!B:D,2,FALSE)</f>
        <v>Phạm Thị Giáng  My</v>
      </c>
      <c r="E2170" t="str">
        <f>VLOOKUP(C2170,[1]Saler!B:D,3,FALSE)</f>
        <v>DN</v>
      </c>
      <c r="F2170" t="str">
        <f>VLOOKUP(E2170,[1]Saler!$F$1:$G$6,2,FALSE)</f>
        <v>Đà Nẵng</v>
      </c>
      <c r="G2170" t="s">
        <v>36</v>
      </c>
      <c r="H2170" t="str">
        <f>VLOOKUP(G2170,[1]Product!$B:$G,2,FALSE)</f>
        <v>Lenovo10TVA00EVA</v>
      </c>
      <c r="I2170">
        <f>VLOOKUP(G2170,[1]Product!$B:$G,6,FALSE)</f>
        <v>12590000</v>
      </c>
      <c r="J2170" t="str">
        <f>VLOOKUP(G2170,[1]Product!$B:$G,3,FALSE)</f>
        <v>Lenovo</v>
      </c>
      <c r="K2170" t="str">
        <f>VLOOKUP(G2170,[1]Product!$B:$G,4,FALSE)</f>
        <v>Desktop</v>
      </c>
      <c r="L2170">
        <v>3</v>
      </c>
      <c r="M2170">
        <v>0.05</v>
      </c>
      <c r="N2170">
        <f t="shared" si="33"/>
        <v>35881500</v>
      </c>
    </row>
    <row r="2171" spans="1:14" x14ac:dyDescent="0.3">
      <c r="A2171">
        <v>2170</v>
      </c>
      <c r="B2171">
        <v>10</v>
      </c>
      <c r="C2171" t="s">
        <v>29</v>
      </c>
      <c r="D2171" t="str">
        <f>VLOOKUP(C2171,[1]Saler!B:D,2,FALSE)</f>
        <v>Hoàng Thị Thu  Hà</v>
      </c>
      <c r="E2171" t="str">
        <f>VLOOKUP(C2171,[1]Saler!B:D,3,FALSE)</f>
        <v>HN</v>
      </c>
      <c r="F2171" t="str">
        <f>VLOOKUP(E2171,[1]Saler!$F$1:$G$6,2,FALSE)</f>
        <v>Hà Nội</v>
      </c>
      <c r="G2171" t="s">
        <v>17</v>
      </c>
      <c r="H2171" t="str">
        <f>VLOOKUP(G2171,[1]Product!$B:$G,2,FALSE)</f>
        <v>Inspiron135301</v>
      </c>
      <c r="I2171">
        <f>VLOOKUP(G2171,[1]Product!$B:$G,6,FALSE)</f>
        <v>20900000</v>
      </c>
      <c r="J2171" t="str">
        <f>VLOOKUP(G2171,[1]Product!$B:$G,3,FALSE)</f>
        <v>Dell</v>
      </c>
      <c r="K2171" t="str">
        <f>VLOOKUP(G2171,[1]Product!$B:$G,4,FALSE)</f>
        <v>Laptop</v>
      </c>
      <c r="L2171">
        <v>3</v>
      </c>
      <c r="M2171">
        <v>0</v>
      </c>
      <c r="N2171">
        <f t="shared" si="33"/>
        <v>62700000</v>
      </c>
    </row>
    <row r="2172" spans="1:14" x14ac:dyDescent="0.3">
      <c r="A2172">
        <v>2171</v>
      </c>
      <c r="B2172">
        <v>10</v>
      </c>
      <c r="C2172" t="s">
        <v>66</v>
      </c>
      <c r="D2172" t="str">
        <f>VLOOKUP(C2172,[1]Saler!B:D,2,FALSE)</f>
        <v>Nguyễn Nhật  Hạ</v>
      </c>
      <c r="E2172" t="str">
        <f>VLOOKUP(C2172,[1]Saler!B:D,3,FALSE)</f>
        <v>HP</v>
      </c>
      <c r="F2172" t="str">
        <f>VLOOKUP(E2172,[1]Saler!$F$1:$G$6,2,FALSE)</f>
        <v>Hải Phòng</v>
      </c>
      <c r="G2172" t="s">
        <v>21</v>
      </c>
      <c r="H2172" t="str">
        <f>VLOOKUP(G2172,[1]Product!$B:$G,2,FALSE)</f>
        <v>EliteBook5ZU71PA</v>
      </c>
      <c r="I2172">
        <f>VLOOKUP(G2172,[1]Product!$B:$G,6,FALSE)</f>
        <v>34790000</v>
      </c>
      <c r="J2172" t="str">
        <f>VLOOKUP(G2172,[1]Product!$B:$G,3,FALSE)</f>
        <v>HP</v>
      </c>
      <c r="K2172" t="str">
        <f>VLOOKUP(G2172,[1]Product!$B:$G,4,FALSE)</f>
        <v>Laptop</v>
      </c>
      <c r="L2172">
        <v>2</v>
      </c>
      <c r="M2172">
        <v>0.15</v>
      </c>
      <c r="N2172">
        <f t="shared" si="33"/>
        <v>59143000</v>
      </c>
    </row>
    <row r="2173" spans="1:14" x14ac:dyDescent="0.3">
      <c r="A2173">
        <v>2172</v>
      </c>
      <c r="B2173">
        <v>10</v>
      </c>
      <c r="C2173" t="s">
        <v>51</v>
      </c>
      <c r="D2173" t="str">
        <f>VLOOKUP(C2173,[1]Saler!B:D,2,FALSE)</f>
        <v>Trần Nguyễn Thúy  Quỳnh</v>
      </c>
      <c r="E2173" t="str">
        <f>VLOOKUP(C2173,[1]Saler!B:D,3,FALSE)</f>
        <v>CT</v>
      </c>
      <c r="F2173" t="str">
        <f>VLOOKUP(E2173,[1]Saler!$F$1:$G$6,2,FALSE)</f>
        <v>Cần Thơ</v>
      </c>
      <c r="G2173" t="s">
        <v>45</v>
      </c>
      <c r="H2173" t="str">
        <f>VLOOKUP(G2173,[1]Product!$B:$G,2,FALSE)</f>
        <v>OMEN8ZR42PA</v>
      </c>
      <c r="I2173">
        <f>VLOOKUP(G2173,[1]Product!$B:$G,6,FALSE)</f>
        <v>54000000</v>
      </c>
      <c r="J2173" t="str">
        <f>VLOOKUP(G2173,[1]Product!$B:$G,3,FALSE)</f>
        <v>HP</v>
      </c>
      <c r="K2173" t="str">
        <f>VLOOKUP(G2173,[1]Product!$B:$G,4,FALSE)</f>
        <v>Laptop</v>
      </c>
      <c r="L2173">
        <v>1</v>
      </c>
      <c r="M2173">
        <v>0.05</v>
      </c>
      <c r="N2173">
        <f t="shared" si="33"/>
        <v>51300000</v>
      </c>
    </row>
    <row r="2174" spans="1:14" x14ac:dyDescent="0.3">
      <c r="A2174">
        <v>2173</v>
      </c>
      <c r="B2174">
        <v>10</v>
      </c>
      <c r="C2174" t="s">
        <v>48</v>
      </c>
      <c r="D2174" t="str">
        <f>VLOOKUP(C2174,[1]Saler!B:D,2,FALSE)</f>
        <v>Võ Huỳnh Duy  Nhân</v>
      </c>
      <c r="E2174" t="str">
        <f>VLOOKUP(C2174,[1]Saler!B:D,3,FALSE)</f>
        <v>HCM</v>
      </c>
      <c r="F2174" t="str">
        <f>VLOOKUP(E2174,[1]Saler!$F$1:$G$6,2,FALSE)</f>
        <v>Hồ Chí Minh</v>
      </c>
      <c r="G2174" t="s">
        <v>42</v>
      </c>
      <c r="H2174" t="str">
        <f>VLOOKUP(G2174,[1]Product!$B:$G,2,FALSE)</f>
        <v>PavilionEG0072TU</v>
      </c>
      <c r="I2174">
        <f>VLOOKUP(G2174,[1]Product!$B:$G,6,FALSE)</f>
        <v>21900000</v>
      </c>
      <c r="J2174" t="str">
        <f>VLOOKUP(G2174,[1]Product!$B:$G,3,FALSE)</f>
        <v>HP</v>
      </c>
      <c r="K2174" t="str">
        <f>VLOOKUP(G2174,[1]Product!$B:$G,4,FALSE)</f>
        <v>Laptop</v>
      </c>
      <c r="L2174">
        <v>3</v>
      </c>
      <c r="M2174">
        <v>0</v>
      </c>
      <c r="N2174">
        <f t="shared" si="33"/>
        <v>65700000</v>
      </c>
    </row>
    <row r="2175" spans="1:14" x14ac:dyDescent="0.3">
      <c r="A2175">
        <v>2174</v>
      </c>
      <c r="B2175">
        <v>10</v>
      </c>
      <c r="C2175" t="s">
        <v>27</v>
      </c>
      <c r="D2175" t="str">
        <f>VLOOKUP(C2175,[1]Saler!B:D,2,FALSE)</f>
        <v>Lê Thị Bình</v>
      </c>
      <c r="E2175" t="str">
        <f>VLOOKUP(C2175,[1]Saler!B:D,3,FALSE)</f>
        <v>HN</v>
      </c>
      <c r="F2175" t="str">
        <f>VLOOKUP(E2175,[1]Saler!$F$1:$G$6,2,FALSE)</f>
        <v>Hà Nội</v>
      </c>
      <c r="G2175" t="s">
        <v>54</v>
      </c>
      <c r="H2175" t="str">
        <f>VLOOKUP(G2175,[1]Product!$B:$G,2,FALSE)</f>
        <v>ThinkBook20VA001KVN</v>
      </c>
      <c r="I2175">
        <f>VLOOKUP(G2175,[1]Product!$B:$G,6,FALSE)</f>
        <v>19190000</v>
      </c>
      <c r="J2175" t="str">
        <f>VLOOKUP(G2175,[1]Product!$B:$G,3,FALSE)</f>
        <v>Lenovo</v>
      </c>
      <c r="K2175" t="str">
        <f>VLOOKUP(G2175,[1]Product!$B:$G,4,FALSE)</f>
        <v>Laptop</v>
      </c>
      <c r="L2175">
        <v>3</v>
      </c>
      <c r="M2175">
        <v>0.1</v>
      </c>
      <c r="N2175">
        <f t="shared" si="33"/>
        <v>51813000</v>
      </c>
    </row>
    <row r="2176" spans="1:14" x14ac:dyDescent="0.3">
      <c r="A2176">
        <v>2175</v>
      </c>
      <c r="B2176">
        <v>10</v>
      </c>
      <c r="C2176" t="s">
        <v>75</v>
      </c>
      <c r="D2176" t="str">
        <f>VLOOKUP(C2176,[1]Saler!B:D,2,FALSE)</f>
        <v>Trần Thị Kim  Ngân</v>
      </c>
      <c r="E2176" t="str">
        <f>VLOOKUP(C2176,[1]Saler!B:D,3,FALSE)</f>
        <v>HCM</v>
      </c>
      <c r="F2176" t="str">
        <f>VLOOKUP(E2176,[1]Saler!$F$1:$G$6,2,FALSE)</f>
        <v>Hồ Chí Minh</v>
      </c>
      <c r="G2176" t="s">
        <v>36</v>
      </c>
      <c r="H2176" t="str">
        <f>VLOOKUP(G2176,[1]Product!$B:$G,2,FALSE)</f>
        <v>Lenovo10TVA00EVA</v>
      </c>
      <c r="I2176">
        <f>VLOOKUP(G2176,[1]Product!$B:$G,6,FALSE)</f>
        <v>12590000</v>
      </c>
      <c r="J2176" t="str">
        <f>VLOOKUP(G2176,[1]Product!$B:$G,3,FALSE)</f>
        <v>Lenovo</v>
      </c>
      <c r="K2176" t="str">
        <f>VLOOKUP(G2176,[1]Product!$B:$G,4,FALSE)</f>
        <v>Desktop</v>
      </c>
      <c r="L2176">
        <v>1</v>
      </c>
      <c r="M2176">
        <v>0.1</v>
      </c>
      <c r="N2176">
        <f t="shared" si="33"/>
        <v>11331000</v>
      </c>
    </row>
    <row r="2177" spans="1:14" x14ac:dyDescent="0.3">
      <c r="A2177">
        <v>2176</v>
      </c>
      <c r="B2177">
        <v>10</v>
      </c>
      <c r="C2177" t="s">
        <v>79</v>
      </c>
      <c r="D2177" t="str">
        <f>VLOOKUP(C2177,[1]Saler!B:D,2,FALSE)</f>
        <v>Nguyễn Thị Thanh  Ngân</v>
      </c>
      <c r="E2177" t="str">
        <f>VLOOKUP(C2177,[1]Saler!B:D,3,FALSE)</f>
        <v>HCM</v>
      </c>
      <c r="F2177" t="str">
        <f>VLOOKUP(E2177,[1]Saler!$F$1:$G$6,2,FALSE)</f>
        <v>Hồ Chí Minh</v>
      </c>
      <c r="G2177" t="s">
        <v>69</v>
      </c>
      <c r="H2177" t="str">
        <f>VLOOKUP(G2177,[1]Product!$B:$G,2,FALSE)</f>
        <v>Pavilion180S1AA</v>
      </c>
      <c r="I2177">
        <f>VLOOKUP(G2177,[1]Product!$B:$G,6,FALSE)</f>
        <v>9790000</v>
      </c>
      <c r="J2177" t="str">
        <f>VLOOKUP(G2177,[1]Product!$B:$G,3,FALSE)</f>
        <v>HP</v>
      </c>
      <c r="K2177" t="str">
        <f>VLOOKUP(G2177,[1]Product!$B:$G,4,FALSE)</f>
        <v>Desktop</v>
      </c>
      <c r="L2177">
        <v>1</v>
      </c>
      <c r="M2177">
        <v>0</v>
      </c>
      <c r="N2177">
        <f t="shared" si="33"/>
        <v>9790000</v>
      </c>
    </row>
    <row r="2178" spans="1:14" x14ac:dyDescent="0.3">
      <c r="A2178">
        <v>2177</v>
      </c>
      <c r="B2178">
        <v>10</v>
      </c>
      <c r="C2178" t="s">
        <v>65</v>
      </c>
      <c r="D2178" t="str">
        <f>VLOOKUP(C2178,[1]Saler!B:D,2,FALSE)</f>
        <v>Vưu Quan  Khải</v>
      </c>
      <c r="E2178" t="str">
        <f>VLOOKUP(C2178,[1]Saler!B:D,3,FALSE)</f>
        <v>DN</v>
      </c>
      <c r="F2178" t="str">
        <f>VLOOKUP(E2178,[1]Saler!$F$1:$G$6,2,FALSE)</f>
        <v>Đà Nẵng</v>
      </c>
      <c r="G2178" t="s">
        <v>28</v>
      </c>
      <c r="H2178" t="str">
        <f>VLOOKUP(G2178,[1]Product!$B:$G,2,FALSE)</f>
        <v>ProBook1A1B0PA</v>
      </c>
      <c r="I2178">
        <f>VLOOKUP(G2178,[1]Product!$B:$G,6,FALSE)</f>
        <v>18290000</v>
      </c>
      <c r="J2178" t="str">
        <f>VLOOKUP(G2178,[1]Product!$B:$G,3,FALSE)</f>
        <v>HP</v>
      </c>
      <c r="K2178" t="str">
        <f>VLOOKUP(G2178,[1]Product!$B:$G,4,FALSE)</f>
        <v>Laptop</v>
      </c>
      <c r="L2178">
        <v>3</v>
      </c>
      <c r="M2178">
        <v>0.15</v>
      </c>
      <c r="N2178">
        <f t="shared" ref="N2178:N2241" si="34">I2178*L2178*(1-M2178)</f>
        <v>46639500</v>
      </c>
    </row>
    <row r="2179" spans="1:14" x14ac:dyDescent="0.3">
      <c r="A2179">
        <v>2178</v>
      </c>
      <c r="B2179">
        <v>10</v>
      </c>
      <c r="C2179" t="s">
        <v>67</v>
      </c>
      <c r="D2179" t="str">
        <f>VLOOKUP(C2179,[1]Saler!B:D,2,FALSE)</f>
        <v>Phan Thị Thu  Nguyệt</v>
      </c>
      <c r="E2179" t="str">
        <f>VLOOKUP(C2179,[1]Saler!B:D,3,FALSE)</f>
        <v>HCM</v>
      </c>
      <c r="F2179" t="str">
        <f>VLOOKUP(E2179,[1]Saler!$F$1:$G$6,2,FALSE)</f>
        <v>Hồ Chí Minh</v>
      </c>
      <c r="G2179" t="s">
        <v>17</v>
      </c>
      <c r="H2179" t="str">
        <f>VLOOKUP(G2179,[1]Product!$B:$G,2,FALSE)</f>
        <v>Inspiron135301</v>
      </c>
      <c r="I2179">
        <f>VLOOKUP(G2179,[1]Product!$B:$G,6,FALSE)</f>
        <v>20900000</v>
      </c>
      <c r="J2179" t="str">
        <f>VLOOKUP(G2179,[1]Product!$B:$G,3,FALSE)</f>
        <v>Dell</v>
      </c>
      <c r="K2179" t="str">
        <f>VLOOKUP(G2179,[1]Product!$B:$G,4,FALSE)</f>
        <v>Laptop</v>
      </c>
      <c r="L2179">
        <v>1</v>
      </c>
      <c r="M2179">
        <v>0.05</v>
      </c>
      <c r="N2179">
        <f t="shared" si="34"/>
        <v>19855000</v>
      </c>
    </row>
    <row r="2180" spans="1:14" x14ac:dyDescent="0.3">
      <c r="A2180">
        <v>2179</v>
      </c>
      <c r="B2180">
        <v>11</v>
      </c>
      <c r="C2180" t="s">
        <v>43</v>
      </c>
      <c r="D2180" t="str">
        <f>VLOOKUP(C2180,[1]Saler!B:D,2,FALSE)</f>
        <v>Lương Thị  Thanh</v>
      </c>
      <c r="E2180" t="str">
        <f>VLOOKUP(C2180,[1]Saler!B:D,3,FALSE)</f>
        <v>CT</v>
      </c>
      <c r="F2180" t="str">
        <f>VLOOKUP(E2180,[1]Saler!$F$1:$G$6,2,FALSE)</f>
        <v>Cần Thơ</v>
      </c>
      <c r="G2180" t="s">
        <v>49</v>
      </c>
      <c r="H2180" t="str">
        <f>VLOOKUP(G2180,[1]Product!$B:$G,2,FALSE)</f>
        <v>Inspiron145402</v>
      </c>
      <c r="I2180">
        <f>VLOOKUP(G2180,[1]Product!$B:$G,6,FALSE)</f>
        <v>25790000</v>
      </c>
      <c r="J2180" t="str">
        <f>VLOOKUP(G2180,[1]Product!$B:$G,3,FALSE)</f>
        <v>Dell</v>
      </c>
      <c r="K2180" t="str">
        <f>VLOOKUP(G2180,[1]Product!$B:$G,4,FALSE)</f>
        <v>Laptop</v>
      </c>
      <c r="L2180">
        <v>3</v>
      </c>
      <c r="M2180">
        <v>0.15</v>
      </c>
      <c r="N2180">
        <f t="shared" si="34"/>
        <v>65764500</v>
      </c>
    </row>
    <row r="2181" spans="1:14" x14ac:dyDescent="0.3">
      <c r="A2181">
        <v>2180</v>
      </c>
      <c r="B2181">
        <v>11</v>
      </c>
      <c r="C2181" t="s">
        <v>16</v>
      </c>
      <c r="D2181" t="str">
        <f>VLOOKUP(C2181,[1]Saler!B:D,2,FALSE)</f>
        <v>Võ Thị Uyển  Nhi</v>
      </c>
      <c r="E2181" t="str">
        <f>VLOOKUP(C2181,[1]Saler!B:D,3,FALSE)</f>
        <v>HCM</v>
      </c>
      <c r="F2181" t="str">
        <f>VLOOKUP(E2181,[1]Saler!$F$1:$G$6,2,FALSE)</f>
        <v>Hồ Chí Minh</v>
      </c>
      <c r="G2181" t="s">
        <v>54</v>
      </c>
      <c r="H2181" t="str">
        <f>VLOOKUP(G2181,[1]Product!$B:$G,2,FALSE)</f>
        <v>ThinkBook20VA001KVN</v>
      </c>
      <c r="I2181">
        <f>VLOOKUP(G2181,[1]Product!$B:$G,6,FALSE)</f>
        <v>19190000</v>
      </c>
      <c r="J2181" t="str">
        <f>VLOOKUP(G2181,[1]Product!$B:$G,3,FALSE)</f>
        <v>Lenovo</v>
      </c>
      <c r="K2181" t="str">
        <f>VLOOKUP(G2181,[1]Product!$B:$G,4,FALSE)</f>
        <v>Laptop</v>
      </c>
      <c r="L2181">
        <v>3</v>
      </c>
      <c r="M2181">
        <v>0.05</v>
      </c>
      <c r="N2181">
        <f t="shared" si="34"/>
        <v>54691500</v>
      </c>
    </row>
    <row r="2182" spans="1:14" x14ac:dyDescent="0.3">
      <c r="A2182">
        <v>2181</v>
      </c>
      <c r="B2182">
        <v>11</v>
      </c>
      <c r="C2182" t="s">
        <v>77</v>
      </c>
      <c r="D2182" t="str">
        <f>VLOOKUP(C2182,[1]Saler!B:D,2,FALSE)</f>
        <v>Trần Huy  Hiếu</v>
      </c>
      <c r="E2182" t="str">
        <f>VLOOKUP(C2182,[1]Saler!B:D,3,FALSE)</f>
        <v>HP</v>
      </c>
      <c r="F2182" t="str">
        <f>VLOOKUP(E2182,[1]Saler!$F$1:$G$6,2,FALSE)</f>
        <v>Hải Phòng</v>
      </c>
      <c r="G2182" t="s">
        <v>25</v>
      </c>
      <c r="H2182" t="str">
        <f>VLOOKUP(G2182,[1]Product!$B:$G,2,FALSE)</f>
        <v>Lenovo11BHS07200</v>
      </c>
      <c r="I2182">
        <f>VLOOKUP(G2182,[1]Product!$B:$G,6,FALSE)</f>
        <v>11490000</v>
      </c>
      <c r="J2182" t="str">
        <f>VLOOKUP(G2182,[1]Product!$B:$G,3,FALSE)</f>
        <v>Lenovo</v>
      </c>
      <c r="K2182" t="str">
        <f>VLOOKUP(G2182,[1]Product!$B:$G,4,FALSE)</f>
        <v>Desktop</v>
      </c>
      <c r="L2182">
        <v>1</v>
      </c>
      <c r="M2182">
        <v>0.1</v>
      </c>
      <c r="N2182">
        <f t="shared" si="34"/>
        <v>10341000</v>
      </c>
    </row>
    <row r="2183" spans="1:14" x14ac:dyDescent="0.3">
      <c r="A2183">
        <v>2182</v>
      </c>
      <c r="B2183">
        <v>11</v>
      </c>
      <c r="C2183" t="s">
        <v>16</v>
      </c>
      <c r="D2183" t="str">
        <f>VLOOKUP(C2183,[1]Saler!B:D,2,FALSE)</f>
        <v>Võ Thị Uyển  Nhi</v>
      </c>
      <c r="E2183" t="str">
        <f>VLOOKUP(C2183,[1]Saler!B:D,3,FALSE)</f>
        <v>HCM</v>
      </c>
      <c r="F2183" t="str">
        <f>VLOOKUP(E2183,[1]Saler!$F$1:$G$6,2,FALSE)</f>
        <v>Hồ Chí Minh</v>
      </c>
      <c r="G2183" t="s">
        <v>69</v>
      </c>
      <c r="H2183" t="str">
        <f>VLOOKUP(G2183,[1]Product!$B:$G,2,FALSE)</f>
        <v>Pavilion180S1AA</v>
      </c>
      <c r="I2183">
        <f>VLOOKUP(G2183,[1]Product!$B:$G,6,FALSE)</f>
        <v>9790000</v>
      </c>
      <c r="J2183" t="str">
        <f>VLOOKUP(G2183,[1]Product!$B:$G,3,FALSE)</f>
        <v>HP</v>
      </c>
      <c r="K2183" t="str">
        <f>VLOOKUP(G2183,[1]Product!$B:$G,4,FALSE)</f>
        <v>Desktop</v>
      </c>
      <c r="L2183">
        <v>2</v>
      </c>
      <c r="M2183">
        <v>0.1</v>
      </c>
      <c r="N2183">
        <f t="shared" si="34"/>
        <v>17622000</v>
      </c>
    </row>
    <row r="2184" spans="1:14" x14ac:dyDescent="0.3">
      <c r="A2184">
        <v>2183</v>
      </c>
      <c r="B2184">
        <v>11</v>
      </c>
      <c r="C2184" t="s">
        <v>43</v>
      </c>
      <c r="D2184" t="str">
        <f>VLOOKUP(C2184,[1]Saler!B:D,2,FALSE)</f>
        <v>Lương Thị  Thanh</v>
      </c>
      <c r="E2184" t="str">
        <f>VLOOKUP(C2184,[1]Saler!B:D,3,FALSE)</f>
        <v>CT</v>
      </c>
      <c r="F2184" t="str">
        <f>VLOOKUP(E2184,[1]Saler!$F$1:$G$6,2,FALSE)</f>
        <v>Cần Thơ</v>
      </c>
      <c r="G2184" t="s">
        <v>23</v>
      </c>
      <c r="H2184" t="str">
        <f>VLOOKUP(G2184,[1]Product!$B:$G,2,FALSE)</f>
        <v>Latitude3510</v>
      </c>
      <c r="I2184">
        <f>VLOOKUP(G2184,[1]Product!$B:$G,6,FALSE)</f>
        <v>11490000</v>
      </c>
      <c r="J2184" t="str">
        <f>VLOOKUP(G2184,[1]Product!$B:$G,3,FALSE)</f>
        <v>Dell</v>
      </c>
      <c r="K2184" t="str">
        <f>VLOOKUP(G2184,[1]Product!$B:$G,4,FALSE)</f>
        <v>Laptop</v>
      </c>
      <c r="L2184">
        <v>2</v>
      </c>
      <c r="M2184">
        <v>0</v>
      </c>
      <c r="N2184">
        <f t="shared" si="34"/>
        <v>22980000</v>
      </c>
    </row>
    <row r="2185" spans="1:14" x14ac:dyDescent="0.3">
      <c r="A2185">
        <v>2184</v>
      </c>
      <c r="B2185">
        <v>11</v>
      </c>
      <c r="C2185" t="s">
        <v>32</v>
      </c>
      <c r="D2185" t="str">
        <f>VLOOKUP(C2185,[1]Saler!B:D,2,FALSE)</f>
        <v>Võ Thị Phương  Thảo</v>
      </c>
      <c r="E2185" t="str">
        <f>VLOOKUP(C2185,[1]Saler!B:D,3,FALSE)</f>
        <v>CT</v>
      </c>
      <c r="F2185" t="str">
        <f>VLOOKUP(E2185,[1]Saler!$F$1:$G$6,2,FALSE)</f>
        <v>Cần Thơ</v>
      </c>
      <c r="G2185" t="s">
        <v>15</v>
      </c>
      <c r="H2185" t="str">
        <f>VLOOKUP(G2185,[1]Product!$B:$G,2,FALSE)</f>
        <v>EliteBook1C2M0PA</v>
      </c>
      <c r="I2185">
        <f>VLOOKUP(G2185,[1]Product!$B:$G,6,FALSE)</f>
        <v>14890000</v>
      </c>
      <c r="J2185" t="str">
        <f>VLOOKUP(G2185,[1]Product!$B:$G,3,FALSE)</f>
        <v>HP</v>
      </c>
      <c r="K2185" t="str">
        <f>VLOOKUP(G2185,[1]Product!$B:$G,4,FALSE)</f>
        <v>Desktop</v>
      </c>
      <c r="L2185">
        <v>3</v>
      </c>
      <c r="M2185">
        <v>0.15</v>
      </c>
      <c r="N2185">
        <f t="shared" si="34"/>
        <v>37969500</v>
      </c>
    </row>
    <row r="2186" spans="1:14" x14ac:dyDescent="0.3">
      <c r="A2186">
        <v>2185</v>
      </c>
      <c r="B2186">
        <v>11</v>
      </c>
      <c r="C2186" t="s">
        <v>43</v>
      </c>
      <c r="D2186" t="str">
        <f>VLOOKUP(C2186,[1]Saler!B:D,2,FALSE)</f>
        <v>Lương Thị  Thanh</v>
      </c>
      <c r="E2186" t="str">
        <f>VLOOKUP(C2186,[1]Saler!B:D,3,FALSE)</f>
        <v>CT</v>
      </c>
      <c r="F2186" t="str">
        <f>VLOOKUP(E2186,[1]Saler!$F$1:$G$6,2,FALSE)</f>
        <v>Cần Thơ</v>
      </c>
      <c r="G2186" t="s">
        <v>45</v>
      </c>
      <c r="H2186" t="str">
        <f>VLOOKUP(G2186,[1]Product!$B:$G,2,FALSE)</f>
        <v>OMEN8ZR42PA</v>
      </c>
      <c r="I2186">
        <f>VLOOKUP(G2186,[1]Product!$B:$G,6,FALSE)</f>
        <v>54000000</v>
      </c>
      <c r="J2186" t="str">
        <f>VLOOKUP(G2186,[1]Product!$B:$G,3,FALSE)</f>
        <v>HP</v>
      </c>
      <c r="K2186" t="str">
        <f>VLOOKUP(G2186,[1]Product!$B:$G,4,FALSE)</f>
        <v>Laptop</v>
      </c>
      <c r="L2186">
        <v>3</v>
      </c>
      <c r="M2186">
        <v>0.05</v>
      </c>
      <c r="N2186">
        <f t="shared" si="34"/>
        <v>153900000</v>
      </c>
    </row>
    <row r="2187" spans="1:14" x14ac:dyDescent="0.3">
      <c r="A2187">
        <v>2186</v>
      </c>
      <c r="B2187">
        <v>11</v>
      </c>
      <c r="C2187" t="s">
        <v>37</v>
      </c>
      <c r="D2187" t="str">
        <f>VLOOKUP(C2187,[1]Saler!B:D,2,FALSE)</f>
        <v>Nguyễn Phan Thanh Ngân</v>
      </c>
      <c r="E2187" t="str">
        <f>VLOOKUP(C2187,[1]Saler!B:D,3,FALSE)</f>
        <v>HCM</v>
      </c>
      <c r="F2187" t="str">
        <f>VLOOKUP(E2187,[1]Saler!$F$1:$G$6,2,FALSE)</f>
        <v>Hồ Chí Minh</v>
      </c>
      <c r="G2187" t="s">
        <v>25</v>
      </c>
      <c r="H2187" t="str">
        <f>VLOOKUP(G2187,[1]Product!$B:$G,2,FALSE)</f>
        <v>Lenovo11BHS07200</v>
      </c>
      <c r="I2187">
        <f>VLOOKUP(G2187,[1]Product!$B:$G,6,FALSE)</f>
        <v>11490000</v>
      </c>
      <c r="J2187" t="str">
        <f>VLOOKUP(G2187,[1]Product!$B:$G,3,FALSE)</f>
        <v>Lenovo</v>
      </c>
      <c r="K2187" t="str">
        <f>VLOOKUP(G2187,[1]Product!$B:$G,4,FALSE)</f>
        <v>Desktop</v>
      </c>
      <c r="L2187">
        <v>2</v>
      </c>
      <c r="M2187">
        <v>0.15</v>
      </c>
      <c r="N2187">
        <f t="shared" si="34"/>
        <v>19533000</v>
      </c>
    </row>
    <row r="2188" spans="1:14" x14ac:dyDescent="0.3">
      <c r="A2188">
        <v>2187</v>
      </c>
      <c r="B2188">
        <v>11</v>
      </c>
      <c r="C2188" t="s">
        <v>14</v>
      </c>
      <c r="D2188" t="str">
        <f>VLOOKUP(C2188,[1]Saler!B:D,2,FALSE)</f>
        <v>Hồ Thị Khánh  Huyền</v>
      </c>
      <c r="E2188" t="str">
        <f>VLOOKUP(C2188,[1]Saler!B:D,3,FALSE)</f>
        <v>DN</v>
      </c>
      <c r="F2188" t="str">
        <f>VLOOKUP(E2188,[1]Saler!$F$1:$G$6,2,FALSE)</f>
        <v>Đà Nẵng</v>
      </c>
      <c r="G2188" t="s">
        <v>31</v>
      </c>
      <c r="H2188" t="str">
        <f>VLOOKUP(G2188,[1]Product!$B:$G,2,FALSE)</f>
        <v>Ideapad82H700DNVN</v>
      </c>
      <c r="I2188">
        <f>VLOOKUP(G2188,[1]Product!$B:$G,6,FALSE)</f>
        <v>13490000</v>
      </c>
      <c r="J2188" t="str">
        <f>VLOOKUP(G2188,[1]Product!$B:$G,3,FALSE)</f>
        <v>Lenovo</v>
      </c>
      <c r="K2188" t="str">
        <f>VLOOKUP(G2188,[1]Product!$B:$G,4,FALSE)</f>
        <v>Laptop</v>
      </c>
      <c r="L2188">
        <v>1</v>
      </c>
      <c r="M2188">
        <v>0</v>
      </c>
      <c r="N2188">
        <f t="shared" si="34"/>
        <v>13490000</v>
      </c>
    </row>
    <row r="2189" spans="1:14" x14ac:dyDescent="0.3">
      <c r="A2189">
        <v>2188</v>
      </c>
      <c r="B2189">
        <v>11</v>
      </c>
      <c r="C2189" t="s">
        <v>38</v>
      </c>
      <c r="D2189" t="str">
        <f>VLOOKUP(C2189,[1]Saler!B:D,2,FALSE)</f>
        <v>Nguyễn Thị Kim  Nga</v>
      </c>
      <c r="E2189" t="str">
        <f>VLOOKUP(C2189,[1]Saler!B:D,3,FALSE)</f>
        <v>HCM</v>
      </c>
      <c r="F2189" t="str">
        <f>VLOOKUP(E2189,[1]Saler!$F$1:$G$6,2,FALSE)</f>
        <v>Hồ Chí Minh</v>
      </c>
      <c r="G2189" t="s">
        <v>47</v>
      </c>
      <c r="H2189" t="str">
        <f>VLOOKUP(G2189,[1]Product!$B:$G,2,FALSE)</f>
        <v>OptiPlex3080 MT</v>
      </c>
      <c r="I2189">
        <f>VLOOKUP(G2189,[1]Product!$B:$G,6,FALSE)</f>
        <v>13890000</v>
      </c>
      <c r="J2189" t="str">
        <f>VLOOKUP(G2189,[1]Product!$B:$G,3,FALSE)</f>
        <v>Dell</v>
      </c>
      <c r="K2189" t="str">
        <f>VLOOKUP(G2189,[1]Product!$B:$G,4,FALSE)</f>
        <v>Desktop</v>
      </c>
      <c r="L2189">
        <v>1</v>
      </c>
      <c r="M2189">
        <v>0.05</v>
      </c>
      <c r="N2189">
        <f t="shared" si="34"/>
        <v>13195500</v>
      </c>
    </row>
    <row r="2190" spans="1:14" x14ac:dyDescent="0.3">
      <c r="A2190">
        <v>2189</v>
      </c>
      <c r="B2190">
        <v>11</v>
      </c>
      <c r="C2190" t="s">
        <v>30</v>
      </c>
      <c r="D2190" t="str">
        <f>VLOOKUP(C2190,[1]Saler!B:D,2,FALSE)</f>
        <v>Lê Thị Phương  Thanh</v>
      </c>
      <c r="E2190" t="str">
        <f>VLOOKUP(C2190,[1]Saler!B:D,3,FALSE)</f>
        <v>CT</v>
      </c>
      <c r="F2190" t="str">
        <f>VLOOKUP(E2190,[1]Saler!$F$1:$G$6,2,FALSE)</f>
        <v>Cần Thơ</v>
      </c>
      <c r="G2190" t="s">
        <v>45</v>
      </c>
      <c r="H2190" t="str">
        <f>VLOOKUP(G2190,[1]Product!$B:$G,2,FALSE)</f>
        <v>OMEN8ZR42PA</v>
      </c>
      <c r="I2190">
        <f>VLOOKUP(G2190,[1]Product!$B:$G,6,FALSE)</f>
        <v>54000000</v>
      </c>
      <c r="J2190" t="str">
        <f>VLOOKUP(G2190,[1]Product!$B:$G,3,FALSE)</f>
        <v>HP</v>
      </c>
      <c r="K2190" t="str">
        <f>VLOOKUP(G2190,[1]Product!$B:$G,4,FALSE)</f>
        <v>Laptop</v>
      </c>
      <c r="L2190">
        <v>1</v>
      </c>
      <c r="M2190">
        <v>0.05</v>
      </c>
      <c r="N2190">
        <f t="shared" si="34"/>
        <v>51300000</v>
      </c>
    </row>
    <row r="2191" spans="1:14" x14ac:dyDescent="0.3">
      <c r="A2191">
        <v>2190</v>
      </c>
      <c r="B2191">
        <v>11</v>
      </c>
      <c r="C2191" t="s">
        <v>81</v>
      </c>
      <c r="D2191" t="str">
        <f>VLOOKUP(C2191,[1]Saler!B:D,2,FALSE)</f>
        <v>Huỳnh Lê Minh  Nhựt</v>
      </c>
      <c r="E2191" t="str">
        <f>VLOOKUP(C2191,[1]Saler!B:D,3,FALSE)</f>
        <v>HCM</v>
      </c>
      <c r="F2191" t="str">
        <f>VLOOKUP(E2191,[1]Saler!$F$1:$G$6,2,FALSE)</f>
        <v>Hồ Chí Minh</v>
      </c>
      <c r="G2191" t="s">
        <v>54</v>
      </c>
      <c r="H2191" t="str">
        <f>VLOOKUP(G2191,[1]Product!$B:$G,2,FALSE)</f>
        <v>ThinkBook20VA001KVN</v>
      </c>
      <c r="I2191">
        <f>VLOOKUP(G2191,[1]Product!$B:$G,6,FALSE)</f>
        <v>19190000</v>
      </c>
      <c r="J2191" t="str">
        <f>VLOOKUP(G2191,[1]Product!$B:$G,3,FALSE)</f>
        <v>Lenovo</v>
      </c>
      <c r="K2191" t="str">
        <f>VLOOKUP(G2191,[1]Product!$B:$G,4,FALSE)</f>
        <v>Laptop</v>
      </c>
      <c r="L2191">
        <v>2</v>
      </c>
      <c r="M2191">
        <v>0</v>
      </c>
      <c r="N2191">
        <f t="shared" si="34"/>
        <v>38380000</v>
      </c>
    </row>
    <row r="2192" spans="1:14" x14ac:dyDescent="0.3">
      <c r="A2192">
        <v>2191</v>
      </c>
      <c r="B2192">
        <v>11</v>
      </c>
      <c r="C2192" t="s">
        <v>60</v>
      </c>
      <c r="D2192" t="str">
        <f>VLOOKUP(C2192,[1]Saler!B:D,2,FALSE)</f>
        <v>Nguyễn Thị Hoài  Ly</v>
      </c>
      <c r="E2192" t="str">
        <f>VLOOKUP(C2192,[1]Saler!B:D,3,FALSE)</f>
        <v>DN</v>
      </c>
      <c r="F2192" t="str">
        <f>VLOOKUP(E2192,[1]Saler!$F$1:$G$6,2,FALSE)</f>
        <v>Đà Nẵng</v>
      </c>
      <c r="G2192" t="s">
        <v>69</v>
      </c>
      <c r="H2192" t="str">
        <f>VLOOKUP(G2192,[1]Product!$B:$G,2,FALSE)</f>
        <v>Pavilion180S1AA</v>
      </c>
      <c r="I2192">
        <f>VLOOKUP(G2192,[1]Product!$B:$G,6,FALSE)</f>
        <v>9790000</v>
      </c>
      <c r="J2192" t="str">
        <f>VLOOKUP(G2192,[1]Product!$B:$G,3,FALSE)</f>
        <v>HP</v>
      </c>
      <c r="K2192" t="str">
        <f>VLOOKUP(G2192,[1]Product!$B:$G,4,FALSE)</f>
        <v>Desktop</v>
      </c>
      <c r="L2192">
        <v>2</v>
      </c>
      <c r="M2192">
        <v>0</v>
      </c>
      <c r="N2192">
        <f t="shared" si="34"/>
        <v>19580000</v>
      </c>
    </row>
    <row r="2193" spans="1:14" x14ac:dyDescent="0.3">
      <c r="A2193">
        <v>2192</v>
      </c>
      <c r="B2193">
        <v>11</v>
      </c>
      <c r="C2193" t="s">
        <v>48</v>
      </c>
      <c r="D2193" t="str">
        <f>VLOOKUP(C2193,[1]Saler!B:D,2,FALSE)</f>
        <v>Võ Huỳnh Duy  Nhân</v>
      </c>
      <c r="E2193" t="str">
        <f>VLOOKUP(C2193,[1]Saler!B:D,3,FALSE)</f>
        <v>HCM</v>
      </c>
      <c r="F2193" t="str">
        <f>VLOOKUP(E2193,[1]Saler!$F$1:$G$6,2,FALSE)</f>
        <v>Hồ Chí Minh</v>
      </c>
      <c r="G2193" t="s">
        <v>58</v>
      </c>
      <c r="H2193" t="str">
        <f>VLOOKUP(G2193,[1]Product!$B:$G,2,FALSE)</f>
        <v>Envy2K0B2PA</v>
      </c>
      <c r="I2193">
        <f>VLOOKUP(G2193,[1]Product!$B:$G,6,FALSE)</f>
        <v>23590000</v>
      </c>
      <c r="J2193" t="str">
        <f>VLOOKUP(G2193,[1]Product!$B:$G,3,FALSE)</f>
        <v>HP</v>
      </c>
      <c r="K2193" t="str">
        <f>VLOOKUP(G2193,[1]Product!$B:$G,4,FALSE)</f>
        <v>Laptop</v>
      </c>
      <c r="L2193">
        <v>3</v>
      </c>
      <c r="M2193">
        <v>0.05</v>
      </c>
      <c r="N2193">
        <f t="shared" si="34"/>
        <v>67231500</v>
      </c>
    </row>
    <row r="2194" spans="1:14" x14ac:dyDescent="0.3">
      <c r="A2194">
        <v>2193</v>
      </c>
      <c r="B2194">
        <v>11</v>
      </c>
      <c r="C2194" t="s">
        <v>39</v>
      </c>
      <c r="D2194" t="str">
        <f>VLOOKUP(C2194,[1]Saler!B:D,2,FALSE)</f>
        <v>Trần Lê Phương  Dung</v>
      </c>
      <c r="E2194" t="str">
        <f>VLOOKUP(C2194,[1]Saler!B:D,3,FALSE)</f>
        <v>HN</v>
      </c>
      <c r="F2194" t="str">
        <f>VLOOKUP(E2194,[1]Saler!$F$1:$G$6,2,FALSE)</f>
        <v>Hà Nội</v>
      </c>
      <c r="G2194" t="s">
        <v>56</v>
      </c>
      <c r="H2194" t="str">
        <f>VLOOKUP(G2194,[1]Product!$B:$G,2,FALSE)</f>
        <v>Legion82B500GUVN</v>
      </c>
      <c r="I2194">
        <f>VLOOKUP(G2194,[1]Product!$B:$G,6,FALSE)</f>
        <v>24790000</v>
      </c>
      <c r="J2194" t="str">
        <f>VLOOKUP(G2194,[1]Product!$B:$G,3,FALSE)</f>
        <v>Lenovo</v>
      </c>
      <c r="K2194" t="str">
        <f>VLOOKUP(G2194,[1]Product!$B:$G,4,FALSE)</f>
        <v>Laptop</v>
      </c>
      <c r="L2194">
        <v>3</v>
      </c>
      <c r="M2194">
        <v>0.15</v>
      </c>
      <c r="N2194">
        <f t="shared" si="34"/>
        <v>63214500</v>
      </c>
    </row>
    <row r="2195" spans="1:14" x14ac:dyDescent="0.3">
      <c r="A2195">
        <v>2194</v>
      </c>
      <c r="B2195">
        <v>11</v>
      </c>
      <c r="C2195" t="s">
        <v>75</v>
      </c>
      <c r="D2195" t="str">
        <f>VLOOKUP(C2195,[1]Saler!B:D,2,FALSE)</f>
        <v>Trần Thị Kim  Ngân</v>
      </c>
      <c r="E2195" t="str">
        <f>VLOOKUP(C2195,[1]Saler!B:D,3,FALSE)</f>
        <v>HCM</v>
      </c>
      <c r="F2195" t="str">
        <f>VLOOKUP(E2195,[1]Saler!$F$1:$G$6,2,FALSE)</f>
        <v>Hồ Chí Minh</v>
      </c>
      <c r="G2195" t="s">
        <v>69</v>
      </c>
      <c r="H2195" t="str">
        <f>VLOOKUP(G2195,[1]Product!$B:$G,2,FALSE)</f>
        <v>Pavilion180S1AA</v>
      </c>
      <c r="I2195">
        <f>VLOOKUP(G2195,[1]Product!$B:$G,6,FALSE)</f>
        <v>9790000</v>
      </c>
      <c r="J2195" t="str">
        <f>VLOOKUP(G2195,[1]Product!$B:$G,3,FALSE)</f>
        <v>HP</v>
      </c>
      <c r="K2195" t="str">
        <f>VLOOKUP(G2195,[1]Product!$B:$G,4,FALSE)</f>
        <v>Desktop</v>
      </c>
      <c r="L2195">
        <v>1</v>
      </c>
      <c r="M2195">
        <v>0.05</v>
      </c>
      <c r="N2195">
        <f t="shared" si="34"/>
        <v>9300500</v>
      </c>
    </row>
    <row r="2196" spans="1:14" x14ac:dyDescent="0.3">
      <c r="A2196">
        <v>2195</v>
      </c>
      <c r="B2196">
        <v>11</v>
      </c>
      <c r="C2196" t="s">
        <v>67</v>
      </c>
      <c r="D2196" t="str">
        <f>VLOOKUP(C2196,[1]Saler!B:D,2,FALSE)</f>
        <v>Phan Thị Thu  Nguyệt</v>
      </c>
      <c r="E2196" t="str">
        <f>VLOOKUP(C2196,[1]Saler!B:D,3,FALSE)</f>
        <v>HCM</v>
      </c>
      <c r="F2196" t="str">
        <f>VLOOKUP(E2196,[1]Saler!$F$1:$G$6,2,FALSE)</f>
        <v>Hồ Chí Minh</v>
      </c>
      <c r="G2196" t="s">
        <v>44</v>
      </c>
      <c r="H2196" t="str">
        <f>VLOOKUP(G2196,[1]Product!$B:$G,2,FALSE)</f>
        <v>Lenovo11ED002TVA</v>
      </c>
      <c r="I2196">
        <f>VLOOKUP(G2196,[1]Product!$B:$G,6,FALSE)</f>
        <v>9890000</v>
      </c>
      <c r="J2196" t="str">
        <f>VLOOKUP(G2196,[1]Product!$B:$G,3,FALSE)</f>
        <v>Lenovo</v>
      </c>
      <c r="K2196" t="str">
        <f>VLOOKUP(G2196,[1]Product!$B:$G,4,FALSE)</f>
        <v>Desktop</v>
      </c>
      <c r="L2196">
        <v>3</v>
      </c>
      <c r="M2196">
        <v>0.15</v>
      </c>
      <c r="N2196">
        <f t="shared" si="34"/>
        <v>25219500</v>
      </c>
    </row>
    <row r="2197" spans="1:14" x14ac:dyDescent="0.3">
      <c r="A2197">
        <v>2196</v>
      </c>
      <c r="B2197">
        <v>11</v>
      </c>
      <c r="C2197" t="s">
        <v>59</v>
      </c>
      <c r="D2197" t="str">
        <f>VLOOKUP(C2197,[1]Saler!B:D,2,FALSE)</f>
        <v>Hồ Lê Lệ  Nguyên</v>
      </c>
      <c r="E2197" t="str">
        <f>VLOOKUP(C2197,[1]Saler!B:D,3,FALSE)</f>
        <v>HCM</v>
      </c>
      <c r="F2197" t="str">
        <f>VLOOKUP(E2197,[1]Saler!$F$1:$G$6,2,FALSE)</f>
        <v>Hồ Chí Minh</v>
      </c>
      <c r="G2197" t="s">
        <v>56</v>
      </c>
      <c r="H2197" t="str">
        <f>VLOOKUP(G2197,[1]Product!$B:$G,2,FALSE)</f>
        <v>Legion82B500GUVN</v>
      </c>
      <c r="I2197">
        <f>VLOOKUP(G2197,[1]Product!$B:$G,6,FALSE)</f>
        <v>24790000</v>
      </c>
      <c r="J2197" t="str">
        <f>VLOOKUP(G2197,[1]Product!$B:$G,3,FALSE)</f>
        <v>Lenovo</v>
      </c>
      <c r="K2197" t="str">
        <f>VLOOKUP(G2197,[1]Product!$B:$G,4,FALSE)</f>
        <v>Laptop</v>
      </c>
      <c r="L2197">
        <v>2</v>
      </c>
      <c r="M2197">
        <v>0.05</v>
      </c>
      <c r="N2197">
        <f t="shared" si="34"/>
        <v>47101000</v>
      </c>
    </row>
    <row r="2198" spans="1:14" x14ac:dyDescent="0.3">
      <c r="A2198">
        <v>2197</v>
      </c>
      <c r="B2198">
        <v>11</v>
      </c>
      <c r="C2198" t="s">
        <v>61</v>
      </c>
      <c r="D2198" t="str">
        <f>VLOOKUP(C2198,[1]Saler!B:D,2,FALSE)</f>
        <v>Nguyễn Tố  Linh</v>
      </c>
      <c r="E2198" t="str">
        <f>VLOOKUP(C2198,[1]Saler!B:D,3,FALSE)</f>
        <v>DN</v>
      </c>
      <c r="F2198" t="str">
        <f>VLOOKUP(E2198,[1]Saler!$F$1:$G$6,2,FALSE)</f>
        <v>Đà Nẵng</v>
      </c>
      <c r="G2198" t="s">
        <v>50</v>
      </c>
      <c r="H2198" t="str">
        <f>VLOOKUP(G2198,[1]Product!$B:$G,2,FALSE)</f>
        <v>ProBook22X45AA</v>
      </c>
      <c r="I2198">
        <f>VLOOKUP(G2198,[1]Product!$B:$G,6,FALSE)</f>
        <v>11900000</v>
      </c>
      <c r="J2198" t="str">
        <f>VLOOKUP(G2198,[1]Product!$B:$G,3,FALSE)</f>
        <v>HP</v>
      </c>
      <c r="K2198" t="str">
        <f>VLOOKUP(G2198,[1]Product!$B:$G,4,FALSE)</f>
        <v>Desktop</v>
      </c>
      <c r="L2198">
        <v>3</v>
      </c>
      <c r="M2198">
        <v>0.1</v>
      </c>
      <c r="N2198">
        <f t="shared" si="34"/>
        <v>32130000</v>
      </c>
    </row>
    <row r="2199" spans="1:14" x14ac:dyDescent="0.3">
      <c r="A2199">
        <v>2198</v>
      </c>
      <c r="B2199">
        <v>11</v>
      </c>
      <c r="C2199" t="s">
        <v>20</v>
      </c>
      <c r="D2199" t="str">
        <f>VLOOKUP(C2199,[1]Saler!B:D,2,FALSE)</f>
        <v>NGUYỄN THỊ THANH  HUYỀN</v>
      </c>
      <c r="E2199" t="str">
        <f>VLOOKUP(C2199,[1]Saler!B:D,3,FALSE)</f>
        <v>DN</v>
      </c>
      <c r="F2199" t="str">
        <f>VLOOKUP(E2199,[1]Saler!$F$1:$G$6,2,FALSE)</f>
        <v>Đà Nẵng</v>
      </c>
      <c r="G2199" t="s">
        <v>42</v>
      </c>
      <c r="H2199" t="str">
        <f>VLOOKUP(G2199,[1]Product!$B:$G,2,FALSE)</f>
        <v>PavilionEG0072TU</v>
      </c>
      <c r="I2199">
        <f>VLOOKUP(G2199,[1]Product!$B:$G,6,FALSE)</f>
        <v>21900000</v>
      </c>
      <c r="J2199" t="str">
        <f>VLOOKUP(G2199,[1]Product!$B:$G,3,FALSE)</f>
        <v>HP</v>
      </c>
      <c r="K2199" t="str">
        <f>VLOOKUP(G2199,[1]Product!$B:$G,4,FALSE)</f>
        <v>Laptop</v>
      </c>
      <c r="L2199">
        <v>2</v>
      </c>
      <c r="M2199">
        <v>0</v>
      </c>
      <c r="N2199">
        <f t="shared" si="34"/>
        <v>43800000</v>
      </c>
    </row>
    <row r="2200" spans="1:14" x14ac:dyDescent="0.3">
      <c r="A2200">
        <v>2199</v>
      </c>
      <c r="B2200">
        <v>11</v>
      </c>
      <c r="C2200" t="s">
        <v>60</v>
      </c>
      <c r="D2200" t="str">
        <f>VLOOKUP(C2200,[1]Saler!B:D,2,FALSE)</f>
        <v>Nguyễn Thị Hoài  Ly</v>
      </c>
      <c r="E2200" t="str">
        <f>VLOOKUP(C2200,[1]Saler!B:D,3,FALSE)</f>
        <v>DN</v>
      </c>
      <c r="F2200" t="str">
        <f>VLOOKUP(E2200,[1]Saler!$F$1:$G$6,2,FALSE)</f>
        <v>Đà Nẵng</v>
      </c>
      <c r="G2200" t="s">
        <v>25</v>
      </c>
      <c r="H2200" t="str">
        <f>VLOOKUP(G2200,[1]Product!$B:$G,2,FALSE)</f>
        <v>Lenovo11BHS07200</v>
      </c>
      <c r="I2200">
        <f>VLOOKUP(G2200,[1]Product!$B:$G,6,FALSE)</f>
        <v>11490000</v>
      </c>
      <c r="J2200" t="str">
        <f>VLOOKUP(G2200,[1]Product!$B:$G,3,FALSE)</f>
        <v>Lenovo</v>
      </c>
      <c r="K2200" t="str">
        <f>VLOOKUP(G2200,[1]Product!$B:$G,4,FALSE)</f>
        <v>Desktop</v>
      </c>
      <c r="L2200">
        <v>2</v>
      </c>
      <c r="M2200">
        <v>0</v>
      </c>
      <c r="N2200">
        <f t="shared" si="34"/>
        <v>22980000</v>
      </c>
    </row>
    <row r="2201" spans="1:14" x14ac:dyDescent="0.3">
      <c r="A2201">
        <v>2200</v>
      </c>
      <c r="B2201">
        <v>11</v>
      </c>
      <c r="C2201" t="s">
        <v>65</v>
      </c>
      <c r="D2201" t="str">
        <f>VLOOKUP(C2201,[1]Saler!B:D,2,FALSE)</f>
        <v>Vưu Quan  Khải</v>
      </c>
      <c r="E2201" t="str">
        <f>VLOOKUP(C2201,[1]Saler!B:D,3,FALSE)</f>
        <v>DN</v>
      </c>
      <c r="F2201" t="str">
        <f>VLOOKUP(E2201,[1]Saler!$F$1:$G$6,2,FALSE)</f>
        <v>Đà Nẵng</v>
      </c>
      <c r="G2201" t="s">
        <v>58</v>
      </c>
      <c r="H2201" t="str">
        <f>VLOOKUP(G2201,[1]Product!$B:$G,2,FALSE)</f>
        <v>Envy2K0B2PA</v>
      </c>
      <c r="I2201">
        <f>VLOOKUP(G2201,[1]Product!$B:$G,6,FALSE)</f>
        <v>23590000</v>
      </c>
      <c r="J2201" t="str">
        <f>VLOOKUP(G2201,[1]Product!$B:$G,3,FALSE)</f>
        <v>HP</v>
      </c>
      <c r="K2201" t="str">
        <f>VLOOKUP(G2201,[1]Product!$B:$G,4,FALSE)</f>
        <v>Laptop</v>
      </c>
      <c r="L2201">
        <v>3</v>
      </c>
      <c r="M2201">
        <v>0</v>
      </c>
      <c r="N2201">
        <f t="shared" si="34"/>
        <v>70770000</v>
      </c>
    </row>
    <row r="2202" spans="1:14" x14ac:dyDescent="0.3">
      <c r="A2202">
        <v>2201</v>
      </c>
      <c r="B2202">
        <v>11</v>
      </c>
      <c r="C2202" t="s">
        <v>18</v>
      </c>
      <c r="D2202" t="str">
        <f>VLOOKUP(C2202,[1]Saler!B:D,2,FALSE)</f>
        <v>Lê Thị Thùy  Linh</v>
      </c>
      <c r="E2202" t="str">
        <f>VLOOKUP(C2202,[1]Saler!B:D,3,FALSE)</f>
        <v>DN</v>
      </c>
      <c r="F2202" t="str">
        <f>VLOOKUP(E2202,[1]Saler!$F$1:$G$6,2,FALSE)</f>
        <v>Đà Nẵng</v>
      </c>
      <c r="G2202" t="s">
        <v>42</v>
      </c>
      <c r="H2202" t="str">
        <f>VLOOKUP(G2202,[1]Product!$B:$G,2,FALSE)</f>
        <v>PavilionEG0072TU</v>
      </c>
      <c r="I2202">
        <f>VLOOKUP(G2202,[1]Product!$B:$G,6,FALSE)</f>
        <v>21900000</v>
      </c>
      <c r="J2202" t="str">
        <f>VLOOKUP(G2202,[1]Product!$B:$G,3,FALSE)</f>
        <v>HP</v>
      </c>
      <c r="K2202" t="str">
        <f>VLOOKUP(G2202,[1]Product!$B:$G,4,FALSE)</f>
        <v>Laptop</v>
      </c>
      <c r="L2202">
        <v>1</v>
      </c>
      <c r="M2202">
        <v>0.1</v>
      </c>
      <c r="N2202">
        <f t="shared" si="34"/>
        <v>19710000</v>
      </c>
    </row>
    <row r="2203" spans="1:14" x14ac:dyDescent="0.3">
      <c r="A2203">
        <v>2202</v>
      </c>
      <c r="B2203">
        <v>11</v>
      </c>
      <c r="C2203" t="s">
        <v>80</v>
      </c>
      <c r="D2203" t="str">
        <f>VLOOKUP(C2203,[1]Saler!B:D,2,FALSE)</f>
        <v>Trịnh Thị Thu  Hằng</v>
      </c>
      <c r="E2203" t="str">
        <f>VLOOKUP(C2203,[1]Saler!B:D,3,FALSE)</f>
        <v>HP</v>
      </c>
      <c r="F2203" t="str">
        <f>VLOOKUP(E2203,[1]Saler!$F$1:$G$6,2,FALSE)</f>
        <v>Hải Phòng</v>
      </c>
      <c r="G2203" t="s">
        <v>42</v>
      </c>
      <c r="H2203" t="str">
        <f>VLOOKUP(G2203,[1]Product!$B:$G,2,FALSE)</f>
        <v>PavilionEG0072TU</v>
      </c>
      <c r="I2203">
        <f>VLOOKUP(G2203,[1]Product!$B:$G,6,FALSE)</f>
        <v>21900000</v>
      </c>
      <c r="J2203" t="str">
        <f>VLOOKUP(G2203,[1]Product!$B:$G,3,FALSE)</f>
        <v>HP</v>
      </c>
      <c r="K2203" t="str">
        <f>VLOOKUP(G2203,[1]Product!$B:$G,4,FALSE)</f>
        <v>Laptop</v>
      </c>
      <c r="L2203">
        <v>1</v>
      </c>
      <c r="M2203">
        <v>0</v>
      </c>
      <c r="N2203">
        <f t="shared" si="34"/>
        <v>21900000</v>
      </c>
    </row>
    <row r="2204" spans="1:14" x14ac:dyDescent="0.3">
      <c r="A2204">
        <v>2203</v>
      </c>
      <c r="B2204">
        <v>11</v>
      </c>
      <c r="C2204" t="s">
        <v>63</v>
      </c>
      <c r="D2204" t="str">
        <f>VLOOKUP(C2204,[1]Saler!B:D,2,FALSE)</f>
        <v>Phạm Thị Giáng  My</v>
      </c>
      <c r="E2204" t="str">
        <f>VLOOKUP(C2204,[1]Saler!B:D,3,FALSE)</f>
        <v>DN</v>
      </c>
      <c r="F2204" t="str">
        <f>VLOOKUP(E2204,[1]Saler!$F$1:$G$6,2,FALSE)</f>
        <v>Đà Nẵng</v>
      </c>
      <c r="G2204" t="s">
        <v>44</v>
      </c>
      <c r="H2204" t="str">
        <f>VLOOKUP(G2204,[1]Product!$B:$G,2,FALSE)</f>
        <v>Lenovo11ED002TVA</v>
      </c>
      <c r="I2204">
        <f>VLOOKUP(G2204,[1]Product!$B:$G,6,FALSE)</f>
        <v>9890000</v>
      </c>
      <c r="J2204" t="str">
        <f>VLOOKUP(G2204,[1]Product!$B:$G,3,FALSE)</f>
        <v>Lenovo</v>
      </c>
      <c r="K2204" t="str">
        <f>VLOOKUP(G2204,[1]Product!$B:$G,4,FALSE)</f>
        <v>Desktop</v>
      </c>
      <c r="L2204">
        <v>2</v>
      </c>
      <c r="M2204">
        <v>0</v>
      </c>
      <c r="N2204">
        <f t="shared" si="34"/>
        <v>19780000</v>
      </c>
    </row>
    <row r="2205" spans="1:14" x14ac:dyDescent="0.3">
      <c r="A2205">
        <v>2204</v>
      </c>
      <c r="B2205">
        <v>11</v>
      </c>
      <c r="C2205" t="s">
        <v>51</v>
      </c>
      <c r="D2205" t="str">
        <f>VLOOKUP(C2205,[1]Saler!B:D,2,FALSE)</f>
        <v>Trần Nguyễn Thúy  Quỳnh</v>
      </c>
      <c r="E2205" t="str">
        <f>VLOOKUP(C2205,[1]Saler!B:D,3,FALSE)</f>
        <v>CT</v>
      </c>
      <c r="F2205" t="str">
        <f>VLOOKUP(E2205,[1]Saler!$F$1:$G$6,2,FALSE)</f>
        <v>Cần Thơ</v>
      </c>
      <c r="G2205" t="s">
        <v>23</v>
      </c>
      <c r="H2205" t="str">
        <f>VLOOKUP(G2205,[1]Product!$B:$G,2,FALSE)</f>
        <v>Latitude3510</v>
      </c>
      <c r="I2205">
        <f>VLOOKUP(G2205,[1]Product!$B:$G,6,FALSE)</f>
        <v>11490000</v>
      </c>
      <c r="J2205" t="str">
        <f>VLOOKUP(G2205,[1]Product!$B:$G,3,FALSE)</f>
        <v>Dell</v>
      </c>
      <c r="K2205" t="str">
        <f>VLOOKUP(G2205,[1]Product!$B:$G,4,FALSE)</f>
        <v>Laptop</v>
      </c>
      <c r="L2205">
        <v>2</v>
      </c>
      <c r="M2205">
        <v>0.05</v>
      </c>
      <c r="N2205">
        <f t="shared" si="34"/>
        <v>21831000</v>
      </c>
    </row>
    <row r="2206" spans="1:14" x14ac:dyDescent="0.3">
      <c r="A2206">
        <v>2205</v>
      </c>
      <c r="B2206">
        <v>11</v>
      </c>
      <c r="C2206" t="s">
        <v>18</v>
      </c>
      <c r="D2206" t="str">
        <f>VLOOKUP(C2206,[1]Saler!B:D,2,FALSE)</f>
        <v>Lê Thị Thùy  Linh</v>
      </c>
      <c r="E2206" t="str">
        <f>VLOOKUP(C2206,[1]Saler!B:D,3,FALSE)</f>
        <v>DN</v>
      </c>
      <c r="F2206" t="str">
        <f>VLOOKUP(E2206,[1]Saler!$F$1:$G$6,2,FALSE)</f>
        <v>Đà Nẵng</v>
      </c>
      <c r="G2206" t="s">
        <v>56</v>
      </c>
      <c r="H2206" t="str">
        <f>VLOOKUP(G2206,[1]Product!$B:$G,2,FALSE)</f>
        <v>Legion82B500GUVN</v>
      </c>
      <c r="I2206">
        <f>VLOOKUP(G2206,[1]Product!$B:$G,6,FALSE)</f>
        <v>24790000</v>
      </c>
      <c r="J2206" t="str">
        <f>VLOOKUP(G2206,[1]Product!$B:$G,3,FALSE)</f>
        <v>Lenovo</v>
      </c>
      <c r="K2206" t="str">
        <f>VLOOKUP(G2206,[1]Product!$B:$G,4,FALSE)</f>
        <v>Laptop</v>
      </c>
      <c r="L2206">
        <v>1</v>
      </c>
      <c r="M2206">
        <v>0</v>
      </c>
      <c r="N2206">
        <f t="shared" si="34"/>
        <v>24790000</v>
      </c>
    </row>
    <row r="2207" spans="1:14" x14ac:dyDescent="0.3">
      <c r="A2207">
        <v>2206</v>
      </c>
      <c r="B2207">
        <v>11</v>
      </c>
      <c r="C2207" t="s">
        <v>81</v>
      </c>
      <c r="D2207" t="str">
        <f>VLOOKUP(C2207,[1]Saler!B:D,2,FALSE)</f>
        <v>Huỳnh Lê Minh  Nhựt</v>
      </c>
      <c r="E2207" t="str">
        <f>VLOOKUP(C2207,[1]Saler!B:D,3,FALSE)</f>
        <v>HCM</v>
      </c>
      <c r="F2207" t="str">
        <f>VLOOKUP(E2207,[1]Saler!$F$1:$G$6,2,FALSE)</f>
        <v>Hồ Chí Minh</v>
      </c>
      <c r="G2207" t="s">
        <v>58</v>
      </c>
      <c r="H2207" t="str">
        <f>VLOOKUP(G2207,[1]Product!$B:$G,2,FALSE)</f>
        <v>Envy2K0B2PA</v>
      </c>
      <c r="I2207">
        <f>VLOOKUP(G2207,[1]Product!$B:$G,6,FALSE)</f>
        <v>23590000</v>
      </c>
      <c r="J2207" t="str">
        <f>VLOOKUP(G2207,[1]Product!$B:$G,3,FALSE)</f>
        <v>HP</v>
      </c>
      <c r="K2207" t="str">
        <f>VLOOKUP(G2207,[1]Product!$B:$G,4,FALSE)</f>
        <v>Laptop</v>
      </c>
      <c r="L2207">
        <v>3</v>
      </c>
      <c r="M2207">
        <v>0.05</v>
      </c>
      <c r="N2207">
        <f t="shared" si="34"/>
        <v>67231500</v>
      </c>
    </row>
    <row r="2208" spans="1:14" x14ac:dyDescent="0.3">
      <c r="A2208">
        <v>2207</v>
      </c>
      <c r="B2208">
        <v>11</v>
      </c>
      <c r="C2208" t="s">
        <v>20</v>
      </c>
      <c r="D2208" t="str">
        <f>VLOOKUP(C2208,[1]Saler!B:D,2,FALSE)</f>
        <v>NGUYỄN THỊ THANH  HUYỀN</v>
      </c>
      <c r="E2208" t="str">
        <f>VLOOKUP(C2208,[1]Saler!B:D,3,FALSE)</f>
        <v>DN</v>
      </c>
      <c r="F2208" t="str">
        <f>VLOOKUP(E2208,[1]Saler!$F$1:$G$6,2,FALSE)</f>
        <v>Đà Nẵng</v>
      </c>
      <c r="G2208" t="s">
        <v>41</v>
      </c>
      <c r="H2208" t="str">
        <f>VLOOKUP(G2208,[1]Product!$B:$G,2,FALSE)</f>
        <v>Vostro70226499</v>
      </c>
      <c r="I2208">
        <f>VLOOKUP(G2208,[1]Product!$B:$G,6,FALSE)</f>
        <v>8900000</v>
      </c>
      <c r="J2208" t="str">
        <f>VLOOKUP(G2208,[1]Product!$B:$G,3,FALSE)</f>
        <v>Dell</v>
      </c>
      <c r="K2208" t="str">
        <f>VLOOKUP(G2208,[1]Product!$B:$G,4,FALSE)</f>
        <v>Desktop</v>
      </c>
      <c r="L2208">
        <v>3</v>
      </c>
      <c r="M2208">
        <v>0</v>
      </c>
      <c r="N2208">
        <f t="shared" si="34"/>
        <v>26700000</v>
      </c>
    </row>
    <row r="2209" spans="1:14" x14ac:dyDescent="0.3">
      <c r="A2209">
        <v>2208</v>
      </c>
      <c r="B2209">
        <v>11</v>
      </c>
      <c r="C2209" t="s">
        <v>67</v>
      </c>
      <c r="D2209" t="str">
        <f>VLOOKUP(C2209,[1]Saler!B:D,2,FALSE)</f>
        <v>Phan Thị Thu  Nguyệt</v>
      </c>
      <c r="E2209" t="str">
        <f>VLOOKUP(C2209,[1]Saler!B:D,3,FALSE)</f>
        <v>HCM</v>
      </c>
      <c r="F2209" t="str">
        <f>VLOOKUP(E2209,[1]Saler!$F$1:$G$6,2,FALSE)</f>
        <v>Hồ Chí Minh</v>
      </c>
      <c r="G2209" t="s">
        <v>41</v>
      </c>
      <c r="H2209" t="str">
        <f>VLOOKUP(G2209,[1]Product!$B:$G,2,FALSE)</f>
        <v>Vostro70226499</v>
      </c>
      <c r="I2209">
        <f>VLOOKUP(G2209,[1]Product!$B:$G,6,FALSE)</f>
        <v>8900000</v>
      </c>
      <c r="J2209" t="str">
        <f>VLOOKUP(G2209,[1]Product!$B:$G,3,FALSE)</f>
        <v>Dell</v>
      </c>
      <c r="K2209" t="str">
        <f>VLOOKUP(G2209,[1]Product!$B:$G,4,FALSE)</f>
        <v>Desktop</v>
      </c>
      <c r="L2209">
        <v>3</v>
      </c>
      <c r="M2209">
        <v>0.05</v>
      </c>
      <c r="N2209">
        <f t="shared" si="34"/>
        <v>25365000</v>
      </c>
    </row>
    <row r="2210" spans="1:14" x14ac:dyDescent="0.3">
      <c r="A2210">
        <v>2209</v>
      </c>
      <c r="B2210">
        <v>11</v>
      </c>
      <c r="C2210" t="s">
        <v>51</v>
      </c>
      <c r="D2210" t="str">
        <f>VLOOKUP(C2210,[1]Saler!B:D,2,FALSE)</f>
        <v>Trần Nguyễn Thúy  Quỳnh</v>
      </c>
      <c r="E2210" t="str">
        <f>VLOOKUP(C2210,[1]Saler!B:D,3,FALSE)</f>
        <v>CT</v>
      </c>
      <c r="F2210" t="str">
        <f>VLOOKUP(E2210,[1]Saler!$F$1:$G$6,2,FALSE)</f>
        <v>Cần Thơ</v>
      </c>
      <c r="G2210" t="s">
        <v>19</v>
      </c>
      <c r="H2210" t="str">
        <f>VLOOKUP(G2210,[1]Product!$B:$G,2,FALSE)</f>
        <v>Gaming81LK01J3VN</v>
      </c>
      <c r="I2210">
        <f>VLOOKUP(G2210,[1]Product!$B:$G,6,FALSE)</f>
        <v>18490000</v>
      </c>
      <c r="J2210" t="str">
        <f>VLOOKUP(G2210,[1]Product!$B:$G,3,FALSE)</f>
        <v>Lenovo</v>
      </c>
      <c r="K2210" t="str">
        <f>VLOOKUP(G2210,[1]Product!$B:$G,4,FALSE)</f>
        <v>Laptop</v>
      </c>
      <c r="L2210">
        <v>2</v>
      </c>
      <c r="M2210">
        <v>0.05</v>
      </c>
      <c r="N2210">
        <f t="shared" si="34"/>
        <v>35131000</v>
      </c>
    </row>
    <row r="2211" spans="1:14" x14ac:dyDescent="0.3">
      <c r="A2211">
        <v>2210</v>
      </c>
      <c r="B2211">
        <v>11</v>
      </c>
      <c r="C2211" t="s">
        <v>38</v>
      </c>
      <c r="D2211" t="str">
        <f>VLOOKUP(C2211,[1]Saler!B:D,2,FALSE)</f>
        <v>Nguyễn Thị Kim  Nga</v>
      </c>
      <c r="E2211" t="str">
        <f>VLOOKUP(C2211,[1]Saler!B:D,3,FALSE)</f>
        <v>HCM</v>
      </c>
      <c r="F2211" t="str">
        <f>VLOOKUP(E2211,[1]Saler!$F$1:$G$6,2,FALSE)</f>
        <v>Hồ Chí Minh</v>
      </c>
      <c r="G2211" t="s">
        <v>28</v>
      </c>
      <c r="H2211" t="str">
        <f>VLOOKUP(G2211,[1]Product!$B:$G,2,FALSE)</f>
        <v>ProBook1A1B0PA</v>
      </c>
      <c r="I2211">
        <f>VLOOKUP(G2211,[1]Product!$B:$G,6,FALSE)</f>
        <v>18290000</v>
      </c>
      <c r="J2211" t="str">
        <f>VLOOKUP(G2211,[1]Product!$B:$G,3,FALSE)</f>
        <v>HP</v>
      </c>
      <c r="K2211" t="str">
        <f>VLOOKUP(G2211,[1]Product!$B:$G,4,FALSE)</f>
        <v>Laptop</v>
      </c>
      <c r="L2211">
        <v>2</v>
      </c>
      <c r="M2211">
        <v>0.05</v>
      </c>
      <c r="N2211">
        <f t="shared" si="34"/>
        <v>34751000</v>
      </c>
    </row>
    <row r="2212" spans="1:14" x14ac:dyDescent="0.3">
      <c r="A2212">
        <v>2211</v>
      </c>
      <c r="B2212">
        <v>11</v>
      </c>
      <c r="C2212" t="s">
        <v>16</v>
      </c>
      <c r="D2212" t="str">
        <f>VLOOKUP(C2212,[1]Saler!B:D,2,FALSE)</f>
        <v>Võ Thị Uyển  Nhi</v>
      </c>
      <c r="E2212" t="str">
        <f>VLOOKUP(C2212,[1]Saler!B:D,3,FALSE)</f>
        <v>HCM</v>
      </c>
      <c r="F2212" t="str">
        <f>VLOOKUP(E2212,[1]Saler!$F$1:$G$6,2,FALSE)</f>
        <v>Hồ Chí Minh</v>
      </c>
      <c r="G2212" t="s">
        <v>47</v>
      </c>
      <c r="H2212" t="str">
        <f>VLOOKUP(G2212,[1]Product!$B:$G,2,FALSE)</f>
        <v>OptiPlex3080 MT</v>
      </c>
      <c r="I2212">
        <f>VLOOKUP(G2212,[1]Product!$B:$G,6,FALSE)</f>
        <v>13890000</v>
      </c>
      <c r="J2212" t="str">
        <f>VLOOKUP(G2212,[1]Product!$B:$G,3,FALSE)</f>
        <v>Dell</v>
      </c>
      <c r="K2212" t="str">
        <f>VLOOKUP(G2212,[1]Product!$B:$G,4,FALSE)</f>
        <v>Desktop</v>
      </c>
      <c r="L2212">
        <v>1</v>
      </c>
      <c r="M2212">
        <v>0.1</v>
      </c>
      <c r="N2212">
        <f t="shared" si="34"/>
        <v>12501000</v>
      </c>
    </row>
    <row r="2213" spans="1:14" x14ac:dyDescent="0.3">
      <c r="A2213">
        <v>2212</v>
      </c>
      <c r="B2213">
        <v>11</v>
      </c>
      <c r="C2213" t="s">
        <v>37</v>
      </c>
      <c r="D2213" t="str">
        <f>VLOOKUP(C2213,[1]Saler!B:D,2,FALSE)</f>
        <v>Nguyễn Phan Thanh Ngân</v>
      </c>
      <c r="E2213" t="str">
        <f>VLOOKUP(C2213,[1]Saler!B:D,3,FALSE)</f>
        <v>HCM</v>
      </c>
      <c r="F2213" t="str">
        <f>VLOOKUP(E2213,[1]Saler!$F$1:$G$6,2,FALSE)</f>
        <v>Hồ Chí Minh</v>
      </c>
      <c r="G2213" t="s">
        <v>54</v>
      </c>
      <c r="H2213" t="str">
        <f>VLOOKUP(G2213,[1]Product!$B:$G,2,FALSE)</f>
        <v>ThinkBook20VA001KVN</v>
      </c>
      <c r="I2213">
        <f>VLOOKUP(G2213,[1]Product!$B:$G,6,FALSE)</f>
        <v>19190000</v>
      </c>
      <c r="J2213" t="str">
        <f>VLOOKUP(G2213,[1]Product!$B:$G,3,FALSE)</f>
        <v>Lenovo</v>
      </c>
      <c r="K2213" t="str">
        <f>VLOOKUP(G2213,[1]Product!$B:$G,4,FALSE)</f>
        <v>Laptop</v>
      </c>
      <c r="L2213">
        <v>1</v>
      </c>
      <c r="M2213">
        <v>0.1</v>
      </c>
      <c r="N2213">
        <f t="shared" si="34"/>
        <v>17271000</v>
      </c>
    </row>
    <row r="2214" spans="1:14" x14ac:dyDescent="0.3">
      <c r="A2214">
        <v>2213</v>
      </c>
      <c r="B2214">
        <v>11</v>
      </c>
      <c r="C2214" t="s">
        <v>67</v>
      </c>
      <c r="D2214" t="str">
        <f>VLOOKUP(C2214,[1]Saler!B:D,2,FALSE)</f>
        <v>Phan Thị Thu  Nguyệt</v>
      </c>
      <c r="E2214" t="str">
        <f>VLOOKUP(C2214,[1]Saler!B:D,3,FALSE)</f>
        <v>HCM</v>
      </c>
      <c r="F2214" t="str">
        <f>VLOOKUP(E2214,[1]Saler!$F$1:$G$6,2,FALSE)</f>
        <v>Hồ Chí Minh</v>
      </c>
      <c r="G2214" t="s">
        <v>21</v>
      </c>
      <c r="H2214" t="str">
        <f>VLOOKUP(G2214,[1]Product!$B:$G,2,FALSE)</f>
        <v>EliteBook5ZU71PA</v>
      </c>
      <c r="I2214">
        <f>VLOOKUP(G2214,[1]Product!$B:$G,6,FALSE)</f>
        <v>34790000</v>
      </c>
      <c r="J2214" t="str">
        <f>VLOOKUP(G2214,[1]Product!$B:$G,3,FALSE)</f>
        <v>HP</v>
      </c>
      <c r="K2214" t="str">
        <f>VLOOKUP(G2214,[1]Product!$B:$G,4,FALSE)</f>
        <v>Laptop</v>
      </c>
      <c r="L2214">
        <v>3</v>
      </c>
      <c r="M2214">
        <v>0.1</v>
      </c>
      <c r="N2214">
        <f t="shared" si="34"/>
        <v>93933000</v>
      </c>
    </row>
    <row r="2215" spans="1:14" x14ac:dyDescent="0.3">
      <c r="A2215">
        <v>2214</v>
      </c>
      <c r="B2215">
        <v>11</v>
      </c>
      <c r="C2215" t="s">
        <v>27</v>
      </c>
      <c r="D2215" t="str">
        <f>VLOOKUP(C2215,[1]Saler!B:D,2,FALSE)</f>
        <v>Lê Thị Bình</v>
      </c>
      <c r="E2215" t="str">
        <f>VLOOKUP(C2215,[1]Saler!B:D,3,FALSE)</f>
        <v>HN</v>
      </c>
      <c r="F2215" t="str">
        <f>VLOOKUP(E2215,[1]Saler!$F$1:$G$6,2,FALSE)</f>
        <v>Hà Nội</v>
      </c>
      <c r="G2215" t="s">
        <v>56</v>
      </c>
      <c r="H2215" t="str">
        <f>VLOOKUP(G2215,[1]Product!$B:$G,2,FALSE)</f>
        <v>Legion82B500GUVN</v>
      </c>
      <c r="I2215">
        <f>VLOOKUP(G2215,[1]Product!$B:$G,6,FALSE)</f>
        <v>24790000</v>
      </c>
      <c r="J2215" t="str">
        <f>VLOOKUP(G2215,[1]Product!$B:$G,3,FALSE)</f>
        <v>Lenovo</v>
      </c>
      <c r="K2215" t="str">
        <f>VLOOKUP(G2215,[1]Product!$B:$G,4,FALSE)</f>
        <v>Laptop</v>
      </c>
      <c r="L2215">
        <v>2</v>
      </c>
      <c r="M2215">
        <v>0.1</v>
      </c>
      <c r="N2215">
        <f t="shared" si="34"/>
        <v>44622000</v>
      </c>
    </row>
    <row r="2216" spans="1:14" x14ac:dyDescent="0.3">
      <c r="A2216">
        <v>2215</v>
      </c>
      <c r="B2216">
        <v>12</v>
      </c>
      <c r="C2216" t="s">
        <v>55</v>
      </c>
      <c r="D2216" t="str">
        <f>VLOOKUP(C2216,[1]Saler!B:D,2,FALSE)</f>
        <v>Nguyễn Thị  Hương</v>
      </c>
      <c r="E2216" t="str">
        <f>VLOOKUP(C2216,[1]Saler!B:D,3,FALSE)</f>
        <v>DN</v>
      </c>
      <c r="F2216" t="str">
        <f>VLOOKUP(E2216,[1]Saler!$F$1:$G$6,2,FALSE)</f>
        <v>Đà Nẵng</v>
      </c>
      <c r="G2216" t="s">
        <v>36</v>
      </c>
      <c r="H2216" t="str">
        <f>VLOOKUP(G2216,[1]Product!$B:$G,2,FALSE)</f>
        <v>Lenovo10TVA00EVA</v>
      </c>
      <c r="I2216">
        <f>VLOOKUP(G2216,[1]Product!$B:$G,6,FALSE)</f>
        <v>12590000</v>
      </c>
      <c r="J2216" t="str">
        <f>VLOOKUP(G2216,[1]Product!$B:$G,3,FALSE)</f>
        <v>Lenovo</v>
      </c>
      <c r="K2216" t="str">
        <f>VLOOKUP(G2216,[1]Product!$B:$G,4,FALSE)</f>
        <v>Desktop</v>
      </c>
      <c r="L2216">
        <v>2</v>
      </c>
      <c r="M2216">
        <v>0.15</v>
      </c>
      <c r="N2216">
        <f t="shared" si="34"/>
        <v>21403000</v>
      </c>
    </row>
    <row r="2217" spans="1:14" x14ac:dyDescent="0.3">
      <c r="A2217">
        <v>2216</v>
      </c>
      <c r="B2217">
        <v>12</v>
      </c>
      <c r="C2217" t="s">
        <v>14</v>
      </c>
      <c r="D2217" t="str">
        <f>VLOOKUP(C2217,[1]Saler!B:D,2,FALSE)</f>
        <v>Hồ Thị Khánh  Huyền</v>
      </c>
      <c r="E2217" t="str">
        <f>VLOOKUP(C2217,[1]Saler!B:D,3,FALSE)</f>
        <v>DN</v>
      </c>
      <c r="F2217" t="str">
        <f>VLOOKUP(E2217,[1]Saler!$F$1:$G$6,2,FALSE)</f>
        <v>Đà Nẵng</v>
      </c>
      <c r="G2217" t="s">
        <v>71</v>
      </c>
      <c r="H2217" t="str">
        <f>VLOOKUP(G2217,[1]Product!$B:$G,2,FALSE)</f>
        <v>Legion82BC005YVN</v>
      </c>
      <c r="I2217">
        <f>VLOOKUP(G2217,[1]Product!$B:$G,6,FALSE)</f>
        <v>39000000</v>
      </c>
      <c r="J2217" t="str">
        <f>VLOOKUP(G2217,[1]Product!$B:$G,3,FALSE)</f>
        <v>Lenovo</v>
      </c>
      <c r="K2217" t="str">
        <f>VLOOKUP(G2217,[1]Product!$B:$G,4,FALSE)</f>
        <v>Laptop</v>
      </c>
      <c r="L2217">
        <v>1</v>
      </c>
      <c r="M2217">
        <v>0</v>
      </c>
      <c r="N2217">
        <f t="shared" si="34"/>
        <v>39000000</v>
      </c>
    </row>
    <row r="2218" spans="1:14" x14ac:dyDescent="0.3">
      <c r="A2218">
        <v>2217</v>
      </c>
      <c r="B2218">
        <v>12</v>
      </c>
      <c r="C2218" t="s">
        <v>38</v>
      </c>
      <c r="D2218" t="str">
        <f>VLOOKUP(C2218,[1]Saler!B:D,2,FALSE)</f>
        <v>Nguyễn Thị Kim  Nga</v>
      </c>
      <c r="E2218" t="str">
        <f>VLOOKUP(C2218,[1]Saler!B:D,3,FALSE)</f>
        <v>HCM</v>
      </c>
      <c r="F2218" t="str">
        <f>VLOOKUP(E2218,[1]Saler!$F$1:$G$6,2,FALSE)</f>
        <v>Hồ Chí Minh</v>
      </c>
      <c r="G2218" t="s">
        <v>41</v>
      </c>
      <c r="H2218" t="str">
        <f>VLOOKUP(G2218,[1]Product!$B:$G,2,FALSE)</f>
        <v>Vostro70226499</v>
      </c>
      <c r="I2218">
        <f>VLOOKUP(G2218,[1]Product!$B:$G,6,FALSE)</f>
        <v>8900000</v>
      </c>
      <c r="J2218" t="str">
        <f>VLOOKUP(G2218,[1]Product!$B:$G,3,FALSE)</f>
        <v>Dell</v>
      </c>
      <c r="K2218" t="str">
        <f>VLOOKUP(G2218,[1]Product!$B:$G,4,FALSE)</f>
        <v>Desktop</v>
      </c>
      <c r="L2218">
        <v>1</v>
      </c>
      <c r="M2218">
        <v>0.15</v>
      </c>
      <c r="N2218">
        <f t="shared" si="34"/>
        <v>7565000</v>
      </c>
    </row>
    <row r="2219" spans="1:14" x14ac:dyDescent="0.3">
      <c r="A2219">
        <v>2218</v>
      </c>
      <c r="B2219">
        <v>12</v>
      </c>
      <c r="C2219" t="s">
        <v>32</v>
      </c>
      <c r="D2219" t="str">
        <f>VLOOKUP(C2219,[1]Saler!B:D,2,FALSE)</f>
        <v>Võ Thị Phương  Thảo</v>
      </c>
      <c r="E2219" t="str">
        <f>VLOOKUP(C2219,[1]Saler!B:D,3,FALSE)</f>
        <v>CT</v>
      </c>
      <c r="F2219" t="str">
        <f>VLOOKUP(E2219,[1]Saler!$F$1:$G$6,2,FALSE)</f>
        <v>Cần Thơ</v>
      </c>
      <c r="G2219" t="s">
        <v>54</v>
      </c>
      <c r="H2219" t="str">
        <f>VLOOKUP(G2219,[1]Product!$B:$G,2,FALSE)</f>
        <v>ThinkBook20VA001KVN</v>
      </c>
      <c r="I2219">
        <f>VLOOKUP(G2219,[1]Product!$B:$G,6,FALSE)</f>
        <v>19190000</v>
      </c>
      <c r="J2219" t="str">
        <f>VLOOKUP(G2219,[1]Product!$B:$G,3,FALSE)</f>
        <v>Lenovo</v>
      </c>
      <c r="K2219" t="str">
        <f>VLOOKUP(G2219,[1]Product!$B:$G,4,FALSE)</f>
        <v>Laptop</v>
      </c>
      <c r="L2219">
        <v>2</v>
      </c>
      <c r="M2219">
        <v>0</v>
      </c>
      <c r="N2219">
        <f t="shared" si="34"/>
        <v>38380000</v>
      </c>
    </row>
    <row r="2220" spans="1:14" x14ac:dyDescent="0.3">
      <c r="A2220">
        <v>2219</v>
      </c>
      <c r="B2220">
        <v>12</v>
      </c>
      <c r="C2220" t="s">
        <v>29</v>
      </c>
      <c r="D2220" t="str">
        <f>VLOOKUP(C2220,[1]Saler!B:D,2,FALSE)</f>
        <v>Hoàng Thị Thu  Hà</v>
      </c>
      <c r="E2220" t="str">
        <f>VLOOKUP(C2220,[1]Saler!B:D,3,FALSE)</f>
        <v>HN</v>
      </c>
      <c r="F2220" t="str">
        <f>VLOOKUP(E2220,[1]Saler!$F$1:$G$6,2,FALSE)</f>
        <v>Hà Nội</v>
      </c>
      <c r="G2220" t="s">
        <v>42</v>
      </c>
      <c r="H2220" t="str">
        <f>VLOOKUP(G2220,[1]Product!$B:$G,2,FALSE)</f>
        <v>PavilionEG0072TU</v>
      </c>
      <c r="I2220">
        <f>VLOOKUP(G2220,[1]Product!$B:$G,6,FALSE)</f>
        <v>21900000</v>
      </c>
      <c r="J2220" t="str">
        <f>VLOOKUP(G2220,[1]Product!$B:$G,3,FALSE)</f>
        <v>HP</v>
      </c>
      <c r="K2220" t="str">
        <f>VLOOKUP(G2220,[1]Product!$B:$G,4,FALSE)</f>
        <v>Laptop</v>
      </c>
      <c r="L2220">
        <v>2</v>
      </c>
      <c r="M2220">
        <v>0.1</v>
      </c>
      <c r="N2220">
        <f t="shared" si="34"/>
        <v>39420000</v>
      </c>
    </row>
    <row r="2221" spans="1:14" x14ac:dyDescent="0.3">
      <c r="A2221">
        <v>2220</v>
      </c>
      <c r="B2221">
        <v>12</v>
      </c>
      <c r="C2221" t="s">
        <v>76</v>
      </c>
      <c r="D2221" t="str">
        <f>VLOOKUP(C2221,[1]Saler!B:D,2,FALSE)</f>
        <v>Nguyễn Yến  Nhi</v>
      </c>
      <c r="E2221" t="str">
        <f>VLOOKUP(C2221,[1]Saler!B:D,3,FALSE)</f>
        <v>HCM</v>
      </c>
      <c r="F2221" t="str">
        <f>VLOOKUP(E2221,[1]Saler!$F$1:$G$6,2,FALSE)</f>
        <v>Hồ Chí Minh</v>
      </c>
      <c r="G2221" t="s">
        <v>58</v>
      </c>
      <c r="H2221" t="str">
        <f>VLOOKUP(G2221,[1]Product!$B:$G,2,FALSE)</f>
        <v>Envy2K0B2PA</v>
      </c>
      <c r="I2221">
        <f>VLOOKUP(G2221,[1]Product!$B:$G,6,FALSE)</f>
        <v>23590000</v>
      </c>
      <c r="J2221" t="str">
        <f>VLOOKUP(G2221,[1]Product!$B:$G,3,FALSE)</f>
        <v>HP</v>
      </c>
      <c r="K2221" t="str">
        <f>VLOOKUP(G2221,[1]Product!$B:$G,4,FALSE)</f>
        <v>Laptop</v>
      </c>
      <c r="L2221">
        <v>3</v>
      </c>
      <c r="M2221">
        <v>0.1</v>
      </c>
      <c r="N2221">
        <f t="shared" si="34"/>
        <v>63693000</v>
      </c>
    </row>
    <row r="2222" spans="1:14" x14ac:dyDescent="0.3">
      <c r="A2222">
        <v>2221</v>
      </c>
      <c r="B2222">
        <v>12</v>
      </c>
      <c r="C2222" t="s">
        <v>51</v>
      </c>
      <c r="D2222" t="str">
        <f>VLOOKUP(C2222,[1]Saler!B:D,2,FALSE)</f>
        <v>Trần Nguyễn Thúy  Quỳnh</v>
      </c>
      <c r="E2222" t="str">
        <f>VLOOKUP(C2222,[1]Saler!B:D,3,FALSE)</f>
        <v>CT</v>
      </c>
      <c r="F2222" t="str">
        <f>VLOOKUP(E2222,[1]Saler!$F$1:$G$6,2,FALSE)</f>
        <v>Cần Thơ</v>
      </c>
      <c r="G2222" t="s">
        <v>42</v>
      </c>
      <c r="H2222" t="str">
        <f>VLOOKUP(G2222,[1]Product!$B:$G,2,FALSE)</f>
        <v>PavilionEG0072TU</v>
      </c>
      <c r="I2222">
        <f>VLOOKUP(G2222,[1]Product!$B:$G,6,FALSE)</f>
        <v>21900000</v>
      </c>
      <c r="J2222" t="str">
        <f>VLOOKUP(G2222,[1]Product!$B:$G,3,FALSE)</f>
        <v>HP</v>
      </c>
      <c r="K2222" t="str">
        <f>VLOOKUP(G2222,[1]Product!$B:$G,4,FALSE)</f>
        <v>Laptop</v>
      </c>
      <c r="L2222">
        <v>1</v>
      </c>
      <c r="M2222">
        <v>0.1</v>
      </c>
      <c r="N2222">
        <f t="shared" si="34"/>
        <v>19710000</v>
      </c>
    </row>
    <row r="2223" spans="1:14" x14ac:dyDescent="0.3">
      <c r="A2223">
        <v>2222</v>
      </c>
      <c r="B2223">
        <v>12</v>
      </c>
      <c r="C2223" t="s">
        <v>57</v>
      </c>
      <c r="D2223" t="str">
        <f>VLOOKUP(C2223,[1]Saler!B:D,2,FALSE)</f>
        <v>Nguyễn Thị Tú  Anh</v>
      </c>
      <c r="E2223" t="str">
        <f>VLOOKUP(C2223,[1]Saler!B:D,3,FALSE)</f>
        <v>HN</v>
      </c>
      <c r="F2223" t="str">
        <f>VLOOKUP(E2223,[1]Saler!$F$1:$G$6,2,FALSE)</f>
        <v>Hà Nội</v>
      </c>
      <c r="G2223" t="s">
        <v>52</v>
      </c>
      <c r="H2223" t="str">
        <f>VLOOKUP(G2223,[1]Product!$B:$G,2,FALSE)</f>
        <v>Inspiron42IN380002</v>
      </c>
      <c r="I2223">
        <f>VLOOKUP(G2223,[1]Product!$B:$G,6,FALSE)</f>
        <v>12290000</v>
      </c>
      <c r="J2223" t="str">
        <f>VLOOKUP(G2223,[1]Product!$B:$G,3,FALSE)</f>
        <v>Dell</v>
      </c>
      <c r="K2223" t="str">
        <f>VLOOKUP(G2223,[1]Product!$B:$G,4,FALSE)</f>
        <v>Desktop</v>
      </c>
      <c r="L2223">
        <v>1</v>
      </c>
      <c r="M2223">
        <v>0.15</v>
      </c>
      <c r="N2223">
        <f t="shared" si="34"/>
        <v>10446500</v>
      </c>
    </row>
    <row r="2224" spans="1:14" x14ac:dyDescent="0.3">
      <c r="A2224">
        <v>2223</v>
      </c>
      <c r="B2224">
        <v>12</v>
      </c>
      <c r="C2224" t="s">
        <v>72</v>
      </c>
      <c r="D2224" t="str">
        <f>VLOOKUP(C2224,[1]Saler!B:D,2,FALSE)</f>
        <v>Ngô Ngọc Tường  An</v>
      </c>
      <c r="E2224" t="str">
        <f>VLOOKUP(C2224,[1]Saler!B:D,3,FALSE)</f>
        <v>HN</v>
      </c>
      <c r="F2224" t="str">
        <f>VLOOKUP(E2224,[1]Saler!$F$1:$G$6,2,FALSE)</f>
        <v>Hà Nội</v>
      </c>
      <c r="G2224" t="s">
        <v>21</v>
      </c>
      <c r="H2224" t="str">
        <f>VLOOKUP(G2224,[1]Product!$B:$G,2,FALSE)</f>
        <v>EliteBook5ZU71PA</v>
      </c>
      <c r="I2224">
        <f>VLOOKUP(G2224,[1]Product!$B:$G,6,FALSE)</f>
        <v>34790000</v>
      </c>
      <c r="J2224" t="str">
        <f>VLOOKUP(G2224,[1]Product!$B:$G,3,FALSE)</f>
        <v>HP</v>
      </c>
      <c r="K2224" t="str">
        <f>VLOOKUP(G2224,[1]Product!$B:$G,4,FALSE)</f>
        <v>Laptop</v>
      </c>
      <c r="L2224">
        <v>2</v>
      </c>
      <c r="M2224">
        <v>0.1</v>
      </c>
      <c r="N2224">
        <f t="shared" si="34"/>
        <v>62622000</v>
      </c>
    </row>
    <row r="2225" spans="1:14" x14ac:dyDescent="0.3">
      <c r="A2225">
        <v>2224</v>
      </c>
      <c r="B2225">
        <v>12</v>
      </c>
      <c r="C2225" t="s">
        <v>81</v>
      </c>
      <c r="D2225" t="str">
        <f>VLOOKUP(C2225,[1]Saler!B:D,2,FALSE)</f>
        <v>Huỳnh Lê Minh  Nhựt</v>
      </c>
      <c r="E2225" t="str">
        <f>VLOOKUP(C2225,[1]Saler!B:D,3,FALSE)</f>
        <v>HCM</v>
      </c>
      <c r="F2225" t="str">
        <f>VLOOKUP(E2225,[1]Saler!$F$1:$G$6,2,FALSE)</f>
        <v>Hồ Chí Minh</v>
      </c>
      <c r="G2225" t="s">
        <v>34</v>
      </c>
      <c r="H2225" t="str">
        <f>VLOOKUP(G2225,[1]Product!$B:$G,2,FALSE)</f>
        <v>Inspiron135201</v>
      </c>
      <c r="I2225">
        <f>VLOOKUP(G2225,[1]Product!$B:$G,6,FALSE)</f>
        <v>16990000</v>
      </c>
      <c r="J2225" t="str">
        <f>VLOOKUP(G2225,[1]Product!$B:$G,3,FALSE)</f>
        <v>Dell</v>
      </c>
      <c r="K2225" t="str">
        <f>VLOOKUP(G2225,[1]Product!$B:$G,4,FALSE)</f>
        <v>Laptop</v>
      </c>
      <c r="L2225">
        <v>1</v>
      </c>
      <c r="M2225">
        <v>0</v>
      </c>
      <c r="N2225">
        <f t="shared" si="34"/>
        <v>16990000</v>
      </c>
    </row>
    <row r="2226" spans="1:14" x14ac:dyDescent="0.3">
      <c r="A2226">
        <v>2225</v>
      </c>
      <c r="B2226">
        <v>12</v>
      </c>
      <c r="C2226" t="s">
        <v>40</v>
      </c>
      <c r="D2226" t="str">
        <f>VLOOKUP(C2226,[1]Saler!B:D,2,FALSE)</f>
        <v>Triệu Thị Thanh  Chung</v>
      </c>
      <c r="E2226" t="str">
        <f>VLOOKUP(C2226,[1]Saler!B:D,3,FALSE)</f>
        <v>HN</v>
      </c>
      <c r="F2226" t="str">
        <f>VLOOKUP(E2226,[1]Saler!$F$1:$G$6,2,FALSE)</f>
        <v>Hà Nội</v>
      </c>
      <c r="G2226" t="s">
        <v>45</v>
      </c>
      <c r="H2226" t="str">
        <f>VLOOKUP(G2226,[1]Product!$B:$G,2,FALSE)</f>
        <v>OMEN8ZR42PA</v>
      </c>
      <c r="I2226">
        <f>VLOOKUP(G2226,[1]Product!$B:$G,6,FALSE)</f>
        <v>54000000</v>
      </c>
      <c r="J2226" t="str">
        <f>VLOOKUP(G2226,[1]Product!$B:$G,3,FALSE)</f>
        <v>HP</v>
      </c>
      <c r="K2226" t="str">
        <f>VLOOKUP(G2226,[1]Product!$B:$G,4,FALSE)</f>
        <v>Laptop</v>
      </c>
      <c r="L2226">
        <v>1</v>
      </c>
      <c r="M2226">
        <v>0.1</v>
      </c>
      <c r="N2226">
        <f t="shared" si="34"/>
        <v>48600000</v>
      </c>
    </row>
    <row r="2227" spans="1:14" x14ac:dyDescent="0.3">
      <c r="A2227">
        <v>2226</v>
      </c>
      <c r="B2227">
        <v>12</v>
      </c>
      <c r="C2227" t="s">
        <v>65</v>
      </c>
      <c r="D2227" t="str">
        <f>VLOOKUP(C2227,[1]Saler!B:D,2,FALSE)</f>
        <v>Vưu Quan  Khải</v>
      </c>
      <c r="E2227" t="str">
        <f>VLOOKUP(C2227,[1]Saler!B:D,3,FALSE)</f>
        <v>DN</v>
      </c>
      <c r="F2227" t="str">
        <f>VLOOKUP(E2227,[1]Saler!$F$1:$G$6,2,FALSE)</f>
        <v>Đà Nẵng</v>
      </c>
      <c r="G2227" t="s">
        <v>34</v>
      </c>
      <c r="H2227" t="str">
        <f>VLOOKUP(G2227,[1]Product!$B:$G,2,FALSE)</f>
        <v>Inspiron135201</v>
      </c>
      <c r="I2227">
        <f>VLOOKUP(G2227,[1]Product!$B:$G,6,FALSE)</f>
        <v>16990000</v>
      </c>
      <c r="J2227" t="str">
        <f>VLOOKUP(G2227,[1]Product!$B:$G,3,FALSE)</f>
        <v>Dell</v>
      </c>
      <c r="K2227" t="str">
        <f>VLOOKUP(G2227,[1]Product!$B:$G,4,FALSE)</f>
        <v>Laptop</v>
      </c>
      <c r="L2227">
        <v>2</v>
      </c>
      <c r="M2227">
        <v>0.15</v>
      </c>
      <c r="N2227">
        <f t="shared" si="34"/>
        <v>28883000</v>
      </c>
    </row>
    <row r="2228" spans="1:14" x14ac:dyDescent="0.3">
      <c r="A2228">
        <v>2227</v>
      </c>
      <c r="B2228">
        <v>12</v>
      </c>
      <c r="C2228" t="s">
        <v>37</v>
      </c>
      <c r="D2228" t="str">
        <f>VLOOKUP(C2228,[1]Saler!B:D,2,FALSE)</f>
        <v>Nguyễn Phan Thanh Ngân</v>
      </c>
      <c r="E2228" t="str">
        <f>VLOOKUP(C2228,[1]Saler!B:D,3,FALSE)</f>
        <v>HCM</v>
      </c>
      <c r="F2228" t="str">
        <f>VLOOKUP(E2228,[1]Saler!$F$1:$G$6,2,FALSE)</f>
        <v>Hồ Chí Minh</v>
      </c>
      <c r="G2228" t="s">
        <v>50</v>
      </c>
      <c r="H2228" t="str">
        <f>VLOOKUP(G2228,[1]Product!$B:$G,2,FALSE)</f>
        <v>ProBook22X45AA</v>
      </c>
      <c r="I2228">
        <f>VLOOKUP(G2228,[1]Product!$B:$G,6,FALSE)</f>
        <v>11900000</v>
      </c>
      <c r="J2228" t="str">
        <f>VLOOKUP(G2228,[1]Product!$B:$G,3,FALSE)</f>
        <v>HP</v>
      </c>
      <c r="K2228" t="str">
        <f>VLOOKUP(G2228,[1]Product!$B:$G,4,FALSE)</f>
        <v>Desktop</v>
      </c>
      <c r="L2228">
        <v>3</v>
      </c>
      <c r="M2228">
        <v>0.05</v>
      </c>
      <c r="N2228">
        <f t="shared" si="34"/>
        <v>33915000</v>
      </c>
    </row>
    <row r="2229" spans="1:14" x14ac:dyDescent="0.3">
      <c r="A2229">
        <v>2228</v>
      </c>
      <c r="B2229">
        <v>12</v>
      </c>
      <c r="C2229" t="s">
        <v>65</v>
      </c>
      <c r="D2229" t="str">
        <f>VLOOKUP(C2229,[1]Saler!B:D,2,FALSE)</f>
        <v>Vưu Quan  Khải</v>
      </c>
      <c r="E2229" t="str">
        <f>VLOOKUP(C2229,[1]Saler!B:D,3,FALSE)</f>
        <v>DN</v>
      </c>
      <c r="F2229" t="str">
        <f>VLOOKUP(E2229,[1]Saler!$F$1:$G$6,2,FALSE)</f>
        <v>Đà Nẵng</v>
      </c>
      <c r="G2229" t="s">
        <v>19</v>
      </c>
      <c r="H2229" t="str">
        <f>VLOOKUP(G2229,[1]Product!$B:$G,2,FALSE)</f>
        <v>Gaming81LK01J3VN</v>
      </c>
      <c r="I2229">
        <f>VLOOKUP(G2229,[1]Product!$B:$G,6,FALSE)</f>
        <v>18490000</v>
      </c>
      <c r="J2229" t="str">
        <f>VLOOKUP(G2229,[1]Product!$B:$G,3,FALSE)</f>
        <v>Lenovo</v>
      </c>
      <c r="K2229" t="str">
        <f>VLOOKUP(G2229,[1]Product!$B:$G,4,FALSE)</f>
        <v>Laptop</v>
      </c>
      <c r="L2229">
        <v>3</v>
      </c>
      <c r="M2229">
        <v>0.05</v>
      </c>
      <c r="N2229">
        <f t="shared" si="34"/>
        <v>52696500</v>
      </c>
    </row>
    <row r="2230" spans="1:14" x14ac:dyDescent="0.3">
      <c r="A2230">
        <v>2229</v>
      </c>
      <c r="B2230">
        <v>12</v>
      </c>
      <c r="C2230" t="s">
        <v>75</v>
      </c>
      <c r="D2230" t="str">
        <f>VLOOKUP(C2230,[1]Saler!B:D,2,FALSE)</f>
        <v>Trần Thị Kim  Ngân</v>
      </c>
      <c r="E2230" t="str">
        <f>VLOOKUP(C2230,[1]Saler!B:D,3,FALSE)</f>
        <v>HCM</v>
      </c>
      <c r="F2230" t="str">
        <f>VLOOKUP(E2230,[1]Saler!$F$1:$G$6,2,FALSE)</f>
        <v>Hồ Chí Minh</v>
      </c>
      <c r="G2230" t="s">
        <v>36</v>
      </c>
      <c r="H2230" t="str">
        <f>VLOOKUP(G2230,[1]Product!$B:$G,2,FALSE)</f>
        <v>Lenovo10TVA00EVA</v>
      </c>
      <c r="I2230">
        <f>VLOOKUP(G2230,[1]Product!$B:$G,6,FALSE)</f>
        <v>12590000</v>
      </c>
      <c r="J2230" t="str">
        <f>VLOOKUP(G2230,[1]Product!$B:$G,3,FALSE)</f>
        <v>Lenovo</v>
      </c>
      <c r="K2230" t="str">
        <f>VLOOKUP(G2230,[1]Product!$B:$G,4,FALSE)</f>
        <v>Desktop</v>
      </c>
      <c r="L2230">
        <v>2</v>
      </c>
      <c r="M2230">
        <v>0.15</v>
      </c>
      <c r="N2230">
        <f t="shared" si="34"/>
        <v>21403000</v>
      </c>
    </row>
    <row r="2231" spans="1:14" x14ac:dyDescent="0.3">
      <c r="A2231">
        <v>2230</v>
      </c>
      <c r="B2231">
        <v>12</v>
      </c>
      <c r="C2231" t="s">
        <v>48</v>
      </c>
      <c r="D2231" t="str">
        <f>VLOOKUP(C2231,[1]Saler!B:D,2,FALSE)</f>
        <v>Võ Huỳnh Duy  Nhân</v>
      </c>
      <c r="E2231" t="str">
        <f>VLOOKUP(C2231,[1]Saler!B:D,3,FALSE)</f>
        <v>HCM</v>
      </c>
      <c r="F2231" t="str">
        <f>VLOOKUP(E2231,[1]Saler!$F$1:$G$6,2,FALSE)</f>
        <v>Hồ Chí Minh</v>
      </c>
      <c r="G2231" t="s">
        <v>19</v>
      </c>
      <c r="H2231" t="str">
        <f>VLOOKUP(G2231,[1]Product!$B:$G,2,FALSE)</f>
        <v>Gaming81LK01J3VN</v>
      </c>
      <c r="I2231">
        <f>VLOOKUP(G2231,[1]Product!$B:$G,6,FALSE)</f>
        <v>18490000</v>
      </c>
      <c r="J2231" t="str">
        <f>VLOOKUP(G2231,[1]Product!$B:$G,3,FALSE)</f>
        <v>Lenovo</v>
      </c>
      <c r="K2231" t="str">
        <f>VLOOKUP(G2231,[1]Product!$B:$G,4,FALSE)</f>
        <v>Laptop</v>
      </c>
      <c r="L2231">
        <v>3</v>
      </c>
      <c r="M2231">
        <v>0.1</v>
      </c>
      <c r="N2231">
        <f t="shared" si="34"/>
        <v>49923000</v>
      </c>
    </row>
    <row r="2232" spans="1:14" x14ac:dyDescent="0.3">
      <c r="A2232">
        <v>2231</v>
      </c>
      <c r="B2232">
        <v>12</v>
      </c>
      <c r="C2232" t="s">
        <v>38</v>
      </c>
      <c r="D2232" t="str">
        <f>VLOOKUP(C2232,[1]Saler!B:D,2,FALSE)</f>
        <v>Nguyễn Thị Kim  Nga</v>
      </c>
      <c r="E2232" t="str">
        <f>VLOOKUP(C2232,[1]Saler!B:D,3,FALSE)</f>
        <v>HCM</v>
      </c>
      <c r="F2232" t="str">
        <f>VLOOKUP(E2232,[1]Saler!$F$1:$G$6,2,FALSE)</f>
        <v>Hồ Chí Minh</v>
      </c>
      <c r="G2232" t="s">
        <v>52</v>
      </c>
      <c r="H2232" t="str">
        <f>VLOOKUP(G2232,[1]Product!$B:$G,2,FALSE)</f>
        <v>Inspiron42IN380002</v>
      </c>
      <c r="I2232">
        <f>VLOOKUP(G2232,[1]Product!$B:$G,6,FALSE)</f>
        <v>12290000</v>
      </c>
      <c r="J2232" t="str">
        <f>VLOOKUP(G2232,[1]Product!$B:$G,3,FALSE)</f>
        <v>Dell</v>
      </c>
      <c r="K2232" t="str">
        <f>VLOOKUP(G2232,[1]Product!$B:$G,4,FALSE)</f>
        <v>Desktop</v>
      </c>
      <c r="L2232">
        <v>2</v>
      </c>
      <c r="M2232">
        <v>0.15</v>
      </c>
      <c r="N2232">
        <f t="shared" si="34"/>
        <v>20893000</v>
      </c>
    </row>
    <row r="2233" spans="1:14" x14ac:dyDescent="0.3">
      <c r="A2233">
        <v>2232</v>
      </c>
      <c r="B2233">
        <v>12</v>
      </c>
      <c r="C2233" t="s">
        <v>27</v>
      </c>
      <c r="D2233" t="str">
        <f>VLOOKUP(C2233,[1]Saler!B:D,2,FALSE)</f>
        <v>Lê Thị Bình</v>
      </c>
      <c r="E2233" t="str">
        <f>VLOOKUP(C2233,[1]Saler!B:D,3,FALSE)</f>
        <v>HN</v>
      </c>
      <c r="F2233" t="str">
        <f>VLOOKUP(E2233,[1]Saler!$F$1:$G$6,2,FALSE)</f>
        <v>Hà Nội</v>
      </c>
      <c r="G2233" t="s">
        <v>56</v>
      </c>
      <c r="H2233" t="str">
        <f>VLOOKUP(G2233,[1]Product!$B:$G,2,FALSE)</f>
        <v>Legion82B500GUVN</v>
      </c>
      <c r="I2233">
        <f>VLOOKUP(G2233,[1]Product!$B:$G,6,FALSE)</f>
        <v>24790000</v>
      </c>
      <c r="J2233" t="str">
        <f>VLOOKUP(G2233,[1]Product!$B:$G,3,FALSE)</f>
        <v>Lenovo</v>
      </c>
      <c r="K2233" t="str">
        <f>VLOOKUP(G2233,[1]Product!$B:$G,4,FALSE)</f>
        <v>Laptop</v>
      </c>
      <c r="L2233">
        <v>3</v>
      </c>
      <c r="M2233">
        <v>0.1</v>
      </c>
      <c r="N2233">
        <f t="shared" si="34"/>
        <v>66933000</v>
      </c>
    </row>
    <row r="2234" spans="1:14" x14ac:dyDescent="0.3">
      <c r="A2234">
        <v>2233</v>
      </c>
      <c r="B2234">
        <v>12</v>
      </c>
      <c r="C2234" t="s">
        <v>67</v>
      </c>
      <c r="D2234" t="str">
        <f>VLOOKUP(C2234,[1]Saler!B:D,2,FALSE)</f>
        <v>Phan Thị Thu  Nguyệt</v>
      </c>
      <c r="E2234" t="str">
        <f>VLOOKUP(C2234,[1]Saler!B:D,3,FALSE)</f>
        <v>HCM</v>
      </c>
      <c r="F2234" t="str">
        <f>VLOOKUP(E2234,[1]Saler!$F$1:$G$6,2,FALSE)</f>
        <v>Hồ Chí Minh</v>
      </c>
      <c r="G2234" t="s">
        <v>47</v>
      </c>
      <c r="H2234" t="str">
        <f>VLOOKUP(G2234,[1]Product!$B:$G,2,FALSE)</f>
        <v>OptiPlex3080 MT</v>
      </c>
      <c r="I2234">
        <f>VLOOKUP(G2234,[1]Product!$B:$G,6,FALSE)</f>
        <v>13890000</v>
      </c>
      <c r="J2234" t="str">
        <f>VLOOKUP(G2234,[1]Product!$B:$G,3,FALSE)</f>
        <v>Dell</v>
      </c>
      <c r="K2234" t="str">
        <f>VLOOKUP(G2234,[1]Product!$B:$G,4,FALSE)</f>
        <v>Desktop</v>
      </c>
      <c r="L2234">
        <v>3</v>
      </c>
      <c r="M2234">
        <v>0.15</v>
      </c>
      <c r="N2234">
        <f t="shared" si="34"/>
        <v>35419500</v>
      </c>
    </row>
    <row r="2235" spans="1:14" x14ac:dyDescent="0.3">
      <c r="A2235">
        <v>2234</v>
      </c>
      <c r="B2235">
        <v>12</v>
      </c>
      <c r="C2235" t="s">
        <v>76</v>
      </c>
      <c r="D2235" t="str">
        <f>VLOOKUP(C2235,[1]Saler!B:D,2,FALSE)</f>
        <v>Nguyễn Yến  Nhi</v>
      </c>
      <c r="E2235" t="str">
        <f>VLOOKUP(C2235,[1]Saler!B:D,3,FALSE)</f>
        <v>HCM</v>
      </c>
      <c r="F2235" t="str">
        <f>VLOOKUP(E2235,[1]Saler!$F$1:$G$6,2,FALSE)</f>
        <v>Hồ Chí Minh</v>
      </c>
      <c r="G2235" t="s">
        <v>49</v>
      </c>
      <c r="H2235" t="str">
        <f>VLOOKUP(G2235,[1]Product!$B:$G,2,FALSE)</f>
        <v>Inspiron145402</v>
      </c>
      <c r="I2235">
        <f>VLOOKUP(G2235,[1]Product!$B:$G,6,FALSE)</f>
        <v>25790000</v>
      </c>
      <c r="J2235" t="str">
        <f>VLOOKUP(G2235,[1]Product!$B:$G,3,FALSE)</f>
        <v>Dell</v>
      </c>
      <c r="K2235" t="str">
        <f>VLOOKUP(G2235,[1]Product!$B:$G,4,FALSE)</f>
        <v>Laptop</v>
      </c>
      <c r="L2235">
        <v>3</v>
      </c>
      <c r="M2235">
        <v>0</v>
      </c>
      <c r="N2235">
        <f t="shared" si="34"/>
        <v>77370000</v>
      </c>
    </row>
    <row r="2236" spans="1:14" x14ac:dyDescent="0.3">
      <c r="A2236">
        <v>2235</v>
      </c>
      <c r="B2236">
        <v>12</v>
      </c>
      <c r="C2236" t="s">
        <v>76</v>
      </c>
      <c r="D2236" t="str">
        <f>VLOOKUP(C2236,[1]Saler!B:D,2,FALSE)</f>
        <v>Nguyễn Yến  Nhi</v>
      </c>
      <c r="E2236" t="str">
        <f>VLOOKUP(C2236,[1]Saler!B:D,3,FALSE)</f>
        <v>HCM</v>
      </c>
      <c r="F2236" t="str">
        <f>VLOOKUP(E2236,[1]Saler!$F$1:$G$6,2,FALSE)</f>
        <v>Hồ Chí Minh</v>
      </c>
      <c r="G2236" t="s">
        <v>44</v>
      </c>
      <c r="H2236" t="str">
        <f>VLOOKUP(G2236,[1]Product!$B:$G,2,FALSE)</f>
        <v>Lenovo11ED002TVA</v>
      </c>
      <c r="I2236">
        <f>VLOOKUP(G2236,[1]Product!$B:$G,6,FALSE)</f>
        <v>9890000</v>
      </c>
      <c r="J2236" t="str">
        <f>VLOOKUP(G2236,[1]Product!$B:$G,3,FALSE)</f>
        <v>Lenovo</v>
      </c>
      <c r="K2236" t="str">
        <f>VLOOKUP(G2236,[1]Product!$B:$G,4,FALSE)</f>
        <v>Desktop</v>
      </c>
      <c r="L2236">
        <v>3</v>
      </c>
      <c r="M2236">
        <v>0</v>
      </c>
      <c r="N2236">
        <f t="shared" si="34"/>
        <v>29670000</v>
      </c>
    </row>
    <row r="2237" spans="1:14" x14ac:dyDescent="0.3">
      <c r="A2237">
        <v>2236</v>
      </c>
      <c r="B2237">
        <v>12</v>
      </c>
      <c r="C2237" t="s">
        <v>61</v>
      </c>
      <c r="D2237" t="str">
        <f>VLOOKUP(C2237,[1]Saler!B:D,2,FALSE)</f>
        <v>Nguyễn Tố  Linh</v>
      </c>
      <c r="E2237" t="str">
        <f>VLOOKUP(C2237,[1]Saler!B:D,3,FALSE)</f>
        <v>DN</v>
      </c>
      <c r="F2237" t="str">
        <f>VLOOKUP(E2237,[1]Saler!$F$1:$G$6,2,FALSE)</f>
        <v>Đà Nẵng</v>
      </c>
      <c r="G2237" t="s">
        <v>31</v>
      </c>
      <c r="H2237" t="str">
        <f>VLOOKUP(G2237,[1]Product!$B:$G,2,FALSE)</f>
        <v>Ideapad82H700DNVN</v>
      </c>
      <c r="I2237">
        <f>VLOOKUP(G2237,[1]Product!$B:$G,6,FALSE)</f>
        <v>13490000</v>
      </c>
      <c r="J2237" t="str">
        <f>VLOOKUP(G2237,[1]Product!$B:$G,3,FALSE)</f>
        <v>Lenovo</v>
      </c>
      <c r="K2237" t="str">
        <f>VLOOKUP(G2237,[1]Product!$B:$G,4,FALSE)</f>
        <v>Laptop</v>
      </c>
      <c r="L2237">
        <v>2</v>
      </c>
      <c r="M2237">
        <v>0.15</v>
      </c>
      <c r="N2237">
        <f t="shared" si="34"/>
        <v>22933000</v>
      </c>
    </row>
    <row r="2238" spans="1:14" x14ac:dyDescent="0.3">
      <c r="A2238">
        <v>2237</v>
      </c>
      <c r="B2238">
        <v>12</v>
      </c>
      <c r="C2238" t="s">
        <v>66</v>
      </c>
      <c r="D2238" t="str">
        <f>VLOOKUP(C2238,[1]Saler!B:D,2,FALSE)</f>
        <v>Nguyễn Nhật  Hạ</v>
      </c>
      <c r="E2238" t="str">
        <f>VLOOKUP(C2238,[1]Saler!B:D,3,FALSE)</f>
        <v>HP</v>
      </c>
      <c r="F2238" t="str">
        <f>VLOOKUP(E2238,[1]Saler!$F$1:$G$6,2,FALSE)</f>
        <v>Hải Phòng</v>
      </c>
      <c r="G2238" t="s">
        <v>33</v>
      </c>
      <c r="H2238" t="str">
        <f>VLOOKUP(G2238,[1]Product!$B:$G,2,FALSE)</f>
        <v>XPS139310</v>
      </c>
      <c r="I2238">
        <f>VLOOKUP(G2238,[1]Product!$B:$G,6,FALSE)</f>
        <v>39900000</v>
      </c>
      <c r="J2238" t="str">
        <f>VLOOKUP(G2238,[1]Product!$B:$G,3,FALSE)</f>
        <v>Dell</v>
      </c>
      <c r="K2238" t="str">
        <f>VLOOKUP(G2238,[1]Product!$B:$G,4,FALSE)</f>
        <v>Laptop</v>
      </c>
      <c r="L2238">
        <v>3</v>
      </c>
      <c r="M2238">
        <v>0</v>
      </c>
      <c r="N2238">
        <f t="shared" si="34"/>
        <v>119700000</v>
      </c>
    </row>
    <row r="2239" spans="1:14" x14ac:dyDescent="0.3">
      <c r="A2239">
        <v>2238</v>
      </c>
      <c r="B2239">
        <v>12</v>
      </c>
      <c r="C2239" t="s">
        <v>70</v>
      </c>
      <c r="D2239" t="str">
        <f>VLOOKUP(C2239,[1]Saler!B:D,2,FALSE)</f>
        <v>Trần Thị Hồng Nhung</v>
      </c>
      <c r="E2239" t="str">
        <f>VLOOKUP(C2239,[1]Saler!B:D,3,FALSE)</f>
        <v>HCM</v>
      </c>
      <c r="F2239" t="str">
        <f>VLOOKUP(E2239,[1]Saler!$F$1:$G$6,2,FALSE)</f>
        <v>Hồ Chí Minh</v>
      </c>
      <c r="G2239" t="s">
        <v>17</v>
      </c>
      <c r="H2239" t="str">
        <f>VLOOKUP(G2239,[1]Product!$B:$G,2,FALSE)</f>
        <v>Inspiron135301</v>
      </c>
      <c r="I2239">
        <f>VLOOKUP(G2239,[1]Product!$B:$G,6,FALSE)</f>
        <v>20900000</v>
      </c>
      <c r="J2239" t="str">
        <f>VLOOKUP(G2239,[1]Product!$B:$G,3,FALSE)</f>
        <v>Dell</v>
      </c>
      <c r="K2239" t="str">
        <f>VLOOKUP(G2239,[1]Product!$B:$G,4,FALSE)</f>
        <v>Laptop</v>
      </c>
      <c r="L2239">
        <v>3</v>
      </c>
      <c r="M2239">
        <v>0.05</v>
      </c>
      <c r="N2239">
        <f t="shared" si="34"/>
        <v>59565000</v>
      </c>
    </row>
    <row r="2240" spans="1:14" x14ac:dyDescent="0.3">
      <c r="A2240">
        <v>2239</v>
      </c>
      <c r="B2240">
        <v>12</v>
      </c>
      <c r="C2240" t="s">
        <v>51</v>
      </c>
      <c r="D2240" t="str">
        <f>VLOOKUP(C2240,[1]Saler!B:D,2,FALSE)</f>
        <v>Trần Nguyễn Thúy  Quỳnh</v>
      </c>
      <c r="E2240" t="str">
        <f>VLOOKUP(C2240,[1]Saler!B:D,3,FALSE)</f>
        <v>CT</v>
      </c>
      <c r="F2240" t="str">
        <f>VLOOKUP(E2240,[1]Saler!$F$1:$G$6,2,FALSE)</f>
        <v>Cần Thơ</v>
      </c>
      <c r="G2240" t="s">
        <v>33</v>
      </c>
      <c r="H2240" t="str">
        <f>VLOOKUP(G2240,[1]Product!$B:$G,2,FALSE)</f>
        <v>XPS139310</v>
      </c>
      <c r="I2240">
        <f>VLOOKUP(G2240,[1]Product!$B:$G,6,FALSE)</f>
        <v>39900000</v>
      </c>
      <c r="J2240" t="str">
        <f>VLOOKUP(G2240,[1]Product!$B:$G,3,FALSE)</f>
        <v>Dell</v>
      </c>
      <c r="K2240" t="str">
        <f>VLOOKUP(G2240,[1]Product!$B:$G,4,FALSE)</f>
        <v>Laptop</v>
      </c>
      <c r="L2240">
        <v>2</v>
      </c>
      <c r="M2240">
        <v>0.05</v>
      </c>
      <c r="N2240">
        <f t="shared" si="34"/>
        <v>75810000</v>
      </c>
    </row>
    <row r="2241" spans="1:14" x14ac:dyDescent="0.3">
      <c r="A2241">
        <v>2240</v>
      </c>
      <c r="B2241">
        <v>12</v>
      </c>
      <c r="C2241" t="s">
        <v>22</v>
      </c>
      <c r="D2241" t="str">
        <f>VLOOKUP(C2241,[1]Saler!B:D,2,FALSE)</f>
        <v>Nguyễn Thành Tâm</v>
      </c>
      <c r="E2241" t="str">
        <f>VLOOKUP(C2241,[1]Saler!B:D,3,FALSE)</f>
        <v>CT</v>
      </c>
      <c r="F2241" t="str">
        <f>VLOOKUP(E2241,[1]Saler!$F$1:$G$6,2,FALSE)</f>
        <v>Cần Thơ</v>
      </c>
      <c r="G2241" t="s">
        <v>47</v>
      </c>
      <c r="H2241" t="str">
        <f>VLOOKUP(G2241,[1]Product!$B:$G,2,FALSE)</f>
        <v>OptiPlex3080 MT</v>
      </c>
      <c r="I2241">
        <f>VLOOKUP(G2241,[1]Product!$B:$G,6,FALSE)</f>
        <v>13890000</v>
      </c>
      <c r="J2241" t="str">
        <f>VLOOKUP(G2241,[1]Product!$B:$G,3,FALSE)</f>
        <v>Dell</v>
      </c>
      <c r="K2241" t="str">
        <f>VLOOKUP(G2241,[1]Product!$B:$G,4,FALSE)</f>
        <v>Desktop</v>
      </c>
      <c r="L2241">
        <v>3</v>
      </c>
      <c r="M2241">
        <v>0.05</v>
      </c>
      <c r="N2241">
        <f t="shared" si="34"/>
        <v>39586500</v>
      </c>
    </row>
    <row r="2242" spans="1:14" x14ac:dyDescent="0.3">
      <c r="A2242">
        <v>2241</v>
      </c>
      <c r="B2242">
        <v>12</v>
      </c>
      <c r="C2242" t="s">
        <v>62</v>
      </c>
      <c r="D2242" t="str">
        <f>VLOOKUP(C2242,[1]Saler!B:D,2,FALSE)</f>
        <v>Kiều Ngọc Các</v>
      </c>
      <c r="E2242" t="str">
        <f>VLOOKUP(C2242,[1]Saler!B:D,3,FALSE)</f>
        <v>HN</v>
      </c>
      <c r="F2242" t="str">
        <f>VLOOKUP(E2242,[1]Saler!$F$1:$G$6,2,FALSE)</f>
        <v>Hà Nội</v>
      </c>
      <c r="G2242" t="s">
        <v>36</v>
      </c>
      <c r="H2242" t="str">
        <f>VLOOKUP(G2242,[1]Product!$B:$G,2,FALSE)</f>
        <v>Lenovo10TVA00EVA</v>
      </c>
      <c r="I2242">
        <f>VLOOKUP(G2242,[1]Product!$B:$G,6,FALSE)</f>
        <v>12590000</v>
      </c>
      <c r="J2242" t="str">
        <f>VLOOKUP(G2242,[1]Product!$B:$G,3,FALSE)</f>
        <v>Lenovo</v>
      </c>
      <c r="K2242" t="str">
        <f>VLOOKUP(G2242,[1]Product!$B:$G,4,FALSE)</f>
        <v>Desktop</v>
      </c>
      <c r="L2242">
        <v>2</v>
      </c>
      <c r="M2242">
        <v>0.05</v>
      </c>
      <c r="N2242">
        <f t="shared" ref="N2242:N2305" si="35">I2242*L2242*(1-M2242)</f>
        <v>23921000</v>
      </c>
    </row>
    <row r="2243" spans="1:14" x14ac:dyDescent="0.3">
      <c r="A2243">
        <v>2242</v>
      </c>
      <c r="B2243">
        <v>1</v>
      </c>
      <c r="C2243" t="s">
        <v>64</v>
      </c>
      <c r="D2243" t="str">
        <f>VLOOKUP(C2243,[1]Saler!B:D,2,FALSE)</f>
        <v>Trần Chí Thông</v>
      </c>
      <c r="E2243" t="str">
        <f>VLOOKUP(C2243,[1]Saler!B:D,3,FALSE)</f>
        <v>CT</v>
      </c>
      <c r="F2243" t="str">
        <f>VLOOKUP(E2243,[1]Saler!$F$1:$G$6,2,FALSE)</f>
        <v>Cần Thơ</v>
      </c>
      <c r="G2243" t="s">
        <v>71</v>
      </c>
      <c r="H2243" t="str">
        <f>VLOOKUP(G2243,[1]Product!$B:$G,2,FALSE)</f>
        <v>Legion82BC005YVN</v>
      </c>
      <c r="I2243">
        <f>VLOOKUP(G2243,[1]Product!$B:$G,6,FALSE)</f>
        <v>39000000</v>
      </c>
      <c r="J2243" t="str">
        <f>VLOOKUP(G2243,[1]Product!$B:$G,3,FALSE)</f>
        <v>Lenovo</v>
      </c>
      <c r="K2243" t="str">
        <f>VLOOKUP(G2243,[1]Product!$B:$G,4,FALSE)</f>
        <v>Laptop</v>
      </c>
      <c r="L2243">
        <v>3</v>
      </c>
      <c r="M2243">
        <v>0</v>
      </c>
      <c r="N2243">
        <f t="shared" si="35"/>
        <v>117000000</v>
      </c>
    </row>
    <row r="2244" spans="1:14" x14ac:dyDescent="0.3">
      <c r="A2244">
        <v>2243</v>
      </c>
      <c r="B2244">
        <v>1</v>
      </c>
      <c r="C2244" t="s">
        <v>74</v>
      </c>
      <c r="D2244" t="str">
        <f>VLOOKUP(C2244,[1]Saler!B:D,2,FALSE)</f>
        <v>Nguyễn Thị  Hằng</v>
      </c>
      <c r="E2244" t="str">
        <f>VLOOKUP(C2244,[1]Saler!B:D,3,FALSE)</f>
        <v>HP</v>
      </c>
      <c r="F2244" t="str">
        <f>VLOOKUP(E2244,[1]Saler!$F$1:$G$6,2,FALSE)</f>
        <v>Hải Phòng</v>
      </c>
      <c r="G2244" t="s">
        <v>19</v>
      </c>
      <c r="H2244" t="str">
        <f>VLOOKUP(G2244,[1]Product!$B:$G,2,FALSE)</f>
        <v>Gaming81LK01J3VN</v>
      </c>
      <c r="I2244">
        <f>VLOOKUP(G2244,[1]Product!$B:$G,6,FALSE)</f>
        <v>18490000</v>
      </c>
      <c r="J2244" t="str">
        <f>VLOOKUP(G2244,[1]Product!$B:$G,3,FALSE)</f>
        <v>Lenovo</v>
      </c>
      <c r="K2244" t="str">
        <f>VLOOKUP(G2244,[1]Product!$B:$G,4,FALSE)</f>
        <v>Laptop</v>
      </c>
      <c r="L2244">
        <v>1</v>
      </c>
      <c r="M2244">
        <v>0</v>
      </c>
      <c r="N2244">
        <f t="shared" si="35"/>
        <v>18490000</v>
      </c>
    </row>
    <row r="2245" spans="1:14" x14ac:dyDescent="0.3">
      <c r="A2245">
        <v>2244</v>
      </c>
      <c r="B2245">
        <v>1</v>
      </c>
      <c r="C2245" t="s">
        <v>27</v>
      </c>
      <c r="D2245" t="str">
        <f>VLOOKUP(C2245,[1]Saler!B:D,2,FALSE)</f>
        <v>Lê Thị Bình</v>
      </c>
      <c r="E2245" t="str">
        <f>VLOOKUP(C2245,[1]Saler!B:D,3,FALSE)</f>
        <v>HN</v>
      </c>
      <c r="F2245" t="str">
        <f>VLOOKUP(E2245,[1]Saler!$F$1:$G$6,2,FALSE)</f>
        <v>Hà Nội</v>
      </c>
      <c r="G2245" t="s">
        <v>28</v>
      </c>
      <c r="H2245" t="str">
        <f>VLOOKUP(G2245,[1]Product!$B:$G,2,FALSE)</f>
        <v>ProBook1A1B0PA</v>
      </c>
      <c r="I2245">
        <f>VLOOKUP(G2245,[1]Product!$B:$G,6,FALSE)</f>
        <v>18290000</v>
      </c>
      <c r="J2245" t="str">
        <f>VLOOKUP(G2245,[1]Product!$B:$G,3,FALSE)</f>
        <v>HP</v>
      </c>
      <c r="K2245" t="str">
        <f>VLOOKUP(G2245,[1]Product!$B:$G,4,FALSE)</f>
        <v>Laptop</v>
      </c>
      <c r="L2245">
        <v>2</v>
      </c>
      <c r="M2245">
        <v>0.05</v>
      </c>
      <c r="N2245">
        <f t="shared" si="35"/>
        <v>34751000</v>
      </c>
    </row>
    <row r="2246" spans="1:14" x14ac:dyDescent="0.3">
      <c r="A2246">
        <v>2245</v>
      </c>
      <c r="B2246">
        <v>1</v>
      </c>
      <c r="C2246" t="s">
        <v>78</v>
      </c>
      <c r="D2246" t="str">
        <f>VLOOKUP(C2246,[1]Saler!B:D,2,FALSE)</f>
        <v>Vũ Nguyên  Hà</v>
      </c>
      <c r="E2246" t="str">
        <f>VLOOKUP(C2246,[1]Saler!B:D,3,FALSE)</f>
        <v>HN</v>
      </c>
      <c r="F2246" t="str">
        <f>VLOOKUP(E2246,[1]Saler!$F$1:$G$6,2,FALSE)</f>
        <v>Hà Nội</v>
      </c>
      <c r="G2246" t="s">
        <v>33</v>
      </c>
      <c r="H2246" t="str">
        <f>VLOOKUP(G2246,[1]Product!$B:$G,2,FALSE)</f>
        <v>XPS139310</v>
      </c>
      <c r="I2246">
        <f>VLOOKUP(G2246,[1]Product!$B:$G,6,FALSE)</f>
        <v>39900000</v>
      </c>
      <c r="J2246" t="str">
        <f>VLOOKUP(G2246,[1]Product!$B:$G,3,FALSE)</f>
        <v>Dell</v>
      </c>
      <c r="K2246" t="str">
        <f>VLOOKUP(G2246,[1]Product!$B:$G,4,FALSE)</f>
        <v>Laptop</v>
      </c>
      <c r="L2246">
        <v>1</v>
      </c>
      <c r="M2246">
        <v>0.1</v>
      </c>
      <c r="N2246">
        <f t="shared" si="35"/>
        <v>35910000</v>
      </c>
    </row>
    <row r="2247" spans="1:14" x14ac:dyDescent="0.3">
      <c r="A2247">
        <v>2246</v>
      </c>
      <c r="B2247">
        <v>1</v>
      </c>
      <c r="C2247" t="s">
        <v>60</v>
      </c>
      <c r="D2247" t="str">
        <f>VLOOKUP(C2247,[1]Saler!B:D,2,FALSE)</f>
        <v>Nguyễn Thị Hoài  Ly</v>
      </c>
      <c r="E2247" t="str">
        <f>VLOOKUP(C2247,[1]Saler!B:D,3,FALSE)</f>
        <v>DN</v>
      </c>
      <c r="F2247" t="str">
        <f>VLOOKUP(E2247,[1]Saler!$F$1:$G$6,2,FALSE)</f>
        <v>Đà Nẵng</v>
      </c>
      <c r="G2247" t="s">
        <v>50</v>
      </c>
      <c r="H2247" t="str">
        <f>VLOOKUP(G2247,[1]Product!$B:$G,2,FALSE)</f>
        <v>ProBook22X45AA</v>
      </c>
      <c r="I2247">
        <f>VLOOKUP(G2247,[1]Product!$B:$G,6,FALSE)</f>
        <v>11900000</v>
      </c>
      <c r="J2247" t="str">
        <f>VLOOKUP(G2247,[1]Product!$B:$G,3,FALSE)</f>
        <v>HP</v>
      </c>
      <c r="K2247" t="str">
        <f>VLOOKUP(G2247,[1]Product!$B:$G,4,FALSE)</f>
        <v>Desktop</v>
      </c>
      <c r="L2247">
        <v>1</v>
      </c>
      <c r="M2247">
        <v>0.1</v>
      </c>
      <c r="N2247">
        <f t="shared" si="35"/>
        <v>10710000</v>
      </c>
    </row>
    <row r="2248" spans="1:14" x14ac:dyDescent="0.3">
      <c r="A2248">
        <v>2247</v>
      </c>
      <c r="B2248">
        <v>1</v>
      </c>
      <c r="C2248" t="s">
        <v>61</v>
      </c>
      <c r="D2248" t="str">
        <f>VLOOKUP(C2248,[1]Saler!B:D,2,FALSE)</f>
        <v>Nguyễn Tố  Linh</v>
      </c>
      <c r="E2248" t="str">
        <f>VLOOKUP(C2248,[1]Saler!B:D,3,FALSE)</f>
        <v>DN</v>
      </c>
      <c r="F2248" t="str">
        <f>VLOOKUP(E2248,[1]Saler!$F$1:$G$6,2,FALSE)</f>
        <v>Đà Nẵng</v>
      </c>
      <c r="G2248" t="s">
        <v>69</v>
      </c>
      <c r="H2248" t="str">
        <f>VLOOKUP(G2248,[1]Product!$B:$G,2,FALSE)</f>
        <v>Pavilion180S1AA</v>
      </c>
      <c r="I2248">
        <f>VLOOKUP(G2248,[1]Product!$B:$G,6,FALSE)</f>
        <v>9790000</v>
      </c>
      <c r="J2248" t="str">
        <f>VLOOKUP(G2248,[1]Product!$B:$G,3,FALSE)</f>
        <v>HP</v>
      </c>
      <c r="K2248" t="str">
        <f>VLOOKUP(G2248,[1]Product!$B:$G,4,FALSE)</f>
        <v>Desktop</v>
      </c>
      <c r="L2248">
        <v>3</v>
      </c>
      <c r="M2248">
        <v>0.1</v>
      </c>
      <c r="N2248">
        <f t="shared" si="35"/>
        <v>26433000</v>
      </c>
    </row>
    <row r="2249" spans="1:14" x14ac:dyDescent="0.3">
      <c r="A2249">
        <v>2248</v>
      </c>
      <c r="B2249">
        <v>1</v>
      </c>
      <c r="C2249" t="s">
        <v>63</v>
      </c>
      <c r="D2249" t="str">
        <f>VLOOKUP(C2249,[1]Saler!B:D,2,FALSE)</f>
        <v>Phạm Thị Giáng  My</v>
      </c>
      <c r="E2249" t="str">
        <f>VLOOKUP(C2249,[1]Saler!B:D,3,FALSE)</f>
        <v>DN</v>
      </c>
      <c r="F2249" t="str">
        <f>VLOOKUP(E2249,[1]Saler!$F$1:$G$6,2,FALSE)</f>
        <v>Đà Nẵng</v>
      </c>
      <c r="G2249" t="s">
        <v>69</v>
      </c>
      <c r="H2249" t="str">
        <f>VLOOKUP(G2249,[1]Product!$B:$G,2,FALSE)</f>
        <v>Pavilion180S1AA</v>
      </c>
      <c r="I2249">
        <f>VLOOKUP(G2249,[1]Product!$B:$G,6,FALSE)</f>
        <v>9790000</v>
      </c>
      <c r="J2249" t="str">
        <f>VLOOKUP(G2249,[1]Product!$B:$G,3,FALSE)</f>
        <v>HP</v>
      </c>
      <c r="K2249" t="str">
        <f>VLOOKUP(G2249,[1]Product!$B:$G,4,FALSE)</f>
        <v>Desktop</v>
      </c>
      <c r="L2249">
        <v>3</v>
      </c>
      <c r="M2249">
        <v>0.05</v>
      </c>
      <c r="N2249">
        <f t="shared" si="35"/>
        <v>27901500</v>
      </c>
    </row>
    <row r="2250" spans="1:14" x14ac:dyDescent="0.3">
      <c r="A2250">
        <v>2249</v>
      </c>
      <c r="B2250">
        <v>1</v>
      </c>
      <c r="C2250" t="s">
        <v>63</v>
      </c>
      <c r="D2250" t="str">
        <f>VLOOKUP(C2250,[1]Saler!B:D,2,FALSE)</f>
        <v>Phạm Thị Giáng  My</v>
      </c>
      <c r="E2250" t="str">
        <f>VLOOKUP(C2250,[1]Saler!B:D,3,FALSE)</f>
        <v>DN</v>
      </c>
      <c r="F2250" t="str">
        <f>VLOOKUP(E2250,[1]Saler!$F$1:$G$6,2,FALSE)</f>
        <v>Đà Nẵng</v>
      </c>
      <c r="G2250" t="s">
        <v>34</v>
      </c>
      <c r="H2250" t="str">
        <f>VLOOKUP(G2250,[1]Product!$B:$G,2,FALSE)</f>
        <v>Inspiron135201</v>
      </c>
      <c r="I2250">
        <f>VLOOKUP(G2250,[1]Product!$B:$G,6,FALSE)</f>
        <v>16990000</v>
      </c>
      <c r="J2250" t="str">
        <f>VLOOKUP(G2250,[1]Product!$B:$G,3,FALSE)</f>
        <v>Dell</v>
      </c>
      <c r="K2250" t="str">
        <f>VLOOKUP(G2250,[1]Product!$B:$G,4,FALSE)</f>
        <v>Laptop</v>
      </c>
      <c r="L2250">
        <v>1</v>
      </c>
      <c r="M2250">
        <v>0.1</v>
      </c>
      <c r="N2250">
        <f t="shared" si="35"/>
        <v>15291000</v>
      </c>
    </row>
    <row r="2251" spans="1:14" x14ac:dyDescent="0.3">
      <c r="A2251">
        <v>2250</v>
      </c>
      <c r="B2251">
        <v>1</v>
      </c>
      <c r="C2251" t="s">
        <v>77</v>
      </c>
      <c r="D2251" t="str">
        <f>VLOOKUP(C2251,[1]Saler!B:D,2,FALSE)</f>
        <v>Trần Huy  Hiếu</v>
      </c>
      <c r="E2251" t="str">
        <f>VLOOKUP(C2251,[1]Saler!B:D,3,FALSE)</f>
        <v>HP</v>
      </c>
      <c r="F2251" t="str">
        <f>VLOOKUP(E2251,[1]Saler!$F$1:$G$6,2,FALSE)</f>
        <v>Hải Phòng</v>
      </c>
      <c r="G2251" t="s">
        <v>17</v>
      </c>
      <c r="H2251" t="str">
        <f>VLOOKUP(G2251,[1]Product!$B:$G,2,FALSE)</f>
        <v>Inspiron135301</v>
      </c>
      <c r="I2251">
        <f>VLOOKUP(G2251,[1]Product!$B:$G,6,FALSE)</f>
        <v>20900000</v>
      </c>
      <c r="J2251" t="str">
        <f>VLOOKUP(G2251,[1]Product!$B:$G,3,FALSE)</f>
        <v>Dell</v>
      </c>
      <c r="K2251" t="str">
        <f>VLOOKUP(G2251,[1]Product!$B:$G,4,FALSE)</f>
        <v>Laptop</v>
      </c>
      <c r="L2251">
        <v>2</v>
      </c>
      <c r="M2251">
        <v>0.1</v>
      </c>
      <c r="N2251">
        <f t="shared" si="35"/>
        <v>37620000</v>
      </c>
    </row>
    <row r="2252" spans="1:14" x14ac:dyDescent="0.3">
      <c r="A2252">
        <v>2251</v>
      </c>
      <c r="B2252">
        <v>1</v>
      </c>
      <c r="C2252" t="s">
        <v>80</v>
      </c>
      <c r="D2252" t="str">
        <f>VLOOKUP(C2252,[1]Saler!B:D,2,FALSE)</f>
        <v>Trịnh Thị Thu  Hằng</v>
      </c>
      <c r="E2252" t="str">
        <f>VLOOKUP(C2252,[1]Saler!B:D,3,FALSE)</f>
        <v>HP</v>
      </c>
      <c r="F2252" t="str">
        <f>VLOOKUP(E2252,[1]Saler!$F$1:$G$6,2,FALSE)</f>
        <v>Hải Phòng</v>
      </c>
      <c r="G2252" t="s">
        <v>58</v>
      </c>
      <c r="H2252" t="str">
        <f>VLOOKUP(G2252,[1]Product!$B:$G,2,FALSE)</f>
        <v>Envy2K0B2PA</v>
      </c>
      <c r="I2252">
        <f>VLOOKUP(G2252,[1]Product!$B:$G,6,FALSE)</f>
        <v>23590000</v>
      </c>
      <c r="J2252" t="str">
        <f>VLOOKUP(G2252,[1]Product!$B:$G,3,FALSE)</f>
        <v>HP</v>
      </c>
      <c r="K2252" t="str">
        <f>VLOOKUP(G2252,[1]Product!$B:$G,4,FALSE)</f>
        <v>Laptop</v>
      </c>
      <c r="L2252">
        <v>2</v>
      </c>
      <c r="M2252">
        <v>0</v>
      </c>
      <c r="N2252">
        <f t="shared" si="35"/>
        <v>47180000</v>
      </c>
    </row>
    <row r="2253" spans="1:14" x14ac:dyDescent="0.3">
      <c r="A2253">
        <v>2252</v>
      </c>
      <c r="B2253">
        <v>1</v>
      </c>
      <c r="C2253" t="s">
        <v>75</v>
      </c>
      <c r="D2253" t="str">
        <f>VLOOKUP(C2253,[1]Saler!B:D,2,FALSE)</f>
        <v>Trần Thị Kim  Ngân</v>
      </c>
      <c r="E2253" t="str">
        <f>VLOOKUP(C2253,[1]Saler!B:D,3,FALSE)</f>
        <v>HCM</v>
      </c>
      <c r="F2253" t="str">
        <f>VLOOKUP(E2253,[1]Saler!$F$1:$G$6,2,FALSE)</f>
        <v>Hồ Chí Minh</v>
      </c>
      <c r="G2253" t="s">
        <v>58</v>
      </c>
      <c r="H2253" t="str">
        <f>VLOOKUP(G2253,[1]Product!$B:$G,2,FALSE)</f>
        <v>Envy2K0B2PA</v>
      </c>
      <c r="I2253">
        <f>VLOOKUP(G2253,[1]Product!$B:$G,6,FALSE)</f>
        <v>23590000</v>
      </c>
      <c r="J2253" t="str">
        <f>VLOOKUP(G2253,[1]Product!$B:$G,3,FALSE)</f>
        <v>HP</v>
      </c>
      <c r="K2253" t="str">
        <f>VLOOKUP(G2253,[1]Product!$B:$G,4,FALSE)</f>
        <v>Laptop</v>
      </c>
      <c r="L2253">
        <v>3</v>
      </c>
      <c r="M2253">
        <v>0.15</v>
      </c>
      <c r="N2253">
        <f t="shared" si="35"/>
        <v>60154500</v>
      </c>
    </row>
    <row r="2254" spans="1:14" x14ac:dyDescent="0.3">
      <c r="A2254">
        <v>2253</v>
      </c>
      <c r="B2254">
        <v>1</v>
      </c>
      <c r="C2254" t="s">
        <v>32</v>
      </c>
      <c r="D2254" t="str">
        <f>VLOOKUP(C2254,[1]Saler!B:D,2,FALSE)</f>
        <v>Võ Thị Phương  Thảo</v>
      </c>
      <c r="E2254" t="str">
        <f>VLOOKUP(C2254,[1]Saler!B:D,3,FALSE)</f>
        <v>CT</v>
      </c>
      <c r="F2254" t="str">
        <f>VLOOKUP(E2254,[1]Saler!$F$1:$G$6,2,FALSE)</f>
        <v>Cần Thơ</v>
      </c>
      <c r="G2254" t="s">
        <v>23</v>
      </c>
      <c r="H2254" t="str">
        <f>VLOOKUP(G2254,[1]Product!$B:$G,2,FALSE)</f>
        <v>Latitude3510</v>
      </c>
      <c r="I2254">
        <f>VLOOKUP(G2254,[1]Product!$B:$G,6,FALSE)</f>
        <v>11490000</v>
      </c>
      <c r="J2254" t="str">
        <f>VLOOKUP(G2254,[1]Product!$B:$G,3,FALSE)</f>
        <v>Dell</v>
      </c>
      <c r="K2254" t="str">
        <f>VLOOKUP(G2254,[1]Product!$B:$G,4,FALSE)</f>
        <v>Laptop</v>
      </c>
      <c r="L2254">
        <v>2</v>
      </c>
      <c r="M2254">
        <v>0.05</v>
      </c>
      <c r="N2254">
        <f t="shared" si="35"/>
        <v>21831000</v>
      </c>
    </row>
    <row r="2255" spans="1:14" x14ac:dyDescent="0.3">
      <c r="A2255">
        <v>2254</v>
      </c>
      <c r="B2255">
        <v>1</v>
      </c>
      <c r="C2255" t="s">
        <v>72</v>
      </c>
      <c r="D2255" t="str">
        <f>VLOOKUP(C2255,[1]Saler!B:D,2,FALSE)</f>
        <v>Ngô Ngọc Tường  An</v>
      </c>
      <c r="E2255" t="str">
        <f>VLOOKUP(C2255,[1]Saler!B:D,3,FALSE)</f>
        <v>HN</v>
      </c>
      <c r="F2255" t="str">
        <f>VLOOKUP(E2255,[1]Saler!$F$1:$G$6,2,FALSE)</f>
        <v>Hà Nội</v>
      </c>
      <c r="G2255" t="s">
        <v>54</v>
      </c>
      <c r="H2255" t="str">
        <f>VLOOKUP(G2255,[1]Product!$B:$G,2,FALSE)</f>
        <v>ThinkBook20VA001KVN</v>
      </c>
      <c r="I2255">
        <f>VLOOKUP(G2255,[1]Product!$B:$G,6,FALSE)</f>
        <v>19190000</v>
      </c>
      <c r="J2255" t="str">
        <f>VLOOKUP(G2255,[1]Product!$B:$G,3,FALSE)</f>
        <v>Lenovo</v>
      </c>
      <c r="K2255" t="str">
        <f>VLOOKUP(G2255,[1]Product!$B:$G,4,FALSE)</f>
        <v>Laptop</v>
      </c>
      <c r="L2255">
        <v>1</v>
      </c>
      <c r="M2255">
        <v>0.15</v>
      </c>
      <c r="N2255">
        <f t="shared" si="35"/>
        <v>16311500</v>
      </c>
    </row>
    <row r="2256" spans="1:14" x14ac:dyDescent="0.3">
      <c r="A2256">
        <v>2255</v>
      </c>
      <c r="B2256">
        <v>1</v>
      </c>
      <c r="C2256" t="s">
        <v>20</v>
      </c>
      <c r="D2256" t="str">
        <f>VLOOKUP(C2256,[1]Saler!B:D,2,FALSE)</f>
        <v>NGUYỄN THỊ THANH  HUYỀN</v>
      </c>
      <c r="E2256" t="str">
        <f>VLOOKUP(C2256,[1]Saler!B:D,3,FALSE)</f>
        <v>DN</v>
      </c>
      <c r="F2256" t="str">
        <f>VLOOKUP(E2256,[1]Saler!$F$1:$G$6,2,FALSE)</f>
        <v>Đà Nẵng</v>
      </c>
      <c r="G2256" t="s">
        <v>49</v>
      </c>
      <c r="H2256" t="str">
        <f>VLOOKUP(G2256,[1]Product!$B:$G,2,FALSE)</f>
        <v>Inspiron145402</v>
      </c>
      <c r="I2256">
        <f>VLOOKUP(G2256,[1]Product!$B:$G,6,FALSE)</f>
        <v>25790000</v>
      </c>
      <c r="J2256" t="str">
        <f>VLOOKUP(G2256,[1]Product!$B:$G,3,FALSE)</f>
        <v>Dell</v>
      </c>
      <c r="K2256" t="str">
        <f>VLOOKUP(G2256,[1]Product!$B:$G,4,FALSE)</f>
        <v>Laptop</v>
      </c>
      <c r="L2256">
        <v>2</v>
      </c>
      <c r="M2256">
        <v>0.15</v>
      </c>
      <c r="N2256">
        <f t="shared" si="35"/>
        <v>43843000</v>
      </c>
    </row>
    <row r="2257" spans="1:14" x14ac:dyDescent="0.3">
      <c r="A2257">
        <v>2256</v>
      </c>
      <c r="B2257">
        <v>1</v>
      </c>
      <c r="C2257" t="s">
        <v>20</v>
      </c>
      <c r="D2257" t="str">
        <f>VLOOKUP(C2257,[1]Saler!B:D,2,FALSE)</f>
        <v>NGUYỄN THỊ THANH  HUYỀN</v>
      </c>
      <c r="E2257" t="str">
        <f>VLOOKUP(C2257,[1]Saler!B:D,3,FALSE)</f>
        <v>DN</v>
      </c>
      <c r="F2257" t="str">
        <f>VLOOKUP(E2257,[1]Saler!$F$1:$G$6,2,FALSE)</f>
        <v>Đà Nẵng</v>
      </c>
      <c r="G2257" t="s">
        <v>21</v>
      </c>
      <c r="H2257" t="str">
        <f>VLOOKUP(G2257,[1]Product!$B:$G,2,FALSE)</f>
        <v>EliteBook5ZU71PA</v>
      </c>
      <c r="I2257">
        <f>VLOOKUP(G2257,[1]Product!$B:$G,6,FALSE)</f>
        <v>34790000</v>
      </c>
      <c r="J2257" t="str">
        <f>VLOOKUP(G2257,[1]Product!$B:$G,3,FALSE)</f>
        <v>HP</v>
      </c>
      <c r="K2257" t="str">
        <f>VLOOKUP(G2257,[1]Product!$B:$G,4,FALSE)</f>
        <v>Laptop</v>
      </c>
      <c r="L2257">
        <v>1</v>
      </c>
      <c r="M2257">
        <v>0</v>
      </c>
      <c r="N2257">
        <f t="shared" si="35"/>
        <v>34790000</v>
      </c>
    </row>
    <row r="2258" spans="1:14" x14ac:dyDescent="0.3">
      <c r="A2258">
        <v>2257</v>
      </c>
      <c r="B2258">
        <v>1</v>
      </c>
      <c r="C2258" t="s">
        <v>40</v>
      </c>
      <c r="D2258" t="str">
        <f>VLOOKUP(C2258,[1]Saler!B:D,2,FALSE)</f>
        <v>Triệu Thị Thanh  Chung</v>
      </c>
      <c r="E2258" t="str">
        <f>VLOOKUP(C2258,[1]Saler!B:D,3,FALSE)</f>
        <v>HN</v>
      </c>
      <c r="F2258" t="str">
        <f>VLOOKUP(E2258,[1]Saler!$F$1:$G$6,2,FALSE)</f>
        <v>Hà Nội</v>
      </c>
      <c r="G2258" t="s">
        <v>19</v>
      </c>
      <c r="H2258" t="str">
        <f>VLOOKUP(G2258,[1]Product!$B:$G,2,FALSE)</f>
        <v>Gaming81LK01J3VN</v>
      </c>
      <c r="I2258">
        <f>VLOOKUP(G2258,[1]Product!$B:$G,6,FALSE)</f>
        <v>18490000</v>
      </c>
      <c r="J2258" t="str">
        <f>VLOOKUP(G2258,[1]Product!$B:$G,3,FALSE)</f>
        <v>Lenovo</v>
      </c>
      <c r="K2258" t="str">
        <f>VLOOKUP(G2258,[1]Product!$B:$G,4,FALSE)</f>
        <v>Laptop</v>
      </c>
      <c r="L2258">
        <v>3</v>
      </c>
      <c r="M2258">
        <v>0.05</v>
      </c>
      <c r="N2258">
        <f t="shared" si="35"/>
        <v>52696500</v>
      </c>
    </row>
    <row r="2259" spans="1:14" x14ac:dyDescent="0.3">
      <c r="A2259">
        <v>2258</v>
      </c>
      <c r="B2259">
        <v>1</v>
      </c>
      <c r="C2259" t="s">
        <v>48</v>
      </c>
      <c r="D2259" t="str">
        <f>VLOOKUP(C2259,[1]Saler!B:D,2,FALSE)</f>
        <v>Võ Huỳnh Duy  Nhân</v>
      </c>
      <c r="E2259" t="str">
        <f>VLOOKUP(C2259,[1]Saler!B:D,3,FALSE)</f>
        <v>HCM</v>
      </c>
      <c r="F2259" t="str">
        <f>VLOOKUP(E2259,[1]Saler!$F$1:$G$6,2,FALSE)</f>
        <v>Hồ Chí Minh</v>
      </c>
      <c r="G2259" t="s">
        <v>19</v>
      </c>
      <c r="H2259" t="str">
        <f>VLOOKUP(G2259,[1]Product!$B:$G,2,FALSE)</f>
        <v>Gaming81LK01J3VN</v>
      </c>
      <c r="I2259">
        <f>VLOOKUP(G2259,[1]Product!$B:$G,6,FALSE)</f>
        <v>18490000</v>
      </c>
      <c r="J2259" t="str">
        <f>VLOOKUP(G2259,[1]Product!$B:$G,3,FALSE)</f>
        <v>Lenovo</v>
      </c>
      <c r="K2259" t="str">
        <f>VLOOKUP(G2259,[1]Product!$B:$G,4,FALSE)</f>
        <v>Laptop</v>
      </c>
      <c r="L2259">
        <v>1</v>
      </c>
      <c r="M2259">
        <v>0</v>
      </c>
      <c r="N2259">
        <f t="shared" si="35"/>
        <v>18490000</v>
      </c>
    </row>
    <row r="2260" spans="1:14" x14ac:dyDescent="0.3">
      <c r="A2260">
        <v>2259</v>
      </c>
      <c r="B2260">
        <v>1</v>
      </c>
      <c r="C2260" t="s">
        <v>39</v>
      </c>
      <c r="D2260" t="str">
        <f>VLOOKUP(C2260,[1]Saler!B:D,2,FALSE)</f>
        <v>Trần Lê Phương  Dung</v>
      </c>
      <c r="E2260" t="str">
        <f>VLOOKUP(C2260,[1]Saler!B:D,3,FALSE)</f>
        <v>HN</v>
      </c>
      <c r="F2260" t="str">
        <f>VLOOKUP(E2260,[1]Saler!$F$1:$G$6,2,FALSE)</f>
        <v>Hà Nội</v>
      </c>
      <c r="G2260" t="s">
        <v>17</v>
      </c>
      <c r="H2260" t="str">
        <f>VLOOKUP(G2260,[1]Product!$B:$G,2,FALSE)</f>
        <v>Inspiron135301</v>
      </c>
      <c r="I2260">
        <f>VLOOKUP(G2260,[1]Product!$B:$G,6,FALSE)</f>
        <v>20900000</v>
      </c>
      <c r="J2260" t="str">
        <f>VLOOKUP(G2260,[1]Product!$B:$G,3,FALSE)</f>
        <v>Dell</v>
      </c>
      <c r="K2260" t="str">
        <f>VLOOKUP(G2260,[1]Product!$B:$G,4,FALSE)</f>
        <v>Laptop</v>
      </c>
      <c r="L2260">
        <v>2</v>
      </c>
      <c r="M2260">
        <v>0.15</v>
      </c>
      <c r="N2260">
        <f t="shared" si="35"/>
        <v>35530000</v>
      </c>
    </row>
    <row r="2261" spans="1:14" x14ac:dyDescent="0.3">
      <c r="A2261">
        <v>2260</v>
      </c>
      <c r="B2261">
        <v>1</v>
      </c>
      <c r="C2261" t="s">
        <v>37</v>
      </c>
      <c r="D2261" t="str">
        <f>VLOOKUP(C2261,[1]Saler!B:D,2,FALSE)</f>
        <v>Nguyễn Phan Thanh Ngân</v>
      </c>
      <c r="E2261" t="str">
        <f>VLOOKUP(C2261,[1]Saler!B:D,3,FALSE)</f>
        <v>HCM</v>
      </c>
      <c r="F2261" t="str">
        <f>VLOOKUP(E2261,[1]Saler!$F$1:$G$6,2,FALSE)</f>
        <v>Hồ Chí Minh</v>
      </c>
      <c r="G2261" t="s">
        <v>33</v>
      </c>
      <c r="H2261" t="str">
        <f>VLOOKUP(G2261,[1]Product!$B:$G,2,FALSE)</f>
        <v>XPS139310</v>
      </c>
      <c r="I2261">
        <f>VLOOKUP(G2261,[1]Product!$B:$G,6,FALSE)</f>
        <v>39900000</v>
      </c>
      <c r="J2261" t="str">
        <f>VLOOKUP(G2261,[1]Product!$B:$G,3,FALSE)</f>
        <v>Dell</v>
      </c>
      <c r="K2261" t="str">
        <f>VLOOKUP(G2261,[1]Product!$B:$G,4,FALSE)</f>
        <v>Laptop</v>
      </c>
      <c r="L2261">
        <v>3</v>
      </c>
      <c r="M2261">
        <v>0</v>
      </c>
      <c r="N2261">
        <f t="shared" si="35"/>
        <v>119700000</v>
      </c>
    </row>
    <row r="2262" spans="1:14" x14ac:dyDescent="0.3">
      <c r="A2262">
        <v>2261</v>
      </c>
      <c r="B2262">
        <v>1</v>
      </c>
      <c r="C2262" t="s">
        <v>29</v>
      </c>
      <c r="D2262" t="str">
        <f>VLOOKUP(C2262,[1]Saler!B:D,2,FALSE)</f>
        <v>Hoàng Thị Thu  Hà</v>
      </c>
      <c r="E2262" t="str">
        <f>VLOOKUP(C2262,[1]Saler!B:D,3,FALSE)</f>
        <v>HN</v>
      </c>
      <c r="F2262" t="str">
        <f>VLOOKUP(E2262,[1]Saler!$F$1:$G$6,2,FALSE)</f>
        <v>Hà Nội</v>
      </c>
      <c r="G2262" t="s">
        <v>41</v>
      </c>
      <c r="H2262" t="str">
        <f>VLOOKUP(G2262,[1]Product!$B:$G,2,FALSE)</f>
        <v>Vostro70226499</v>
      </c>
      <c r="I2262">
        <f>VLOOKUP(G2262,[1]Product!$B:$G,6,FALSE)</f>
        <v>8900000</v>
      </c>
      <c r="J2262" t="str">
        <f>VLOOKUP(G2262,[1]Product!$B:$G,3,FALSE)</f>
        <v>Dell</v>
      </c>
      <c r="K2262" t="str">
        <f>VLOOKUP(G2262,[1]Product!$B:$G,4,FALSE)</f>
        <v>Desktop</v>
      </c>
      <c r="L2262">
        <v>1</v>
      </c>
      <c r="M2262">
        <v>0</v>
      </c>
      <c r="N2262">
        <f t="shared" si="35"/>
        <v>8900000</v>
      </c>
    </row>
    <row r="2263" spans="1:14" x14ac:dyDescent="0.3">
      <c r="A2263">
        <v>2262</v>
      </c>
      <c r="B2263">
        <v>1</v>
      </c>
      <c r="C2263" t="s">
        <v>24</v>
      </c>
      <c r="D2263" t="str">
        <f>VLOOKUP(C2263,[1]Saler!B:D,2,FALSE)</f>
        <v>Lê Thị Ngọc Bích</v>
      </c>
      <c r="E2263" t="str">
        <f>VLOOKUP(C2263,[1]Saler!B:D,3,FALSE)</f>
        <v>HN</v>
      </c>
      <c r="F2263" t="str">
        <f>VLOOKUP(E2263,[1]Saler!$F$1:$G$6,2,FALSE)</f>
        <v>Hà Nội</v>
      </c>
      <c r="G2263" t="s">
        <v>56</v>
      </c>
      <c r="H2263" t="str">
        <f>VLOOKUP(G2263,[1]Product!$B:$G,2,FALSE)</f>
        <v>Legion82B500GUVN</v>
      </c>
      <c r="I2263">
        <f>VLOOKUP(G2263,[1]Product!$B:$G,6,FALSE)</f>
        <v>24790000</v>
      </c>
      <c r="J2263" t="str">
        <f>VLOOKUP(G2263,[1]Product!$B:$G,3,FALSE)</f>
        <v>Lenovo</v>
      </c>
      <c r="K2263" t="str">
        <f>VLOOKUP(G2263,[1]Product!$B:$G,4,FALSE)</f>
        <v>Laptop</v>
      </c>
      <c r="L2263">
        <v>3</v>
      </c>
      <c r="M2263">
        <v>0</v>
      </c>
      <c r="N2263">
        <f t="shared" si="35"/>
        <v>74370000</v>
      </c>
    </row>
    <row r="2264" spans="1:14" x14ac:dyDescent="0.3">
      <c r="A2264">
        <v>2263</v>
      </c>
      <c r="B2264">
        <v>1</v>
      </c>
      <c r="C2264" t="s">
        <v>43</v>
      </c>
      <c r="D2264" t="str">
        <f>VLOOKUP(C2264,[1]Saler!B:D,2,FALSE)</f>
        <v>Lương Thị  Thanh</v>
      </c>
      <c r="E2264" t="str">
        <f>VLOOKUP(C2264,[1]Saler!B:D,3,FALSE)</f>
        <v>CT</v>
      </c>
      <c r="F2264" t="str">
        <f>VLOOKUP(E2264,[1]Saler!$F$1:$G$6,2,FALSE)</f>
        <v>Cần Thơ</v>
      </c>
      <c r="G2264" t="s">
        <v>58</v>
      </c>
      <c r="H2264" t="str">
        <f>VLOOKUP(G2264,[1]Product!$B:$G,2,FALSE)</f>
        <v>Envy2K0B2PA</v>
      </c>
      <c r="I2264">
        <f>VLOOKUP(G2264,[1]Product!$B:$G,6,FALSE)</f>
        <v>23590000</v>
      </c>
      <c r="J2264" t="str">
        <f>VLOOKUP(G2264,[1]Product!$B:$G,3,FALSE)</f>
        <v>HP</v>
      </c>
      <c r="K2264" t="str">
        <f>VLOOKUP(G2264,[1]Product!$B:$G,4,FALSE)</f>
        <v>Laptop</v>
      </c>
      <c r="L2264">
        <v>3</v>
      </c>
      <c r="M2264">
        <v>0.05</v>
      </c>
      <c r="N2264">
        <f t="shared" si="35"/>
        <v>67231500</v>
      </c>
    </row>
    <row r="2265" spans="1:14" x14ac:dyDescent="0.3">
      <c r="A2265">
        <v>2264</v>
      </c>
      <c r="B2265">
        <v>1</v>
      </c>
      <c r="C2265" t="s">
        <v>74</v>
      </c>
      <c r="D2265" t="str">
        <f>VLOOKUP(C2265,[1]Saler!B:D,2,FALSE)</f>
        <v>Nguyễn Thị  Hằng</v>
      </c>
      <c r="E2265" t="str">
        <f>VLOOKUP(C2265,[1]Saler!B:D,3,FALSE)</f>
        <v>HP</v>
      </c>
      <c r="F2265" t="str">
        <f>VLOOKUP(E2265,[1]Saler!$F$1:$G$6,2,FALSE)</f>
        <v>Hải Phòng</v>
      </c>
      <c r="G2265" t="s">
        <v>54</v>
      </c>
      <c r="H2265" t="str">
        <f>VLOOKUP(G2265,[1]Product!$B:$G,2,FALSE)</f>
        <v>ThinkBook20VA001KVN</v>
      </c>
      <c r="I2265">
        <f>VLOOKUP(G2265,[1]Product!$B:$G,6,FALSE)</f>
        <v>19190000</v>
      </c>
      <c r="J2265" t="str">
        <f>VLOOKUP(G2265,[1]Product!$B:$G,3,FALSE)</f>
        <v>Lenovo</v>
      </c>
      <c r="K2265" t="str">
        <f>VLOOKUP(G2265,[1]Product!$B:$G,4,FALSE)</f>
        <v>Laptop</v>
      </c>
      <c r="L2265">
        <v>2</v>
      </c>
      <c r="M2265">
        <v>0.1</v>
      </c>
      <c r="N2265">
        <f t="shared" si="35"/>
        <v>34542000</v>
      </c>
    </row>
    <row r="2266" spans="1:14" x14ac:dyDescent="0.3">
      <c r="A2266">
        <v>2265</v>
      </c>
      <c r="B2266">
        <v>1</v>
      </c>
      <c r="C2266" t="s">
        <v>76</v>
      </c>
      <c r="D2266" t="str">
        <f>VLOOKUP(C2266,[1]Saler!B:D,2,FALSE)</f>
        <v>Nguyễn Yến  Nhi</v>
      </c>
      <c r="E2266" t="str">
        <f>VLOOKUP(C2266,[1]Saler!B:D,3,FALSE)</f>
        <v>HCM</v>
      </c>
      <c r="F2266" t="str">
        <f>VLOOKUP(E2266,[1]Saler!$F$1:$G$6,2,FALSE)</f>
        <v>Hồ Chí Minh</v>
      </c>
      <c r="G2266" t="s">
        <v>49</v>
      </c>
      <c r="H2266" t="str">
        <f>VLOOKUP(G2266,[1]Product!$B:$G,2,FALSE)</f>
        <v>Inspiron145402</v>
      </c>
      <c r="I2266">
        <f>VLOOKUP(G2266,[1]Product!$B:$G,6,FALSE)</f>
        <v>25790000</v>
      </c>
      <c r="J2266" t="str">
        <f>VLOOKUP(G2266,[1]Product!$B:$G,3,FALSE)</f>
        <v>Dell</v>
      </c>
      <c r="K2266" t="str">
        <f>VLOOKUP(G2266,[1]Product!$B:$G,4,FALSE)</f>
        <v>Laptop</v>
      </c>
      <c r="L2266">
        <v>2</v>
      </c>
      <c r="M2266">
        <v>0.05</v>
      </c>
      <c r="N2266">
        <f t="shared" si="35"/>
        <v>49001000</v>
      </c>
    </row>
    <row r="2267" spans="1:14" x14ac:dyDescent="0.3">
      <c r="A2267">
        <v>2266</v>
      </c>
      <c r="B2267">
        <v>1</v>
      </c>
      <c r="C2267" t="s">
        <v>46</v>
      </c>
      <c r="D2267" t="str">
        <f>VLOOKUP(C2267,[1]Saler!B:D,2,FALSE)</f>
        <v>Nguyễn Thị Hoài  Nam</v>
      </c>
      <c r="E2267" t="str">
        <f>VLOOKUP(C2267,[1]Saler!B:D,3,FALSE)</f>
        <v>HCM</v>
      </c>
      <c r="F2267" t="str">
        <f>VLOOKUP(E2267,[1]Saler!$F$1:$G$6,2,FALSE)</f>
        <v>Hồ Chí Minh</v>
      </c>
      <c r="G2267" t="s">
        <v>47</v>
      </c>
      <c r="H2267" t="str">
        <f>VLOOKUP(G2267,[1]Product!$B:$G,2,FALSE)</f>
        <v>OptiPlex3080 MT</v>
      </c>
      <c r="I2267">
        <f>VLOOKUP(G2267,[1]Product!$B:$G,6,FALSE)</f>
        <v>13890000</v>
      </c>
      <c r="J2267" t="str">
        <f>VLOOKUP(G2267,[1]Product!$B:$G,3,FALSE)</f>
        <v>Dell</v>
      </c>
      <c r="K2267" t="str">
        <f>VLOOKUP(G2267,[1]Product!$B:$G,4,FALSE)</f>
        <v>Desktop</v>
      </c>
      <c r="L2267">
        <v>1</v>
      </c>
      <c r="M2267">
        <v>0.15</v>
      </c>
      <c r="N2267">
        <f t="shared" si="35"/>
        <v>11806500</v>
      </c>
    </row>
    <row r="2268" spans="1:14" x14ac:dyDescent="0.3">
      <c r="A2268">
        <v>2267</v>
      </c>
      <c r="B2268">
        <v>2</v>
      </c>
      <c r="C2268" t="s">
        <v>76</v>
      </c>
      <c r="D2268" t="str">
        <f>VLOOKUP(C2268,[1]Saler!B:D,2,FALSE)</f>
        <v>Nguyễn Yến  Nhi</v>
      </c>
      <c r="E2268" t="str">
        <f>VLOOKUP(C2268,[1]Saler!B:D,3,FALSE)</f>
        <v>HCM</v>
      </c>
      <c r="F2268" t="str">
        <f>VLOOKUP(E2268,[1]Saler!$F$1:$G$6,2,FALSE)</f>
        <v>Hồ Chí Minh</v>
      </c>
      <c r="G2268" t="s">
        <v>58</v>
      </c>
      <c r="H2268" t="str">
        <f>VLOOKUP(G2268,[1]Product!$B:$G,2,FALSE)</f>
        <v>Envy2K0B2PA</v>
      </c>
      <c r="I2268">
        <f>VLOOKUP(G2268,[1]Product!$B:$G,6,FALSE)</f>
        <v>23590000</v>
      </c>
      <c r="J2268" t="str">
        <f>VLOOKUP(G2268,[1]Product!$B:$G,3,FALSE)</f>
        <v>HP</v>
      </c>
      <c r="K2268" t="str">
        <f>VLOOKUP(G2268,[1]Product!$B:$G,4,FALSE)</f>
        <v>Laptop</v>
      </c>
      <c r="L2268">
        <v>3</v>
      </c>
      <c r="M2268">
        <v>0</v>
      </c>
      <c r="N2268">
        <f t="shared" si="35"/>
        <v>70770000</v>
      </c>
    </row>
    <row r="2269" spans="1:14" x14ac:dyDescent="0.3">
      <c r="A2269">
        <v>2268</v>
      </c>
      <c r="B2269">
        <v>2</v>
      </c>
      <c r="C2269" t="s">
        <v>29</v>
      </c>
      <c r="D2269" t="str">
        <f>VLOOKUP(C2269,[1]Saler!B:D,2,FALSE)</f>
        <v>Hoàng Thị Thu  Hà</v>
      </c>
      <c r="E2269" t="str">
        <f>VLOOKUP(C2269,[1]Saler!B:D,3,FALSE)</f>
        <v>HN</v>
      </c>
      <c r="F2269" t="str">
        <f>VLOOKUP(E2269,[1]Saler!$F$1:$G$6,2,FALSE)</f>
        <v>Hà Nội</v>
      </c>
      <c r="G2269" t="s">
        <v>28</v>
      </c>
      <c r="H2269" t="str">
        <f>VLOOKUP(G2269,[1]Product!$B:$G,2,FALSE)</f>
        <v>ProBook1A1B0PA</v>
      </c>
      <c r="I2269">
        <f>VLOOKUP(G2269,[1]Product!$B:$G,6,FALSE)</f>
        <v>18290000</v>
      </c>
      <c r="J2269" t="str">
        <f>VLOOKUP(G2269,[1]Product!$B:$G,3,FALSE)</f>
        <v>HP</v>
      </c>
      <c r="K2269" t="str">
        <f>VLOOKUP(G2269,[1]Product!$B:$G,4,FALSE)</f>
        <v>Laptop</v>
      </c>
      <c r="L2269">
        <v>3</v>
      </c>
      <c r="M2269">
        <v>0.1</v>
      </c>
      <c r="N2269">
        <f t="shared" si="35"/>
        <v>49383000</v>
      </c>
    </row>
    <row r="2270" spans="1:14" x14ac:dyDescent="0.3">
      <c r="A2270">
        <v>2269</v>
      </c>
      <c r="B2270">
        <v>2</v>
      </c>
      <c r="C2270" t="s">
        <v>48</v>
      </c>
      <c r="D2270" t="str">
        <f>VLOOKUP(C2270,[1]Saler!B:D,2,FALSE)</f>
        <v>Võ Huỳnh Duy  Nhân</v>
      </c>
      <c r="E2270" t="str">
        <f>VLOOKUP(C2270,[1]Saler!B:D,3,FALSE)</f>
        <v>HCM</v>
      </c>
      <c r="F2270" t="str">
        <f>VLOOKUP(E2270,[1]Saler!$F$1:$G$6,2,FALSE)</f>
        <v>Hồ Chí Minh</v>
      </c>
      <c r="G2270" t="s">
        <v>54</v>
      </c>
      <c r="H2270" t="str">
        <f>VLOOKUP(G2270,[1]Product!$B:$G,2,FALSE)</f>
        <v>ThinkBook20VA001KVN</v>
      </c>
      <c r="I2270">
        <f>VLOOKUP(G2270,[1]Product!$B:$G,6,FALSE)</f>
        <v>19190000</v>
      </c>
      <c r="J2270" t="str">
        <f>VLOOKUP(G2270,[1]Product!$B:$G,3,FALSE)</f>
        <v>Lenovo</v>
      </c>
      <c r="K2270" t="str">
        <f>VLOOKUP(G2270,[1]Product!$B:$G,4,FALSE)</f>
        <v>Laptop</v>
      </c>
      <c r="L2270">
        <v>3</v>
      </c>
      <c r="M2270">
        <v>0.15</v>
      </c>
      <c r="N2270">
        <f t="shared" si="35"/>
        <v>48934500</v>
      </c>
    </row>
    <row r="2271" spans="1:14" x14ac:dyDescent="0.3">
      <c r="A2271">
        <v>2270</v>
      </c>
      <c r="B2271">
        <v>2</v>
      </c>
      <c r="C2271" t="s">
        <v>67</v>
      </c>
      <c r="D2271" t="str">
        <f>VLOOKUP(C2271,[1]Saler!B:D,2,FALSE)</f>
        <v>Phan Thị Thu  Nguyệt</v>
      </c>
      <c r="E2271" t="str">
        <f>VLOOKUP(C2271,[1]Saler!B:D,3,FALSE)</f>
        <v>HCM</v>
      </c>
      <c r="F2271" t="str">
        <f>VLOOKUP(E2271,[1]Saler!$F$1:$G$6,2,FALSE)</f>
        <v>Hồ Chí Minh</v>
      </c>
      <c r="G2271" t="s">
        <v>42</v>
      </c>
      <c r="H2271" t="str">
        <f>VLOOKUP(G2271,[1]Product!$B:$G,2,FALSE)</f>
        <v>PavilionEG0072TU</v>
      </c>
      <c r="I2271">
        <f>VLOOKUP(G2271,[1]Product!$B:$G,6,FALSE)</f>
        <v>21900000</v>
      </c>
      <c r="J2271" t="str">
        <f>VLOOKUP(G2271,[1]Product!$B:$G,3,FALSE)</f>
        <v>HP</v>
      </c>
      <c r="K2271" t="str">
        <f>VLOOKUP(G2271,[1]Product!$B:$G,4,FALSE)</f>
        <v>Laptop</v>
      </c>
      <c r="L2271">
        <v>2</v>
      </c>
      <c r="M2271">
        <v>0.05</v>
      </c>
      <c r="N2271">
        <f t="shared" si="35"/>
        <v>41610000</v>
      </c>
    </row>
    <row r="2272" spans="1:14" x14ac:dyDescent="0.3">
      <c r="A2272">
        <v>2271</v>
      </c>
      <c r="B2272">
        <v>2</v>
      </c>
      <c r="C2272" t="s">
        <v>39</v>
      </c>
      <c r="D2272" t="str">
        <f>VLOOKUP(C2272,[1]Saler!B:D,2,FALSE)</f>
        <v>Trần Lê Phương  Dung</v>
      </c>
      <c r="E2272" t="str">
        <f>VLOOKUP(C2272,[1]Saler!B:D,3,FALSE)</f>
        <v>HN</v>
      </c>
      <c r="F2272" t="str">
        <f>VLOOKUP(E2272,[1]Saler!$F$1:$G$6,2,FALSE)</f>
        <v>Hà Nội</v>
      </c>
      <c r="G2272" t="s">
        <v>56</v>
      </c>
      <c r="H2272" t="str">
        <f>VLOOKUP(G2272,[1]Product!$B:$G,2,FALSE)</f>
        <v>Legion82B500GUVN</v>
      </c>
      <c r="I2272">
        <f>VLOOKUP(G2272,[1]Product!$B:$G,6,FALSE)</f>
        <v>24790000</v>
      </c>
      <c r="J2272" t="str">
        <f>VLOOKUP(G2272,[1]Product!$B:$G,3,FALSE)</f>
        <v>Lenovo</v>
      </c>
      <c r="K2272" t="str">
        <f>VLOOKUP(G2272,[1]Product!$B:$G,4,FALSE)</f>
        <v>Laptop</v>
      </c>
      <c r="L2272">
        <v>1</v>
      </c>
      <c r="M2272">
        <v>0.1</v>
      </c>
      <c r="N2272">
        <f t="shared" si="35"/>
        <v>22311000</v>
      </c>
    </row>
    <row r="2273" spans="1:14" x14ac:dyDescent="0.3">
      <c r="A2273">
        <v>2272</v>
      </c>
      <c r="B2273">
        <v>2</v>
      </c>
      <c r="C2273" t="s">
        <v>18</v>
      </c>
      <c r="D2273" t="str">
        <f>VLOOKUP(C2273,[1]Saler!B:D,2,FALSE)</f>
        <v>Lê Thị Thùy  Linh</v>
      </c>
      <c r="E2273" t="str">
        <f>VLOOKUP(C2273,[1]Saler!B:D,3,FALSE)</f>
        <v>DN</v>
      </c>
      <c r="F2273" t="str">
        <f>VLOOKUP(E2273,[1]Saler!$F$1:$G$6,2,FALSE)</f>
        <v>Đà Nẵng</v>
      </c>
      <c r="G2273" t="s">
        <v>41</v>
      </c>
      <c r="H2273" t="str">
        <f>VLOOKUP(G2273,[1]Product!$B:$G,2,FALSE)</f>
        <v>Vostro70226499</v>
      </c>
      <c r="I2273">
        <f>VLOOKUP(G2273,[1]Product!$B:$G,6,FALSE)</f>
        <v>8900000</v>
      </c>
      <c r="J2273" t="str">
        <f>VLOOKUP(G2273,[1]Product!$B:$G,3,FALSE)</f>
        <v>Dell</v>
      </c>
      <c r="K2273" t="str">
        <f>VLOOKUP(G2273,[1]Product!$B:$G,4,FALSE)</f>
        <v>Desktop</v>
      </c>
      <c r="L2273">
        <v>2</v>
      </c>
      <c r="M2273">
        <v>0</v>
      </c>
      <c r="N2273">
        <f t="shared" si="35"/>
        <v>17800000</v>
      </c>
    </row>
    <row r="2274" spans="1:14" x14ac:dyDescent="0.3">
      <c r="A2274">
        <v>2273</v>
      </c>
      <c r="B2274">
        <v>2</v>
      </c>
      <c r="C2274" t="s">
        <v>62</v>
      </c>
      <c r="D2274" t="str">
        <f>VLOOKUP(C2274,[1]Saler!B:D,2,FALSE)</f>
        <v>Kiều Ngọc Các</v>
      </c>
      <c r="E2274" t="str">
        <f>VLOOKUP(C2274,[1]Saler!B:D,3,FALSE)</f>
        <v>HN</v>
      </c>
      <c r="F2274" t="str">
        <f>VLOOKUP(E2274,[1]Saler!$F$1:$G$6,2,FALSE)</f>
        <v>Hà Nội</v>
      </c>
      <c r="G2274" t="s">
        <v>52</v>
      </c>
      <c r="H2274" t="str">
        <f>VLOOKUP(G2274,[1]Product!$B:$G,2,FALSE)</f>
        <v>Inspiron42IN380002</v>
      </c>
      <c r="I2274">
        <f>VLOOKUP(G2274,[1]Product!$B:$G,6,FALSE)</f>
        <v>12290000</v>
      </c>
      <c r="J2274" t="str">
        <f>VLOOKUP(G2274,[1]Product!$B:$G,3,FALSE)</f>
        <v>Dell</v>
      </c>
      <c r="K2274" t="str">
        <f>VLOOKUP(G2274,[1]Product!$B:$G,4,FALSE)</f>
        <v>Desktop</v>
      </c>
      <c r="L2274">
        <v>3</v>
      </c>
      <c r="M2274">
        <v>0.05</v>
      </c>
      <c r="N2274">
        <f t="shared" si="35"/>
        <v>35026500</v>
      </c>
    </row>
    <row r="2275" spans="1:14" x14ac:dyDescent="0.3">
      <c r="A2275">
        <v>2274</v>
      </c>
      <c r="B2275">
        <v>2</v>
      </c>
      <c r="C2275" t="s">
        <v>26</v>
      </c>
      <c r="D2275" t="str">
        <f>VLOOKUP(C2275,[1]Saler!B:D,2,FALSE)</f>
        <v>Nguyễn Thị Y  Bình</v>
      </c>
      <c r="E2275" t="str">
        <f>VLOOKUP(C2275,[1]Saler!B:D,3,FALSE)</f>
        <v>HN</v>
      </c>
      <c r="F2275" t="str">
        <f>VLOOKUP(E2275,[1]Saler!$F$1:$G$6,2,FALSE)</f>
        <v>Hà Nội</v>
      </c>
      <c r="G2275" t="s">
        <v>19</v>
      </c>
      <c r="H2275" t="str">
        <f>VLOOKUP(G2275,[1]Product!$B:$G,2,FALSE)</f>
        <v>Gaming81LK01J3VN</v>
      </c>
      <c r="I2275">
        <f>VLOOKUP(G2275,[1]Product!$B:$G,6,FALSE)</f>
        <v>18490000</v>
      </c>
      <c r="J2275" t="str">
        <f>VLOOKUP(G2275,[1]Product!$B:$G,3,FALSE)</f>
        <v>Lenovo</v>
      </c>
      <c r="K2275" t="str">
        <f>VLOOKUP(G2275,[1]Product!$B:$G,4,FALSE)</f>
        <v>Laptop</v>
      </c>
      <c r="L2275">
        <v>2</v>
      </c>
      <c r="M2275">
        <v>0.1</v>
      </c>
      <c r="N2275">
        <f t="shared" si="35"/>
        <v>33282000</v>
      </c>
    </row>
    <row r="2276" spans="1:14" x14ac:dyDescent="0.3">
      <c r="A2276">
        <v>2275</v>
      </c>
      <c r="B2276">
        <v>2</v>
      </c>
      <c r="C2276" t="s">
        <v>39</v>
      </c>
      <c r="D2276" t="str">
        <f>VLOOKUP(C2276,[1]Saler!B:D,2,FALSE)</f>
        <v>Trần Lê Phương  Dung</v>
      </c>
      <c r="E2276" t="str">
        <f>VLOOKUP(C2276,[1]Saler!B:D,3,FALSE)</f>
        <v>HN</v>
      </c>
      <c r="F2276" t="str">
        <f>VLOOKUP(E2276,[1]Saler!$F$1:$G$6,2,FALSE)</f>
        <v>Hà Nội</v>
      </c>
      <c r="G2276" t="s">
        <v>17</v>
      </c>
      <c r="H2276" t="str">
        <f>VLOOKUP(G2276,[1]Product!$B:$G,2,FALSE)</f>
        <v>Inspiron135301</v>
      </c>
      <c r="I2276">
        <f>VLOOKUP(G2276,[1]Product!$B:$G,6,FALSE)</f>
        <v>20900000</v>
      </c>
      <c r="J2276" t="str">
        <f>VLOOKUP(G2276,[1]Product!$B:$G,3,FALSE)</f>
        <v>Dell</v>
      </c>
      <c r="K2276" t="str">
        <f>VLOOKUP(G2276,[1]Product!$B:$G,4,FALSE)</f>
        <v>Laptop</v>
      </c>
      <c r="L2276">
        <v>1</v>
      </c>
      <c r="M2276">
        <v>0.1</v>
      </c>
      <c r="N2276">
        <f t="shared" si="35"/>
        <v>18810000</v>
      </c>
    </row>
    <row r="2277" spans="1:14" x14ac:dyDescent="0.3">
      <c r="A2277">
        <v>2276</v>
      </c>
      <c r="B2277">
        <v>2</v>
      </c>
      <c r="C2277" t="s">
        <v>16</v>
      </c>
      <c r="D2277" t="str">
        <f>VLOOKUP(C2277,[1]Saler!B:D,2,FALSE)</f>
        <v>Võ Thị Uyển  Nhi</v>
      </c>
      <c r="E2277" t="str">
        <f>VLOOKUP(C2277,[1]Saler!B:D,3,FALSE)</f>
        <v>HCM</v>
      </c>
      <c r="F2277" t="str">
        <f>VLOOKUP(E2277,[1]Saler!$F$1:$G$6,2,FALSE)</f>
        <v>Hồ Chí Minh</v>
      </c>
      <c r="G2277" t="s">
        <v>45</v>
      </c>
      <c r="H2277" t="str">
        <f>VLOOKUP(G2277,[1]Product!$B:$G,2,FALSE)</f>
        <v>OMEN8ZR42PA</v>
      </c>
      <c r="I2277">
        <f>VLOOKUP(G2277,[1]Product!$B:$G,6,FALSE)</f>
        <v>54000000</v>
      </c>
      <c r="J2277" t="str">
        <f>VLOOKUP(G2277,[1]Product!$B:$G,3,FALSE)</f>
        <v>HP</v>
      </c>
      <c r="K2277" t="str">
        <f>VLOOKUP(G2277,[1]Product!$B:$G,4,FALSE)</f>
        <v>Laptop</v>
      </c>
      <c r="L2277">
        <v>3</v>
      </c>
      <c r="M2277">
        <v>0.1</v>
      </c>
      <c r="N2277">
        <f t="shared" si="35"/>
        <v>145800000</v>
      </c>
    </row>
    <row r="2278" spans="1:14" x14ac:dyDescent="0.3">
      <c r="A2278">
        <v>2277</v>
      </c>
      <c r="B2278">
        <v>2</v>
      </c>
      <c r="C2278" t="s">
        <v>43</v>
      </c>
      <c r="D2278" t="str">
        <f>VLOOKUP(C2278,[1]Saler!B:D,2,FALSE)</f>
        <v>Lương Thị  Thanh</v>
      </c>
      <c r="E2278" t="str">
        <f>VLOOKUP(C2278,[1]Saler!B:D,3,FALSE)</f>
        <v>CT</v>
      </c>
      <c r="F2278" t="str">
        <f>VLOOKUP(E2278,[1]Saler!$F$1:$G$6,2,FALSE)</f>
        <v>Cần Thơ</v>
      </c>
      <c r="G2278" t="s">
        <v>52</v>
      </c>
      <c r="H2278" t="str">
        <f>VLOOKUP(G2278,[1]Product!$B:$G,2,FALSE)</f>
        <v>Inspiron42IN380002</v>
      </c>
      <c r="I2278">
        <f>VLOOKUP(G2278,[1]Product!$B:$G,6,FALSE)</f>
        <v>12290000</v>
      </c>
      <c r="J2278" t="str">
        <f>VLOOKUP(G2278,[1]Product!$B:$G,3,FALSE)</f>
        <v>Dell</v>
      </c>
      <c r="K2278" t="str">
        <f>VLOOKUP(G2278,[1]Product!$B:$G,4,FALSE)</f>
        <v>Desktop</v>
      </c>
      <c r="L2278">
        <v>2</v>
      </c>
      <c r="M2278">
        <v>0.05</v>
      </c>
      <c r="N2278">
        <f t="shared" si="35"/>
        <v>23351000</v>
      </c>
    </row>
    <row r="2279" spans="1:14" x14ac:dyDescent="0.3">
      <c r="A2279">
        <v>2278</v>
      </c>
      <c r="B2279">
        <v>2</v>
      </c>
      <c r="C2279" t="s">
        <v>64</v>
      </c>
      <c r="D2279" t="str">
        <f>VLOOKUP(C2279,[1]Saler!B:D,2,FALSE)</f>
        <v>Trần Chí Thông</v>
      </c>
      <c r="E2279" t="str">
        <f>VLOOKUP(C2279,[1]Saler!B:D,3,FALSE)</f>
        <v>CT</v>
      </c>
      <c r="F2279" t="str">
        <f>VLOOKUP(E2279,[1]Saler!$F$1:$G$6,2,FALSE)</f>
        <v>Cần Thơ</v>
      </c>
      <c r="G2279" t="s">
        <v>34</v>
      </c>
      <c r="H2279" t="str">
        <f>VLOOKUP(G2279,[1]Product!$B:$G,2,FALSE)</f>
        <v>Inspiron135201</v>
      </c>
      <c r="I2279">
        <f>VLOOKUP(G2279,[1]Product!$B:$G,6,FALSE)</f>
        <v>16990000</v>
      </c>
      <c r="J2279" t="str">
        <f>VLOOKUP(G2279,[1]Product!$B:$G,3,FALSE)</f>
        <v>Dell</v>
      </c>
      <c r="K2279" t="str">
        <f>VLOOKUP(G2279,[1]Product!$B:$G,4,FALSE)</f>
        <v>Laptop</v>
      </c>
      <c r="L2279">
        <v>2</v>
      </c>
      <c r="M2279">
        <v>0</v>
      </c>
      <c r="N2279">
        <f t="shared" si="35"/>
        <v>33980000</v>
      </c>
    </row>
    <row r="2280" spans="1:14" x14ac:dyDescent="0.3">
      <c r="A2280">
        <v>2279</v>
      </c>
      <c r="B2280">
        <v>2</v>
      </c>
      <c r="C2280" t="s">
        <v>37</v>
      </c>
      <c r="D2280" t="str">
        <f>VLOOKUP(C2280,[1]Saler!B:D,2,FALSE)</f>
        <v>Nguyễn Phan Thanh Ngân</v>
      </c>
      <c r="E2280" t="str">
        <f>VLOOKUP(C2280,[1]Saler!B:D,3,FALSE)</f>
        <v>HCM</v>
      </c>
      <c r="F2280" t="str">
        <f>VLOOKUP(E2280,[1]Saler!$F$1:$G$6,2,FALSE)</f>
        <v>Hồ Chí Minh</v>
      </c>
      <c r="G2280" t="s">
        <v>15</v>
      </c>
      <c r="H2280" t="str">
        <f>VLOOKUP(G2280,[1]Product!$B:$G,2,FALSE)</f>
        <v>EliteBook1C2M0PA</v>
      </c>
      <c r="I2280">
        <f>VLOOKUP(G2280,[1]Product!$B:$G,6,FALSE)</f>
        <v>14890000</v>
      </c>
      <c r="J2280" t="str">
        <f>VLOOKUP(G2280,[1]Product!$B:$G,3,FALSE)</f>
        <v>HP</v>
      </c>
      <c r="K2280" t="str">
        <f>VLOOKUP(G2280,[1]Product!$B:$G,4,FALSE)</f>
        <v>Desktop</v>
      </c>
      <c r="L2280">
        <v>1</v>
      </c>
      <c r="M2280">
        <v>0</v>
      </c>
      <c r="N2280">
        <f t="shared" si="35"/>
        <v>14890000</v>
      </c>
    </row>
    <row r="2281" spans="1:14" x14ac:dyDescent="0.3">
      <c r="A2281">
        <v>2280</v>
      </c>
      <c r="B2281">
        <v>2</v>
      </c>
      <c r="C2281" t="s">
        <v>18</v>
      </c>
      <c r="D2281" t="str">
        <f>VLOOKUP(C2281,[1]Saler!B:D,2,FALSE)</f>
        <v>Lê Thị Thùy  Linh</v>
      </c>
      <c r="E2281" t="str">
        <f>VLOOKUP(C2281,[1]Saler!B:D,3,FALSE)</f>
        <v>DN</v>
      </c>
      <c r="F2281" t="str">
        <f>VLOOKUP(E2281,[1]Saler!$F$1:$G$6,2,FALSE)</f>
        <v>Đà Nẵng</v>
      </c>
      <c r="G2281" t="s">
        <v>52</v>
      </c>
      <c r="H2281" t="str">
        <f>VLOOKUP(G2281,[1]Product!$B:$G,2,FALSE)</f>
        <v>Inspiron42IN380002</v>
      </c>
      <c r="I2281">
        <f>VLOOKUP(G2281,[1]Product!$B:$G,6,FALSE)</f>
        <v>12290000</v>
      </c>
      <c r="J2281" t="str">
        <f>VLOOKUP(G2281,[1]Product!$B:$G,3,FALSE)</f>
        <v>Dell</v>
      </c>
      <c r="K2281" t="str">
        <f>VLOOKUP(G2281,[1]Product!$B:$G,4,FALSE)</f>
        <v>Desktop</v>
      </c>
      <c r="L2281">
        <v>1</v>
      </c>
      <c r="M2281">
        <v>0.05</v>
      </c>
      <c r="N2281">
        <f t="shared" si="35"/>
        <v>11675500</v>
      </c>
    </row>
    <row r="2282" spans="1:14" x14ac:dyDescent="0.3">
      <c r="A2282">
        <v>2281</v>
      </c>
      <c r="B2282">
        <v>2</v>
      </c>
      <c r="C2282" t="s">
        <v>78</v>
      </c>
      <c r="D2282" t="str">
        <f>VLOOKUP(C2282,[1]Saler!B:D,2,FALSE)</f>
        <v>Vũ Nguyên  Hà</v>
      </c>
      <c r="E2282" t="str">
        <f>VLOOKUP(C2282,[1]Saler!B:D,3,FALSE)</f>
        <v>HN</v>
      </c>
      <c r="F2282" t="str">
        <f>VLOOKUP(E2282,[1]Saler!$F$1:$G$6,2,FALSE)</f>
        <v>Hà Nội</v>
      </c>
      <c r="G2282" t="s">
        <v>71</v>
      </c>
      <c r="H2282" t="str">
        <f>VLOOKUP(G2282,[1]Product!$B:$G,2,FALSE)</f>
        <v>Legion82BC005YVN</v>
      </c>
      <c r="I2282">
        <f>VLOOKUP(G2282,[1]Product!$B:$G,6,FALSE)</f>
        <v>39000000</v>
      </c>
      <c r="J2282" t="str">
        <f>VLOOKUP(G2282,[1]Product!$B:$G,3,FALSE)</f>
        <v>Lenovo</v>
      </c>
      <c r="K2282" t="str">
        <f>VLOOKUP(G2282,[1]Product!$B:$G,4,FALSE)</f>
        <v>Laptop</v>
      </c>
      <c r="L2282">
        <v>1</v>
      </c>
      <c r="M2282">
        <v>0.15</v>
      </c>
      <c r="N2282">
        <f t="shared" si="35"/>
        <v>33150000</v>
      </c>
    </row>
    <row r="2283" spans="1:14" x14ac:dyDescent="0.3">
      <c r="A2283">
        <v>2282</v>
      </c>
      <c r="B2283">
        <v>2</v>
      </c>
      <c r="C2283" t="s">
        <v>53</v>
      </c>
      <c r="D2283" t="str">
        <f>VLOOKUP(C2283,[1]Saler!B:D,2,FALSE)</f>
        <v>Đoàn Minh  Anh</v>
      </c>
      <c r="E2283" t="str">
        <f>VLOOKUP(C2283,[1]Saler!B:D,3,FALSE)</f>
        <v>HN</v>
      </c>
      <c r="F2283" t="str">
        <f>VLOOKUP(E2283,[1]Saler!$F$1:$G$6,2,FALSE)</f>
        <v>Hà Nội</v>
      </c>
      <c r="G2283" t="s">
        <v>28</v>
      </c>
      <c r="H2283" t="str">
        <f>VLOOKUP(G2283,[1]Product!$B:$G,2,FALSE)</f>
        <v>ProBook1A1B0PA</v>
      </c>
      <c r="I2283">
        <f>VLOOKUP(G2283,[1]Product!$B:$G,6,FALSE)</f>
        <v>18290000</v>
      </c>
      <c r="J2283" t="str">
        <f>VLOOKUP(G2283,[1]Product!$B:$G,3,FALSE)</f>
        <v>HP</v>
      </c>
      <c r="K2283" t="str">
        <f>VLOOKUP(G2283,[1]Product!$B:$G,4,FALSE)</f>
        <v>Laptop</v>
      </c>
      <c r="L2283">
        <v>2</v>
      </c>
      <c r="M2283">
        <v>0.15</v>
      </c>
      <c r="N2283">
        <f t="shared" si="35"/>
        <v>31093000</v>
      </c>
    </row>
    <row r="2284" spans="1:14" x14ac:dyDescent="0.3">
      <c r="A2284">
        <v>2283</v>
      </c>
      <c r="B2284">
        <v>2</v>
      </c>
      <c r="C2284" t="s">
        <v>37</v>
      </c>
      <c r="D2284" t="str">
        <f>VLOOKUP(C2284,[1]Saler!B:D,2,FALSE)</f>
        <v>Nguyễn Phan Thanh Ngân</v>
      </c>
      <c r="E2284" t="str">
        <f>VLOOKUP(C2284,[1]Saler!B:D,3,FALSE)</f>
        <v>HCM</v>
      </c>
      <c r="F2284" t="str">
        <f>VLOOKUP(E2284,[1]Saler!$F$1:$G$6,2,FALSE)</f>
        <v>Hồ Chí Minh</v>
      </c>
      <c r="G2284" t="s">
        <v>23</v>
      </c>
      <c r="H2284" t="str">
        <f>VLOOKUP(G2284,[1]Product!$B:$G,2,FALSE)</f>
        <v>Latitude3510</v>
      </c>
      <c r="I2284">
        <f>VLOOKUP(G2284,[1]Product!$B:$G,6,FALSE)</f>
        <v>11490000</v>
      </c>
      <c r="J2284" t="str">
        <f>VLOOKUP(G2284,[1]Product!$B:$G,3,FALSE)</f>
        <v>Dell</v>
      </c>
      <c r="K2284" t="str">
        <f>VLOOKUP(G2284,[1]Product!$B:$G,4,FALSE)</f>
        <v>Laptop</v>
      </c>
      <c r="L2284">
        <v>2</v>
      </c>
      <c r="M2284">
        <v>0.05</v>
      </c>
      <c r="N2284">
        <f t="shared" si="35"/>
        <v>21831000</v>
      </c>
    </row>
    <row r="2285" spans="1:14" x14ac:dyDescent="0.3">
      <c r="A2285">
        <v>2284</v>
      </c>
      <c r="B2285">
        <v>2</v>
      </c>
      <c r="C2285" t="s">
        <v>40</v>
      </c>
      <c r="D2285" t="str">
        <f>VLOOKUP(C2285,[1]Saler!B:D,2,FALSE)</f>
        <v>Triệu Thị Thanh  Chung</v>
      </c>
      <c r="E2285" t="str">
        <f>VLOOKUP(C2285,[1]Saler!B:D,3,FALSE)</f>
        <v>HN</v>
      </c>
      <c r="F2285" t="str">
        <f>VLOOKUP(E2285,[1]Saler!$F$1:$G$6,2,FALSE)</f>
        <v>Hà Nội</v>
      </c>
      <c r="G2285" t="s">
        <v>33</v>
      </c>
      <c r="H2285" t="str">
        <f>VLOOKUP(G2285,[1]Product!$B:$G,2,FALSE)</f>
        <v>XPS139310</v>
      </c>
      <c r="I2285">
        <f>VLOOKUP(G2285,[1]Product!$B:$G,6,FALSE)</f>
        <v>39900000</v>
      </c>
      <c r="J2285" t="str">
        <f>VLOOKUP(G2285,[1]Product!$B:$G,3,FALSE)</f>
        <v>Dell</v>
      </c>
      <c r="K2285" t="str">
        <f>VLOOKUP(G2285,[1]Product!$B:$G,4,FALSE)</f>
        <v>Laptop</v>
      </c>
      <c r="L2285">
        <v>3</v>
      </c>
      <c r="M2285">
        <v>0.1</v>
      </c>
      <c r="N2285">
        <f t="shared" si="35"/>
        <v>107730000</v>
      </c>
    </row>
    <row r="2286" spans="1:14" x14ac:dyDescent="0.3">
      <c r="A2286">
        <v>2285</v>
      </c>
      <c r="B2286">
        <v>2</v>
      </c>
      <c r="C2286" t="s">
        <v>75</v>
      </c>
      <c r="D2286" t="str">
        <f>VLOOKUP(C2286,[1]Saler!B:D,2,FALSE)</f>
        <v>Trần Thị Kim  Ngân</v>
      </c>
      <c r="E2286" t="str">
        <f>VLOOKUP(C2286,[1]Saler!B:D,3,FALSE)</f>
        <v>HCM</v>
      </c>
      <c r="F2286" t="str">
        <f>VLOOKUP(E2286,[1]Saler!$F$1:$G$6,2,FALSE)</f>
        <v>Hồ Chí Minh</v>
      </c>
      <c r="G2286" t="s">
        <v>17</v>
      </c>
      <c r="H2286" t="str">
        <f>VLOOKUP(G2286,[1]Product!$B:$G,2,FALSE)</f>
        <v>Inspiron135301</v>
      </c>
      <c r="I2286">
        <f>VLOOKUP(G2286,[1]Product!$B:$G,6,FALSE)</f>
        <v>20900000</v>
      </c>
      <c r="J2286" t="str">
        <f>VLOOKUP(G2286,[1]Product!$B:$G,3,FALSE)</f>
        <v>Dell</v>
      </c>
      <c r="K2286" t="str">
        <f>VLOOKUP(G2286,[1]Product!$B:$G,4,FALSE)</f>
        <v>Laptop</v>
      </c>
      <c r="L2286">
        <v>3</v>
      </c>
      <c r="M2286">
        <v>0.15</v>
      </c>
      <c r="N2286">
        <f t="shared" si="35"/>
        <v>53295000</v>
      </c>
    </row>
    <row r="2287" spans="1:14" x14ac:dyDescent="0.3">
      <c r="A2287">
        <v>2286</v>
      </c>
      <c r="B2287">
        <v>2</v>
      </c>
      <c r="C2287" t="s">
        <v>37</v>
      </c>
      <c r="D2287" t="str">
        <f>VLOOKUP(C2287,[1]Saler!B:D,2,FALSE)</f>
        <v>Nguyễn Phan Thanh Ngân</v>
      </c>
      <c r="E2287" t="str">
        <f>VLOOKUP(C2287,[1]Saler!B:D,3,FALSE)</f>
        <v>HCM</v>
      </c>
      <c r="F2287" t="str">
        <f>VLOOKUP(E2287,[1]Saler!$F$1:$G$6,2,FALSE)</f>
        <v>Hồ Chí Minh</v>
      </c>
      <c r="G2287" t="s">
        <v>52</v>
      </c>
      <c r="H2287" t="str">
        <f>VLOOKUP(G2287,[1]Product!$B:$G,2,FALSE)</f>
        <v>Inspiron42IN380002</v>
      </c>
      <c r="I2287">
        <f>VLOOKUP(G2287,[1]Product!$B:$G,6,FALSE)</f>
        <v>12290000</v>
      </c>
      <c r="J2287" t="str">
        <f>VLOOKUP(G2287,[1]Product!$B:$G,3,FALSE)</f>
        <v>Dell</v>
      </c>
      <c r="K2287" t="str">
        <f>VLOOKUP(G2287,[1]Product!$B:$G,4,FALSE)</f>
        <v>Desktop</v>
      </c>
      <c r="L2287">
        <v>3</v>
      </c>
      <c r="M2287">
        <v>0.15</v>
      </c>
      <c r="N2287">
        <f t="shared" si="35"/>
        <v>31339500</v>
      </c>
    </row>
    <row r="2288" spans="1:14" x14ac:dyDescent="0.3">
      <c r="A2288">
        <v>2287</v>
      </c>
      <c r="B2288">
        <v>2</v>
      </c>
      <c r="C2288" t="s">
        <v>48</v>
      </c>
      <c r="D2288" t="str">
        <f>VLOOKUP(C2288,[1]Saler!B:D,2,FALSE)</f>
        <v>Võ Huỳnh Duy  Nhân</v>
      </c>
      <c r="E2288" t="str">
        <f>VLOOKUP(C2288,[1]Saler!B:D,3,FALSE)</f>
        <v>HCM</v>
      </c>
      <c r="F2288" t="str">
        <f>VLOOKUP(E2288,[1]Saler!$F$1:$G$6,2,FALSE)</f>
        <v>Hồ Chí Minh</v>
      </c>
      <c r="G2288" t="s">
        <v>56</v>
      </c>
      <c r="H2288" t="str">
        <f>VLOOKUP(G2288,[1]Product!$B:$G,2,FALSE)</f>
        <v>Legion82B500GUVN</v>
      </c>
      <c r="I2288">
        <f>VLOOKUP(G2288,[1]Product!$B:$G,6,FALSE)</f>
        <v>24790000</v>
      </c>
      <c r="J2288" t="str">
        <f>VLOOKUP(G2288,[1]Product!$B:$G,3,FALSE)</f>
        <v>Lenovo</v>
      </c>
      <c r="K2288" t="str">
        <f>VLOOKUP(G2288,[1]Product!$B:$G,4,FALSE)</f>
        <v>Laptop</v>
      </c>
      <c r="L2288">
        <v>3</v>
      </c>
      <c r="M2288">
        <v>0</v>
      </c>
      <c r="N2288">
        <f t="shared" si="35"/>
        <v>74370000</v>
      </c>
    </row>
    <row r="2289" spans="1:14" x14ac:dyDescent="0.3">
      <c r="A2289">
        <v>2288</v>
      </c>
      <c r="B2289">
        <v>2</v>
      </c>
      <c r="C2289" t="s">
        <v>30</v>
      </c>
      <c r="D2289" t="str">
        <f>VLOOKUP(C2289,[1]Saler!B:D,2,FALSE)</f>
        <v>Lê Thị Phương  Thanh</v>
      </c>
      <c r="E2289" t="str">
        <f>VLOOKUP(C2289,[1]Saler!B:D,3,FALSE)</f>
        <v>CT</v>
      </c>
      <c r="F2289" t="str">
        <f>VLOOKUP(E2289,[1]Saler!$F$1:$G$6,2,FALSE)</f>
        <v>Cần Thơ</v>
      </c>
      <c r="G2289" t="s">
        <v>71</v>
      </c>
      <c r="H2289" t="str">
        <f>VLOOKUP(G2289,[1]Product!$B:$G,2,FALSE)</f>
        <v>Legion82BC005YVN</v>
      </c>
      <c r="I2289">
        <f>VLOOKUP(G2289,[1]Product!$B:$G,6,FALSE)</f>
        <v>39000000</v>
      </c>
      <c r="J2289" t="str">
        <f>VLOOKUP(G2289,[1]Product!$B:$G,3,FALSE)</f>
        <v>Lenovo</v>
      </c>
      <c r="K2289" t="str">
        <f>VLOOKUP(G2289,[1]Product!$B:$G,4,FALSE)</f>
        <v>Laptop</v>
      </c>
      <c r="L2289">
        <v>1</v>
      </c>
      <c r="M2289">
        <v>0.15</v>
      </c>
      <c r="N2289">
        <f t="shared" si="35"/>
        <v>33150000</v>
      </c>
    </row>
    <row r="2290" spans="1:14" x14ac:dyDescent="0.3">
      <c r="A2290">
        <v>2289</v>
      </c>
      <c r="B2290">
        <v>2</v>
      </c>
      <c r="C2290" t="s">
        <v>67</v>
      </c>
      <c r="D2290" t="str">
        <f>VLOOKUP(C2290,[1]Saler!B:D,2,FALSE)</f>
        <v>Phan Thị Thu  Nguyệt</v>
      </c>
      <c r="E2290" t="str">
        <f>VLOOKUP(C2290,[1]Saler!B:D,3,FALSE)</f>
        <v>HCM</v>
      </c>
      <c r="F2290" t="str">
        <f>VLOOKUP(E2290,[1]Saler!$F$1:$G$6,2,FALSE)</f>
        <v>Hồ Chí Minh</v>
      </c>
      <c r="G2290" t="s">
        <v>33</v>
      </c>
      <c r="H2290" t="str">
        <f>VLOOKUP(G2290,[1]Product!$B:$G,2,FALSE)</f>
        <v>XPS139310</v>
      </c>
      <c r="I2290">
        <f>VLOOKUP(G2290,[1]Product!$B:$G,6,FALSE)</f>
        <v>39900000</v>
      </c>
      <c r="J2290" t="str">
        <f>VLOOKUP(G2290,[1]Product!$B:$G,3,FALSE)</f>
        <v>Dell</v>
      </c>
      <c r="K2290" t="str">
        <f>VLOOKUP(G2290,[1]Product!$B:$G,4,FALSE)</f>
        <v>Laptop</v>
      </c>
      <c r="L2290">
        <v>2</v>
      </c>
      <c r="M2290">
        <v>0.05</v>
      </c>
      <c r="N2290">
        <f t="shared" si="35"/>
        <v>75810000</v>
      </c>
    </row>
    <row r="2291" spans="1:14" x14ac:dyDescent="0.3">
      <c r="A2291">
        <v>2290</v>
      </c>
      <c r="B2291">
        <v>2</v>
      </c>
      <c r="C2291" t="s">
        <v>73</v>
      </c>
      <c r="D2291" t="str">
        <f>VLOOKUP(C2291,[1]Saler!B:D,2,FALSE)</f>
        <v>Nguyễn Gia  Hân</v>
      </c>
      <c r="E2291" t="str">
        <f>VLOOKUP(C2291,[1]Saler!B:D,3,FALSE)</f>
        <v>HP</v>
      </c>
      <c r="F2291" t="str">
        <f>VLOOKUP(E2291,[1]Saler!$F$1:$G$6,2,FALSE)</f>
        <v>Hải Phòng</v>
      </c>
      <c r="G2291" t="s">
        <v>54</v>
      </c>
      <c r="H2291" t="str">
        <f>VLOOKUP(G2291,[1]Product!$B:$G,2,FALSE)</f>
        <v>ThinkBook20VA001KVN</v>
      </c>
      <c r="I2291">
        <f>VLOOKUP(G2291,[1]Product!$B:$G,6,FALSE)</f>
        <v>19190000</v>
      </c>
      <c r="J2291" t="str">
        <f>VLOOKUP(G2291,[1]Product!$B:$G,3,FALSE)</f>
        <v>Lenovo</v>
      </c>
      <c r="K2291" t="str">
        <f>VLOOKUP(G2291,[1]Product!$B:$G,4,FALSE)</f>
        <v>Laptop</v>
      </c>
      <c r="L2291">
        <v>2</v>
      </c>
      <c r="M2291">
        <v>0.1</v>
      </c>
      <c r="N2291">
        <f t="shared" si="35"/>
        <v>34542000</v>
      </c>
    </row>
    <row r="2292" spans="1:14" x14ac:dyDescent="0.3">
      <c r="A2292">
        <v>2291</v>
      </c>
      <c r="B2292">
        <v>2</v>
      </c>
      <c r="C2292" t="s">
        <v>61</v>
      </c>
      <c r="D2292" t="str">
        <f>VLOOKUP(C2292,[1]Saler!B:D,2,FALSE)</f>
        <v>Nguyễn Tố  Linh</v>
      </c>
      <c r="E2292" t="str">
        <f>VLOOKUP(C2292,[1]Saler!B:D,3,FALSE)</f>
        <v>DN</v>
      </c>
      <c r="F2292" t="str">
        <f>VLOOKUP(E2292,[1]Saler!$F$1:$G$6,2,FALSE)</f>
        <v>Đà Nẵng</v>
      </c>
      <c r="G2292" t="s">
        <v>15</v>
      </c>
      <c r="H2292" t="str">
        <f>VLOOKUP(G2292,[1]Product!$B:$G,2,FALSE)</f>
        <v>EliteBook1C2M0PA</v>
      </c>
      <c r="I2292">
        <f>VLOOKUP(G2292,[1]Product!$B:$G,6,FALSE)</f>
        <v>14890000</v>
      </c>
      <c r="J2292" t="str">
        <f>VLOOKUP(G2292,[1]Product!$B:$G,3,FALSE)</f>
        <v>HP</v>
      </c>
      <c r="K2292" t="str">
        <f>VLOOKUP(G2292,[1]Product!$B:$G,4,FALSE)</f>
        <v>Desktop</v>
      </c>
      <c r="L2292">
        <v>3</v>
      </c>
      <c r="M2292">
        <v>0.15</v>
      </c>
      <c r="N2292">
        <f t="shared" si="35"/>
        <v>37969500</v>
      </c>
    </row>
    <row r="2293" spans="1:14" x14ac:dyDescent="0.3">
      <c r="A2293">
        <v>2292</v>
      </c>
      <c r="B2293">
        <v>2</v>
      </c>
      <c r="C2293" t="s">
        <v>79</v>
      </c>
      <c r="D2293" t="str">
        <f>VLOOKUP(C2293,[1]Saler!B:D,2,FALSE)</f>
        <v>Nguyễn Thị Thanh  Ngân</v>
      </c>
      <c r="E2293" t="str">
        <f>VLOOKUP(C2293,[1]Saler!B:D,3,FALSE)</f>
        <v>HCM</v>
      </c>
      <c r="F2293" t="str">
        <f>VLOOKUP(E2293,[1]Saler!$F$1:$G$6,2,FALSE)</f>
        <v>Hồ Chí Minh</v>
      </c>
      <c r="G2293" t="s">
        <v>36</v>
      </c>
      <c r="H2293" t="str">
        <f>VLOOKUP(G2293,[1]Product!$B:$G,2,FALSE)</f>
        <v>Lenovo10TVA00EVA</v>
      </c>
      <c r="I2293">
        <f>VLOOKUP(G2293,[1]Product!$B:$G,6,FALSE)</f>
        <v>12590000</v>
      </c>
      <c r="J2293" t="str">
        <f>VLOOKUP(G2293,[1]Product!$B:$G,3,FALSE)</f>
        <v>Lenovo</v>
      </c>
      <c r="K2293" t="str">
        <f>VLOOKUP(G2293,[1]Product!$B:$G,4,FALSE)</f>
        <v>Desktop</v>
      </c>
      <c r="L2293">
        <v>1</v>
      </c>
      <c r="M2293">
        <v>0.1</v>
      </c>
      <c r="N2293">
        <f t="shared" si="35"/>
        <v>11331000</v>
      </c>
    </row>
    <row r="2294" spans="1:14" x14ac:dyDescent="0.3">
      <c r="A2294">
        <v>2293</v>
      </c>
      <c r="B2294">
        <v>2</v>
      </c>
      <c r="C2294" t="s">
        <v>14</v>
      </c>
      <c r="D2294" t="str">
        <f>VLOOKUP(C2294,[1]Saler!B:D,2,FALSE)</f>
        <v>Hồ Thị Khánh  Huyền</v>
      </c>
      <c r="E2294" t="str">
        <f>VLOOKUP(C2294,[1]Saler!B:D,3,FALSE)</f>
        <v>DN</v>
      </c>
      <c r="F2294" t="str">
        <f>VLOOKUP(E2294,[1]Saler!$F$1:$G$6,2,FALSE)</f>
        <v>Đà Nẵng</v>
      </c>
      <c r="G2294" t="s">
        <v>28</v>
      </c>
      <c r="H2294" t="str">
        <f>VLOOKUP(G2294,[1]Product!$B:$G,2,FALSE)</f>
        <v>ProBook1A1B0PA</v>
      </c>
      <c r="I2294">
        <f>VLOOKUP(G2294,[1]Product!$B:$G,6,FALSE)</f>
        <v>18290000</v>
      </c>
      <c r="J2294" t="str">
        <f>VLOOKUP(G2294,[1]Product!$B:$G,3,FALSE)</f>
        <v>HP</v>
      </c>
      <c r="K2294" t="str">
        <f>VLOOKUP(G2294,[1]Product!$B:$G,4,FALSE)</f>
        <v>Laptop</v>
      </c>
      <c r="L2294">
        <v>1</v>
      </c>
      <c r="M2294">
        <v>0.15</v>
      </c>
      <c r="N2294">
        <f t="shared" si="35"/>
        <v>15546500</v>
      </c>
    </row>
    <row r="2295" spans="1:14" x14ac:dyDescent="0.3">
      <c r="A2295">
        <v>2294</v>
      </c>
      <c r="B2295">
        <v>2</v>
      </c>
      <c r="C2295" t="s">
        <v>53</v>
      </c>
      <c r="D2295" t="str">
        <f>VLOOKUP(C2295,[1]Saler!B:D,2,FALSE)</f>
        <v>Đoàn Minh  Anh</v>
      </c>
      <c r="E2295" t="str">
        <f>VLOOKUP(C2295,[1]Saler!B:D,3,FALSE)</f>
        <v>HN</v>
      </c>
      <c r="F2295" t="str">
        <f>VLOOKUP(E2295,[1]Saler!$F$1:$G$6,2,FALSE)</f>
        <v>Hà Nội</v>
      </c>
      <c r="G2295" t="s">
        <v>34</v>
      </c>
      <c r="H2295" t="str">
        <f>VLOOKUP(G2295,[1]Product!$B:$G,2,FALSE)</f>
        <v>Inspiron135201</v>
      </c>
      <c r="I2295">
        <f>VLOOKUP(G2295,[1]Product!$B:$G,6,FALSE)</f>
        <v>16990000</v>
      </c>
      <c r="J2295" t="str">
        <f>VLOOKUP(G2295,[1]Product!$B:$G,3,FALSE)</f>
        <v>Dell</v>
      </c>
      <c r="K2295" t="str">
        <f>VLOOKUP(G2295,[1]Product!$B:$G,4,FALSE)</f>
        <v>Laptop</v>
      </c>
      <c r="L2295">
        <v>3</v>
      </c>
      <c r="M2295">
        <v>0</v>
      </c>
      <c r="N2295">
        <f t="shared" si="35"/>
        <v>50970000</v>
      </c>
    </row>
    <row r="2296" spans="1:14" x14ac:dyDescent="0.3">
      <c r="A2296">
        <v>2295</v>
      </c>
      <c r="B2296">
        <v>2</v>
      </c>
      <c r="C2296" t="s">
        <v>27</v>
      </c>
      <c r="D2296" t="str">
        <f>VLOOKUP(C2296,[1]Saler!B:D,2,FALSE)</f>
        <v>Lê Thị Bình</v>
      </c>
      <c r="E2296" t="str">
        <f>VLOOKUP(C2296,[1]Saler!B:D,3,FALSE)</f>
        <v>HN</v>
      </c>
      <c r="F2296" t="str">
        <f>VLOOKUP(E2296,[1]Saler!$F$1:$G$6,2,FALSE)</f>
        <v>Hà Nội</v>
      </c>
      <c r="G2296" t="s">
        <v>25</v>
      </c>
      <c r="H2296" t="str">
        <f>VLOOKUP(G2296,[1]Product!$B:$G,2,FALSE)</f>
        <v>Lenovo11BHS07200</v>
      </c>
      <c r="I2296">
        <f>VLOOKUP(G2296,[1]Product!$B:$G,6,FALSE)</f>
        <v>11490000</v>
      </c>
      <c r="J2296" t="str">
        <f>VLOOKUP(G2296,[1]Product!$B:$G,3,FALSE)</f>
        <v>Lenovo</v>
      </c>
      <c r="K2296" t="str">
        <f>VLOOKUP(G2296,[1]Product!$B:$G,4,FALSE)</f>
        <v>Desktop</v>
      </c>
      <c r="L2296">
        <v>3</v>
      </c>
      <c r="M2296">
        <v>0.15</v>
      </c>
      <c r="N2296">
        <f t="shared" si="35"/>
        <v>29299500</v>
      </c>
    </row>
    <row r="2297" spans="1:14" x14ac:dyDescent="0.3">
      <c r="A2297">
        <v>2296</v>
      </c>
      <c r="B2297">
        <v>3</v>
      </c>
      <c r="C2297" t="s">
        <v>59</v>
      </c>
      <c r="D2297" t="str">
        <f>VLOOKUP(C2297,[1]Saler!B:D,2,FALSE)</f>
        <v>Hồ Lê Lệ  Nguyên</v>
      </c>
      <c r="E2297" t="str">
        <f>VLOOKUP(C2297,[1]Saler!B:D,3,FALSE)</f>
        <v>HCM</v>
      </c>
      <c r="F2297" t="str">
        <f>VLOOKUP(E2297,[1]Saler!$F$1:$G$6,2,FALSE)</f>
        <v>Hồ Chí Minh</v>
      </c>
      <c r="G2297" t="s">
        <v>52</v>
      </c>
      <c r="H2297" t="str">
        <f>VLOOKUP(G2297,[1]Product!$B:$G,2,FALSE)</f>
        <v>Inspiron42IN380002</v>
      </c>
      <c r="I2297">
        <f>VLOOKUP(G2297,[1]Product!$B:$G,6,FALSE)</f>
        <v>12290000</v>
      </c>
      <c r="J2297" t="str">
        <f>VLOOKUP(G2297,[1]Product!$B:$G,3,FALSE)</f>
        <v>Dell</v>
      </c>
      <c r="K2297" t="str">
        <f>VLOOKUP(G2297,[1]Product!$B:$G,4,FALSE)</f>
        <v>Desktop</v>
      </c>
      <c r="L2297">
        <v>1</v>
      </c>
      <c r="M2297">
        <v>0.15</v>
      </c>
      <c r="N2297">
        <f t="shared" si="35"/>
        <v>10446500</v>
      </c>
    </row>
    <row r="2298" spans="1:14" x14ac:dyDescent="0.3">
      <c r="A2298">
        <v>2297</v>
      </c>
      <c r="B2298">
        <v>3</v>
      </c>
      <c r="C2298" t="s">
        <v>75</v>
      </c>
      <c r="D2298" t="str">
        <f>VLOOKUP(C2298,[1]Saler!B:D,2,FALSE)</f>
        <v>Trần Thị Kim  Ngân</v>
      </c>
      <c r="E2298" t="str">
        <f>VLOOKUP(C2298,[1]Saler!B:D,3,FALSE)</f>
        <v>HCM</v>
      </c>
      <c r="F2298" t="str">
        <f>VLOOKUP(E2298,[1]Saler!$F$1:$G$6,2,FALSE)</f>
        <v>Hồ Chí Minh</v>
      </c>
      <c r="G2298" t="s">
        <v>25</v>
      </c>
      <c r="H2298" t="str">
        <f>VLOOKUP(G2298,[1]Product!$B:$G,2,FALSE)</f>
        <v>Lenovo11BHS07200</v>
      </c>
      <c r="I2298">
        <f>VLOOKUP(G2298,[1]Product!$B:$G,6,FALSE)</f>
        <v>11490000</v>
      </c>
      <c r="J2298" t="str">
        <f>VLOOKUP(G2298,[1]Product!$B:$G,3,FALSE)</f>
        <v>Lenovo</v>
      </c>
      <c r="K2298" t="str">
        <f>VLOOKUP(G2298,[1]Product!$B:$G,4,FALSE)</f>
        <v>Desktop</v>
      </c>
      <c r="L2298">
        <v>2</v>
      </c>
      <c r="M2298">
        <v>0.1</v>
      </c>
      <c r="N2298">
        <f t="shared" si="35"/>
        <v>20682000</v>
      </c>
    </row>
    <row r="2299" spans="1:14" x14ac:dyDescent="0.3">
      <c r="A2299">
        <v>2298</v>
      </c>
      <c r="B2299">
        <v>3</v>
      </c>
      <c r="C2299" t="s">
        <v>68</v>
      </c>
      <c r="D2299" t="str">
        <f>VLOOKUP(C2299,[1]Saler!B:D,2,FALSE)</f>
        <v>Đào Thị Tiểu  Băng</v>
      </c>
      <c r="E2299" t="str">
        <f>VLOOKUP(C2299,[1]Saler!B:D,3,FALSE)</f>
        <v>CT</v>
      </c>
      <c r="F2299" t="str">
        <f>VLOOKUP(E2299,[1]Saler!$F$1:$G$6,2,FALSE)</f>
        <v>Cần Thơ</v>
      </c>
      <c r="G2299" t="s">
        <v>36</v>
      </c>
      <c r="H2299" t="str">
        <f>VLOOKUP(G2299,[1]Product!$B:$G,2,FALSE)</f>
        <v>Lenovo10TVA00EVA</v>
      </c>
      <c r="I2299">
        <f>VLOOKUP(G2299,[1]Product!$B:$G,6,FALSE)</f>
        <v>12590000</v>
      </c>
      <c r="J2299" t="str">
        <f>VLOOKUP(G2299,[1]Product!$B:$G,3,FALSE)</f>
        <v>Lenovo</v>
      </c>
      <c r="K2299" t="str">
        <f>VLOOKUP(G2299,[1]Product!$B:$G,4,FALSE)</f>
        <v>Desktop</v>
      </c>
      <c r="L2299">
        <v>1</v>
      </c>
      <c r="M2299">
        <v>0.15</v>
      </c>
      <c r="N2299">
        <f t="shared" si="35"/>
        <v>10701500</v>
      </c>
    </row>
    <row r="2300" spans="1:14" x14ac:dyDescent="0.3">
      <c r="A2300">
        <v>2299</v>
      </c>
      <c r="B2300">
        <v>3</v>
      </c>
      <c r="C2300" t="s">
        <v>32</v>
      </c>
      <c r="D2300" t="str">
        <f>VLOOKUP(C2300,[1]Saler!B:D,2,FALSE)</f>
        <v>Võ Thị Phương  Thảo</v>
      </c>
      <c r="E2300" t="str">
        <f>VLOOKUP(C2300,[1]Saler!B:D,3,FALSE)</f>
        <v>CT</v>
      </c>
      <c r="F2300" t="str">
        <f>VLOOKUP(E2300,[1]Saler!$F$1:$G$6,2,FALSE)</f>
        <v>Cần Thơ</v>
      </c>
      <c r="G2300" t="s">
        <v>41</v>
      </c>
      <c r="H2300" t="str">
        <f>VLOOKUP(G2300,[1]Product!$B:$G,2,FALSE)</f>
        <v>Vostro70226499</v>
      </c>
      <c r="I2300">
        <f>VLOOKUP(G2300,[1]Product!$B:$G,6,FALSE)</f>
        <v>8900000</v>
      </c>
      <c r="J2300" t="str">
        <f>VLOOKUP(G2300,[1]Product!$B:$G,3,FALSE)</f>
        <v>Dell</v>
      </c>
      <c r="K2300" t="str">
        <f>VLOOKUP(G2300,[1]Product!$B:$G,4,FALSE)</f>
        <v>Desktop</v>
      </c>
      <c r="L2300">
        <v>1</v>
      </c>
      <c r="M2300">
        <v>0.15</v>
      </c>
      <c r="N2300">
        <f t="shared" si="35"/>
        <v>7565000</v>
      </c>
    </row>
    <row r="2301" spans="1:14" x14ac:dyDescent="0.3">
      <c r="A2301">
        <v>2300</v>
      </c>
      <c r="B2301">
        <v>3</v>
      </c>
      <c r="C2301" t="s">
        <v>55</v>
      </c>
      <c r="D2301" t="str">
        <f>VLOOKUP(C2301,[1]Saler!B:D,2,FALSE)</f>
        <v>Nguyễn Thị  Hương</v>
      </c>
      <c r="E2301" t="str">
        <f>VLOOKUP(C2301,[1]Saler!B:D,3,FALSE)</f>
        <v>DN</v>
      </c>
      <c r="F2301" t="str">
        <f>VLOOKUP(E2301,[1]Saler!$F$1:$G$6,2,FALSE)</f>
        <v>Đà Nẵng</v>
      </c>
      <c r="G2301" t="s">
        <v>31</v>
      </c>
      <c r="H2301" t="str">
        <f>VLOOKUP(G2301,[1]Product!$B:$G,2,FALSE)</f>
        <v>Ideapad82H700DNVN</v>
      </c>
      <c r="I2301">
        <f>VLOOKUP(G2301,[1]Product!$B:$G,6,FALSE)</f>
        <v>13490000</v>
      </c>
      <c r="J2301" t="str">
        <f>VLOOKUP(G2301,[1]Product!$B:$G,3,FALSE)</f>
        <v>Lenovo</v>
      </c>
      <c r="K2301" t="str">
        <f>VLOOKUP(G2301,[1]Product!$B:$G,4,FALSE)</f>
        <v>Laptop</v>
      </c>
      <c r="L2301">
        <v>2</v>
      </c>
      <c r="M2301">
        <v>0.15</v>
      </c>
      <c r="N2301">
        <f t="shared" si="35"/>
        <v>22933000</v>
      </c>
    </row>
    <row r="2302" spans="1:14" x14ac:dyDescent="0.3">
      <c r="A2302">
        <v>2301</v>
      </c>
      <c r="B2302">
        <v>3</v>
      </c>
      <c r="C2302" t="s">
        <v>76</v>
      </c>
      <c r="D2302" t="str">
        <f>VLOOKUP(C2302,[1]Saler!B:D,2,FALSE)</f>
        <v>Nguyễn Yến  Nhi</v>
      </c>
      <c r="E2302" t="str">
        <f>VLOOKUP(C2302,[1]Saler!B:D,3,FALSE)</f>
        <v>HCM</v>
      </c>
      <c r="F2302" t="str">
        <f>VLOOKUP(E2302,[1]Saler!$F$1:$G$6,2,FALSE)</f>
        <v>Hồ Chí Minh</v>
      </c>
      <c r="G2302" t="s">
        <v>31</v>
      </c>
      <c r="H2302" t="str">
        <f>VLOOKUP(G2302,[1]Product!$B:$G,2,FALSE)</f>
        <v>Ideapad82H700DNVN</v>
      </c>
      <c r="I2302">
        <f>VLOOKUP(G2302,[1]Product!$B:$G,6,FALSE)</f>
        <v>13490000</v>
      </c>
      <c r="J2302" t="str">
        <f>VLOOKUP(G2302,[1]Product!$B:$G,3,FALSE)</f>
        <v>Lenovo</v>
      </c>
      <c r="K2302" t="str">
        <f>VLOOKUP(G2302,[1]Product!$B:$G,4,FALSE)</f>
        <v>Laptop</v>
      </c>
      <c r="L2302">
        <v>2</v>
      </c>
      <c r="M2302">
        <v>0.1</v>
      </c>
      <c r="N2302">
        <f t="shared" si="35"/>
        <v>24282000</v>
      </c>
    </row>
    <row r="2303" spans="1:14" x14ac:dyDescent="0.3">
      <c r="A2303">
        <v>2302</v>
      </c>
      <c r="B2303">
        <v>3</v>
      </c>
      <c r="C2303" t="s">
        <v>72</v>
      </c>
      <c r="D2303" t="str">
        <f>VLOOKUP(C2303,[1]Saler!B:D,2,FALSE)</f>
        <v>Ngô Ngọc Tường  An</v>
      </c>
      <c r="E2303" t="str">
        <f>VLOOKUP(C2303,[1]Saler!B:D,3,FALSE)</f>
        <v>HN</v>
      </c>
      <c r="F2303" t="str">
        <f>VLOOKUP(E2303,[1]Saler!$F$1:$G$6,2,FALSE)</f>
        <v>Hà Nội</v>
      </c>
      <c r="G2303" t="s">
        <v>47</v>
      </c>
      <c r="H2303" t="str">
        <f>VLOOKUP(G2303,[1]Product!$B:$G,2,FALSE)</f>
        <v>OptiPlex3080 MT</v>
      </c>
      <c r="I2303">
        <f>VLOOKUP(G2303,[1]Product!$B:$G,6,FALSE)</f>
        <v>13890000</v>
      </c>
      <c r="J2303" t="str">
        <f>VLOOKUP(G2303,[1]Product!$B:$G,3,FALSE)</f>
        <v>Dell</v>
      </c>
      <c r="K2303" t="str">
        <f>VLOOKUP(G2303,[1]Product!$B:$G,4,FALSE)</f>
        <v>Desktop</v>
      </c>
      <c r="L2303">
        <v>3</v>
      </c>
      <c r="M2303">
        <v>0.15</v>
      </c>
      <c r="N2303">
        <f t="shared" si="35"/>
        <v>35419500</v>
      </c>
    </row>
    <row r="2304" spans="1:14" x14ac:dyDescent="0.3">
      <c r="A2304">
        <v>2303</v>
      </c>
      <c r="B2304">
        <v>3</v>
      </c>
      <c r="C2304" t="s">
        <v>26</v>
      </c>
      <c r="D2304" t="str">
        <f>VLOOKUP(C2304,[1]Saler!B:D,2,FALSE)</f>
        <v>Nguyễn Thị Y  Bình</v>
      </c>
      <c r="E2304" t="str">
        <f>VLOOKUP(C2304,[1]Saler!B:D,3,FALSE)</f>
        <v>HN</v>
      </c>
      <c r="F2304" t="str">
        <f>VLOOKUP(E2304,[1]Saler!$F$1:$G$6,2,FALSE)</f>
        <v>Hà Nội</v>
      </c>
      <c r="G2304" t="s">
        <v>50</v>
      </c>
      <c r="H2304" t="str">
        <f>VLOOKUP(G2304,[1]Product!$B:$G,2,FALSE)</f>
        <v>ProBook22X45AA</v>
      </c>
      <c r="I2304">
        <f>VLOOKUP(G2304,[1]Product!$B:$G,6,FALSE)</f>
        <v>11900000</v>
      </c>
      <c r="J2304" t="str">
        <f>VLOOKUP(G2304,[1]Product!$B:$G,3,FALSE)</f>
        <v>HP</v>
      </c>
      <c r="K2304" t="str">
        <f>VLOOKUP(G2304,[1]Product!$B:$G,4,FALSE)</f>
        <v>Desktop</v>
      </c>
      <c r="L2304">
        <v>1</v>
      </c>
      <c r="M2304">
        <v>0</v>
      </c>
      <c r="N2304">
        <f t="shared" si="35"/>
        <v>11900000</v>
      </c>
    </row>
    <row r="2305" spans="1:14" x14ac:dyDescent="0.3">
      <c r="A2305">
        <v>2304</v>
      </c>
      <c r="B2305">
        <v>3</v>
      </c>
      <c r="C2305" t="s">
        <v>64</v>
      </c>
      <c r="D2305" t="str">
        <f>VLOOKUP(C2305,[1]Saler!B:D,2,FALSE)</f>
        <v>Trần Chí Thông</v>
      </c>
      <c r="E2305" t="str">
        <f>VLOOKUP(C2305,[1]Saler!B:D,3,FALSE)</f>
        <v>CT</v>
      </c>
      <c r="F2305" t="str">
        <f>VLOOKUP(E2305,[1]Saler!$F$1:$G$6,2,FALSE)</f>
        <v>Cần Thơ</v>
      </c>
      <c r="G2305" t="s">
        <v>41</v>
      </c>
      <c r="H2305" t="str">
        <f>VLOOKUP(G2305,[1]Product!$B:$G,2,FALSE)</f>
        <v>Vostro70226499</v>
      </c>
      <c r="I2305">
        <f>VLOOKUP(G2305,[1]Product!$B:$G,6,FALSE)</f>
        <v>8900000</v>
      </c>
      <c r="J2305" t="str">
        <f>VLOOKUP(G2305,[1]Product!$B:$G,3,FALSE)</f>
        <v>Dell</v>
      </c>
      <c r="K2305" t="str">
        <f>VLOOKUP(G2305,[1]Product!$B:$G,4,FALSE)</f>
        <v>Desktop</v>
      </c>
      <c r="L2305">
        <v>3</v>
      </c>
      <c r="M2305">
        <v>0</v>
      </c>
      <c r="N2305">
        <f t="shared" si="35"/>
        <v>26700000</v>
      </c>
    </row>
    <row r="2306" spans="1:14" x14ac:dyDescent="0.3">
      <c r="A2306">
        <v>2305</v>
      </c>
      <c r="B2306">
        <v>3</v>
      </c>
      <c r="C2306" t="s">
        <v>62</v>
      </c>
      <c r="D2306" t="str">
        <f>VLOOKUP(C2306,[1]Saler!B:D,2,FALSE)</f>
        <v>Kiều Ngọc Các</v>
      </c>
      <c r="E2306" t="str">
        <f>VLOOKUP(C2306,[1]Saler!B:D,3,FALSE)</f>
        <v>HN</v>
      </c>
      <c r="F2306" t="str">
        <f>VLOOKUP(E2306,[1]Saler!$F$1:$G$6,2,FALSE)</f>
        <v>Hà Nội</v>
      </c>
      <c r="G2306" t="s">
        <v>58</v>
      </c>
      <c r="H2306" t="str">
        <f>VLOOKUP(G2306,[1]Product!$B:$G,2,FALSE)</f>
        <v>Envy2K0B2PA</v>
      </c>
      <c r="I2306">
        <f>VLOOKUP(G2306,[1]Product!$B:$G,6,FALSE)</f>
        <v>23590000</v>
      </c>
      <c r="J2306" t="str">
        <f>VLOOKUP(G2306,[1]Product!$B:$G,3,FALSE)</f>
        <v>HP</v>
      </c>
      <c r="K2306" t="str">
        <f>VLOOKUP(G2306,[1]Product!$B:$G,4,FALSE)</f>
        <v>Laptop</v>
      </c>
      <c r="L2306">
        <v>1</v>
      </c>
      <c r="M2306">
        <v>0</v>
      </c>
      <c r="N2306">
        <f t="shared" ref="N2306:N2369" si="36">I2306*L2306*(1-M2306)</f>
        <v>23590000</v>
      </c>
    </row>
    <row r="2307" spans="1:14" x14ac:dyDescent="0.3">
      <c r="A2307">
        <v>2306</v>
      </c>
      <c r="B2307">
        <v>3</v>
      </c>
      <c r="C2307" t="s">
        <v>18</v>
      </c>
      <c r="D2307" t="str">
        <f>VLOOKUP(C2307,[1]Saler!B:D,2,FALSE)</f>
        <v>Lê Thị Thùy  Linh</v>
      </c>
      <c r="E2307" t="str">
        <f>VLOOKUP(C2307,[1]Saler!B:D,3,FALSE)</f>
        <v>DN</v>
      </c>
      <c r="F2307" t="str">
        <f>VLOOKUP(E2307,[1]Saler!$F$1:$G$6,2,FALSE)</f>
        <v>Đà Nẵng</v>
      </c>
      <c r="G2307" t="s">
        <v>58</v>
      </c>
      <c r="H2307" t="str">
        <f>VLOOKUP(G2307,[1]Product!$B:$G,2,FALSE)</f>
        <v>Envy2K0B2PA</v>
      </c>
      <c r="I2307">
        <f>VLOOKUP(G2307,[1]Product!$B:$G,6,FALSE)</f>
        <v>23590000</v>
      </c>
      <c r="J2307" t="str">
        <f>VLOOKUP(G2307,[1]Product!$B:$G,3,FALSE)</f>
        <v>HP</v>
      </c>
      <c r="K2307" t="str">
        <f>VLOOKUP(G2307,[1]Product!$B:$G,4,FALSE)</f>
        <v>Laptop</v>
      </c>
      <c r="L2307">
        <v>3</v>
      </c>
      <c r="M2307">
        <v>0</v>
      </c>
      <c r="N2307">
        <f t="shared" si="36"/>
        <v>70770000</v>
      </c>
    </row>
    <row r="2308" spans="1:14" x14ac:dyDescent="0.3">
      <c r="A2308">
        <v>2307</v>
      </c>
      <c r="B2308">
        <v>3</v>
      </c>
      <c r="C2308" t="s">
        <v>38</v>
      </c>
      <c r="D2308" t="str">
        <f>VLOOKUP(C2308,[1]Saler!B:D,2,FALSE)</f>
        <v>Nguyễn Thị Kim  Nga</v>
      </c>
      <c r="E2308" t="str">
        <f>VLOOKUP(C2308,[1]Saler!B:D,3,FALSE)</f>
        <v>HCM</v>
      </c>
      <c r="F2308" t="str">
        <f>VLOOKUP(E2308,[1]Saler!$F$1:$G$6,2,FALSE)</f>
        <v>Hồ Chí Minh</v>
      </c>
      <c r="G2308" t="s">
        <v>41</v>
      </c>
      <c r="H2308" t="str">
        <f>VLOOKUP(G2308,[1]Product!$B:$G,2,FALSE)</f>
        <v>Vostro70226499</v>
      </c>
      <c r="I2308">
        <f>VLOOKUP(G2308,[1]Product!$B:$G,6,FALSE)</f>
        <v>8900000</v>
      </c>
      <c r="J2308" t="str">
        <f>VLOOKUP(G2308,[1]Product!$B:$G,3,FALSE)</f>
        <v>Dell</v>
      </c>
      <c r="K2308" t="str">
        <f>VLOOKUP(G2308,[1]Product!$B:$G,4,FALSE)</f>
        <v>Desktop</v>
      </c>
      <c r="L2308">
        <v>3</v>
      </c>
      <c r="M2308">
        <v>0.15</v>
      </c>
      <c r="N2308">
        <f t="shared" si="36"/>
        <v>22695000</v>
      </c>
    </row>
    <row r="2309" spans="1:14" x14ac:dyDescent="0.3">
      <c r="A2309">
        <v>2308</v>
      </c>
      <c r="B2309">
        <v>3</v>
      </c>
      <c r="C2309" t="s">
        <v>60</v>
      </c>
      <c r="D2309" t="str">
        <f>VLOOKUP(C2309,[1]Saler!B:D,2,FALSE)</f>
        <v>Nguyễn Thị Hoài  Ly</v>
      </c>
      <c r="E2309" t="str">
        <f>VLOOKUP(C2309,[1]Saler!B:D,3,FALSE)</f>
        <v>DN</v>
      </c>
      <c r="F2309" t="str">
        <f>VLOOKUP(E2309,[1]Saler!$F$1:$G$6,2,FALSE)</f>
        <v>Đà Nẵng</v>
      </c>
      <c r="G2309" t="s">
        <v>58</v>
      </c>
      <c r="H2309" t="str">
        <f>VLOOKUP(G2309,[1]Product!$B:$G,2,FALSE)</f>
        <v>Envy2K0B2PA</v>
      </c>
      <c r="I2309">
        <f>VLOOKUP(G2309,[1]Product!$B:$G,6,FALSE)</f>
        <v>23590000</v>
      </c>
      <c r="J2309" t="str">
        <f>VLOOKUP(G2309,[1]Product!$B:$G,3,FALSE)</f>
        <v>HP</v>
      </c>
      <c r="K2309" t="str">
        <f>VLOOKUP(G2309,[1]Product!$B:$G,4,FALSE)</f>
        <v>Laptop</v>
      </c>
      <c r="L2309">
        <v>3</v>
      </c>
      <c r="M2309">
        <v>0.15</v>
      </c>
      <c r="N2309">
        <f t="shared" si="36"/>
        <v>60154500</v>
      </c>
    </row>
    <row r="2310" spans="1:14" x14ac:dyDescent="0.3">
      <c r="A2310">
        <v>2309</v>
      </c>
      <c r="B2310">
        <v>3</v>
      </c>
      <c r="C2310" t="s">
        <v>40</v>
      </c>
      <c r="D2310" t="str">
        <f>VLOOKUP(C2310,[1]Saler!B:D,2,FALSE)</f>
        <v>Triệu Thị Thanh  Chung</v>
      </c>
      <c r="E2310" t="str">
        <f>VLOOKUP(C2310,[1]Saler!B:D,3,FALSE)</f>
        <v>HN</v>
      </c>
      <c r="F2310" t="str">
        <f>VLOOKUP(E2310,[1]Saler!$F$1:$G$6,2,FALSE)</f>
        <v>Hà Nội</v>
      </c>
      <c r="G2310" t="s">
        <v>21</v>
      </c>
      <c r="H2310" t="str">
        <f>VLOOKUP(G2310,[1]Product!$B:$G,2,FALSE)</f>
        <v>EliteBook5ZU71PA</v>
      </c>
      <c r="I2310">
        <f>VLOOKUP(G2310,[1]Product!$B:$G,6,FALSE)</f>
        <v>34790000</v>
      </c>
      <c r="J2310" t="str">
        <f>VLOOKUP(G2310,[1]Product!$B:$G,3,FALSE)</f>
        <v>HP</v>
      </c>
      <c r="K2310" t="str">
        <f>VLOOKUP(G2310,[1]Product!$B:$G,4,FALSE)</f>
        <v>Laptop</v>
      </c>
      <c r="L2310">
        <v>1</v>
      </c>
      <c r="M2310">
        <v>0.1</v>
      </c>
      <c r="N2310">
        <f t="shared" si="36"/>
        <v>31311000</v>
      </c>
    </row>
    <row r="2311" spans="1:14" x14ac:dyDescent="0.3">
      <c r="A2311">
        <v>2310</v>
      </c>
      <c r="B2311">
        <v>3</v>
      </c>
      <c r="C2311" t="s">
        <v>67</v>
      </c>
      <c r="D2311" t="str">
        <f>VLOOKUP(C2311,[1]Saler!B:D,2,FALSE)</f>
        <v>Phan Thị Thu  Nguyệt</v>
      </c>
      <c r="E2311" t="str">
        <f>VLOOKUP(C2311,[1]Saler!B:D,3,FALSE)</f>
        <v>HCM</v>
      </c>
      <c r="F2311" t="str">
        <f>VLOOKUP(E2311,[1]Saler!$F$1:$G$6,2,FALSE)</f>
        <v>Hồ Chí Minh</v>
      </c>
      <c r="G2311" t="s">
        <v>31</v>
      </c>
      <c r="H2311" t="str">
        <f>VLOOKUP(G2311,[1]Product!$B:$G,2,FALSE)</f>
        <v>Ideapad82H700DNVN</v>
      </c>
      <c r="I2311">
        <f>VLOOKUP(G2311,[1]Product!$B:$G,6,FALSE)</f>
        <v>13490000</v>
      </c>
      <c r="J2311" t="str">
        <f>VLOOKUP(G2311,[1]Product!$B:$G,3,FALSE)</f>
        <v>Lenovo</v>
      </c>
      <c r="K2311" t="str">
        <f>VLOOKUP(G2311,[1]Product!$B:$G,4,FALSE)</f>
        <v>Laptop</v>
      </c>
      <c r="L2311">
        <v>1</v>
      </c>
      <c r="M2311">
        <v>0.1</v>
      </c>
      <c r="N2311">
        <f t="shared" si="36"/>
        <v>12141000</v>
      </c>
    </row>
    <row r="2312" spans="1:14" x14ac:dyDescent="0.3">
      <c r="A2312">
        <v>2311</v>
      </c>
      <c r="B2312">
        <v>3</v>
      </c>
      <c r="C2312" t="s">
        <v>53</v>
      </c>
      <c r="D2312" t="str">
        <f>VLOOKUP(C2312,[1]Saler!B:D,2,FALSE)</f>
        <v>Đoàn Minh  Anh</v>
      </c>
      <c r="E2312" t="str">
        <f>VLOOKUP(C2312,[1]Saler!B:D,3,FALSE)</f>
        <v>HN</v>
      </c>
      <c r="F2312" t="str">
        <f>VLOOKUP(E2312,[1]Saler!$F$1:$G$6,2,FALSE)</f>
        <v>Hà Nội</v>
      </c>
      <c r="G2312" t="s">
        <v>50</v>
      </c>
      <c r="H2312" t="str">
        <f>VLOOKUP(G2312,[1]Product!$B:$G,2,FALSE)</f>
        <v>ProBook22X45AA</v>
      </c>
      <c r="I2312">
        <f>VLOOKUP(G2312,[1]Product!$B:$G,6,FALSE)</f>
        <v>11900000</v>
      </c>
      <c r="J2312" t="str">
        <f>VLOOKUP(G2312,[1]Product!$B:$G,3,FALSE)</f>
        <v>HP</v>
      </c>
      <c r="K2312" t="str">
        <f>VLOOKUP(G2312,[1]Product!$B:$G,4,FALSE)</f>
        <v>Desktop</v>
      </c>
      <c r="L2312">
        <v>1</v>
      </c>
      <c r="M2312">
        <v>0.1</v>
      </c>
      <c r="N2312">
        <f t="shared" si="36"/>
        <v>10710000</v>
      </c>
    </row>
    <row r="2313" spans="1:14" x14ac:dyDescent="0.3">
      <c r="A2313">
        <v>2312</v>
      </c>
      <c r="B2313">
        <v>3</v>
      </c>
      <c r="C2313" t="s">
        <v>64</v>
      </c>
      <c r="D2313" t="str">
        <f>VLOOKUP(C2313,[1]Saler!B:D,2,FALSE)</f>
        <v>Trần Chí Thông</v>
      </c>
      <c r="E2313" t="str">
        <f>VLOOKUP(C2313,[1]Saler!B:D,3,FALSE)</f>
        <v>CT</v>
      </c>
      <c r="F2313" t="str">
        <f>VLOOKUP(E2313,[1]Saler!$F$1:$G$6,2,FALSE)</f>
        <v>Cần Thơ</v>
      </c>
      <c r="G2313" t="s">
        <v>36</v>
      </c>
      <c r="H2313" t="str">
        <f>VLOOKUP(G2313,[1]Product!$B:$G,2,FALSE)</f>
        <v>Lenovo10TVA00EVA</v>
      </c>
      <c r="I2313">
        <f>VLOOKUP(G2313,[1]Product!$B:$G,6,FALSE)</f>
        <v>12590000</v>
      </c>
      <c r="J2313" t="str">
        <f>VLOOKUP(G2313,[1]Product!$B:$G,3,FALSE)</f>
        <v>Lenovo</v>
      </c>
      <c r="K2313" t="str">
        <f>VLOOKUP(G2313,[1]Product!$B:$G,4,FALSE)</f>
        <v>Desktop</v>
      </c>
      <c r="L2313">
        <v>2</v>
      </c>
      <c r="M2313">
        <v>0.05</v>
      </c>
      <c r="N2313">
        <f t="shared" si="36"/>
        <v>23921000</v>
      </c>
    </row>
    <row r="2314" spans="1:14" x14ac:dyDescent="0.3">
      <c r="A2314">
        <v>2313</v>
      </c>
      <c r="B2314">
        <v>3</v>
      </c>
      <c r="C2314" t="s">
        <v>29</v>
      </c>
      <c r="D2314" t="str">
        <f>VLOOKUP(C2314,[1]Saler!B:D,2,FALSE)</f>
        <v>Hoàng Thị Thu  Hà</v>
      </c>
      <c r="E2314" t="str">
        <f>VLOOKUP(C2314,[1]Saler!B:D,3,FALSE)</f>
        <v>HN</v>
      </c>
      <c r="F2314" t="str">
        <f>VLOOKUP(E2314,[1]Saler!$F$1:$G$6,2,FALSE)</f>
        <v>Hà Nội</v>
      </c>
      <c r="G2314" t="s">
        <v>33</v>
      </c>
      <c r="H2314" t="str">
        <f>VLOOKUP(G2314,[1]Product!$B:$G,2,FALSE)</f>
        <v>XPS139310</v>
      </c>
      <c r="I2314">
        <f>VLOOKUP(G2314,[1]Product!$B:$G,6,FALSE)</f>
        <v>39900000</v>
      </c>
      <c r="J2314" t="str">
        <f>VLOOKUP(G2314,[1]Product!$B:$G,3,FALSE)</f>
        <v>Dell</v>
      </c>
      <c r="K2314" t="str">
        <f>VLOOKUP(G2314,[1]Product!$B:$G,4,FALSE)</f>
        <v>Laptop</v>
      </c>
      <c r="L2314">
        <v>2</v>
      </c>
      <c r="M2314">
        <v>0.15</v>
      </c>
      <c r="N2314">
        <f t="shared" si="36"/>
        <v>67830000</v>
      </c>
    </row>
    <row r="2315" spans="1:14" x14ac:dyDescent="0.3">
      <c r="A2315">
        <v>2314</v>
      </c>
      <c r="B2315">
        <v>3</v>
      </c>
      <c r="C2315" t="s">
        <v>18</v>
      </c>
      <c r="D2315" t="str">
        <f>VLOOKUP(C2315,[1]Saler!B:D,2,FALSE)</f>
        <v>Lê Thị Thùy  Linh</v>
      </c>
      <c r="E2315" t="str">
        <f>VLOOKUP(C2315,[1]Saler!B:D,3,FALSE)</f>
        <v>DN</v>
      </c>
      <c r="F2315" t="str">
        <f>VLOOKUP(E2315,[1]Saler!$F$1:$G$6,2,FALSE)</f>
        <v>Đà Nẵng</v>
      </c>
      <c r="G2315" t="s">
        <v>44</v>
      </c>
      <c r="H2315" t="str">
        <f>VLOOKUP(G2315,[1]Product!$B:$G,2,FALSE)</f>
        <v>Lenovo11ED002TVA</v>
      </c>
      <c r="I2315">
        <f>VLOOKUP(G2315,[1]Product!$B:$G,6,FALSE)</f>
        <v>9890000</v>
      </c>
      <c r="J2315" t="str">
        <f>VLOOKUP(G2315,[1]Product!$B:$G,3,FALSE)</f>
        <v>Lenovo</v>
      </c>
      <c r="K2315" t="str">
        <f>VLOOKUP(G2315,[1]Product!$B:$G,4,FALSE)</f>
        <v>Desktop</v>
      </c>
      <c r="L2315">
        <v>1</v>
      </c>
      <c r="M2315">
        <v>0.1</v>
      </c>
      <c r="N2315">
        <f t="shared" si="36"/>
        <v>8901000</v>
      </c>
    </row>
    <row r="2316" spans="1:14" x14ac:dyDescent="0.3">
      <c r="A2316">
        <v>2315</v>
      </c>
      <c r="B2316">
        <v>3</v>
      </c>
      <c r="C2316" t="s">
        <v>39</v>
      </c>
      <c r="D2316" t="str">
        <f>VLOOKUP(C2316,[1]Saler!B:D,2,FALSE)</f>
        <v>Trần Lê Phương  Dung</v>
      </c>
      <c r="E2316" t="str">
        <f>VLOOKUP(C2316,[1]Saler!B:D,3,FALSE)</f>
        <v>HN</v>
      </c>
      <c r="F2316" t="str">
        <f>VLOOKUP(E2316,[1]Saler!$F$1:$G$6,2,FALSE)</f>
        <v>Hà Nội</v>
      </c>
      <c r="G2316" t="s">
        <v>34</v>
      </c>
      <c r="H2316" t="str">
        <f>VLOOKUP(G2316,[1]Product!$B:$G,2,FALSE)</f>
        <v>Inspiron135201</v>
      </c>
      <c r="I2316">
        <f>VLOOKUP(G2316,[1]Product!$B:$G,6,FALSE)</f>
        <v>16990000</v>
      </c>
      <c r="J2316" t="str">
        <f>VLOOKUP(G2316,[1]Product!$B:$G,3,FALSE)</f>
        <v>Dell</v>
      </c>
      <c r="K2316" t="str">
        <f>VLOOKUP(G2316,[1]Product!$B:$G,4,FALSE)</f>
        <v>Laptop</v>
      </c>
      <c r="L2316">
        <v>3</v>
      </c>
      <c r="M2316">
        <v>0.05</v>
      </c>
      <c r="N2316">
        <f t="shared" si="36"/>
        <v>48421500</v>
      </c>
    </row>
    <row r="2317" spans="1:14" x14ac:dyDescent="0.3">
      <c r="A2317">
        <v>2316</v>
      </c>
      <c r="B2317">
        <v>3</v>
      </c>
      <c r="C2317" t="s">
        <v>55</v>
      </c>
      <c r="D2317" t="str">
        <f>VLOOKUP(C2317,[1]Saler!B:D,2,FALSE)</f>
        <v>Nguyễn Thị  Hương</v>
      </c>
      <c r="E2317" t="str">
        <f>VLOOKUP(C2317,[1]Saler!B:D,3,FALSE)</f>
        <v>DN</v>
      </c>
      <c r="F2317" t="str">
        <f>VLOOKUP(E2317,[1]Saler!$F$1:$G$6,2,FALSE)</f>
        <v>Đà Nẵng</v>
      </c>
      <c r="G2317" t="s">
        <v>58</v>
      </c>
      <c r="H2317" t="str">
        <f>VLOOKUP(G2317,[1]Product!$B:$G,2,FALSE)</f>
        <v>Envy2K0B2PA</v>
      </c>
      <c r="I2317">
        <f>VLOOKUP(G2317,[1]Product!$B:$G,6,FALSE)</f>
        <v>23590000</v>
      </c>
      <c r="J2317" t="str">
        <f>VLOOKUP(G2317,[1]Product!$B:$G,3,FALSE)</f>
        <v>HP</v>
      </c>
      <c r="K2317" t="str">
        <f>VLOOKUP(G2317,[1]Product!$B:$G,4,FALSE)</f>
        <v>Laptop</v>
      </c>
      <c r="L2317">
        <v>3</v>
      </c>
      <c r="M2317">
        <v>0.1</v>
      </c>
      <c r="N2317">
        <f t="shared" si="36"/>
        <v>63693000</v>
      </c>
    </row>
    <row r="2318" spans="1:14" x14ac:dyDescent="0.3">
      <c r="A2318">
        <v>2317</v>
      </c>
      <c r="B2318">
        <v>3</v>
      </c>
      <c r="C2318" t="s">
        <v>62</v>
      </c>
      <c r="D2318" t="str">
        <f>VLOOKUP(C2318,[1]Saler!B:D,2,FALSE)</f>
        <v>Kiều Ngọc Các</v>
      </c>
      <c r="E2318" t="str">
        <f>VLOOKUP(C2318,[1]Saler!B:D,3,FALSE)</f>
        <v>HN</v>
      </c>
      <c r="F2318" t="str">
        <f>VLOOKUP(E2318,[1]Saler!$F$1:$G$6,2,FALSE)</f>
        <v>Hà Nội</v>
      </c>
      <c r="G2318" t="s">
        <v>45</v>
      </c>
      <c r="H2318" t="str">
        <f>VLOOKUP(G2318,[1]Product!$B:$G,2,FALSE)</f>
        <v>OMEN8ZR42PA</v>
      </c>
      <c r="I2318">
        <f>VLOOKUP(G2318,[1]Product!$B:$G,6,FALSE)</f>
        <v>54000000</v>
      </c>
      <c r="J2318" t="str">
        <f>VLOOKUP(G2318,[1]Product!$B:$G,3,FALSE)</f>
        <v>HP</v>
      </c>
      <c r="K2318" t="str">
        <f>VLOOKUP(G2318,[1]Product!$B:$G,4,FALSE)</f>
        <v>Laptop</v>
      </c>
      <c r="L2318">
        <v>3</v>
      </c>
      <c r="M2318">
        <v>0.05</v>
      </c>
      <c r="N2318">
        <f t="shared" si="36"/>
        <v>153900000</v>
      </c>
    </row>
    <row r="2319" spans="1:14" x14ac:dyDescent="0.3">
      <c r="A2319">
        <v>2318</v>
      </c>
      <c r="B2319">
        <v>3</v>
      </c>
      <c r="C2319" t="s">
        <v>32</v>
      </c>
      <c r="D2319" t="str">
        <f>VLOOKUP(C2319,[1]Saler!B:D,2,FALSE)</f>
        <v>Võ Thị Phương  Thảo</v>
      </c>
      <c r="E2319" t="str">
        <f>VLOOKUP(C2319,[1]Saler!B:D,3,FALSE)</f>
        <v>CT</v>
      </c>
      <c r="F2319" t="str">
        <f>VLOOKUP(E2319,[1]Saler!$F$1:$G$6,2,FALSE)</f>
        <v>Cần Thơ</v>
      </c>
      <c r="G2319" t="s">
        <v>49</v>
      </c>
      <c r="H2319" t="str">
        <f>VLOOKUP(G2319,[1]Product!$B:$G,2,FALSE)</f>
        <v>Inspiron145402</v>
      </c>
      <c r="I2319">
        <f>VLOOKUP(G2319,[1]Product!$B:$G,6,FALSE)</f>
        <v>25790000</v>
      </c>
      <c r="J2319" t="str">
        <f>VLOOKUP(G2319,[1]Product!$B:$G,3,FALSE)</f>
        <v>Dell</v>
      </c>
      <c r="K2319" t="str">
        <f>VLOOKUP(G2319,[1]Product!$B:$G,4,FALSE)</f>
        <v>Laptop</v>
      </c>
      <c r="L2319">
        <v>3</v>
      </c>
      <c r="M2319">
        <v>0</v>
      </c>
      <c r="N2319">
        <f t="shared" si="36"/>
        <v>77370000</v>
      </c>
    </row>
    <row r="2320" spans="1:14" x14ac:dyDescent="0.3">
      <c r="A2320">
        <v>2319</v>
      </c>
      <c r="B2320">
        <v>3</v>
      </c>
      <c r="C2320" t="s">
        <v>79</v>
      </c>
      <c r="D2320" t="str">
        <f>VLOOKUP(C2320,[1]Saler!B:D,2,FALSE)</f>
        <v>Nguyễn Thị Thanh  Ngân</v>
      </c>
      <c r="E2320" t="str">
        <f>VLOOKUP(C2320,[1]Saler!B:D,3,FALSE)</f>
        <v>HCM</v>
      </c>
      <c r="F2320" t="str">
        <f>VLOOKUP(E2320,[1]Saler!$F$1:$G$6,2,FALSE)</f>
        <v>Hồ Chí Minh</v>
      </c>
      <c r="G2320" t="s">
        <v>56</v>
      </c>
      <c r="H2320" t="str">
        <f>VLOOKUP(G2320,[1]Product!$B:$G,2,FALSE)</f>
        <v>Legion82B500GUVN</v>
      </c>
      <c r="I2320">
        <f>VLOOKUP(G2320,[1]Product!$B:$G,6,FALSE)</f>
        <v>24790000</v>
      </c>
      <c r="J2320" t="str">
        <f>VLOOKUP(G2320,[1]Product!$B:$G,3,FALSE)</f>
        <v>Lenovo</v>
      </c>
      <c r="K2320" t="str">
        <f>VLOOKUP(G2320,[1]Product!$B:$G,4,FALSE)</f>
        <v>Laptop</v>
      </c>
      <c r="L2320">
        <v>3</v>
      </c>
      <c r="M2320">
        <v>0</v>
      </c>
      <c r="N2320">
        <f t="shared" si="36"/>
        <v>74370000</v>
      </c>
    </row>
    <row r="2321" spans="1:14" x14ac:dyDescent="0.3">
      <c r="A2321">
        <v>2320</v>
      </c>
      <c r="B2321">
        <v>3</v>
      </c>
      <c r="C2321" t="s">
        <v>72</v>
      </c>
      <c r="D2321" t="str">
        <f>VLOOKUP(C2321,[1]Saler!B:D,2,FALSE)</f>
        <v>Ngô Ngọc Tường  An</v>
      </c>
      <c r="E2321" t="str">
        <f>VLOOKUP(C2321,[1]Saler!B:D,3,FALSE)</f>
        <v>HN</v>
      </c>
      <c r="F2321" t="str">
        <f>VLOOKUP(E2321,[1]Saler!$F$1:$G$6,2,FALSE)</f>
        <v>Hà Nội</v>
      </c>
      <c r="G2321" t="s">
        <v>41</v>
      </c>
      <c r="H2321" t="str">
        <f>VLOOKUP(G2321,[1]Product!$B:$G,2,FALSE)</f>
        <v>Vostro70226499</v>
      </c>
      <c r="I2321">
        <f>VLOOKUP(G2321,[1]Product!$B:$G,6,FALSE)</f>
        <v>8900000</v>
      </c>
      <c r="J2321" t="str">
        <f>VLOOKUP(G2321,[1]Product!$B:$G,3,FALSE)</f>
        <v>Dell</v>
      </c>
      <c r="K2321" t="str">
        <f>VLOOKUP(G2321,[1]Product!$B:$G,4,FALSE)</f>
        <v>Desktop</v>
      </c>
      <c r="L2321">
        <v>1</v>
      </c>
      <c r="M2321">
        <v>0.15</v>
      </c>
      <c r="N2321">
        <f t="shared" si="36"/>
        <v>7565000</v>
      </c>
    </row>
    <row r="2322" spans="1:14" x14ac:dyDescent="0.3">
      <c r="A2322">
        <v>2321</v>
      </c>
      <c r="B2322">
        <v>3</v>
      </c>
      <c r="C2322" t="s">
        <v>38</v>
      </c>
      <c r="D2322" t="str">
        <f>VLOOKUP(C2322,[1]Saler!B:D,2,FALSE)</f>
        <v>Nguyễn Thị Kim  Nga</v>
      </c>
      <c r="E2322" t="str">
        <f>VLOOKUP(C2322,[1]Saler!B:D,3,FALSE)</f>
        <v>HCM</v>
      </c>
      <c r="F2322" t="str">
        <f>VLOOKUP(E2322,[1]Saler!$F$1:$G$6,2,FALSE)</f>
        <v>Hồ Chí Minh</v>
      </c>
      <c r="G2322" t="s">
        <v>15</v>
      </c>
      <c r="H2322" t="str">
        <f>VLOOKUP(G2322,[1]Product!$B:$G,2,FALSE)</f>
        <v>EliteBook1C2M0PA</v>
      </c>
      <c r="I2322">
        <f>VLOOKUP(G2322,[1]Product!$B:$G,6,FALSE)</f>
        <v>14890000</v>
      </c>
      <c r="J2322" t="str">
        <f>VLOOKUP(G2322,[1]Product!$B:$G,3,FALSE)</f>
        <v>HP</v>
      </c>
      <c r="K2322" t="str">
        <f>VLOOKUP(G2322,[1]Product!$B:$G,4,FALSE)</f>
        <v>Desktop</v>
      </c>
      <c r="L2322">
        <v>2</v>
      </c>
      <c r="M2322">
        <v>0.05</v>
      </c>
      <c r="N2322">
        <f t="shared" si="36"/>
        <v>28291000</v>
      </c>
    </row>
    <row r="2323" spans="1:14" x14ac:dyDescent="0.3">
      <c r="A2323">
        <v>2322</v>
      </c>
      <c r="B2323">
        <v>3</v>
      </c>
      <c r="C2323" t="s">
        <v>38</v>
      </c>
      <c r="D2323" t="str">
        <f>VLOOKUP(C2323,[1]Saler!B:D,2,FALSE)</f>
        <v>Nguyễn Thị Kim  Nga</v>
      </c>
      <c r="E2323" t="str">
        <f>VLOOKUP(C2323,[1]Saler!B:D,3,FALSE)</f>
        <v>HCM</v>
      </c>
      <c r="F2323" t="str">
        <f>VLOOKUP(E2323,[1]Saler!$F$1:$G$6,2,FALSE)</f>
        <v>Hồ Chí Minh</v>
      </c>
      <c r="G2323" t="s">
        <v>69</v>
      </c>
      <c r="H2323" t="str">
        <f>VLOOKUP(G2323,[1]Product!$B:$G,2,FALSE)</f>
        <v>Pavilion180S1AA</v>
      </c>
      <c r="I2323">
        <f>VLOOKUP(G2323,[1]Product!$B:$G,6,FALSE)</f>
        <v>9790000</v>
      </c>
      <c r="J2323" t="str">
        <f>VLOOKUP(G2323,[1]Product!$B:$G,3,FALSE)</f>
        <v>HP</v>
      </c>
      <c r="K2323" t="str">
        <f>VLOOKUP(G2323,[1]Product!$B:$G,4,FALSE)</f>
        <v>Desktop</v>
      </c>
      <c r="L2323">
        <v>3</v>
      </c>
      <c r="M2323">
        <v>0</v>
      </c>
      <c r="N2323">
        <f t="shared" si="36"/>
        <v>29370000</v>
      </c>
    </row>
    <row r="2324" spans="1:14" x14ac:dyDescent="0.3">
      <c r="A2324">
        <v>2323</v>
      </c>
      <c r="B2324">
        <v>3</v>
      </c>
      <c r="C2324" t="s">
        <v>75</v>
      </c>
      <c r="D2324" t="str">
        <f>VLOOKUP(C2324,[1]Saler!B:D,2,FALSE)</f>
        <v>Trần Thị Kim  Ngân</v>
      </c>
      <c r="E2324" t="str">
        <f>VLOOKUP(C2324,[1]Saler!B:D,3,FALSE)</f>
        <v>HCM</v>
      </c>
      <c r="F2324" t="str">
        <f>VLOOKUP(E2324,[1]Saler!$F$1:$G$6,2,FALSE)</f>
        <v>Hồ Chí Minh</v>
      </c>
      <c r="G2324" t="s">
        <v>58</v>
      </c>
      <c r="H2324" t="str">
        <f>VLOOKUP(G2324,[1]Product!$B:$G,2,FALSE)</f>
        <v>Envy2K0B2PA</v>
      </c>
      <c r="I2324">
        <f>VLOOKUP(G2324,[1]Product!$B:$G,6,FALSE)</f>
        <v>23590000</v>
      </c>
      <c r="J2324" t="str">
        <f>VLOOKUP(G2324,[1]Product!$B:$G,3,FALSE)</f>
        <v>HP</v>
      </c>
      <c r="K2324" t="str">
        <f>VLOOKUP(G2324,[1]Product!$B:$G,4,FALSE)</f>
        <v>Laptop</v>
      </c>
      <c r="L2324">
        <v>2</v>
      </c>
      <c r="M2324">
        <v>0</v>
      </c>
      <c r="N2324">
        <f t="shared" si="36"/>
        <v>47180000</v>
      </c>
    </row>
    <row r="2325" spans="1:14" x14ac:dyDescent="0.3">
      <c r="A2325">
        <v>2324</v>
      </c>
      <c r="B2325">
        <v>4</v>
      </c>
      <c r="C2325" t="s">
        <v>30</v>
      </c>
      <c r="D2325" t="str">
        <f>VLOOKUP(C2325,[1]Saler!B:D,2,FALSE)</f>
        <v>Lê Thị Phương  Thanh</v>
      </c>
      <c r="E2325" t="str">
        <f>VLOOKUP(C2325,[1]Saler!B:D,3,FALSE)</f>
        <v>CT</v>
      </c>
      <c r="F2325" t="str">
        <f>VLOOKUP(E2325,[1]Saler!$F$1:$G$6,2,FALSE)</f>
        <v>Cần Thơ</v>
      </c>
      <c r="G2325" t="s">
        <v>58</v>
      </c>
      <c r="H2325" t="str">
        <f>VLOOKUP(G2325,[1]Product!$B:$G,2,FALSE)</f>
        <v>Envy2K0B2PA</v>
      </c>
      <c r="I2325">
        <f>VLOOKUP(G2325,[1]Product!$B:$G,6,FALSE)</f>
        <v>23590000</v>
      </c>
      <c r="J2325" t="str">
        <f>VLOOKUP(G2325,[1]Product!$B:$G,3,FALSE)</f>
        <v>HP</v>
      </c>
      <c r="K2325" t="str">
        <f>VLOOKUP(G2325,[1]Product!$B:$G,4,FALSE)</f>
        <v>Laptop</v>
      </c>
      <c r="L2325">
        <v>3</v>
      </c>
      <c r="M2325">
        <v>0.1</v>
      </c>
      <c r="N2325">
        <f t="shared" si="36"/>
        <v>63693000</v>
      </c>
    </row>
    <row r="2326" spans="1:14" x14ac:dyDescent="0.3">
      <c r="A2326">
        <v>2325</v>
      </c>
      <c r="B2326">
        <v>4</v>
      </c>
      <c r="C2326" t="s">
        <v>53</v>
      </c>
      <c r="D2326" t="str">
        <f>VLOOKUP(C2326,[1]Saler!B:D,2,FALSE)</f>
        <v>Đoàn Minh  Anh</v>
      </c>
      <c r="E2326" t="str">
        <f>VLOOKUP(C2326,[1]Saler!B:D,3,FALSE)</f>
        <v>HN</v>
      </c>
      <c r="F2326" t="str">
        <f>VLOOKUP(E2326,[1]Saler!$F$1:$G$6,2,FALSE)</f>
        <v>Hà Nội</v>
      </c>
      <c r="G2326" t="s">
        <v>36</v>
      </c>
      <c r="H2326" t="str">
        <f>VLOOKUP(G2326,[1]Product!$B:$G,2,FALSE)</f>
        <v>Lenovo10TVA00EVA</v>
      </c>
      <c r="I2326">
        <f>VLOOKUP(G2326,[1]Product!$B:$G,6,FALSE)</f>
        <v>12590000</v>
      </c>
      <c r="J2326" t="str">
        <f>VLOOKUP(G2326,[1]Product!$B:$G,3,FALSE)</f>
        <v>Lenovo</v>
      </c>
      <c r="K2326" t="str">
        <f>VLOOKUP(G2326,[1]Product!$B:$G,4,FALSE)</f>
        <v>Desktop</v>
      </c>
      <c r="L2326">
        <v>2</v>
      </c>
      <c r="M2326">
        <v>0</v>
      </c>
      <c r="N2326">
        <f t="shared" si="36"/>
        <v>25180000</v>
      </c>
    </row>
    <row r="2327" spans="1:14" x14ac:dyDescent="0.3">
      <c r="A2327">
        <v>2326</v>
      </c>
      <c r="B2327">
        <v>4</v>
      </c>
      <c r="C2327" t="s">
        <v>32</v>
      </c>
      <c r="D2327" t="str">
        <f>VLOOKUP(C2327,[1]Saler!B:D,2,FALSE)</f>
        <v>Võ Thị Phương  Thảo</v>
      </c>
      <c r="E2327" t="str">
        <f>VLOOKUP(C2327,[1]Saler!B:D,3,FALSE)</f>
        <v>CT</v>
      </c>
      <c r="F2327" t="str">
        <f>VLOOKUP(E2327,[1]Saler!$F$1:$G$6,2,FALSE)</f>
        <v>Cần Thơ</v>
      </c>
      <c r="G2327" t="s">
        <v>47</v>
      </c>
      <c r="H2327" t="str">
        <f>VLOOKUP(G2327,[1]Product!$B:$G,2,FALSE)</f>
        <v>OptiPlex3080 MT</v>
      </c>
      <c r="I2327">
        <f>VLOOKUP(G2327,[1]Product!$B:$G,6,FALSE)</f>
        <v>13890000</v>
      </c>
      <c r="J2327" t="str">
        <f>VLOOKUP(G2327,[1]Product!$B:$G,3,FALSE)</f>
        <v>Dell</v>
      </c>
      <c r="K2327" t="str">
        <f>VLOOKUP(G2327,[1]Product!$B:$G,4,FALSE)</f>
        <v>Desktop</v>
      </c>
      <c r="L2327">
        <v>3</v>
      </c>
      <c r="M2327">
        <v>0</v>
      </c>
      <c r="N2327">
        <f t="shared" si="36"/>
        <v>41670000</v>
      </c>
    </row>
    <row r="2328" spans="1:14" x14ac:dyDescent="0.3">
      <c r="A2328">
        <v>2327</v>
      </c>
      <c r="B2328">
        <v>4</v>
      </c>
      <c r="C2328" t="s">
        <v>22</v>
      </c>
      <c r="D2328" t="str">
        <f>VLOOKUP(C2328,[1]Saler!B:D,2,FALSE)</f>
        <v>Nguyễn Thành Tâm</v>
      </c>
      <c r="E2328" t="str">
        <f>VLOOKUP(C2328,[1]Saler!B:D,3,FALSE)</f>
        <v>CT</v>
      </c>
      <c r="F2328" t="str">
        <f>VLOOKUP(E2328,[1]Saler!$F$1:$G$6,2,FALSE)</f>
        <v>Cần Thơ</v>
      </c>
      <c r="G2328" t="s">
        <v>19</v>
      </c>
      <c r="H2328" t="str">
        <f>VLOOKUP(G2328,[1]Product!$B:$G,2,FALSE)</f>
        <v>Gaming81LK01J3VN</v>
      </c>
      <c r="I2328">
        <f>VLOOKUP(G2328,[1]Product!$B:$G,6,FALSE)</f>
        <v>18490000</v>
      </c>
      <c r="J2328" t="str">
        <f>VLOOKUP(G2328,[1]Product!$B:$G,3,FALSE)</f>
        <v>Lenovo</v>
      </c>
      <c r="K2328" t="str">
        <f>VLOOKUP(G2328,[1]Product!$B:$G,4,FALSE)</f>
        <v>Laptop</v>
      </c>
      <c r="L2328">
        <v>3</v>
      </c>
      <c r="M2328">
        <v>0</v>
      </c>
      <c r="N2328">
        <f t="shared" si="36"/>
        <v>55470000</v>
      </c>
    </row>
    <row r="2329" spans="1:14" x14ac:dyDescent="0.3">
      <c r="A2329">
        <v>2328</v>
      </c>
      <c r="B2329">
        <v>4</v>
      </c>
      <c r="C2329" t="s">
        <v>32</v>
      </c>
      <c r="D2329" t="str">
        <f>VLOOKUP(C2329,[1]Saler!B:D,2,FALSE)</f>
        <v>Võ Thị Phương  Thảo</v>
      </c>
      <c r="E2329" t="str">
        <f>VLOOKUP(C2329,[1]Saler!B:D,3,FALSE)</f>
        <v>CT</v>
      </c>
      <c r="F2329" t="str">
        <f>VLOOKUP(E2329,[1]Saler!$F$1:$G$6,2,FALSE)</f>
        <v>Cần Thơ</v>
      </c>
      <c r="G2329" t="s">
        <v>47</v>
      </c>
      <c r="H2329" t="str">
        <f>VLOOKUP(G2329,[1]Product!$B:$G,2,FALSE)</f>
        <v>OptiPlex3080 MT</v>
      </c>
      <c r="I2329">
        <f>VLOOKUP(G2329,[1]Product!$B:$G,6,FALSE)</f>
        <v>13890000</v>
      </c>
      <c r="J2329" t="str">
        <f>VLOOKUP(G2329,[1]Product!$B:$G,3,FALSE)</f>
        <v>Dell</v>
      </c>
      <c r="K2329" t="str">
        <f>VLOOKUP(G2329,[1]Product!$B:$G,4,FALSE)</f>
        <v>Desktop</v>
      </c>
      <c r="L2329">
        <v>3</v>
      </c>
      <c r="M2329">
        <v>0.15</v>
      </c>
      <c r="N2329">
        <f t="shared" si="36"/>
        <v>35419500</v>
      </c>
    </row>
    <row r="2330" spans="1:14" x14ac:dyDescent="0.3">
      <c r="A2330">
        <v>2329</v>
      </c>
      <c r="B2330">
        <v>4</v>
      </c>
      <c r="C2330" t="s">
        <v>14</v>
      </c>
      <c r="D2330" t="str">
        <f>VLOOKUP(C2330,[1]Saler!B:D,2,FALSE)</f>
        <v>Hồ Thị Khánh  Huyền</v>
      </c>
      <c r="E2330" t="str">
        <f>VLOOKUP(C2330,[1]Saler!B:D,3,FALSE)</f>
        <v>DN</v>
      </c>
      <c r="F2330" t="str">
        <f>VLOOKUP(E2330,[1]Saler!$F$1:$G$6,2,FALSE)</f>
        <v>Đà Nẵng</v>
      </c>
      <c r="G2330" t="s">
        <v>56</v>
      </c>
      <c r="H2330" t="str">
        <f>VLOOKUP(G2330,[1]Product!$B:$G,2,FALSE)</f>
        <v>Legion82B500GUVN</v>
      </c>
      <c r="I2330">
        <f>VLOOKUP(G2330,[1]Product!$B:$G,6,FALSE)</f>
        <v>24790000</v>
      </c>
      <c r="J2330" t="str">
        <f>VLOOKUP(G2330,[1]Product!$B:$G,3,FALSE)</f>
        <v>Lenovo</v>
      </c>
      <c r="K2330" t="str">
        <f>VLOOKUP(G2330,[1]Product!$B:$G,4,FALSE)</f>
        <v>Laptop</v>
      </c>
      <c r="L2330">
        <v>1</v>
      </c>
      <c r="M2330">
        <v>0</v>
      </c>
      <c r="N2330">
        <f t="shared" si="36"/>
        <v>24790000</v>
      </c>
    </row>
    <row r="2331" spans="1:14" x14ac:dyDescent="0.3">
      <c r="A2331">
        <v>2330</v>
      </c>
      <c r="B2331">
        <v>4</v>
      </c>
      <c r="C2331" t="s">
        <v>30</v>
      </c>
      <c r="D2331" t="str">
        <f>VLOOKUP(C2331,[1]Saler!B:D,2,FALSE)</f>
        <v>Lê Thị Phương  Thanh</v>
      </c>
      <c r="E2331" t="str">
        <f>VLOOKUP(C2331,[1]Saler!B:D,3,FALSE)</f>
        <v>CT</v>
      </c>
      <c r="F2331" t="str">
        <f>VLOOKUP(E2331,[1]Saler!$F$1:$G$6,2,FALSE)</f>
        <v>Cần Thơ</v>
      </c>
      <c r="G2331" t="s">
        <v>17</v>
      </c>
      <c r="H2331" t="str">
        <f>VLOOKUP(G2331,[1]Product!$B:$G,2,FALSE)</f>
        <v>Inspiron135301</v>
      </c>
      <c r="I2331">
        <f>VLOOKUP(G2331,[1]Product!$B:$G,6,FALSE)</f>
        <v>20900000</v>
      </c>
      <c r="J2331" t="str">
        <f>VLOOKUP(G2331,[1]Product!$B:$G,3,FALSE)</f>
        <v>Dell</v>
      </c>
      <c r="K2331" t="str">
        <f>VLOOKUP(G2331,[1]Product!$B:$G,4,FALSE)</f>
        <v>Laptop</v>
      </c>
      <c r="L2331">
        <v>2</v>
      </c>
      <c r="M2331">
        <v>0</v>
      </c>
      <c r="N2331">
        <f t="shared" si="36"/>
        <v>41800000</v>
      </c>
    </row>
    <row r="2332" spans="1:14" x14ac:dyDescent="0.3">
      <c r="A2332">
        <v>2331</v>
      </c>
      <c r="B2332">
        <v>4</v>
      </c>
      <c r="C2332" t="s">
        <v>67</v>
      </c>
      <c r="D2332" t="str">
        <f>VLOOKUP(C2332,[1]Saler!B:D,2,FALSE)</f>
        <v>Phan Thị Thu  Nguyệt</v>
      </c>
      <c r="E2332" t="str">
        <f>VLOOKUP(C2332,[1]Saler!B:D,3,FALSE)</f>
        <v>HCM</v>
      </c>
      <c r="F2332" t="str">
        <f>VLOOKUP(E2332,[1]Saler!$F$1:$G$6,2,FALSE)</f>
        <v>Hồ Chí Minh</v>
      </c>
      <c r="G2332" t="s">
        <v>50</v>
      </c>
      <c r="H2332" t="str">
        <f>VLOOKUP(G2332,[1]Product!$B:$G,2,FALSE)</f>
        <v>ProBook22X45AA</v>
      </c>
      <c r="I2332">
        <f>VLOOKUP(G2332,[1]Product!$B:$G,6,FALSE)</f>
        <v>11900000</v>
      </c>
      <c r="J2332" t="str">
        <f>VLOOKUP(G2332,[1]Product!$B:$G,3,FALSE)</f>
        <v>HP</v>
      </c>
      <c r="K2332" t="str">
        <f>VLOOKUP(G2332,[1]Product!$B:$G,4,FALSE)</f>
        <v>Desktop</v>
      </c>
      <c r="L2332">
        <v>1</v>
      </c>
      <c r="M2332">
        <v>0.1</v>
      </c>
      <c r="N2332">
        <f t="shared" si="36"/>
        <v>10710000</v>
      </c>
    </row>
    <row r="2333" spans="1:14" x14ac:dyDescent="0.3">
      <c r="A2333">
        <v>2332</v>
      </c>
      <c r="B2333">
        <v>4</v>
      </c>
      <c r="C2333" t="s">
        <v>29</v>
      </c>
      <c r="D2333" t="str">
        <f>VLOOKUP(C2333,[1]Saler!B:D,2,FALSE)</f>
        <v>Hoàng Thị Thu  Hà</v>
      </c>
      <c r="E2333" t="str">
        <f>VLOOKUP(C2333,[1]Saler!B:D,3,FALSE)</f>
        <v>HN</v>
      </c>
      <c r="F2333" t="str">
        <f>VLOOKUP(E2333,[1]Saler!$F$1:$G$6,2,FALSE)</f>
        <v>Hà Nội</v>
      </c>
      <c r="G2333" t="s">
        <v>71</v>
      </c>
      <c r="H2333" t="str">
        <f>VLOOKUP(G2333,[1]Product!$B:$G,2,FALSE)</f>
        <v>Legion82BC005YVN</v>
      </c>
      <c r="I2333">
        <f>VLOOKUP(G2333,[1]Product!$B:$G,6,FALSE)</f>
        <v>39000000</v>
      </c>
      <c r="J2333" t="str">
        <f>VLOOKUP(G2333,[1]Product!$B:$G,3,FALSE)</f>
        <v>Lenovo</v>
      </c>
      <c r="K2333" t="str">
        <f>VLOOKUP(G2333,[1]Product!$B:$G,4,FALSE)</f>
        <v>Laptop</v>
      </c>
      <c r="L2333">
        <v>1</v>
      </c>
      <c r="M2333">
        <v>0.15</v>
      </c>
      <c r="N2333">
        <f t="shared" si="36"/>
        <v>33150000</v>
      </c>
    </row>
    <row r="2334" spans="1:14" x14ac:dyDescent="0.3">
      <c r="A2334">
        <v>2333</v>
      </c>
      <c r="B2334">
        <v>4</v>
      </c>
      <c r="C2334" t="s">
        <v>24</v>
      </c>
      <c r="D2334" t="str">
        <f>VLOOKUP(C2334,[1]Saler!B:D,2,FALSE)</f>
        <v>Lê Thị Ngọc Bích</v>
      </c>
      <c r="E2334" t="str">
        <f>VLOOKUP(C2334,[1]Saler!B:D,3,FALSE)</f>
        <v>HN</v>
      </c>
      <c r="F2334" t="str">
        <f>VLOOKUP(E2334,[1]Saler!$F$1:$G$6,2,FALSE)</f>
        <v>Hà Nội</v>
      </c>
      <c r="G2334" t="s">
        <v>50</v>
      </c>
      <c r="H2334" t="str">
        <f>VLOOKUP(G2334,[1]Product!$B:$G,2,FALSE)</f>
        <v>ProBook22X45AA</v>
      </c>
      <c r="I2334">
        <f>VLOOKUP(G2334,[1]Product!$B:$G,6,FALSE)</f>
        <v>11900000</v>
      </c>
      <c r="J2334" t="str">
        <f>VLOOKUP(G2334,[1]Product!$B:$G,3,FALSE)</f>
        <v>HP</v>
      </c>
      <c r="K2334" t="str">
        <f>VLOOKUP(G2334,[1]Product!$B:$G,4,FALSE)</f>
        <v>Desktop</v>
      </c>
      <c r="L2334">
        <v>1</v>
      </c>
      <c r="M2334">
        <v>0.15</v>
      </c>
      <c r="N2334">
        <f t="shared" si="36"/>
        <v>10115000</v>
      </c>
    </row>
    <row r="2335" spans="1:14" x14ac:dyDescent="0.3">
      <c r="A2335">
        <v>2334</v>
      </c>
      <c r="B2335">
        <v>4</v>
      </c>
      <c r="C2335" t="s">
        <v>53</v>
      </c>
      <c r="D2335" t="str">
        <f>VLOOKUP(C2335,[1]Saler!B:D,2,FALSE)</f>
        <v>Đoàn Minh  Anh</v>
      </c>
      <c r="E2335" t="str">
        <f>VLOOKUP(C2335,[1]Saler!B:D,3,FALSE)</f>
        <v>HN</v>
      </c>
      <c r="F2335" t="str">
        <f>VLOOKUP(E2335,[1]Saler!$F$1:$G$6,2,FALSE)</f>
        <v>Hà Nội</v>
      </c>
      <c r="G2335" t="s">
        <v>31</v>
      </c>
      <c r="H2335" t="str">
        <f>VLOOKUP(G2335,[1]Product!$B:$G,2,FALSE)</f>
        <v>Ideapad82H700DNVN</v>
      </c>
      <c r="I2335">
        <f>VLOOKUP(G2335,[1]Product!$B:$G,6,FALSE)</f>
        <v>13490000</v>
      </c>
      <c r="J2335" t="str">
        <f>VLOOKUP(G2335,[1]Product!$B:$G,3,FALSE)</f>
        <v>Lenovo</v>
      </c>
      <c r="K2335" t="str">
        <f>VLOOKUP(G2335,[1]Product!$B:$G,4,FALSE)</f>
        <v>Laptop</v>
      </c>
      <c r="L2335">
        <v>1</v>
      </c>
      <c r="M2335">
        <v>0.1</v>
      </c>
      <c r="N2335">
        <f t="shared" si="36"/>
        <v>12141000</v>
      </c>
    </row>
    <row r="2336" spans="1:14" x14ac:dyDescent="0.3">
      <c r="A2336">
        <v>2335</v>
      </c>
      <c r="B2336">
        <v>4</v>
      </c>
      <c r="C2336" t="s">
        <v>72</v>
      </c>
      <c r="D2336" t="str">
        <f>VLOOKUP(C2336,[1]Saler!B:D,2,FALSE)</f>
        <v>Ngô Ngọc Tường  An</v>
      </c>
      <c r="E2336" t="str">
        <f>VLOOKUP(C2336,[1]Saler!B:D,3,FALSE)</f>
        <v>HN</v>
      </c>
      <c r="F2336" t="str">
        <f>VLOOKUP(E2336,[1]Saler!$F$1:$G$6,2,FALSE)</f>
        <v>Hà Nội</v>
      </c>
      <c r="G2336" t="s">
        <v>36</v>
      </c>
      <c r="H2336" t="str">
        <f>VLOOKUP(G2336,[1]Product!$B:$G,2,FALSE)</f>
        <v>Lenovo10TVA00EVA</v>
      </c>
      <c r="I2336">
        <f>VLOOKUP(G2336,[1]Product!$B:$G,6,FALSE)</f>
        <v>12590000</v>
      </c>
      <c r="J2336" t="str">
        <f>VLOOKUP(G2336,[1]Product!$B:$G,3,FALSE)</f>
        <v>Lenovo</v>
      </c>
      <c r="K2336" t="str">
        <f>VLOOKUP(G2336,[1]Product!$B:$G,4,FALSE)</f>
        <v>Desktop</v>
      </c>
      <c r="L2336">
        <v>2</v>
      </c>
      <c r="M2336">
        <v>0.15</v>
      </c>
      <c r="N2336">
        <f t="shared" si="36"/>
        <v>21403000</v>
      </c>
    </row>
    <row r="2337" spans="1:14" x14ac:dyDescent="0.3">
      <c r="A2337">
        <v>2336</v>
      </c>
      <c r="B2337">
        <v>4</v>
      </c>
      <c r="C2337" t="s">
        <v>77</v>
      </c>
      <c r="D2337" t="str">
        <f>VLOOKUP(C2337,[1]Saler!B:D,2,FALSE)</f>
        <v>Trần Huy  Hiếu</v>
      </c>
      <c r="E2337" t="str">
        <f>VLOOKUP(C2337,[1]Saler!B:D,3,FALSE)</f>
        <v>HP</v>
      </c>
      <c r="F2337" t="str">
        <f>VLOOKUP(E2337,[1]Saler!$F$1:$G$6,2,FALSE)</f>
        <v>Hải Phòng</v>
      </c>
      <c r="G2337" t="s">
        <v>41</v>
      </c>
      <c r="H2337" t="str">
        <f>VLOOKUP(G2337,[1]Product!$B:$G,2,FALSE)</f>
        <v>Vostro70226499</v>
      </c>
      <c r="I2337">
        <f>VLOOKUP(G2337,[1]Product!$B:$G,6,FALSE)</f>
        <v>8900000</v>
      </c>
      <c r="J2337" t="str">
        <f>VLOOKUP(G2337,[1]Product!$B:$G,3,FALSE)</f>
        <v>Dell</v>
      </c>
      <c r="K2337" t="str">
        <f>VLOOKUP(G2337,[1]Product!$B:$G,4,FALSE)</f>
        <v>Desktop</v>
      </c>
      <c r="L2337">
        <v>2</v>
      </c>
      <c r="M2337">
        <v>0</v>
      </c>
      <c r="N2337">
        <f t="shared" si="36"/>
        <v>17800000</v>
      </c>
    </row>
    <row r="2338" spans="1:14" x14ac:dyDescent="0.3">
      <c r="A2338">
        <v>2337</v>
      </c>
      <c r="B2338">
        <v>4</v>
      </c>
      <c r="C2338" t="s">
        <v>26</v>
      </c>
      <c r="D2338" t="str">
        <f>VLOOKUP(C2338,[1]Saler!B:D,2,FALSE)</f>
        <v>Nguyễn Thị Y  Bình</v>
      </c>
      <c r="E2338" t="str">
        <f>VLOOKUP(C2338,[1]Saler!B:D,3,FALSE)</f>
        <v>HN</v>
      </c>
      <c r="F2338" t="str">
        <f>VLOOKUP(E2338,[1]Saler!$F$1:$G$6,2,FALSE)</f>
        <v>Hà Nội</v>
      </c>
      <c r="G2338" t="s">
        <v>42</v>
      </c>
      <c r="H2338" t="str">
        <f>VLOOKUP(G2338,[1]Product!$B:$G,2,FALSE)</f>
        <v>PavilionEG0072TU</v>
      </c>
      <c r="I2338">
        <f>VLOOKUP(G2338,[1]Product!$B:$G,6,FALSE)</f>
        <v>21900000</v>
      </c>
      <c r="J2338" t="str">
        <f>VLOOKUP(G2338,[1]Product!$B:$G,3,FALSE)</f>
        <v>HP</v>
      </c>
      <c r="K2338" t="str">
        <f>VLOOKUP(G2338,[1]Product!$B:$G,4,FALSE)</f>
        <v>Laptop</v>
      </c>
      <c r="L2338">
        <v>2</v>
      </c>
      <c r="M2338">
        <v>0</v>
      </c>
      <c r="N2338">
        <f t="shared" si="36"/>
        <v>43800000</v>
      </c>
    </row>
    <row r="2339" spans="1:14" x14ac:dyDescent="0.3">
      <c r="A2339">
        <v>2338</v>
      </c>
      <c r="B2339">
        <v>4</v>
      </c>
      <c r="C2339" t="s">
        <v>74</v>
      </c>
      <c r="D2339" t="str">
        <f>VLOOKUP(C2339,[1]Saler!B:D,2,FALSE)</f>
        <v>Nguyễn Thị  Hằng</v>
      </c>
      <c r="E2339" t="str">
        <f>VLOOKUP(C2339,[1]Saler!B:D,3,FALSE)</f>
        <v>HP</v>
      </c>
      <c r="F2339" t="str">
        <f>VLOOKUP(E2339,[1]Saler!$F$1:$G$6,2,FALSE)</f>
        <v>Hải Phòng</v>
      </c>
      <c r="G2339" t="s">
        <v>50</v>
      </c>
      <c r="H2339" t="str">
        <f>VLOOKUP(G2339,[1]Product!$B:$G,2,FALSE)</f>
        <v>ProBook22X45AA</v>
      </c>
      <c r="I2339">
        <f>VLOOKUP(G2339,[1]Product!$B:$G,6,FALSE)</f>
        <v>11900000</v>
      </c>
      <c r="J2339" t="str">
        <f>VLOOKUP(G2339,[1]Product!$B:$G,3,FALSE)</f>
        <v>HP</v>
      </c>
      <c r="K2339" t="str">
        <f>VLOOKUP(G2339,[1]Product!$B:$G,4,FALSE)</f>
        <v>Desktop</v>
      </c>
      <c r="L2339">
        <v>1</v>
      </c>
      <c r="M2339">
        <v>0.05</v>
      </c>
      <c r="N2339">
        <f t="shared" si="36"/>
        <v>11305000</v>
      </c>
    </row>
    <row r="2340" spans="1:14" x14ac:dyDescent="0.3">
      <c r="A2340">
        <v>2339</v>
      </c>
      <c r="B2340">
        <v>4</v>
      </c>
      <c r="C2340" t="s">
        <v>70</v>
      </c>
      <c r="D2340" t="str">
        <f>VLOOKUP(C2340,[1]Saler!B:D,2,FALSE)</f>
        <v>Trần Thị Hồng Nhung</v>
      </c>
      <c r="E2340" t="str">
        <f>VLOOKUP(C2340,[1]Saler!B:D,3,FALSE)</f>
        <v>HCM</v>
      </c>
      <c r="F2340" t="str">
        <f>VLOOKUP(E2340,[1]Saler!$F$1:$G$6,2,FALSE)</f>
        <v>Hồ Chí Minh</v>
      </c>
      <c r="G2340" t="s">
        <v>34</v>
      </c>
      <c r="H2340" t="str">
        <f>VLOOKUP(G2340,[1]Product!$B:$G,2,FALSE)</f>
        <v>Inspiron135201</v>
      </c>
      <c r="I2340">
        <f>VLOOKUP(G2340,[1]Product!$B:$G,6,FALSE)</f>
        <v>16990000</v>
      </c>
      <c r="J2340" t="str">
        <f>VLOOKUP(G2340,[1]Product!$B:$G,3,FALSE)</f>
        <v>Dell</v>
      </c>
      <c r="K2340" t="str">
        <f>VLOOKUP(G2340,[1]Product!$B:$G,4,FALSE)</f>
        <v>Laptop</v>
      </c>
      <c r="L2340">
        <v>3</v>
      </c>
      <c r="M2340">
        <v>0</v>
      </c>
      <c r="N2340">
        <f t="shared" si="36"/>
        <v>50970000</v>
      </c>
    </row>
    <row r="2341" spans="1:14" x14ac:dyDescent="0.3">
      <c r="A2341">
        <v>2340</v>
      </c>
      <c r="B2341">
        <v>4</v>
      </c>
      <c r="C2341" t="s">
        <v>40</v>
      </c>
      <c r="D2341" t="str">
        <f>VLOOKUP(C2341,[1]Saler!B:D,2,FALSE)</f>
        <v>Triệu Thị Thanh  Chung</v>
      </c>
      <c r="E2341" t="str">
        <f>VLOOKUP(C2341,[1]Saler!B:D,3,FALSE)</f>
        <v>HN</v>
      </c>
      <c r="F2341" t="str">
        <f>VLOOKUP(E2341,[1]Saler!$F$1:$G$6,2,FALSE)</f>
        <v>Hà Nội</v>
      </c>
      <c r="G2341" t="s">
        <v>47</v>
      </c>
      <c r="H2341" t="str">
        <f>VLOOKUP(G2341,[1]Product!$B:$G,2,FALSE)</f>
        <v>OptiPlex3080 MT</v>
      </c>
      <c r="I2341">
        <f>VLOOKUP(G2341,[1]Product!$B:$G,6,FALSE)</f>
        <v>13890000</v>
      </c>
      <c r="J2341" t="str">
        <f>VLOOKUP(G2341,[1]Product!$B:$G,3,FALSE)</f>
        <v>Dell</v>
      </c>
      <c r="K2341" t="str">
        <f>VLOOKUP(G2341,[1]Product!$B:$G,4,FALSE)</f>
        <v>Desktop</v>
      </c>
      <c r="L2341">
        <v>3</v>
      </c>
      <c r="M2341">
        <v>0.15</v>
      </c>
      <c r="N2341">
        <f t="shared" si="36"/>
        <v>35419500</v>
      </c>
    </row>
    <row r="2342" spans="1:14" x14ac:dyDescent="0.3">
      <c r="A2342">
        <v>2341</v>
      </c>
      <c r="B2342">
        <v>4</v>
      </c>
      <c r="C2342" t="s">
        <v>64</v>
      </c>
      <c r="D2342" t="str">
        <f>VLOOKUP(C2342,[1]Saler!B:D,2,FALSE)</f>
        <v>Trần Chí Thông</v>
      </c>
      <c r="E2342" t="str">
        <f>VLOOKUP(C2342,[1]Saler!B:D,3,FALSE)</f>
        <v>CT</v>
      </c>
      <c r="F2342" t="str">
        <f>VLOOKUP(E2342,[1]Saler!$F$1:$G$6,2,FALSE)</f>
        <v>Cần Thơ</v>
      </c>
      <c r="G2342" t="s">
        <v>17</v>
      </c>
      <c r="H2342" t="str">
        <f>VLOOKUP(G2342,[1]Product!$B:$G,2,FALSE)</f>
        <v>Inspiron135301</v>
      </c>
      <c r="I2342">
        <f>VLOOKUP(G2342,[1]Product!$B:$G,6,FALSE)</f>
        <v>20900000</v>
      </c>
      <c r="J2342" t="str">
        <f>VLOOKUP(G2342,[1]Product!$B:$G,3,FALSE)</f>
        <v>Dell</v>
      </c>
      <c r="K2342" t="str">
        <f>VLOOKUP(G2342,[1]Product!$B:$G,4,FALSE)</f>
        <v>Laptop</v>
      </c>
      <c r="L2342">
        <v>3</v>
      </c>
      <c r="M2342">
        <v>0.05</v>
      </c>
      <c r="N2342">
        <f t="shared" si="36"/>
        <v>59565000</v>
      </c>
    </row>
    <row r="2343" spans="1:14" x14ac:dyDescent="0.3">
      <c r="A2343">
        <v>2342</v>
      </c>
      <c r="B2343">
        <v>4</v>
      </c>
      <c r="C2343" t="s">
        <v>46</v>
      </c>
      <c r="D2343" t="str">
        <f>VLOOKUP(C2343,[1]Saler!B:D,2,FALSE)</f>
        <v>Nguyễn Thị Hoài  Nam</v>
      </c>
      <c r="E2343" t="str">
        <f>VLOOKUP(C2343,[1]Saler!B:D,3,FALSE)</f>
        <v>HCM</v>
      </c>
      <c r="F2343" t="str">
        <f>VLOOKUP(E2343,[1]Saler!$F$1:$G$6,2,FALSE)</f>
        <v>Hồ Chí Minh</v>
      </c>
      <c r="G2343" t="s">
        <v>25</v>
      </c>
      <c r="H2343" t="str">
        <f>VLOOKUP(G2343,[1]Product!$B:$G,2,FALSE)</f>
        <v>Lenovo11BHS07200</v>
      </c>
      <c r="I2343">
        <f>VLOOKUP(G2343,[1]Product!$B:$G,6,FALSE)</f>
        <v>11490000</v>
      </c>
      <c r="J2343" t="str">
        <f>VLOOKUP(G2343,[1]Product!$B:$G,3,FALSE)</f>
        <v>Lenovo</v>
      </c>
      <c r="K2343" t="str">
        <f>VLOOKUP(G2343,[1]Product!$B:$G,4,FALSE)</f>
        <v>Desktop</v>
      </c>
      <c r="L2343">
        <v>2</v>
      </c>
      <c r="M2343">
        <v>0.05</v>
      </c>
      <c r="N2343">
        <f t="shared" si="36"/>
        <v>21831000</v>
      </c>
    </row>
    <row r="2344" spans="1:14" x14ac:dyDescent="0.3">
      <c r="A2344">
        <v>2343</v>
      </c>
      <c r="B2344">
        <v>4</v>
      </c>
      <c r="C2344" t="s">
        <v>14</v>
      </c>
      <c r="D2344" t="str">
        <f>VLOOKUP(C2344,[1]Saler!B:D,2,FALSE)</f>
        <v>Hồ Thị Khánh  Huyền</v>
      </c>
      <c r="E2344" t="str">
        <f>VLOOKUP(C2344,[1]Saler!B:D,3,FALSE)</f>
        <v>DN</v>
      </c>
      <c r="F2344" t="str">
        <f>VLOOKUP(E2344,[1]Saler!$F$1:$G$6,2,FALSE)</f>
        <v>Đà Nẵng</v>
      </c>
      <c r="G2344" t="s">
        <v>56</v>
      </c>
      <c r="H2344" t="str">
        <f>VLOOKUP(G2344,[1]Product!$B:$G,2,FALSE)</f>
        <v>Legion82B500GUVN</v>
      </c>
      <c r="I2344">
        <f>VLOOKUP(G2344,[1]Product!$B:$G,6,FALSE)</f>
        <v>24790000</v>
      </c>
      <c r="J2344" t="str">
        <f>VLOOKUP(G2344,[1]Product!$B:$G,3,FALSE)</f>
        <v>Lenovo</v>
      </c>
      <c r="K2344" t="str">
        <f>VLOOKUP(G2344,[1]Product!$B:$G,4,FALSE)</f>
        <v>Laptop</v>
      </c>
      <c r="L2344">
        <v>2</v>
      </c>
      <c r="M2344">
        <v>0.1</v>
      </c>
      <c r="N2344">
        <f t="shared" si="36"/>
        <v>44622000</v>
      </c>
    </row>
    <row r="2345" spans="1:14" x14ac:dyDescent="0.3">
      <c r="A2345">
        <v>2344</v>
      </c>
      <c r="B2345">
        <v>4</v>
      </c>
      <c r="C2345" t="s">
        <v>32</v>
      </c>
      <c r="D2345" t="str">
        <f>VLOOKUP(C2345,[1]Saler!B:D,2,FALSE)</f>
        <v>Võ Thị Phương  Thảo</v>
      </c>
      <c r="E2345" t="str">
        <f>VLOOKUP(C2345,[1]Saler!B:D,3,FALSE)</f>
        <v>CT</v>
      </c>
      <c r="F2345" t="str">
        <f>VLOOKUP(E2345,[1]Saler!$F$1:$G$6,2,FALSE)</f>
        <v>Cần Thơ</v>
      </c>
      <c r="G2345" t="s">
        <v>34</v>
      </c>
      <c r="H2345" t="str">
        <f>VLOOKUP(G2345,[1]Product!$B:$G,2,FALSE)</f>
        <v>Inspiron135201</v>
      </c>
      <c r="I2345">
        <f>VLOOKUP(G2345,[1]Product!$B:$G,6,FALSE)</f>
        <v>16990000</v>
      </c>
      <c r="J2345" t="str">
        <f>VLOOKUP(G2345,[1]Product!$B:$G,3,FALSE)</f>
        <v>Dell</v>
      </c>
      <c r="K2345" t="str">
        <f>VLOOKUP(G2345,[1]Product!$B:$G,4,FALSE)</f>
        <v>Laptop</v>
      </c>
      <c r="L2345">
        <v>1</v>
      </c>
      <c r="M2345">
        <v>0</v>
      </c>
      <c r="N2345">
        <f t="shared" si="36"/>
        <v>16990000</v>
      </c>
    </row>
    <row r="2346" spans="1:14" x14ac:dyDescent="0.3">
      <c r="A2346">
        <v>2345</v>
      </c>
      <c r="B2346">
        <v>4</v>
      </c>
      <c r="C2346" t="s">
        <v>38</v>
      </c>
      <c r="D2346" t="str">
        <f>VLOOKUP(C2346,[1]Saler!B:D,2,FALSE)</f>
        <v>Nguyễn Thị Kim  Nga</v>
      </c>
      <c r="E2346" t="str">
        <f>VLOOKUP(C2346,[1]Saler!B:D,3,FALSE)</f>
        <v>HCM</v>
      </c>
      <c r="F2346" t="str">
        <f>VLOOKUP(E2346,[1]Saler!$F$1:$G$6,2,FALSE)</f>
        <v>Hồ Chí Minh</v>
      </c>
      <c r="G2346" t="s">
        <v>42</v>
      </c>
      <c r="H2346" t="str">
        <f>VLOOKUP(G2346,[1]Product!$B:$G,2,FALSE)</f>
        <v>PavilionEG0072TU</v>
      </c>
      <c r="I2346">
        <f>VLOOKUP(G2346,[1]Product!$B:$G,6,FALSE)</f>
        <v>21900000</v>
      </c>
      <c r="J2346" t="str">
        <f>VLOOKUP(G2346,[1]Product!$B:$G,3,FALSE)</f>
        <v>HP</v>
      </c>
      <c r="K2346" t="str">
        <f>VLOOKUP(G2346,[1]Product!$B:$G,4,FALSE)</f>
        <v>Laptop</v>
      </c>
      <c r="L2346">
        <v>1</v>
      </c>
      <c r="M2346">
        <v>0.15</v>
      </c>
      <c r="N2346">
        <f t="shared" si="36"/>
        <v>18615000</v>
      </c>
    </row>
    <row r="2347" spans="1:14" x14ac:dyDescent="0.3">
      <c r="A2347">
        <v>2346</v>
      </c>
      <c r="B2347">
        <v>4</v>
      </c>
      <c r="C2347" t="s">
        <v>64</v>
      </c>
      <c r="D2347" t="str">
        <f>VLOOKUP(C2347,[1]Saler!B:D,2,FALSE)</f>
        <v>Trần Chí Thông</v>
      </c>
      <c r="E2347" t="str">
        <f>VLOOKUP(C2347,[1]Saler!B:D,3,FALSE)</f>
        <v>CT</v>
      </c>
      <c r="F2347" t="str">
        <f>VLOOKUP(E2347,[1]Saler!$F$1:$G$6,2,FALSE)</f>
        <v>Cần Thơ</v>
      </c>
      <c r="G2347" t="s">
        <v>49</v>
      </c>
      <c r="H2347" t="str">
        <f>VLOOKUP(G2347,[1]Product!$B:$G,2,FALSE)</f>
        <v>Inspiron145402</v>
      </c>
      <c r="I2347">
        <f>VLOOKUP(G2347,[1]Product!$B:$G,6,FALSE)</f>
        <v>25790000</v>
      </c>
      <c r="J2347" t="str">
        <f>VLOOKUP(G2347,[1]Product!$B:$G,3,FALSE)</f>
        <v>Dell</v>
      </c>
      <c r="K2347" t="str">
        <f>VLOOKUP(G2347,[1]Product!$B:$G,4,FALSE)</f>
        <v>Laptop</v>
      </c>
      <c r="L2347">
        <v>1</v>
      </c>
      <c r="M2347">
        <v>0</v>
      </c>
      <c r="N2347">
        <f t="shared" si="36"/>
        <v>25790000</v>
      </c>
    </row>
    <row r="2348" spans="1:14" x14ac:dyDescent="0.3">
      <c r="A2348">
        <v>2347</v>
      </c>
      <c r="B2348">
        <v>4</v>
      </c>
      <c r="C2348" t="s">
        <v>37</v>
      </c>
      <c r="D2348" t="str">
        <f>VLOOKUP(C2348,[1]Saler!B:D,2,FALSE)</f>
        <v>Nguyễn Phan Thanh Ngân</v>
      </c>
      <c r="E2348" t="str">
        <f>VLOOKUP(C2348,[1]Saler!B:D,3,FALSE)</f>
        <v>HCM</v>
      </c>
      <c r="F2348" t="str">
        <f>VLOOKUP(E2348,[1]Saler!$F$1:$G$6,2,FALSE)</f>
        <v>Hồ Chí Minh</v>
      </c>
      <c r="G2348" t="s">
        <v>44</v>
      </c>
      <c r="H2348" t="str">
        <f>VLOOKUP(G2348,[1]Product!$B:$G,2,FALSE)</f>
        <v>Lenovo11ED002TVA</v>
      </c>
      <c r="I2348">
        <f>VLOOKUP(G2348,[1]Product!$B:$G,6,FALSE)</f>
        <v>9890000</v>
      </c>
      <c r="J2348" t="str">
        <f>VLOOKUP(G2348,[1]Product!$B:$G,3,FALSE)</f>
        <v>Lenovo</v>
      </c>
      <c r="K2348" t="str">
        <f>VLOOKUP(G2348,[1]Product!$B:$G,4,FALSE)</f>
        <v>Desktop</v>
      </c>
      <c r="L2348">
        <v>2</v>
      </c>
      <c r="M2348">
        <v>0.05</v>
      </c>
      <c r="N2348">
        <f t="shared" si="36"/>
        <v>18791000</v>
      </c>
    </row>
    <row r="2349" spans="1:14" x14ac:dyDescent="0.3">
      <c r="A2349">
        <v>2348</v>
      </c>
      <c r="B2349">
        <v>4</v>
      </c>
      <c r="C2349" t="s">
        <v>59</v>
      </c>
      <c r="D2349" t="str">
        <f>VLOOKUP(C2349,[1]Saler!B:D,2,FALSE)</f>
        <v>Hồ Lê Lệ  Nguyên</v>
      </c>
      <c r="E2349" t="str">
        <f>VLOOKUP(C2349,[1]Saler!B:D,3,FALSE)</f>
        <v>HCM</v>
      </c>
      <c r="F2349" t="str">
        <f>VLOOKUP(E2349,[1]Saler!$F$1:$G$6,2,FALSE)</f>
        <v>Hồ Chí Minh</v>
      </c>
      <c r="G2349" t="s">
        <v>42</v>
      </c>
      <c r="H2349" t="str">
        <f>VLOOKUP(G2349,[1]Product!$B:$G,2,FALSE)</f>
        <v>PavilionEG0072TU</v>
      </c>
      <c r="I2349">
        <f>VLOOKUP(G2349,[1]Product!$B:$G,6,FALSE)</f>
        <v>21900000</v>
      </c>
      <c r="J2349" t="str">
        <f>VLOOKUP(G2349,[1]Product!$B:$G,3,FALSE)</f>
        <v>HP</v>
      </c>
      <c r="K2349" t="str">
        <f>VLOOKUP(G2349,[1]Product!$B:$G,4,FALSE)</f>
        <v>Laptop</v>
      </c>
      <c r="L2349">
        <v>1</v>
      </c>
      <c r="M2349">
        <v>0.1</v>
      </c>
      <c r="N2349">
        <f t="shared" si="36"/>
        <v>19710000</v>
      </c>
    </row>
    <row r="2350" spans="1:14" x14ac:dyDescent="0.3">
      <c r="A2350">
        <v>2349</v>
      </c>
      <c r="B2350">
        <v>4</v>
      </c>
      <c r="C2350" t="s">
        <v>65</v>
      </c>
      <c r="D2350" t="str">
        <f>VLOOKUP(C2350,[1]Saler!B:D,2,FALSE)</f>
        <v>Vưu Quan  Khải</v>
      </c>
      <c r="E2350" t="str">
        <f>VLOOKUP(C2350,[1]Saler!B:D,3,FALSE)</f>
        <v>DN</v>
      </c>
      <c r="F2350" t="str">
        <f>VLOOKUP(E2350,[1]Saler!$F$1:$G$6,2,FALSE)</f>
        <v>Đà Nẵng</v>
      </c>
      <c r="G2350" t="s">
        <v>42</v>
      </c>
      <c r="H2350" t="str">
        <f>VLOOKUP(G2350,[1]Product!$B:$G,2,FALSE)</f>
        <v>PavilionEG0072TU</v>
      </c>
      <c r="I2350">
        <f>VLOOKUP(G2350,[1]Product!$B:$G,6,FALSE)</f>
        <v>21900000</v>
      </c>
      <c r="J2350" t="str">
        <f>VLOOKUP(G2350,[1]Product!$B:$G,3,FALSE)</f>
        <v>HP</v>
      </c>
      <c r="K2350" t="str">
        <f>VLOOKUP(G2350,[1]Product!$B:$G,4,FALSE)</f>
        <v>Laptop</v>
      </c>
      <c r="L2350">
        <v>3</v>
      </c>
      <c r="M2350">
        <v>0.1</v>
      </c>
      <c r="N2350">
        <f t="shared" si="36"/>
        <v>59130000</v>
      </c>
    </row>
    <row r="2351" spans="1:14" x14ac:dyDescent="0.3">
      <c r="A2351">
        <v>2350</v>
      </c>
      <c r="B2351">
        <v>4</v>
      </c>
      <c r="C2351" t="s">
        <v>22</v>
      </c>
      <c r="D2351" t="str">
        <f>VLOOKUP(C2351,[1]Saler!B:D,2,FALSE)</f>
        <v>Nguyễn Thành Tâm</v>
      </c>
      <c r="E2351" t="str">
        <f>VLOOKUP(C2351,[1]Saler!B:D,3,FALSE)</f>
        <v>CT</v>
      </c>
      <c r="F2351" t="str">
        <f>VLOOKUP(E2351,[1]Saler!$F$1:$G$6,2,FALSE)</f>
        <v>Cần Thơ</v>
      </c>
      <c r="G2351" t="s">
        <v>34</v>
      </c>
      <c r="H2351" t="str">
        <f>VLOOKUP(G2351,[1]Product!$B:$G,2,FALSE)</f>
        <v>Inspiron135201</v>
      </c>
      <c r="I2351">
        <f>VLOOKUP(G2351,[1]Product!$B:$G,6,FALSE)</f>
        <v>16990000</v>
      </c>
      <c r="J2351" t="str">
        <f>VLOOKUP(G2351,[1]Product!$B:$G,3,FALSE)</f>
        <v>Dell</v>
      </c>
      <c r="K2351" t="str">
        <f>VLOOKUP(G2351,[1]Product!$B:$G,4,FALSE)</f>
        <v>Laptop</v>
      </c>
      <c r="L2351">
        <v>1</v>
      </c>
      <c r="M2351">
        <v>0.05</v>
      </c>
      <c r="N2351">
        <f t="shared" si="36"/>
        <v>16140500</v>
      </c>
    </row>
    <row r="2352" spans="1:14" x14ac:dyDescent="0.3">
      <c r="A2352">
        <v>2351</v>
      </c>
      <c r="B2352">
        <v>4</v>
      </c>
      <c r="C2352" t="s">
        <v>53</v>
      </c>
      <c r="D2352" t="str">
        <f>VLOOKUP(C2352,[1]Saler!B:D,2,FALSE)</f>
        <v>Đoàn Minh  Anh</v>
      </c>
      <c r="E2352" t="str">
        <f>VLOOKUP(C2352,[1]Saler!B:D,3,FALSE)</f>
        <v>HN</v>
      </c>
      <c r="F2352" t="str">
        <f>VLOOKUP(E2352,[1]Saler!$F$1:$G$6,2,FALSE)</f>
        <v>Hà Nội</v>
      </c>
      <c r="G2352" t="s">
        <v>25</v>
      </c>
      <c r="H2352" t="str">
        <f>VLOOKUP(G2352,[1]Product!$B:$G,2,FALSE)</f>
        <v>Lenovo11BHS07200</v>
      </c>
      <c r="I2352">
        <f>VLOOKUP(G2352,[1]Product!$B:$G,6,FALSE)</f>
        <v>11490000</v>
      </c>
      <c r="J2352" t="str">
        <f>VLOOKUP(G2352,[1]Product!$B:$G,3,FALSE)</f>
        <v>Lenovo</v>
      </c>
      <c r="K2352" t="str">
        <f>VLOOKUP(G2352,[1]Product!$B:$G,4,FALSE)</f>
        <v>Desktop</v>
      </c>
      <c r="L2352">
        <v>2</v>
      </c>
      <c r="M2352">
        <v>0.15</v>
      </c>
      <c r="N2352">
        <f t="shared" si="36"/>
        <v>19533000</v>
      </c>
    </row>
    <row r="2353" spans="1:14" x14ac:dyDescent="0.3">
      <c r="A2353">
        <v>2352</v>
      </c>
      <c r="B2353">
        <v>4</v>
      </c>
      <c r="C2353" t="s">
        <v>63</v>
      </c>
      <c r="D2353" t="str">
        <f>VLOOKUP(C2353,[1]Saler!B:D,2,FALSE)</f>
        <v>Phạm Thị Giáng  My</v>
      </c>
      <c r="E2353" t="str">
        <f>VLOOKUP(C2353,[1]Saler!B:D,3,FALSE)</f>
        <v>DN</v>
      </c>
      <c r="F2353" t="str">
        <f>VLOOKUP(E2353,[1]Saler!$F$1:$G$6,2,FALSE)</f>
        <v>Đà Nẵng</v>
      </c>
      <c r="G2353" t="s">
        <v>45</v>
      </c>
      <c r="H2353" t="str">
        <f>VLOOKUP(G2353,[1]Product!$B:$G,2,FALSE)</f>
        <v>OMEN8ZR42PA</v>
      </c>
      <c r="I2353">
        <f>VLOOKUP(G2353,[1]Product!$B:$G,6,FALSE)</f>
        <v>54000000</v>
      </c>
      <c r="J2353" t="str">
        <f>VLOOKUP(G2353,[1]Product!$B:$G,3,FALSE)</f>
        <v>HP</v>
      </c>
      <c r="K2353" t="str">
        <f>VLOOKUP(G2353,[1]Product!$B:$G,4,FALSE)</f>
        <v>Laptop</v>
      </c>
      <c r="L2353">
        <v>1</v>
      </c>
      <c r="M2353">
        <v>0.15</v>
      </c>
      <c r="N2353">
        <f t="shared" si="36"/>
        <v>45900000</v>
      </c>
    </row>
    <row r="2354" spans="1:14" x14ac:dyDescent="0.3">
      <c r="A2354">
        <v>2353</v>
      </c>
      <c r="B2354">
        <v>4</v>
      </c>
      <c r="C2354" t="s">
        <v>67</v>
      </c>
      <c r="D2354" t="str">
        <f>VLOOKUP(C2354,[1]Saler!B:D,2,FALSE)</f>
        <v>Phan Thị Thu  Nguyệt</v>
      </c>
      <c r="E2354" t="str">
        <f>VLOOKUP(C2354,[1]Saler!B:D,3,FALSE)</f>
        <v>HCM</v>
      </c>
      <c r="F2354" t="str">
        <f>VLOOKUP(E2354,[1]Saler!$F$1:$G$6,2,FALSE)</f>
        <v>Hồ Chí Minh</v>
      </c>
      <c r="G2354" t="s">
        <v>41</v>
      </c>
      <c r="H2354" t="str">
        <f>VLOOKUP(G2354,[1]Product!$B:$G,2,FALSE)</f>
        <v>Vostro70226499</v>
      </c>
      <c r="I2354">
        <f>VLOOKUP(G2354,[1]Product!$B:$G,6,FALSE)</f>
        <v>8900000</v>
      </c>
      <c r="J2354" t="str">
        <f>VLOOKUP(G2354,[1]Product!$B:$G,3,FALSE)</f>
        <v>Dell</v>
      </c>
      <c r="K2354" t="str">
        <f>VLOOKUP(G2354,[1]Product!$B:$G,4,FALSE)</f>
        <v>Desktop</v>
      </c>
      <c r="L2354">
        <v>1</v>
      </c>
      <c r="M2354">
        <v>0.05</v>
      </c>
      <c r="N2354">
        <f t="shared" si="36"/>
        <v>8455000</v>
      </c>
    </row>
    <row r="2355" spans="1:14" x14ac:dyDescent="0.3">
      <c r="A2355">
        <v>2354</v>
      </c>
      <c r="B2355">
        <v>4</v>
      </c>
      <c r="C2355" t="s">
        <v>65</v>
      </c>
      <c r="D2355" t="str">
        <f>VLOOKUP(C2355,[1]Saler!B:D,2,FALSE)</f>
        <v>Vưu Quan  Khải</v>
      </c>
      <c r="E2355" t="str">
        <f>VLOOKUP(C2355,[1]Saler!B:D,3,FALSE)</f>
        <v>DN</v>
      </c>
      <c r="F2355" t="str">
        <f>VLOOKUP(E2355,[1]Saler!$F$1:$G$6,2,FALSE)</f>
        <v>Đà Nẵng</v>
      </c>
      <c r="G2355" t="s">
        <v>58</v>
      </c>
      <c r="H2355" t="str">
        <f>VLOOKUP(G2355,[1]Product!$B:$G,2,FALSE)</f>
        <v>Envy2K0B2PA</v>
      </c>
      <c r="I2355">
        <f>VLOOKUP(G2355,[1]Product!$B:$G,6,FALSE)</f>
        <v>23590000</v>
      </c>
      <c r="J2355" t="str">
        <f>VLOOKUP(G2355,[1]Product!$B:$G,3,FALSE)</f>
        <v>HP</v>
      </c>
      <c r="K2355" t="str">
        <f>VLOOKUP(G2355,[1]Product!$B:$G,4,FALSE)</f>
        <v>Laptop</v>
      </c>
      <c r="L2355">
        <v>2</v>
      </c>
      <c r="M2355">
        <v>0.05</v>
      </c>
      <c r="N2355">
        <f t="shared" si="36"/>
        <v>44821000</v>
      </c>
    </row>
    <row r="2356" spans="1:14" x14ac:dyDescent="0.3">
      <c r="A2356">
        <v>2355</v>
      </c>
      <c r="B2356">
        <v>4</v>
      </c>
      <c r="C2356" t="s">
        <v>38</v>
      </c>
      <c r="D2356" t="str">
        <f>VLOOKUP(C2356,[1]Saler!B:D,2,FALSE)</f>
        <v>Nguyễn Thị Kim  Nga</v>
      </c>
      <c r="E2356" t="str">
        <f>VLOOKUP(C2356,[1]Saler!B:D,3,FALSE)</f>
        <v>HCM</v>
      </c>
      <c r="F2356" t="str">
        <f>VLOOKUP(E2356,[1]Saler!$F$1:$G$6,2,FALSE)</f>
        <v>Hồ Chí Minh</v>
      </c>
      <c r="G2356" t="s">
        <v>52</v>
      </c>
      <c r="H2356" t="str">
        <f>VLOOKUP(G2356,[1]Product!$B:$G,2,FALSE)</f>
        <v>Inspiron42IN380002</v>
      </c>
      <c r="I2356">
        <f>VLOOKUP(G2356,[1]Product!$B:$G,6,FALSE)</f>
        <v>12290000</v>
      </c>
      <c r="J2356" t="str">
        <f>VLOOKUP(G2356,[1]Product!$B:$G,3,FALSE)</f>
        <v>Dell</v>
      </c>
      <c r="K2356" t="str">
        <f>VLOOKUP(G2356,[1]Product!$B:$G,4,FALSE)</f>
        <v>Desktop</v>
      </c>
      <c r="L2356">
        <v>2</v>
      </c>
      <c r="M2356">
        <v>0.15</v>
      </c>
      <c r="N2356">
        <f t="shared" si="36"/>
        <v>20893000</v>
      </c>
    </row>
    <row r="2357" spans="1:14" x14ac:dyDescent="0.3">
      <c r="A2357">
        <v>2356</v>
      </c>
      <c r="B2357">
        <v>4</v>
      </c>
      <c r="C2357" t="s">
        <v>30</v>
      </c>
      <c r="D2357" t="str">
        <f>VLOOKUP(C2357,[1]Saler!B:D,2,FALSE)</f>
        <v>Lê Thị Phương  Thanh</v>
      </c>
      <c r="E2357" t="str">
        <f>VLOOKUP(C2357,[1]Saler!B:D,3,FALSE)</f>
        <v>CT</v>
      </c>
      <c r="F2357" t="str">
        <f>VLOOKUP(E2357,[1]Saler!$F$1:$G$6,2,FALSE)</f>
        <v>Cần Thơ</v>
      </c>
      <c r="G2357" t="s">
        <v>28</v>
      </c>
      <c r="H2357" t="str">
        <f>VLOOKUP(G2357,[1]Product!$B:$G,2,FALSE)</f>
        <v>ProBook1A1B0PA</v>
      </c>
      <c r="I2357">
        <f>VLOOKUP(G2357,[1]Product!$B:$G,6,FALSE)</f>
        <v>18290000</v>
      </c>
      <c r="J2357" t="str">
        <f>VLOOKUP(G2357,[1]Product!$B:$G,3,FALSE)</f>
        <v>HP</v>
      </c>
      <c r="K2357" t="str">
        <f>VLOOKUP(G2357,[1]Product!$B:$G,4,FALSE)</f>
        <v>Laptop</v>
      </c>
      <c r="L2357">
        <v>2</v>
      </c>
      <c r="M2357">
        <v>0</v>
      </c>
      <c r="N2357">
        <f t="shared" si="36"/>
        <v>36580000</v>
      </c>
    </row>
    <row r="2358" spans="1:14" x14ac:dyDescent="0.3">
      <c r="A2358">
        <v>2357</v>
      </c>
      <c r="B2358">
        <v>4</v>
      </c>
      <c r="C2358" t="s">
        <v>81</v>
      </c>
      <c r="D2358" t="str">
        <f>VLOOKUP(C2358,[1]Saler!B:D,2,FALSE)</f>
        <v>Huỳnh Lê Minh  Nhựt</v>
      </c>
      <c r="E2358" t="str">
        <f>VLOOKUP(C2358,[1]Saler!B:D,3,FALSE)</f>
        <v>HCM</v>
      </c>
      <c r="F2358" t="str">
        <f>VLOOKUP(E2358,[1]Saler!$F$1:$G$6,2,FALSE)</f>
        <v>Hồ Chí Minh</v>
      </c>
      <c r="G2358" t="s">
        <v>49</v>
      </c>
      <c r="H2358" t="str">
        <f>VLOOKUP(G2358,[1]Product!$B:$G,2,FALSE)</f>
        <v>Inspiron145402</v>
      </c>
      <c r="I2358">
        <f>VLOOKUP(G2358,[1]Product!$B:$G,6,FALSE)</f>
        <v>25790000</v>
      </c>
      <c r="J2358" t="str">
        <f>VLOOKUP(G2358,[1]Product!$B:$G,3,FALSE)</f>
        <v>Dell</v>
      </c>
      <c r="K2358" t="str">
        <f>VLOOKUP(G2358,[1]Product!$B:$G,4,FALSE)</f>
        <v>Laptop</v>
      </c>
      <c r="L2358">
        <v>1</v>
      </c>
      <c r="M2358">
        <v>0.1</v>
      </c>
      <c r="N2358">
        <f t="shared" si="36"/>
        <v>23211000</v>
      </c>
    </row>
    <row r="2359" spans="1:14" x14ac:dyDescent="0.3">
      <c r="A2359">
        <v>2358</v>
      </c>
      <c r="B2359">
        <v>4</v>
      </c>
      <c r="C2359" t="s">
        <v>66</v>
      </c>
      <c r="D2359" t="str">
        <f>VLOOKUP(C2359,[1]Saler!B:D,2,FALSE)</f>
        <v>Nguyễn Nhật  Hạ</v>
      </c>
      <c r="E2359" t="str">
        <f>VLOOKUP(C2359,[1]Saler!B:D,3,FALSE)</f>
        <v>HP</v>
      </c>
      <c r="F2359" t="str">
        <f>VLOOKUP(E2359,[1]Saler!$F$1:$G$6,2,FALSE)</f>
        <v>Hải Phòng</v>
      </c>
      <c r="G2359" t="s">
        <v>56</v>
      </c>
      <c r="H2359" t="str">
        <f>VLOOKUP(G2359,[1]Product!$B:$G,2,FALSE)</f>
        <v>Legion82B500GUVN</v>
      </c>
      <c r="I2359">
        <f>VLOOKUP(G2359,[1]Product!$B:$G,6,FALSE)</f>
        <v>24790000</v>
      </c>
      <c r="J2359" t="str">
        <f>VLOOKUP(G2359,[1]Product!$B:$G,3,FALSE)</f>
        <v>Lenovo</v>
      </c>
      <c r="K2359" t="str">
        <f>VLOOKUP(G2359,[1]Product!$B:$G,4,FALSE)</f>
        <v>Laptop</v>
      </c>
      <c r="L2359">
        <v>2</v>
      </c>
      <c r="M2359">
        <v>0.05</v>
      </c>
      <c r="N2359">
        <f t="shared" si="36"/>
        <v>47101000</v>
      </c>
    </row>
    <row r="2360" spans="1:14" x14ac:dyDescent="0.3">
      <c r="A2360">
        <v>2359</v>
      </c>
      <c r="B2360">
        <v>4</v>
      </c>
      <c r="C2360" t="s">
        <v>30</v>
      </c>
      <c r="D2360" t="str">
        <f>VLOOKUP(C2360,[1]Saler!B:D,2,FALSE)</f>
        <v>Lê Thị Phương  Thanh</v>
      </c>
      <c r="E2360" t="str">
        <f>VLOOKUP(C2360,[1]Saler!B:D,3,FALSE)</f>
        <v>CT</v>
      </c>
      <c r="F2360" t="str">
        <f>VLOOKUP(E2360,[1]Saler!$F$1:$G$6,2,FALSE)</f>
        <v>Cần Thơ</v>
      </c>
      <c r="G2360" t="s">
        <v>34</v>
      </c>
      <c r="H2360" t="str">
        <f>VLOOKUP(G2360,[1]Product!$B:$G,2,FALSE)</f>
        <v>Inspiron135201</v>
      </c>
      <c r="I2360">
        <f>VLOOKUP(G2360,[1]Product!$B:$G,6,FALSE)</f>
        <v>16990000</v>
      </c>
      <c r="J2360" t="str">
        <f>VLOOKUP(G2360,[1]Product!$B:$G,3,FALSE)</f>
        <v>Dell</v>
      </c>
      <c r="K2360" t="str">
        <f>VLOOKUP(G2360,[1]Product!$B:$G,4,FALSE)</f>
        <v>Laptop</v>
      </c>
      <c r="L2360">
        <v>2</v>
      </c>
      <c r="M2360">
        <v>0.05</v>
      </c>
      <c r="N2360">
        <f t="shared" si="36"/>
        <v>32281000</v>
      </c>
    </row>
    <row r="2361" spans="1:14" x14ac:dyDescent="0.3">
      <c r="A2361">
        <v>2360</v>
      </c>
      <c r="B2361">
        <v>5</v>
      </c>
      <c r="C2361" t="s">
        <v>55</v>
      </c>
      <c r="D2361" t="str">
        <f>VLOOKUP(C2361,[1]Saler!B:D,2,FALSE)</f>
        <v>Nguyễn Thị  Hương</v>
      </c>
      <c r="E2361" t="str">
        <f>VLOOKUP(C2361,[1]Saler!B:D,3,FALSE)</f>
        <v>DN</v>
      </c>
      <c r="F2361" t="str">
        <f>VLOOKUP(E2361,[1]Saler!$F$1:$G$6,2,FALSE)</f>
        <v>Đà Nẵng</v>
      </c>
      <c r="G2361" t="s">
        <v>49</v>
      </c>
      <c r="H2361" t="str">
        <f>VLOOKUP(G2361,[1]Product!$B:$G,2,FALSE)</f>
        <v>Inspiron145402</v>
      </c>
      <c r="I2361">
        <f>VLOOKUP(G2361,[1]Product!$B:$G,6,FALSE)</f>
        <v>25790000</v>
      </c>
      <c r="J2361" t="str">
        <f>VLOOKUP(G2361,[1]Product!$B:$G,3,FALSE)</f>
        <v>Dell</v>
      </c>
      <c r="K2361" t="str">
        <f>VLOOKUP(G2361,[1]Product!$B:$G,4,FALSE)</f>
        <v>Laptop</v>
      </c>
      <c r="L2361">
        <v>2</v>
      </c>
      <c r="M2361">
        <v>0.05</v>
      </c>
      <c r="N2361">
        <f t="shared" si="36"/>
        <v>49001000</v>
      </c>
    </row>
    <row r="2362" spans="1:14" x14ac:dyDescent="0.3">
      <c r="A2362">
        <v>2361</v>
      </c>
      <c r="B2362">
        <v>5</v>
      </c>
      <c r="C2362" t="s">
        <v>53</v>
      </c>
      <c r="D2362" t="str">
        <f>VLOOKUP(C2362,[1]Saler!B:D,2,FALSE)</f>
        <v>Đoàn Minh  Anh</v>
      </c>
      <c r="E2362" t="str">
        <f>VLOOKUP(C2362,[1]Saler!B:D,3,FALSE)</f>
        <v>HN</v>
      </c>
      <c r="F2362" t="str">
        <f>VLOOKUP(E2362,[1]Saler!$F$1:$G$6,2,FALSE)</f>
        <v>Hà Nội</v>
      </c>
      <c r="G2362" t="s">
        <v>71</v>
      </c>
      <c r="H2362" t="str">
        <f>VLOOKUP(G2362,[1]Product!$B:$G,2,FALSE)</f>
        <v>Legion82BC005YVN</v>
      </c>
      <c r="I2362">
        <f>VLOOKUP(G2362,[1]Product!$B:$G,6,FALSE)</f>
        <v>39000000</v>
      </c>
      <c r="J2362" t="str">
        <f>VLOOKUP(G2362,[1]Product!$B:$G,3,FALSE)</f>
        <v>Lenovo</v>
      </c>
      <c r="K2362" t="str">
        <f>VLOOKUP(G2362,[1]Product!$B:$G,4,FALSE)</f>
        <v>Laptop</v>
      </c>
      <c r="L2362">
        <v>2</v>
      </c>
      <c r="M2362">
        <v>0.1</v>
      </c>
      <c r="N2362">
        <f t="shared" si="36"/>
        <v>70200000</v>
      </c>
    </row>
    <row r="2363" spans="1:14" x14ac:dyDescent="0.3">
      <c r="A2363">
        <v>2362</v>
      </c>
      <c r="B2363">
        <v>5</v>
      </c>
      <c r="C2363" t="s">
        <v>80</v>
      </c>
      <c r="D2363" t="str">
        <f>VLOOKUP(C2363,[1]Saler!B:D,2,FALSE)</f>
        <v>Trịnh Thị Thu  Hằng</v>
      </c>
      <c r="E2363" t="str">
        <f>VLOOKUP(C2363,[1]Saler!B:D,3,FALSE)</f>
        <v>HP</v>
      </c>
      <c r="F2363" t="str">
        <f>VLOOKUP(E2363,[1]Saler!$F$1:$G$6,2,FALSE)</f>
        <v>Hải Phòng</v>
      </c>
      <c r="G2363" t="s">
        <v>21</v>
      </c>
      <c r="H2363" t="str">
        <f>VLOOKUP(G2363,[1]Product!$B:$G,2,FALSE)</f>
        <v>EliteBook5ZU71PA</v>
      </c>
      <c r="I2363">
        <f>VLOOKUP(G2363,[1]Product!$B:$G,6,FALSE)</f>
        <v>34790000</v>
      </c>
      <c r="J2363" t="str">
        <f>VLOOKUP(G2363,[1]Product!$B:$G,3,FALSE)</f>
        <v>HP</v>
      </c>
      <c r="K2363" t="str">
        <f>VLOOKUP(G2363,[1]Product!$B:$G,4,FALSE)</f>
        <v>Laptop</v>
      </c>
      <c r="L2363">
        <v>2</v>
      </c>
      <c r="M2363">
        <v>0.05</v>
      </c>
      <c r="N2363">
        <f t="shared" si="36"/>
        <v>66101000</v>
      </c>
    </row>
    <row r="2364" spans="1:14" x14ac:dyDescent="0.3">
      <c r="A2364">
        <v>2363</v>
      </c>
      <c r="B2364">
        <v>5</v>
      </c>
      <c r="C2364" t="s">
        <v>70</v>
      </c>
      <c r="D2364" t="str">
        <f>VLOOKUP(C2364,[1]Saler!B:D,2,FALSE)</f>
        <v>Trần Thị Hồng Nhung</v>
      </c>
      <c r="E2364" t="str">
        <f>VLOOKUP(C2364,[1]Saler!B:D,3,FALSE)</f>
        <v>HCM</v>
      </c>
      <c r="F2364" t="str">
        <f>VLOOKUP(E2364,[1]Saler!$F$1:$G$6,2,FALSE)</f>
        <v>Hồ Chí Minh</v>
      </c>
      <c r="G2364" t="s">
        <v>69</v>
      </c>
      <c r="H2364" t="str">
        <f>VLOOKUP(G2364,[1]Product!$B:$G,2,FALSE)</f>
        <v>Pavilion180S1AA</v>
      </c>
      <c r="I2364">
        <f>VLOOKUP(G2364,[1]Product!$B:$G,6,FALSE)</f>
        <v>9790000</v>
      </c>
      <c r="J2364" t="str">
        <f>VLOOKUP(G2364,[1]Product!$B:$G,3,FALSE)</f>
        <v>HP</v>
      </c>
      <c r="K2364" t="str">
        <f>VLOOKUP(G2364,[1]Product!$B:$G,4,FALSE)</f>
        <v>Desktop</v>
      </c>
      <c r="L2364">
        <v>2</v>
      </c>
      <c r="M2364">
        <v>0.15</v>
      </c>
      <c r="N2364">
        <f t="shared" si="36"/>
        <v>16643000</v>
      </c>
    </row>
    <row r="2365" spans="1:14" x14ac:dyDescent="0.3">
      <c r="A2365">
        <v>2364</v>
      </c>
      <c r="B2365">
        <v>5</v>
      </c>
      <c r="C2365" t="s">
        <v>32</v>
      </c>
      <c r="D2365" t="str">
        <f>VLOOKUP(C2365,[1]Saler!B:D,2,FALSE)</f>
        <v>Võ Thị Phương  Thảo</v>
      </c>
      <c r="E2365" t="str">
        <f>VLOOKUP(C2365,[1]Saler!B:D,3,FALSE)</f>
        <v>CT</v>
      </c>
      <c r="F2365" t="str">
        <f>VLOOKUP(E2365,[1]Saler!$F$1:$G$6,2,FALSE)</f>
        <v>Cần Thơ</v>
      </c>
      <c r="G2365" t="s">
        <v>44</v>
      </c>
      <c r="H2365" t="str">
        <f>VLOOKUP(G2365,[1]Product!$B:$G,2,FALSE)</f>
        <v>Lenovo11ED002TVA</v>
      </c>
      <c r="I2365">
        <f>VLOOKUP(G2365,[1]Product!$B:$G,6,FALSE)</f>
        <v>9890000</v>
      </c>
      <c r="J2365" t="str">
        <f>VLOOKUP(G2365,[1]Product!$B:$G,3,FALSE)</f>
        <v>Lenovo</v>
      </c>
      <c r="K2365" t="str">
        <f>VLOOKUP(G2365,[1]Product!$B:$G,4,FALSE)</f>
        <v>Desktop</v>
      </c>
      <c r="L2365">
        <v>3</v>
      </c>
      <c r="M2365">
        <v>0.05</v>
      </c>
      <c r="N2365">
        <f t="shared" si="36"/>
        <v>28186500</v>
      </c>
    </row>
    <row r="2366" spans="1:14" x14ac:dyDescent="0.3">
      <c r="A2366">
        <v>2365</v>
      </c>
      <c r="B2366">
        <v>5</v>
      </c>
      <c r="C2366" t="s">
        <v>62</v>
      </c>
      <c r="D2366" t="str">
        <f>VLOOKUP(C2366,[1]Saler!B:D,2,FALSE)</f>
        <v>Kiều Ngọc Các</v>
      </c>
      <c r="E2366" t="str">
        <f>VLOOKUP(C2366,[1]Saler!B:D,3,FALSE)</f>
        <v>HN</v>
      </c>
      <c r="F2366" t="str">
        <f>VLOOKUP(E2366,[1]Saler!$F$1:$G$6,2,FALSE)</f>
        <v>Hà Nội</v>
      </c>
      <c r="G2366" t="s">
        <v>19</v>
      </c>
      <c r="H2366" t="str">
        <f>VLOOKUP(G2366,[1]Product!$B:$G,2,FALSE)</f>
        <v>Gaming81LK01J3VN</v>
      </c>
      <c r="I2366">
        <f>VLOOKUP(G2366,[1]Product!$B:$G,6,FALSE)</f>
        <v>18490000</v>
      </c>
      <c r="J2366" t="str">
        <f>VLOOKUP(G2366,[1]Product!$B:$G,3,FALSE)</f>
        <v>Lenovo</v>
      </c>
      <c r="K2366" t="str">
        <f>VLOOKUP(G2366,[1]Product!$B:$G,4,FALSE)</f>
        <v>Laptop</v>
      </c>
      <c r="L2366">
        <v>2</v>
      </c>
      <c r="M2366">
        <v>0.1</v>
      </c>
      <c r="N2366">
        <f t="shared" si="36"/>
        <v>33282000</v>
      </c>
    </row>
    <row r="2367" spans="1:14" x14ac:dyDescent="0.3">
      <c r="A2367">
        <v>2366</v>
      </c>
      <c r="B2367">
        <v>5</v>
      </c>
      <c r="C2367" t="s">
        <v>48</v>
      </c>
      <c r="D2367" t="str">
        <f>VLOOKUP(C2367,[1]Saler!B:D,2,FALSE)</f>
        <v>Võ Huỳnh Duy  Nhân</v>
      </c>
      <c r="E2367" t="str">
        <f>VLOOKUP(C2367,[1]Saler!B:D,3,FALSE)</f>
        <v>HCM</v>
      </c>
      <c r="F2367" t="str">
        <f>VLOOKUP(E2367,[1]Saler!$F$1:$G$6,2,FALSE)</f>
        <v>Hồ Chí Minh</v>
      </c>
      <c r="G2367" t="s">
        <v>17</v>
      </c>
      <c r="H2367" t="str">
        <f>VLOOKUP(G2367,[1]Product!$B:$G,2,FALSE)</f>
        <v>Inspiron135301</v>
      </c>
      <c r="I2367">
        <f>VLOOKUP(G2367,[1]Product!$B:$G,6,FALSE)</f>
        <v>20900000</v>
      </c>
      <c r="J2367" t="str">
        <f>VLOOKUP(G2367,[1]Product!$B:$G,3,FALSE)</f>
        <v>Dell</v>
      </c>
      <c r="K2367" t="str">
        <f>VLOOKUP(G2367,[1]Product!$B:$G,4,FALSE)</f>
        <v>Laptop</v>
      </c>
      <c r="L2367">
        <v>2</v>
      </c>
      <c r="M2367">
        <v>0.15</v>
      </c>
      <c r="N2367">
        <f t="shared" si="36"/>
        <v>35530000</v>
      </c>
    </row>
    <row r="2368" spans="1:14" x14ac:dyDescent="0.3">
      <c r="A2368">
        <v>2367</v>
      </c>
      <c r="B2368">
        <v>5</v>
      </c>
      <c r="C2368" t="s">
        <v>35</v>
      </c>
      <c r="D2368" t="str">
        <f>VLOOKUP(C2368,[1]Saler!B:D,2,FALSE)</f>
        <v>Trần Kim  Như</v>
      </c>
      <c r="E2368" t="str">
        <f>VLOOKUP(C2368,[1]Saler!B:D,3,FALSE)</f>
        <v>HCM</v>
      </c>
      <c r="F2368" t="str">
        <f>VLOOKUP(E2368,[1]Saler!$F$1:$G$6,2,FALSE)</f>
        <v>Hồ Chí Minh</v>
      </c>
      <c r="G2368" t="s">
        <v>44</v>
      </c>
      <c r="H2368" t="str">
        <f>VLOOKUP(G2368,[1]Product!$B:$G,2,FALSE)</f>
        <v>Lenovo11ED002TVA</v>
      </c>
      <c r="I2368">
        <f>VLOOKUP(G2368,[1]Product!$B:$G,6,FALSE)</f>
        <v>9890000</v>
      </c>
      <c r="J2368" t="str">
        <f>VLOOKUP(G2368,[1]Product!$B:$G,3,FALSE)</f>
        <v>Lenovo</v>
      </c>
      <c r="K2368" t="str">
        <f>VLOOKUP(G2368,[1]Product!$B:$G,4,FALSE)</f>
        <v>Desktop</v>
      </c>
      <c r="L2368">
        <v>2</v>
      </c>
      <c r="M2368">
        <v>0.15</v>
      </c>
      <c r="N2368">
        <f t="shared" si="36"/>
        <v>16813000</v>
      </c>
    </row>
    <row r="2369" spans="1:14" x14ac:dyDescent="0.3">
      <c r="A2369">
        <v>2368</v>
      </c>
      <c r="B2369">
        <v>5</v>
      </c>
      <c r="C2369" t="s">
        <v>63</v>
      </c>
      <c r="D2369" t="str">
        <f>VLOOKUP(C2369,[1]Saler!B:D,2,FALSE)</f>
        <v>Phạm Thị Giáng  My</v>
      </c>
      <c r="E2369" t="str">
        <f>VLOOKUP(C2369,[1]Saler!B:D,3,FALSE)</f>
        <v>DN</v>
      </c>
      <c r="F2369" t="str">
        <f>VLOOKUP(E2369,[1]Saler!$F$1:$G$6,2,FALSE)</f>
        <v>Đà Nẵng</v>
      </c>
      <c r="G2369" t="s">
        <v>25</v>
      </c>
      <c r="H2369" t="str">
        <f>VLOOKUP(G2369,[1]Product!$B:$G,2,FALSE)</f>
        <v>Lenovo11BHS07200</v>
      </c>
      <c r="I2369">
        <f>VLOOKUP(G2369,[1]Product!$B:$G,6,FALSE)</f>
        <v>11490000</v>
      </c>
      <c r="J2369" t="str">
        <f>VLOOKUP(G2369,[1]Product!$B:$G,3,FALSE)</f>
        <v>Lenovo</v>
      </c>
      <c r="K2369" t="str">
        <f>VLOOKUP(G2369,[1]Product!$B:$G,4,FALSE)</f>
        <v>Desktop</v>
      </c>
      <c r="L2369">
        <v>3</v>
      </c>
      <c r="M2369">
        <v>0.15</v>
      </c>
      <c r="N2369">
        <f t="shared" si="36"/>
        <v>29299500</v>
      </c>
    </row>
    <row r="2370" spans="1:14" x14ac:dyDescent="0.3">
      <c r="A2370">
        <v>2369</v>
      </c>
      <c r="B2370">
        <v>5</v>
      </c>
      <c r="C2370" t="s">
        <v>48</v>
      </c>
      <c r="D2370" t="str">
        <f>VLOOKUP(C2370,[1]Saler!B:D,2,FALSE)</f>
        <v>Võ Huỳnh Duy  Nhân</v>
      </c>
      <c r="E2370" t="str">
        <f>VLOOKUP(C2370,[1]Saler!B:D,3,FALSE)</f>
        <v>HCM</v>
      </c>
      <c r="F2370" t="str">
        <f>VLOOKUP(E2370,[1]Saler!$F$1:$G$6,2,FALSE)</f>
        <v>Hồ Chí Minh</v>
      </c>
      <c r="G2370" t="s">
        <v>54</v>
      </c>
      <c r="H2370" t="str">
        <f>VLOOKUP(G2370,[1]Product!$B:$G,2,FALSE)</f>
        <v>ThinkBook20VA001KVN</v>
      </c>
      <c r="I2370">
        <f>VLOOKUP(G2370,[1]Product!$B:$G,6,FALSE)</f>
        <v>19190000</v>
      </c>
      <c r="J2370" t="str">
        <f>VLOOKUP(G2370,[1]Product!$B:$G,3,FALSE)</f>
        <v>Lenovo</v>
      </c>
      <c r="K2370" t="str">
        <f>VLOOKUP(G2370,[1]Product!$B:$G,4,FALSE)</f>
        <v>Laptop</v>
      </c>
      <c r="L2370">
        <v>1</v>
      </c>
      <c r="M2370">
        <v>0.1</v>
      </c>
      <c r="N2370">
        <f t="shared" ref="N2370:N2433" si="37">I2370*L2370*(1-M2370)</f>
        <v>17271000</v>
      </c>
    </row>
    <row r="2371" spans="1:14" x14ac:dyDescent="0.3">
      <c r="A2371">
        <v>2370</v>
      </c>
      <c r="B2371">
        <v>5</v>
      </c>
      <c r="C2371" t="s">
        <v>53</v>
      </c>
      <c r="D2371" t="str">
        <f>VLOOKUP(C2371,[1]Saler!B:D,2,FALSE)</f>
        <v>Đoàn Minh  Anh</v>
      </c>
      <c r="E2371" t="str">
        <f>VLOOKUP(C2371,[1]Saler!B:D,3,FALSE)</f>
        <v>HN</v>
      </c>
      <c r="F2371" t="str">
        <f>VLOOKUP(E2371,[1]Saler!$F$1:$G$6,2,FALSE)</f>
        <v>Hà Nội</v>
      </c>
      <c r="G2371" t="s">
        <v>42</v>
      </c>
      <c r="H2371" t="str">
        <f>VLOOKUP(G2371,[1]Product!$B:$G,2,FALSE)</f>
        <v>PavilionEG0072TU</v>
      </c>
      <c r="I2371">
        <f>VLOOKUP(G2371,[1]Product!$B:$G,6,FALSE)</f>
        <v>21900000</v>
      </c>
      <c r="J2371" t="str">
        <f>VLOOKUP(G2371,[1]Product!$B:$G,3,FALSE)</f>
        <v>HP</v>
      </c>
      <c r="K2371" t="str">
        <f>VLOOKUP(G2371,[1]Product!$B:$G,4,FALSE)</f>
        <v>Laptop</v>
      </c>
      <c r="L2371">
        <v>3</v>
      </c>
      <c r="M2371">
        <v>0.05</v>
      </c>
      <c r="N2371">
        <f t="shared" si="37"/>
        <v>62415000</v>
      </c>
    </row>
    <row r="2372" spans="1:14" x14ac:dyDescent="0.3">
      <c r="A2372">
        <v>2371</v>
      </c>
      <c r="B2372">
        <v>5</v>
      </c>
      <c r="C2372" t="s">
        <v>24</v>
      </c>
      <c r="D2372" t="str">
        <f>VLOOKUP(C2372,[1]Saler!B:D,2,FALSE)</f>
        <v>Lê Thị Ngọc Bích</v>
      </c>
      <c r="E2372" t="str">
        <f>VLOOKUP(C2372,[1]Saler!B:D,3,FALSE)</f>
        <v>HN</v>
      </c>
      <c r="F2372" t="str">
        <f>VLOOKUP(E2372,[1]Saler!$F$1:$G$6,2,FALSE)</f>
        <v>Hà Nội</v>
      </c>
      <c r="G2372" t="s">
        <v>21</v>
      </c>
      <c r="H2372" t="str">
        <f>VLOOKUP(G2372,[1]Product!$B:$G,2,FALSE)</f>
        <v>EliteBook5ZU71PA</v>
      </c>
      <c r="I2372">
        <f>VLOOKUP(G2372,[1]Product!$B:$G,6,FALSE)</f>
        <v>34790000</v>
      </c>
      <c r="J2372" t="str">
        <f>VLOOKUP(G2372,[1]Product!$B:$G,3,FALSE)</f>
        <v>HP</v>
      </c>
      <c r="K2372" t="str">
        <f>VLOOKUP(G2372,[1]Product!$B:$G,4,FALSE)</f>
        <v>Laptop</v>
      </c>
      <c r="L2372">
        <v>3</v>
      </c>
      <c r="M2372">
        <v>0</v>
      </c>
      <c r="N2372">
        <f t="shared" si="37"/>
        <v>104370000</v>
      </c>
    </row>
    <row r="2373" spans="1:14" x14ac:dyDescent="0.3">
      <c r="A2373">
        <v>2372</v>
      </c>
      <c r="B2373">
        <v>5</v>
      </c>
      <c r="C2373" t="s">
        <v>64</v>
      </c>
      <c r="D2373" t="str">
        <f>VLOOKUP(C2373,[1]Saler!B:D,2,FALSE)</f>
        <v>Trần Chí Thông</v>
      </c>
      <c r="E2373" t="str">
        <f>VLOOKUP(C2373,[1]Saler!B:D,3,FALSE)</f>
        <v>CT</v>
      </c>
      <c r="F2373" t="str">
        <f>VLOOKUP(E2373,[1]Saler!$F$1:$G$6,2,FALSE)</f>
        <v>Cần Thơ</v>
      </c>
      <c r="G2373" t="s">
        <v>49</v>
      </c>
      <c r="H2373" t="str">
        <f>VLOOKUP(G2373,[1]Product!$B:$G,2,FALSE)</f>
        <v>Inspiron145402</v>
      </c>
      <c r="I2373">
        <f>VLOOKUP(G2373,[1]Product!$B:$G,6,FALSE)</f>
        <v>25790000</v>
      </c>
      <c r="J2373" t="str">
        <f>VLOOKUP(G2373,[1]Product!$B:$G,3,FALSE)</f>
        <v>Dell</v>
      </c>
      <c r="K2373" t="str">
        <f>VLOOKUP(G2373,[1]Product!$B:$G,4,FALSE)</f>
        <v>Laptop</v>
      </c>
      <c r="L2373">
        <v>3</v>
      </c>
      <c r="M2373">
        <v>0.05</v>
      </c>
      <c r="N2373">
        <f t="shared" si="37"/>
        <v>73501500</v>
      </c>
    </row>
    <row r="2374" spans="1:14" x14ac:dyDescent="0.3">
      <c r="A2374">
        <v>2373</v>
      </c>
      <c r="B2374">
        <v>5</v>
      </c>
      <c r="C2374" t="s">
        <v>53</v>
      </c>
      <c r="D2374" t="str">
        <f>VLOOKUP(C2374,[1]Saler!B:D,2,FALSE)</f>
        <v>Đoàn Minh  Anh</v>
      </c>
      <c r="E2374" t="str">
        <f>VLOOKUP(C2374,[1]Saler!B:D,3,FALSE)</f>
        <v>HN</v>
      </c>
      <c r="F2374" t="str">
        <f>VLOOKUP(E2374,[1]Saler!$F$1:$G$6,2,FALSE)</f>
        <v>Hà Nội</v>
      </c>
      <c r="G2374" t="s">
        <v>23</v>
      </c>
      <c r="H2374" t="str">
        <f>VLOOKUP(G2374,[1]Product!$B:$G,2,FALSE)</f>
        <v>Latitude3510</v>
      </c>
      <c r="I2374">
        <f>VLOOKUP(G2374,[1]Product!$B:$G,6,FALSE)</f>
        <v>11490000</v>
      </c>
      <c r="J2374" t="str">
        <f>VLOOKUP(G2374,[1]Product!$B:$G,3,FALSE)</f>
        <v>Dell</v>
      </c>
      <c r="K2374" t="str">
        <f>VLOOKUP(G2374,[1]Product!$B:$G,4,FALSE)</f>
        <v>Laptop</v>
      </c>
      <c r="L2374">
        <v>2</v>
      </c>
      <c r="M2374">
        <v>0.15</v>
      </c>
      <c r="N2374">
        <f t="shared" si="37"/>
        <v>19533000</v>
      </c>
    </row>
    <row r="2375" spans="1:14" x14ac:dyDescent="0.3">
      <c r="A2375">
        <v>2374</v>
      </c>
      <c r="B2375">
        <v>5</v>
      </c>
      <c r="C2375" t="s">
        <v>62</v>
      </c>
      <c r="D2375" t="str">
        <f>VLOOKUP(C2375,[1]Saler!B:D,2,FALSE)</f>
        <v>Kiều Ngọc Các</v>
      </c>
      <c r="E2375" t="str">
        <f>VLOOKUP(C2375,[1]Saler!B:D,3,FALSE)</f>
        <v>HN</v>
      </c>
      <c r="F2375" t="str">
        <f>VLOOKUP(E2375,[1]Saler!$F$1:$G$6,2,FALSE)</f>
        <v>Hà Nội</v>
      </c>
      <c r="G2375" t="s">
        <v>49</v>
      </c>
      <c r="H2375" t="str">
        <f>VLOOKUP(G2375,[1]Product!$B:$G,2,FALSE)</f>
        <v>Inspiron145402</v>
      </c>
      <c r="I2375">
        <f>VLOOKUP(G2375,[1]Product!$B:$G,6,FALSE)</f>
        <v>25790000</v>
      </c>
      <c r="J2375" t="str">
        <f>VLOOKUP(G2375,[1]Product!$B:$G,3,FALSE)</f>
        <v>Dell</v>
      </c>
      <c r="K2375" t="str">
        <f>VLOOKUP(G2375,[1]Product!$B:$G,4,FALSE)</f>
        <v>Laptop</v>
      </c>
      <c r="L2375">
        <v>2</v>
      </c>
      <c r="M2375">
        <v>0.1</v>
      </c>
      <c r="N2375">
        <f t="shared" si="37"/>
        <v>46422000</v>
      </c>
    </row>
    <row r="2376" spans="1:14" x14ac:dyDescent="0.3">
      <c r="A2376">
        <v>2375</v>
      </c>
      <c r="B2376">
        <v>5</v>
      </c>
      <c r="C2376" t="s">
        <v>39</v>
      </c>
      <c r="D2376" t="str">
        <f>VLOOKUP(C2376,[1]Saler!B:D,2,FALSE)</f>
        <v>Trần Lê Phương  Dung</v>
      </c>
      <c r="E2376" t="str">
        <f>VLOOKUP(C2376,[1]Saler!B:D,3,FALSE)</f>
        <v>HN</v>
      </c>
      <c r="F2376" t="str">
        <f>VLOOKUP(E2376,[1]Saler!$F$1:$G$6,2,FALSE)</f>
        <v>Hà Nội</v>
      </c>
      <c r="G2376" t="s">
        <v>25</v>
      </c>
      <c r="H2376" t="str">
        <f>VLOOKUP(G2376,[1]Product!$B:$G,2,FALSE)</f>
        <v>Lenovo11BHS07200</v>
      </c>
      <c r="I2376">
        <f>VLOOKUP(G2376,[1]Product!$B:$G,6,FALSE)</f>
        <v>11490000</v>
      </c>
      <c r="J2376" t="str">
        <f>VLOOKUP(G2376,[1]Product!$B:$G,3,FALSE)</f>
        <v>Lenovo</v>
      </c>
      <c r="K2376" t="str">
        <f>VLOOKUP(G2376,[1]Product!$B:$G,4,FALSE)</f>
        <v>Desktop</v>
      </c>
      <c r="L2376">
        <v>2</v>
      </c>
      <c r="M2376">
        <v>0.1</v>
      </c>
      <c r="N2376">
        <f t="shared" si="37"/>
        <v>20682000</v>
      </c>
    </row>
    <row r="2377" spans="1:14" x14ac:dyDescent="0.3">
      <c r="A2377">
        <v>2376</v>
      </c>
      <c r="B2377">
        <v>5</v>
      </c>
      <c r="C2377" t="s">
        <v>30</v>
      </c>
      <c r="D2377" t="str">
        <f>VLOOKUP(C2377,[1]Saler!B:D,2,FALSE)</f>
        <v>Lê Thị Phương  Thanh</v>
      </c>
      <c r="E2377" t="str">
        <f>VLOOKUP(C2377,[1]Saler!B:D,3,FALSE)</f>
        <v>CT</v>
      </c>
      <c r="F2377" t="str">
        <f>VLOOKUP(E2377,[1]Saler!$F$1:$G$6,2,FALSE)</f>
        <v>Cần Thơ</v>
      </c>
      <c r="G2377" t="s">
        <v>41</v>
      </c>
      <c r="H2377" t="str">
        <f>VLOOKUP(G2377,[1]Product!$B:$G,2,FALSE)</f>
        <v>Vostro70226499</v>
      </c>
      <c r="I2377">
        <f>VLOOKUP(G2377,[1]Product!$B:$G,6,FALSE)</f>
        <v>8900000</v>
      </c>
      <c r="J2377" t="str">
        <f>VLOOKUP(G2377,[1]Product!$B:$G,3,FALSE)</f>
        <v>Dell</v>
      </c>
      <c r="K2377" t="str">
        <f>VLOOKUP(G2377,[1]Product!$B:$G,4,FALSE)</f>
        <v>Desktop</v>
      </c>
      <c r="L2377">
        <v>1</v>
      </c>
      <c r="M2377">
        <v>0.15</v>
      </c>
      <c r="N2377">
        <f t="shared" si="37"/>
        <v>7565000</v>
      </c>
    </row>
    <row r="2378" spans="1:14" x14ac:dyDescent="0.3">
      <c r="A2378">
        <v>2377</v>
      </c>
      <c r="B2378">
        <v>5</v>
      </c>
      <c r="C2378" t="s">
        <v>57</v>
      </c>
      <c r="D2378" t="str">
        <f>VLOOKUP(C2378,[1]Saler!B:D,2,FALSE)</f>
        <v>Nguyễn Thị Tú  Anh</v>
      </c>
      <c r="E2378" t="str">
        <f>VLOOKUP(C2378,[1]Saler!B:D,3,FALSE)</f>
        <v>HN</v>
      </c>
      <c r="F2378" t="str">
        <f>VLOOKUP(E2378,[1]Saler!$F$1:$G$6,2,FALSE)</f>
        <v>Hà Nội</v>
      </c>
      <c r="G2378" t="s">
        <v>17</v>
      </c>
      <c r="H2378" t="str">
        <f>VLOOKUP(G2378,[1]Product!$B:$G,2,FALSE)</f>
        <v>Inspiron135301</v>
      </c>
      <c r="I2378">
        <f>VLOOKUP(G2378,[1]Product!$B:$G,6,FALSE)</f>
        <v>20900000</v>
      </c>
      <c r="J2378" t="str">
        <f>VLOOKUP(G2378,[1]Product!$B:$G,3,FALSE)</f>
        <v>Dell</v>
      </c>
      <c r="K2378" t="str">
        <f>VLOOKUP(G2378,[1]Product!$B:$G,4,FALSE)</f>
        <v>Laptop</v>
      </c>
      <c r="L2378">
        <v>2</v>
      </c>
      <c r="M2378">
        <v>0.15</v>
      </c>
      <c r="N2378">
        <f t="shared" si="37"/>
        <v>35530000</v>
      </c>
    </row>
    <row r="2379" spans="1:14" x14ac:dyDescent="0.3">
      <c r="A2379">
        <v>2378</v>
      </c>
      <c r="B2379">
        <v>5</v>
      </c>
      <c r="C2379" t="s">
        <v>61</v>
      </c>
      <c r="D2379" t="str">
        <f>VLOOKUP(C2379,[1]Saler!B:D,2,FALSE)</f>
        <v>Nguyễn Tố  Linh</v>
      </c>
      <c r="E2379" t="str">
        <f>VLOOKUP(C2379,[1]Saler!B:D,3,FALSE)</f>
        <v>DN</v>
      </c>
      <c r="F2379" t="str">
        <f>VLOOKUP(E2379,[1]Saler!$F$1:$G$6,2,FALSE)</f>
        <v>Đà Nẵng</v>
      </c>
      <c r="G2379" t="s">
        <v>42</v>
      </c>
      <c r="H2379" t="str">
        <f>VLOOKUP(G2379,[1]Product!$B:$G,2,FALSE)</f>
        <v>PavilionEG0072TU</v>
      </c>
      <c r="I2379">
        <f>VLOOKUP(G2379,[1]Product!$B:$G,6,FALSE)</f>
        <v>21900000</v>
      </c>
      <c r="J2379" t="str">
        <f>VLOOKUP(G2379,[1]Product!$B:$G,3,FALSE)</f>
        <v>HP</v>
      </c>
      <c r="K2379" t="str">
        <f>VLOOKUP(G2379,[1]Product!$B:$G,4,FALSE)</f>
        <v>Laptop</v>
      </c>
      <c r="L2379">
        <v>1</v>
      </c>
      <c r="M2379">
        <v>0.05</v>
      </c>
      <c r="N2379">
        <f t="shared" si="37"/>
        <v>20805000</v>
      </c>
    </row>
    <row r="2380" spans="1:14" x14ac:dyDescent="0.3">
      <c r="A2380">
        <v>2379</v>
      </c>
      <c r="B2380">
        <v>5</v>
      </c>
      <c r="C2380" t="s">
        <v>59</v>
      </c>
      <c r="D2380" t="str">
        <f>VLOOKUP(C2380,[1]Saler!B:D,2,FALSE)</f>
        <v>Hồ Lê Lệ  Nguyên</v>
      </c>
      <c r="E2380" t="str">
        <f>VLOOKUP(C2380,[1]Saler!B:D,3,FALSE)</f>
        <v>HCM</v>
      </c>
      <c r="F2380" t="str">
        <f>VLOOKUP(E2380,[1]Saler!$F$1:$G$6,2,FALSE)</f>
        <v>Hồ Chí Minh</v>
      </c>
      <c r="G2380" t="s">
        <v>50</v>
      </c>
      <c r="H2380" t="str">
        <f>VLOOKUP(G2380,[1]Product!$B:$G,2,FALSE)</f>
        <v>ProBook22X45AA</v>
      </c>
      <c r="I2380">
        <f>VLOOKUP(G2380,[1]Product!$B:$G,6,FALSE)</f>
        <v>11900000</v>
      </c>
      <c r="J2380" t="str">
        <f>VLOOKUP(G2380,[1]Product!$B:$G,3,FALSE)</f>
        <v>HP</v>
      </c>
      <c r="K2380" t="str">
        <f>VLOOKUP(G2380,[1]Product!$B:$G,4,FALSE)</f>
        <v>Desktop</v>
      </c>
      <c r="L2380">
        <v>1</v>
      </c>
      <c r="M2380">
        <v>0</v>
      </c>
      <c r="N2380">
        <f t="shared" si="37"/>
        <v>11900000</v>
      </c>
    </row>
    <row r="2381" spans="1:14" x14ac:dyDescent="0.3">
      <c r="A2381">
        <v>2380</v>
      </c>
      <c r="B2381">
        <v>5</v>
      </c>
      <c r="C2381" t="s">
        <v>38</v>
      </c>
      <c r="D2381" t="str">
        <f>VLOOKUP(C2381,[1]Saler!B:D,2,FALSE)</f>
        <v>Nguyễn Thị Kim  Nga</v>
      </c>
      <c r="E2381" t="str">
        <f>VLOOKUP(C2381,[1]Saler!B:D,3,FALSE)</f>
        <v>HCM</v>
      </c>
      <c r="F2381" t="str">
        <f>VLOOKUP(E2381,[1]Saler!$F$1:$G$6,2,FALSE)</f>
        <v>Hồ Chí Minh</v>
      </c>
      <c r="G2381" t="s">
        <v>44</v>
      </c>
      <c r="H2381" t="str">
        <f>VLOOKUP(G2381,[1]Product!$B:$G,2,FALSE)</f>
        <v>Lenovo11ED002TVA</v>
      </c>
      <c r="I2381">
        <f>VLOOKUP(G2381,[1]Product!$B:$G,6,FALSE)</f>
        <v>9890000</v>
      </c>
      <c r="J2381" t="str">
        <f>VLOOKUP(G2381,[1]Product!$B:$G,3,FALSE)</f>
        <v>Lenovo</v>
      </c>
      <c r="K2381" t="str">
        <f>VLOOKUP(G2381,[1]Product!$B:$G,4,FALSE)</f>
        <v>Desktop</v>
      </c>
      <c r="L2381">
        <v>2</v>
      </c>
      <c r="M2381">
        <v>0.15</v>
      </c>
      <c r="N2381">
        <f t="shared" si="37"/>
        <v>16813000</v>
      </c>
    </row>
    <row r="2382" spans="1:14" x14ac:dyDescent="0.3">
      <c r="A2382">
        <v>2381</v>
      </c>
      <c r="B2382">
        <v>5</v>
      </c>
      <c r="C2382" t="s">
        <v>32</v>
      </c>
      <c r="D2382" t="str">
        <f>VLOOKUP(C2382,[1]Saler!B:D,2,FALSE)</f>
        <v>Võ Thị Phương  Thảo</v>
      </c>
      <c r="E2382" t="str">
        <f>VLOOKUP(C2382,[1]Saler!B:D,3,FALSE)</f>
        <v>CT</v>
      </c>
      <c r="F2382" t="str">
        <f>VLOOKUP(E2382,[1]Saler!$F$1:$G$6,2,FALSE)</f>
        <v>Cần Thơ</v>
      </c>
      <c r="G2382" t="s">
        <v>71</v>
      </c>
      <c r="H2382" t="str">
        <f>VLOOKUP(G2382,[1]Product!$B:$G,2,FALSE)</f>
        <v>Legion82BC005YVN</v>
      </c>
      <c r="I2382">
        <f>VLOOKUP(G2382,[1]Product!$B:$G,6,FALSE)</f>
        <v>39000000</v>
      </c>
      <c r="J2382" t="str">
        <f>VLOOKUP(G2382,[1]Product!$B:$G,3,FALSE)</f>
        <v>Lenovo</v>
      </c>
      <c r="K2382" t="str">
        <f>VLOOKUP(G2382,[1]Product!$B:$G,4,FALSE)</f>
        <v>Laptop</v>
      </c>
      <c r="L2382">
        <v>3</v>
      </c>
      <c r="M2382">
        <v>0</v>
      </c>
      <c r="N2382">
        <f t="shared" si="37"/>
        <v>117000000</v>
      </c>
    </row>
    <row r="2383" spans="1:14" x14ac:dyDescent="0.3">
      <c r="A2383">
        <v>2382</v>
      </c>
      <c r="B2383">
        <v>5</v>
      </c>
      <c r="C2383" t="s">
        <v>14</v>
      </c>
      <c r="D2383" t="str">
        <f>VLOOKUP(C2383,[1]Saler!B:D,2,FALSE)</f>
        <v>Hồ Thị Khánh  Huyền</v>
      </c>
      <c r="E2383" t="str">
        <f>VLOOKUP(C2383,[1]Saler!B:D,3,FALSE)</f>
        <v>DN</v>
      </c>
      <c r="F2383" t="str">
        <f>VLOOKUP(E2383,[1]Saler!$F$1:$G$6,2,FALSE)</f>
        <v>Đà Nẵng</v>
      </c>
      <c r="G2383" t="s">
        <v>17</v>
      </c>
      <c r="H2383" t="str">
        <f>VLOOKUP(G2383,[1]Product!$B:$G,2,FALSE)</f>
        <v>Inspiron135301</v>
      </c>
      <c r="I2383">
        <f>VLOOKUP(G2383,[1]Product!$B:$G,6,FALSE)</f>
        <v>20900000</v>
      </c>
      <c r="J2383" t="str">
        <f>VLOOKUP(G2383,[1]Product!$B:$G,3,FALSE)</f>
        <v>Dell</v>
      </c>
      <c r="K2383" t="str">
        <f>VLOOKUP(G2383,[1]Product!$B:$G,4,FALSE)</f>
        <v>Laptop</v>
      </c>
      <c r="L2383">
        <v>3</v>
      </c>
      <c r="M2383">
        <v>0.05</v>
      </c>
      <c r="N2383">
        <f t="shared" si="37"/>
        <v>59565000</v>
      </c>
    </row>
    <row r="2384" spans="1:14" x14ac:dyDescent="0.3">
      <c r="A2384">
        <v>2383</v>
      </c>
      <c r="B2384">
        <v>5</v>
      </c>
      <c r="C2384" t="s">
        <v>18</v>
      </c>
      <c r="D2384" t="str">
        <f>VLOOKUP(C2384,[1]Saler!B:D,2,FALSE)</f>
        <v>Lê Thị Thùy  Linh</v>
      </c>
      <c r="E2384" t="str">
        <f>VLOOKUP(C2384,[1]Saler!B:D,3,FALSE)</f>
        <v>DN</v>
      </c>
      <c r="F2384" t="str">
        <f>VLOOKUP(E2384,[1]Saler!$F$1:$G$6,2,FALSE)</f>
        <v>Đà Nẵng</v>
      </c>
      <c r="G2384" t="s">
        <v>45</v>
      </c>
      <c r="H2384" t="str">
        <f>VLOOKUP(G2384,[1]Product!$B:$G,2,FALSE)</f>
        <v>OMEN8ZR42PA</v>
      </c>
      <c r="I2384">
        <f>VLOOKUP(G2384,[1]Product!$B:$G,6,FALSE)</f>
        <v>54000000</v>
      </c>
      <c r="J2384" t="str">
        <f>VLOOKUP(G2384,[1]Product!$B:$G,3,FALSE)</f>
        <v>HP</v>
      </c>
      <c r="K2384" t="str">
        <f>VLOOKUP(G2384,[1]Product!$B:$G,4,FALSE)</f>
        <v>Laptop</v>
      </c>
      <c r="L2384">
        <v>3</v>
      </c>
      <c r="M2384">
        <v>0.05</v>
      </c>
      <c r="N2384">
        <f t="shared" si="37"/>
        <v>153900000</v>
      </c>
    </row>
    <row r="2385" spans="1:14" x14ac:dyDescent="0.3">
      <c r="A2385">
        <v>2384</v>
      </c>
      <c r="B2385">
        <v>5</v>
      </c>
      <c r="C2385" t="s">
        <v>57</v>
      </c>
      <c r="D2385" t="str">
        <f>VLOOKUP(C2385,[1]Saler!B:D,2,FALSE)</f>
        <v>Nguyễn Thị Tú  Anh</v>
      </c>
      <c r="E2385" t="str">
        <f>VLOOKUP(C2385,[1]Saler!B:D,3,FALSE)</f>
        <v>HN</v>
      </c>
      <c r="F2385" t="str">
        <f>VLOOKUP(E2385,[1]Saler!$F$1:$G$6,2,FALSE)</f>
        <v>Hà Nội</v>
      </c>
      <c r="G2385" t="s">
        <v>56</v>
      </c>
      <c r="H2385" t="str">
        <f>VLOOKUP(G2385,[1]Product!$B:$G,2,FALSE)</f>
        <v>Legion82B500GUVN</v>
      </c>
      <c r="I2385">
        <f>VLOOKUP(G2385,[1]Product!$B:$G,6,FALSE)</f>
        <v>24790000</v>
      </c>
      <c r="J2385" t="str">
        <f>VLOOKUP(G2385,[1]Product!$B:$G,3,FALSE)</f>
        <v>Lenovo</v>
      </c>
      <c r="K2385" t="str">
        <f>VLOOKUP(G2385,[1]Product!$B:$G,4,FALSE)</f>
        <v>Laptop</v>
      </c>
      <c r="L2385">
        <v>2</v>
      </c>
      <c r="M2385">
        <v>0.1</v>
      </c>
      <c r="N2385">
        <f t="shared" si="37"/>
        <v>44622000</v>
      </c>
    </row>
    <row r="2386" spans="1:14" x14ac:dyDescent="0.3">
      <c r="A2386">
        <v>2385</v>
      </c>
      <c r="B2386">
        <v>5</v>
      </c>
      <c r="C2386" t="s">
        <v>43</v>
      </c>
      <c r="D2386" t="str">
        <f>VLOOKUP(C2386,[1]Saler!B:D,2,FALSE)</f>
        <v>Lương Thị  Thanh</v>
      </c>
      <c r="E2386" t="str">
        <f>VLOOKUP(C2386,[1]Saler!B:D,3,FALSE)</f>
        <v>CT</v>
      </c>
      <c r="F2386" t="str">
        <f>VLOOKUP(E2386,[1]Saler!$F$1:$G$6,2,FALSE)</f>
        <v>Cần Thơ</v>
      </c>
      <c r="G2386" t="s">
        <v>31</v>
      </c>
      <c r="H2386" t="str">
        <f>VLOOKUP(G2386,[1]Product!$B:$G,2,FALSE)</f>
        <v>Ideapad82H700DNVN</v>
      </c>
      <c r="I2386">
        <f>VLOOKUP(G2386,[1]Product!$B:$G,6,FALSE)</f>
        <v>13490000</v>
      </c>
      <c r="J2386" t="str">
        <f>VLOOKUP(G2386,[1]Product!$B:$G,3,FALSE)</f>
        <v>Lenovo</v>
      </c>
      <c r="K2386" t="str">
        <f>VLOOKUP(G2386,[1]Product!$B:$G,4,FALSE)</f>
        <v>Laptop</v>
      </c>
      <c r="L2386">
        <v>2</v>
      </c>
      <c r="M2386">
        <v>0</v>
      </c>
      <c r="N2386">
        <f t="shared" si="37"/>
        <v>26980000</v>
      </c>
    </row>
    <row r="2387" spans="1:14" x14ac:dyDescent="0.3">
      <c r="A2387">
        <v>2386</v>
      </c>
      <c r="B2387">
        <v>5</v>
      </c>
      <c r="C2387" t="s">
        <v>78</v>
      </c>
      <c r="D2387" t="str">
        <f>VLOOKUP(C2387,[1]Saler!B:D,2,FALSE)</f>
        <v>Vũ Nguyên  Hà</v>
      </c>
      <c r="E2387" t="str">
        <f>VLOOKUP(C2387,[1]Saler!B:D,3,FALSE)</f>
        <v>HN</v>
      </c>
      <c r="F2387" t="str">
        <f>VLOOKUP(E2387,[1]Saler!$F$1:$G$6,2,FALSE)</f>
        <v>Hà Nội</v>
      </c>
      <c r="G2387" t="s">
        <v>33</v>
      </c>
      <c r="H2387" t="str">
        <f>VLOOKUP(G2387,[1]Product!$B:$G,2,FALSE)</f>
        <v>XPS139310</v>
      </c>
      <c r="I2387">
        <f>VLOOKUP(G2387,[1]Product!$B:$G,6,FALSE)</f>
        <v>39900000</v>
      </c>
      <c r="J2387" t="str">
        <f>VLOOKUP(G2387,[1]Product!$B:$G,3,FALSE)</f>
        <v>Dell</v>
      </c>
      <c r="K2387" t="str">
        <f>VLOOKUP(G2387,[1]Product!$B:$G,4,FALSE)</f>
        <v>Laptop</v>
      </c>
      <c r="L2387">
        <v>1</v>
      </c>
      <c r="M2387">
        <v>0.1</v>
      </c>
      <c r="N2387">
        <f t="shared" si="37"/>
        <v>35910000</v>
      </c>
    </row>
    <row r="2388" spans="1:14" x14ac:dyDescent="0.3">
      <c r="A2388">
        <v>2387</v>
      </c>
      <c r="B2388">
        <v>5</v>
      </c>
      <c r="C2388" t="s">
        <v>78</v>
      </c>
      <c r="D2388" t="str">
        <f>VLOOKUP(C2388,[1]Saler!B:D,2,FALSE)</f>
        <v>Vũ Nguyên  Hà</v>
      </c>
      <c r="E2388" t="str">
        <f>VLOOKUP(C2388,[1]Saler!B:D,3,FALSE)</f>
        <v>HN</v>
      </c>
      <c r="F2388" t="str">
        <f>VLOOKUP(E2388,[1]Saler!$F$1:$G$6,2,FALSE)</f>
        <v>Hà Nội</v>
      </c>
      <c r="G2388" t="s">
        <v>15</v>
      </c>
      <c r="H2388" t="str">
        <f>VLOOKUP(G2388,[1]Product!$B:$G,2,FALSE)</f>
        <v>EliteBook1C2M0PA</v>
      </c>
      <c r="I2388">
        <f>VLOOKUP(G2388,[1]Product!$B:$G,6,FALSE)</f>
        <v>14890000</v>
      </c>
      <c r="J2388" t="str">
        <f>VLOOKUP(G2388,[1]Product!$B:$G,3,FALSE)</f>
        <v>HP</v>
      </c>
      <c r="K2388" t="str">
        <f>VLOOKUP(G2388,[1]Product!$B:$G,4,FALSE)</f>
        <v>Desktop</v>
      </c>
      <c r="L2388">
        <v>3</v>
      </c>
      <c r="M2388">
        <v>0</v>
      </c>
      <c r="N2388">
        <f t="shared" si="37"/>
        <v>44670000</v>
      </c>
    </row>
    <row r="2389" spans="1:14" x14ac:dyDescent="0.3">
      <c r="A2389">
        <v>2388</v>
      </c>
      <c r="B2389">
        <v>5</v>
      </c>
      <c r="C2389" t="s">
        <v>66</v>
      </c>
      <c r="D2389" t="str">
        <f>VLOOKUP(C2389,[1]Saler!B:D,2,FALSE)</f>
        <v>Nguyễn Nhật  Hạ</v>
      </c>
      <c r="E2389" t="str">
        <f>VLOOKUP(C2389,[1]Saler!B:D,3,FALSE)</f>
        <v>HP</v>
      </c>
      <c r="F2389" t="str">
        <f>VLOOKUP(E2389,[1]Saler!$F$1:$G$6,2,FALSE)</f>
        <v>Hải Phòng</v>
      </c>
      <c r="G2389" t="s">
        <v>45</v>
      </c>
      <c r="H2389" t="str">
        <f>VLOOKUP(G2389,[1]Product!$B:$G,2,FALSE)</f>
        <v>OMEN8ZR42PA</v>
      </c>
      <c r="I2389">
        <f>VLOOKUP(G2389,[1]Product!$B:$G,6,FALSE)</f>
        <v>54000000</v>
      </c>
      <c r="J2389" t="str">
        <f>VLOOKUP(G2389,[1]Product!$B:$G,3,FALSE)</f>
        <v>HP</v>
      </c>
      <c r="K2389" t="str">
        <f>VLOOKUP(G2389,[1]Product!$B:$G,4,FALSE)</f>
        <v>Laptop</v>
      </c>
      <c r="L2389">
        <v>3</v>
      </c>
      <c r="M2389">
        <v>0.05</v>
      </c>
      <c r="N2389">
        <f t="shared" si="37"/>
        <v>153900000</v>
      </c>
    </row>
    <row r="2390" spans="1:14" x14ac:dyDescent="0.3">
      <c r="A2390">
        <v>2389</v>
      </c>
      <c r="B2390">
        <v>5</v>
      </c>
      <c r="C2390" t="s">
        <v>66</v>
      </c>
      <c r="D2390" t="str">
        <f>VLOOKUP(C2390,[1]Saler!B:D,2,FALSE)</f>
        <v>Nguyễn Nhật  Hạ</v>
      </c>
      <c r="E2390" t="str">
        <f>VLOOKUP(C2390,[1]Saler!B:D,3,FALSE)</f>
        <v>HP</v>
      </c>
      <c r="F2390" t="str">
        <f>VLOOKUP(E2390,[1]Saler!$F$1:$G$6,2,FALSE)</f>
        <v>Hải Phòng</v>
      </c>
      <c r="G2390" t="s">
        <v>71</v>
      </c>
      <c r="H2390" t="str">
        <f>VLOOKUP(G2390,[1]Product!$B:$G,2,FALSE)</f>
        <v>Legion82BC005YVN</v>
      </c>
      <c r="I2390">
        <f>VLOOKUP(G2390,[1]Product!$B:$G,6,FALSE)</f>
        <v>39000000</v>
      </c>
      <c r="J2390" t="str">
        <f>VLOOKUP(G2390,[1]Product!$B:$G,3,FALSE)</f>
        <v>Lenovo</v>
      </c>
      <c r="K2390" t="str">
        <f>VLOOKUP(G2390,[1]Product!$B:$G,4,FALSE)</f>
        <v>Laptop</v>
      </c>
      <c r="L2390">
        <v>2</v>
      </c>
      <c r="M2390">
        <v>0</v>
      </c>
      <c r="N2390">
        <f t="shared" si="37"/>
        <v>78000000</v>
      </c>
    </row>
    <row r="2391" spans="1:14" x14ac:dyDescent="0.3">
      <c r="A2391">
        <v>2390</v>
      </c>
      <c r="B2391">
        <v>5</v>
      </c>
      <c r="C2391" t="s">
        <v>65</v>
      </c>
      <c r="D2391" t="str">
        <f>VLOOKUP(C2391,[1]Saler!B:D,2,FALSE)</f>
        <v>Vưu Quan  Khải</v>
      </c>
      <c r="E2391" t="str">
        <f>VLOOKUP(C2391,[1]Saler!B:D,3,FALSE)</f>
        <v>DN</v>
      </c>
      <c r="F2391" t="str">
        <f>VLOOKUP(E2391,[1]Saler!$F$1:$G$6,2,FALSE)</f>
        <v>Đà Nẵng</v>
      </c>
      <c r="G2391" t="s">
        <v>31</v>
      </c>
      <c r="H2391" t="str">
        <f>VLOOKUP(G2391,[1]Product!$B:$G,2,FALSE)</f>
        <v>Ideapad82H700DNVN</v>
      </c>
      <c r="I2391">
        <f>VLOOKUP(G2391,[1]Product!$B:$G,6,FALSE)</f>
        <v>13490000</v>
      </c>
      <c r="J2391" t="str">
        <f>VLOOKUP(G2391,[1]Product!$B:$G,3,FALSE)</f>
        <v>Lenovo</v>
      </c>
      <c r="K2391" t="str">
        <f>VLOOKUP(G2391,[1]Product!$B:$G,4,FALSE)</f>
        <v>Laptop</v>
      </c>
      <c r="L2391">
        <v>3</v>
      </c>
      <c r="M2391">
        <v>0.1</v>
      </c>
      <c r="N2391">
        <f t="shared" si="37"/>
        <v>36423000</v>
      </c>
    </row>
    <row r="2392" spans="1:14" x14ac:dyDescent="0.3">
      <c r="A2392">
        <v>2391</v>
      </c>
      <c r="B2392">
        <v>5</v>
      </c>
      <c r="C2392" t="s">
        <v>38</v>
      </c>
      <c r="D2392" t="str">
        <f>VLOOKUP(C2392,[1]Saler!B:D,2,FALSE)</f>
        <v>Nguyễn Thị Kim  Nga</v>
      </c>
      <c r="E2392" t="str">
        <f>VLOOKUP(C2392,[1]Saler!B:D,3,FALSE)</f>
        <v>HCM</v>
      </c>
      <c r="F2392" t="str">
        <f>VLOOKUP(E2392,[1]Saler!$F$1:$G$6,2,FALSE)</f>
        <v>Hồ Chí Minh</v>
      </c>
      <c r="G2392" t="s">
        <v>49</v>
      </c>
      <c r="H2392" t="str">
        <f>VLOOKUP(G2392,[1]Product!$B:$G,2,FALSE)</f>
        <v>Inspiron145402</v>
      </c>
      <c r="I2392">
        <f>VLOOKUP(G2392,[1]Product!$B:$G,6,FALSE)</f>
        <v>25790000</v>
      </c>
      <c r="J2392" t="str">
        <f>VLOOKUP(G2392,[1]Product!$B:$G,3,FALSE)</f>
        <v>Dell</v>
      </c>
      <c r="K2392" t="str">
        <f>VLOOKUP(G2392,[1]Product!$B:$G,4,FALSE)</f>
        <v>Laptop</v>
      </c>
      <c r="L2392">
        <v>1</v>
      </c>
      <c r="M2392">
        <v>0.05</v>
      </c>
      <c r="N2392">
        <f t="shared" si="37"/>
        <v>24500500</v>
      </c>
    </row>
    <row r="2393" spans="1:14" x14ac:dyDescent="0.3">
      <c r="A2393">
        <v>2392</v>
      </c>
      <c r="B2393">
        <v>5</v>
      </c>
      <c r="C2393" t="s">
        <v>60</v>
      </c>
      <c r="D2393" t="str">
        <f>VLOOKUP(C2393,[1]Saler!B:D,2,FALSE)</f>
        <v>Nguyễn Thị Hoài  Ly</v>
      </c>
      <c r="E2393" t="str">
        <f>VLOOKUP(C2393,[1]Saler!B:D,3,FALSE)</f>
        <v>DN</v>
      </c>
      <c r="F2393" t="str">
        <f>VLOOKUP(E2393,[1]Saler!$F$1:$G$6,2,FALSE)</f>
        <v>Đà Nẵng</v>
      </c>
      <c r="G2393" t="s">
        <v>36</v>
      </c>
      <c r="H2393" t="str">
        <f>VLOOKUP(G2393,[1]Product!$B:$G,2,FALSE)</f>
        <v>Lenovo10TVA00EVA</v>
      </c>
      <c r="I2393">
        <f>VLOOKUP(G2393,[1]Product!$B:$G,6,FALSE)</f>
        <v>12590000</v>
      </c>
      <c r="J2393" t="str">
        <f>VLOOKUP(G2393,[1]Product!$B:$G,3,FALSE)</f>
        <v>Lenovo</v>
      </c>
      <c r="K2393" t="str">
        <f>VLOOKUP(G2393,[1]Product!$B:$G,4,FALSE)</f>
        <v>Desktop</v>
      </c>
      <c r="L2393">
        <v>2</v>
      </c>
      <c r="M2393">
        <v>0.1</v>
      </c>
      <c r="N2393">
        <f t="shared" si="37"/>
        <v>22662000</v>
      </c>
    </row>
    <row r="2394" spans="1:14" x14ac:dyDescent="0.3">
      <c r="A2394">
        <v>2393</v>
      </c>
      <c r="B2394">
        <v>5</v>
      </c>
      <c r="C2394" t="s">
        <v>24</v>
      </c>
      <c r="D2394" t="str">
        <f>VLOOKUP(C2394,[1]Saler!B:D,2,FALSE)</f>
        <v>Lê Thị Ngọc Bích</v>
      </c>
      <c r="E2394" t="str">
        <f>VLOOKUP(C2394,[1]Saler!B:D,3,FALSE)</f>
        <v>HN</v>
      </c>
      <c r="F2394" t="str">
        <f>VLOOKUP(E2394,[1]Saler!$F$1:$G$6,2,FALSE)</f>
        <v>Hà Nội</v>
      </c>
      <c r="G2394" t="s">
        <v>45</v>
      </c>
      <c r="H2394" t="str">
        <f>VLOOKUP(G2394,[1]Product!$B:$G,2,FALSE)</f>
        <v>OMEN8ZR42PA</v>
      </c>
      <c r="I2394">
        <f>VLOOKUP(G2394,[1]Product!$B:$G,6,FALSE)</f>
        <v>54000000</v>
      </c>
      <c r="J2394" t="str">
        <f>VLOOKUP(G2394,[1]Product!$B:$G,3,FALSE)</f>
        <v>HP</v>
      </c>
      <c r="K2394" t="str">
        <f>VLOOKUP(G2394,[1]Product!$B:$G,4,FALSE)</f>
        <v>Laptop</v>
      </c>
      <c r="L2394">
        <v>1</v>
      </c>
      <c r="M2394">
        <v>0.05</v>
      </c>
      <c r="N2394">
        <f t="shared" si="37"/>
        <v>51300000</v>
      </c>
    </row>
    <row r="2395" spans="1:14" x14ac:dyDescent="0.3">
      <c r="A2395">
        <v>2394</v>
      </c>
      <c r="B2395">
        <v>5</v>
      </c>
      <c r="C2395" t="s">
        <v>53</v>
      </c>
      <c r="D2395" t="str">
        <f>VLOOKUP(C2395,[1]Saler!B:D,2,FALSE)</f>
        <v>Đoàn Minh  Anh</v>
      </c>
      <c r="E2395" t="str">
        <f>VLOOKUP(C2395,[1]Saler!B:D,3,FALSE)</f>
        <v>HN</v>
      </c>
      <c r="F2395" t="str">
        <f>VLOOKUP(E2395,[1]Saler!$F$1:$G$6,2,FALSE)</f>
        <v>Hà Nội</v>
      </c>
      <c r="G2395" t="s">
        <v>19</v>
      </c>
      <c r="H2395" t="str">
        <f>VLOOKUP(G2395,[1]Product!$B:$G,2,FALSE)</f>
        <v>Gaming81LK01J3VN</v>
      </c>
      <c r="I2395">
        <f>VLOOKUP(G2395,[1]Product!$B:$G,6,FALSE)</f>
        <v>18490000</v>
      </c>
      <c r="J2395" t="str">
        <f>VLOOKUP(G2395,[1]Product!$B:$G,3,FALSE)</f>
        <v>Lenovo</v>
      </c>
      <c r="K2395" t="str">
        <f>VLOOKUP(G2395,[1]Product!$B:$G,4,FALSE)</f>
        <v>Laptop</v>
      </c>
      <c r="L2395">
        <v>3</v>
      </c>
      <c r="M2395">
        <v>0.1</v>
      </c>
      <c r="N2395">
        <f t="shared" si="37"/>
        <v>49923000</v>
      </c>
    </row>
    <row r="2396" spans="1:14" x14ac:dyDescent="0.3">
      <c r="A2396">
        <v>2395</v>
      </c>
      <c r="B2396">
        <v>5</v>
      </c>
      <c r="C2396" t="s">
        <v>77</v>
      </c>
      <c r="D2396" t="str">
        <f>VLOOKUP(C2396,[1]Saler!B:D,2,FALSE)</f>
        <v>Trần Huy  Hiếu</v>
      </c>
      <c r="E2396" t="str">
        <f>VLOOKUP(C2396,[1]Saler!B:D,3,FALSE)</f>
        <v>HP</v>
      </c>
      <c r="F2396" t="str">
        <f>VLOOKUP(E2396,[1]Saler!$F$1:$G$6,2,FALSE)</f>
        <v>Hải Phòng</v>
      </c>
      <c r="G2396" t="s">
        <v>41</v>
      </c>
      <c r="H2396" t="str">
        <f>VLOOKUP(G2396,[1]Product!$B:$G,2,FALSE)</f>
        <v>Vostro70226499</v>
      </c>
      <c r="I2396">
        <f>VLOOKUP(G2396,[1]Product!$B:$G,6,FALSE)</f>
        <v>8900000</v>
      </c>
      <c r="J2396" t="str">
        <f>VLOOKUP(G2396,[1]Product!$B:$G,3,FALSE)</f>
        <v>Dell</v>
      </c>
      <c r="K2396" t="str">
        <f>VLOOKUP(G2396,[1]Product!$B:$G,4,FALSE)</f>
        <v>Desktop</v>
      </c>
      <c r="L2396">
        <v>3</v>
      </c>
      <c r="M2396">
        <v>0</v>
      </c>
      <c r="N2396">
        <f t="shared" si="37"/>
        <v>26700000</v>
      </c>
    </row>
    <row r="2397" spans="1:14" x14ac:dyDescent="0.3">
      <c r="A2397">
        <v>2396</v>
      </c>
      <c r="B2397">
        <v>5</v>
      </c>
      <c r="C2397" t="s">
        <v>66</v>
      </c>
      <c r="D2397" t="str">
        <f>VLOOKUP(C2397,[1]Saler!B:D,2,FALSE)</f>
        <v>Nguyễn Nhật  Hạ</v>
      </c>
      <c r="E2397" t="str">
        <f>VLOOKUP(C2397,[1]Saler!B:D,3,FALSE)</f>
        <v>HP</v>
      </c>
      <c r="F2397" t="str">
        <f>VLOOKUP(E2397,[1]Saler!$F$1:$G$6,2,FALSE)</f>
        <v>Hải Phòng</v>
      </c>
      <c r="G2397" t="s">
        <v>36</v>
      </c>
      <c r="H2397" t="str">
        <f>VLOOKUP(G2397,[1]Product!$B:$G,2,FALSE)</f>
        <v>Lenovo10TVA00EVA</v>
      </c>
      <c r="I2397">
        <f>VLOOKUP(G2397,[1]Product!$B:$G,6,FALSE)</f>
        <v>12590000</v>
      </c>
      <c r="J2397" t="str">
        <f>VLOOKUP(G2397,[1]Product!$B:$G,3,FALSE)</f>
        <v>Lenovo</v>
      </c>
      <c r="K2397" t="str">
        <f>VLOOKUP(G2397,[1]Product!$B:$G,4,FALSE)</f>
        <v>Desktop</v>
      </c>
      <c r="L2397">
        <v>3</v>
      </c>
      <c r="M2397">
        <v>0.15</v>
      </c>
      <c r="N2397">
        <f t="shared" si="37"/>
        <v>32104500</v>
      </c>
    </row>
    <row r="2398" spans="1:14" x14ac:dyDescent="0.3">
      <c r="A2398">
        <v>2397</v>
      </c>
      <c r="B2398">
        <v>5</v>
      </c>
      <c r="C2398" t="s">
        <v>43</v>
      </c>
      <c r="D2398" t="str">
        <f>VLOOKUP(C2398,[1]Saler!B:D,2,FALSE)</f>
        <v>Lương Thị  Thanh</v>
      </c>
      <c r="E2398" t="str">
        <f>VLOOKUP(C2398,[1]Saler!B:D,3,FALSE)</f>
        <v>CT</v>
      </c>
      <c r="F2398" t="str">
        <f>VLOOKUP(E2398,[1]Saler!$F$1:$G$6,2,FALSE)</f>
        <v>Cần Thơ</v>
      </c>
      <c r="G2398" t="s">
        <v>15</v>
      </c>
      <c r="H2398" t="str">
        <f>VLOOKUP(G2398,[1]Product!$B:$G,2,FALSE)</f>
        <v>EliteBook1C2M0PA</v>
      </c>
      <c r="I2398">
        <f>VLOOKUP(G2398,[1]Product!$B:$G,6,FALSE)</f>
        <v>14890000</v>
      </c>
      <c r="J2398" t="str">
        <f>VLOOKUP(G2398,[1]Product!$B:$G,3,FALSE)</f>
        <v>HP</v>
      </c>
      <c r="K2398" t="str">
        <f>VLOOKUP(G2398,[1]Product!$B:$G,4,FALSE)</f>
        <v>Desktop</v>
      </c>
      <c r="L2398">
        <v>3</v>
      </c>
      <c r="M2398">
        <v>0</v>
      </c>
      <c r="N2398">
        <f t="shared" si="37"/>
        <v>44670000</v>
      </c>
    </row>
    <row r="2399" spans="1:14" x14ac:dyDescent="0.3">
      <c r="A2399">
        <v>2398</v>
      </c>
      <c r="B2399">
        <v>5</v>
      </c>
      <c r="C2399" t="s">
        <v>65</v>
      </c>
      <c r="D2399" t="str">
        <f>VLOOKUP(C2399,[1]Saler!B:D,2,FALSE)</f>
        <v>Vưu Quan  Khải</v>
      </c>
      <c r="E2399" t="str">
        <f>VLOOKUP(C2399,[1]Saler!B:D,3,FALSE)</f>
        <v>DN</v>
      </c>
      <c r="F2399" t="str">
        <f>VLOOKUP(E2399,[1]Saler!$F$1:$G$6,2,FALSE)</f>
        <v>Đà Nẵng</v>
      </c>
      <c r="G2399" t="s">
        <v>21</v>
      </c>
      <c r="H2399" t="str">
        <f>VLOOKUP(G2399,[1]Product!$B:$G,2,FALSE)</f>
        <v>EliteBook5ZU71PA</v>
      </c>
      <c r="I2399">
        <f>VLOOKUP(G2399,[1]Product!$B:$G,6,FALSE)</f>
        <v>34790000</v>
      </c>
      <c r="J2399" t="str">
        <f>VLOOKUP(G2399,[1]Product!$B:$G,3,FALSE)</f>
        <v>HP</v>
      </c>
      <c r="K2399" t="str">
        <f>VLOOKUP(G2399,[1]Product!$B:$G,4,FALSE)</f>
        <v>Laptop</v>
      </c>
      <c r="L2399">
        <v>1</v>
      </c>
      <c r="M2399">
        <v>0.05</v>
      </c>
      <c r="N2399">
        <f t="shared" si="37"/>
        <v>33050500</v>
      </c>
    </row>
    <row r="2400" spans="1:14" x14ac:dyDescent="0.3">
      <c r="A2400">
        <v>2399</v>
      </c>
      <c r="B2400">
        <v>6</v>
      </c>
      <c r="C2400" t="s">
        <v>39</v>
      </c>
      <c r="D2400" t="str">
        <f>VLOOKUP(C2400,[1]Saler!B:D,2,FALSE)</f>
        <v>Trần Lê Phương  Dung</v>
      </c>
      <c r="E2400" t="str">
        <f>VLOOKUP(C2400,[1]Saler!B:D,3,FALSE)</f>
        <v>HN</v>
      </c>
      <c r="F2400" t="str">
        <f>VLOOKUP(E2400,[1]Saler!$F$1:$G$6,2,FALSE)</f>
        <v>Hà Nội</v>
      </c>
      <c r="G2400" t="s">
        <v>19</v>
      </c>
      <c r="H2400" t="str">
        <f>VLOOKUP(G2400,[1]Product!$B:$G,2,FALSE)</f>
        <v>Gaming81LK01J3VN</v>
      </c>
      <c r="I2400">
        <f>VLOOKUP(G2400,[1]Product!$B:$G,6,FALSE)</f>
        <v>18490000</v>
      </c>
      <c r="J2400" t="str">
        <f>VLOOKUP(G2400,[1]Product!$B:$G,3,FALSE)</f>
        <v>Lenovo</v>
      </c>
      <c r="K2400" t="str">
        <f>VLOOKUP(G2400,[1]Product!$B:$G,4,FALSE)</f>
        <v>Laptop</v>
      </c>
      <c r="L2400">
        <v>2</v>
      </c>
      <c r="M2400">
        <v>0.15</v>
      </c>
      <c r="N2400">
        <f t="shared" si="37"/>
        <v>31433000</v>
      </c>
    </row>
    <row r="2401" spans="1:14" x14ac:dyDescent="0.3">
      <c r="A2401">
        <v>2400</v>
      </c>
      <c r="B2401">
        <v>6</v>
      </c>
      <c r="C2401" t="s">
        <v>53</v>
      </c>
      <c r="D2401" t="str">
        <f>VLOOKUP(C2401,[1]Saler!B:D,2,FALSE)</f>
        <v>Đoàn Minh  Anh</v>
      </c>
      <c r="E2401" t="str">
        <f>VLOOKUP(C2401,[1]Saler!B:D,3,FALSE)</f>
        <v>HN</v>
      </c>
      <c r="F2401" t="str">
        <f>VLOOKUP(E2401,[1]Saler!$F$1:$G$6,2,FALSE)</f>
        <v>Hà Nội</v>
      </c>
      <c r="G2401" t="s">
        <v>36</v>
      </c>
      <c r="H2401" t="str">
        <f>VLOOKUP(G2401,[1]Product!$B:$G,2,FALSE)</f>
        <v>Lenovo10TVA00EVA</v>
      </c>
      <c r="I2401">
        <f>VLOOKUP(G2401,[1]Product!$B:$G,6,FALSE)</f>
        <v>12590000</v>
      </c>
      <c r="J2401" t="str">
        <f>VLOOKUP(G2401,[1]Product!$B:$G,3,FALSE)</f>
        <v>Lenovo</v>
      </c>
      <c r="K2401" t="str">
        <f>VLOOKUP(G2401,[1]Product!$B:$G,4,FALSE)</f>
        <v>Desktop</v>
      </c>
      <c r="L2401">
        <v>1</v>
      </c>
      <c r="M2401">
        <v>0.15</v>
      </c>
      <c r="N2401">
        <f t="shared" si="37"/>
        <v>10701500</v>
      </c>
    </row>
    <row r="2402" spans="1:14" x14ac:dyDescent="0.3">
      <c r="A2402">
        <v>2401</v>
      </c>
      <c r="B2402">
        <v>6</v>
      </c>
      <c r="C2402" t="s">
        <v>76</v>
      </c>
      <c r="D2402" t="str">
        <f>VLOOKUP(C2402,[1]Saler!B:D,2,FALSE)</f>
        <v>Nguyễn Yến  Nhi</v>
      </c>
      <c r="E2402" t="str">
        <f>VLOOKUP(C2402,[1]Saler!B:D,3,FALSE)</f>
        <v>HCM</v>
      </c>
      <c r="F2402" t="str">
        <f>VLOOKUP(E2402,[1]Saler!$F$1:$G$6,2,FALSE)</f>
        <v>Hồ Chí Minh</v>
      </c>
      <c r="G2402" t="s">
        <v>44</v>
      </c>
      <c r="H2402" t="str">
        <f>VLOOKUP(G2402,[1]Product!$B:$G,2,FALSE)</f>
        <v>Lenovo11ED002TVA</v>
      </c>
      <c r="I2402">
        <f>VLOOKUP(G2402,[1]Product!$B:$G,6,FALSE)</f>
        <v>9890000</v>
      </c>
      <c r="J2402" t="str">
        <f>VLOOKUP(G2402,[1]Product!$B:$G,3,FALSE)</f>
        <v>Lenovo</v>
      </c>
      <c r="K2402" t="str">
        <f>VLOOKUP(G2402,[1]Product!$B:$G,4,FALSE)</f>
        <v>Desktop</v>
      </c>
      <c r="L2402">
        <v>1</v>
      </c>
      <c r="M2402">
        <v>0.05</v>
      </c>
      <c r="N2402">
        <f t="shared" si="37"/>
        <v>9395500</v>
      </c>
    </row>
    <row r="2403" spans="1:14" x14ac:dyDescent="0.3">
      <c r="A2403">
        <v>2402</v>
      </c>
      <c r="B2403">
        <v>6</v>
      </c>
      <c r="C2403" t="s">
        <v>65</v>
      </c>
      <c r="D2403" t="str">
        <f>VLOOKUP(C2403,[1]Saler!B:D,2,FALSE)</f>
        <v>Vưu Quan  Khải</v>
      </c>
      <c r="E2403" t="str">
        <f>VLOOKUP(C2403,[1]Saler!B:D,3,FALSE)</f>
        <v>DN</v>
      </c>
      <c r="F2403" t="str">
        <f>VLOOKUP(E2403,[1]Saler!$F$1:$G$6,2,FALSE)</f>
        <v>Đà Nẵng</v>
      </c>
      <c r="G2403" t="s">
        <v>19</v>
      </c>
      <c r="H2403" t="str">
        <f>VLOOKUP(G2403,[1]Product!$B:$G,2,FALSE)</f>
        <v>Gaming81LK01J3VN</v>
      </c>
      <c r="I2403">
        <f>VLOOKUP(G2403,[1]Product!$B:$G,6,FALSE)</f>
        <v>18490000</v>
      </c>
      <c r="J2403" t="str">
        <f>VLOOKUP(G2403,[1]Product!$B:$G,3,FALSE)</f>
        <v>Lenovo</v>
      </c>
      <c r="K2403" t="str">
        <f>VLOOKUP(G2403,[1]Product!$B:$G,4,FALSE)</f>
        <v>Laptop</v>
      </c>
      <c r="L2403">
        <v>1</v>
      </c>
      <c r="M2403">
        <v>0.05</v>
      </c>
      <c r="N2403">
        <f t="shared" si="37"/>
        <v>17565500</v>
      </c>
    </row>
    <row r="2404" spans="1:14" x14ac:dyDescent="0.3">
      <c r="A2404">
        <v>2403</v>
      </c>
      <c r="B2404">
        <v>6</v>
      </c>
      <c r="C2404" t="s">
        <v>72</v>
      </c>
      <c r="D2404" t="str">
        <f>VLOOKUP(C2404,[1]Saler!B:D,2,FALSE)</f>
        <v>Ngô Ngọc Tường  An</v>
      </c>
      <c r="E2404" t="str">
        <f>VLOOKUP(C2404,[1]Saler!B:D,3,FALSE)</f>
        <v>HN</v>
      </c>
      <c r="F2404" t="str">
        <f>VLOOKUP(E2404,[1]Saler!$F$1:$G$6,2,FALSE)</f>
        <v>Hà Nội</v>
      </c>
      <c r="G2404" t="s">
        <v>71</v>
      </c>
      <c r="H2404" t="str">
        <f>VLOOKUP(G2404,[1]Product!$B:$G,2,FALSE)</f>
        <v>Legion82BC005YVN</v>
      </c>
      <c r="I2404">
        <f>VLOOKUP(G2404,[1]Product!$B:$G,6,FALSE)</f>
        <v>39000000</v>
      </c>
      <c r="J2404" t="str">
        <f>VLOOKUP(G2404,[1]Product!$B:$G,3,FALSE)</f>
        <v>Lenovo</v>
      </c>
      <c r="K2404" t="str">
        <f>VLOOKUP(G2404,[1]Product!$B:$G,4,FALSE)</f>
        <v>Laptop</v>
      </c>
      <c r="L2404">
        <v>2</v>
      </c>
      <c r="M2404">
        <v>0</v>
      </c>
      <c r="N2404">
        <f t="shared" si="37"/>
        <v>78000000</v>
      </c>
    </row>
    <row r="2405" spans="1:14" x14ac:dyDescent="0.3">
      <c r="A2405">
        <v>2404</v>
      </c>
      <c r="B2405">
        <v>6</v>
      </c>
      <c r="C2405" t="s">
        <v>76</v>
      </c>
      <c r="D2405" t="str">
        <f>VLOOKUP(C2405,[1]Saler!B:D,2,FALSE)</f>
        <v>Nguyễn Yến  Nhi</v>
      </c>
      <c r="E2405" t="str">
        <f>VLOOKUP(C2405,[1]Saler!B:D,3,FALSE)</f>
        <v>HCM</v>
      </c>
      <c r="F2405" t="str">
        <f>VLOOKUP(E2405,[1]Saler!$F$1:$G$6,2,FALSE)</f>
        <v>Hồ Chí Minh</v>
      </c>
      <c r="G2405" t="s">
        <v>45</v>
      </c>
      <c r="H2405" t="str">
        <f>VLOOKUP(G2405,[1]Product!$B:$G,2,FALSE)</f>
        <v>OMEN8ZR42PA</v>
      </c>
      <c r="I2405">
        <f>VLOOKUP(G2405,[1]Product!$B:$G,6,FALSE)</f>
        <v>54000000</v>
      </c>
      <c r="J2405" t="str">
        <f>VLOOKUP(G2405,[1]Product!$B:$G,3,FALSE)</f>
        <v>HP</v>
      </c>
      <c r="K2405" t="str">
        <f>VLOOKUP(G2405,[1]Product!$B:$G,4,FALSE)</f>
        <v>Laptop</v>
      </c>
      <c r="L2405">
        <v>2</v>
      </c>
      <c r="M2405">
        <v>0.1</v>
      </c>
      <c r="N2405">
        <f t="shared" si="37"/>
        <v>97200000</v>
      </c>
    </row>
    <row r="2406" spans="1:14" x14ac:dyDescent="0.3">
      <c r="A2406">
        <v>2405</v>
      </c>
      <c r="B2406">
        <v>6</v>
      </c>
      <c r="C2406" t="s">
        <v>43</v>
      </c>
      <c r="D2406" t="str">
        <f>VLOOKUP(C2406,[1]Saler!B:D,2,FALSE)</f>
        <v>Lương Thị  Thanh</v>
      </c>
      <c r="E2406" t="str">
        <f>VLOOKUP(C2406,[1]Saler!B:D,3,FALSE)</f>
        <v>CT</v>
      </c>
      <c r="F2406" t="str">
        <f>VLOOKUP(E2406,[1]Saler!$F$1:$G$6,2,FALSE)</f>
        <v>Cần Thơ</v>
      </c>
      <c r="G2406" t="s">
        <v>45</v>
      </c>
      <c r="H2406" t="str">
        <f>VLOOKUP(G2406,[1]Product!$B:$G,2,FALSE)</f>
        <v>OMEN8ZR42PA</v>
      </c>
      <c r="I2406">
        <f>VLOOKUP(G2406,[1]Product!$B:$G,6,FALSE)</f>
        <v>54000000</v>
      </c>
      <c r="J2406" t="str">
        <f>VLOOKUP(G2406,[1]Product!$B:$G,3,FALSE)</f>
        <v>HP</v>
      </c>
      <c r="K2406" t="str">
        <f>VLOOKUP(G2406,[1]Product!$B:$G,4,FALSE)</f>
        <v>Laptop</v>
      </c>
      <c r="L2406">
        <v>1</v>
      </c>
      <c r="M2406">
        <v>0</v>
      </c>
      <c r="N2406">
        <f t="shared" si="37"/>
        <v>54000000</v>
      </c>
    </row>
    <row r="2407" spans="1:14" x14ac:dyDescent="0.3">
      <c r="A2407">
        <v>2406</v>
      </c>
      <c r="B2407">
        <v>6</v>
      </c>
      <c r="C2407" t="s">
        <v>55</v>
      </c>
      <c r="D2407" t="str">
        <f>VLOOKUP(C2407,[1]Saler!B:D,2,FALSE)</f>
        <v>Nguyễn Thị  Hương</v>
      </c>
      <c r="E2407" t="str">
        <f>VLOOKUP(C2407,[1]Saler!B:D,3,FALSE)</f>
        <v>DN</v>
      </c>
      <c r="F2407" t="str">
        <f>VLOOKUP(E2407,[1]Saler!$F$1:$G$6,2,FALSE)</f>
        <v>Đà Nẵng</v>
      </c>
      <c r="G2407" t="s">
        <v>34</v>
      </c>
      <c r="H2407" t="str">
        <f>VLOOKUP(G2407,[1]Product!$B:$G,2,FALSE)</f>
        <v>Inspiron135201</v>
      </c>
      <c r="I2407">
        <f>VLOOKUP(G2407,[1]Product!$B:$G,6,FALSE)</f>
        <v>16990000</v>
      </c>
      <c r="J2407" t="str">
        <f>VLOOKUP(G2407,[1]Product!$B:$G,3,FALSE)</f>
        <v>Dell</v>
      </c>
      <c r="K2407" t="str">
        <f>VLOOKUP(G2407,[1]Product!$B:$G,4,FALSE)</f>
        <v>Laptop</v>
      </c>
      <c r="L2407">
        <v>1</v>
      </c>
      <c r="M2407">
        <v>0.1</v>
      </c>
      <c r="N2407">
        <f t="shared" si="37"/>
        <v>15291000</v>
      </c>
    </row>
    <row r="2408" spans="1:14" x14ac:dyDescent="0.3">
      <c r="A2408">
        <v>2407</v>
      </c>
      <c r="B2408">
        <v>6</v>
      </c>
      <c r="C2408" t="s">
        <v>40</v>
      </c>
      <c r="D2408" t="str">
        <f>VLOOKUP(C2408,[1]Saler!B:D,2,FALSE)</f>
        <v>Triệu Thị Thanh  Chung</v>
      </c>
      <c r="E2408" t="str">
        <f>VLOOKUP(C2408,[1]Saler!B:D,3,FALSE)</f>
        <v>HN</v>
      </c>
      <c r="F2408" t="str">
        <f>VLOOKUP(E2408,[1]Saler!$F$1:$G$6,2,FALSE)</f>
        <v>Hà Nội</v>
      </c>
      <c r="G2408" t="s">
        <v>42</v>
      </c>
      <c r="H2408" t="str">
        <f>VLOOKUP(G2408,[1]Product!$B:$G,2,FALSE)</f>
        <v>PavilionEG0072TU</v>
      </c>
      <c r="I2408">
        <f>VLOOKUP(G2408,[1]Product!$B:$G,6,FALSE)</f>
        <v>21900000</v>
      </c>
      <c r="J2408" t="str">
        <f>VLOOKUP(G2408,[1]Product!$B:$G,3,FALSE)</f>
        <v>HP</v>
      </c>
      <c r="K2408" t="str">
        <f>VLOOKUP(G2408,[1]Product!$B:$G,4,FALSE)</f>
        <v>Laptop</v>
      </c>
      <c r="L2408">
        <v>1</v>
      </c>
      <c r="M2408">
        <v>0.05</v>
      </c>
      <c r="N2408">
        <f t="shared" si="37"/>
        <v>20805000</v>
      </c>
    </row>
    <row r="2409" spans="1:14" x14ac:dyDescent="0.3">
      <c r="A2409">
        <v>2408</v>
      </c>
      <c r="B2409">
        <v>6</v>
      </c>
      <c r="C2409" t="s">
        <v>80</v>
      </c>
      <c r="D2409" t="str">
        <f>VLOOKUP(C2409,[1]Saler!B:D,2,FALSE)</f>
        <v>Trịnh Thị Thu  Hằng</v>
      </c>
      <c r="E2409" t="str">
        <f>VLOOKUP(C2409,[1]Saler!B:D,3,FALSE)</f>
        <v>HP</v>
      </c>
      <c r="F2409" t="str">
        <f>VLOOKUP(E2409,[1]Saler!$F$1:$G$6,2,FALSE)</f>
        <v>Hải Phòng</v>
      </c>
      <c r="G2409" t="s">
        <v>45</v>
      </c>
      <c r="H2409" t="str">
        <f>VLOOKUP(G2409,[1]Product!$B:$G,2,FALSE)</f>
        <v>OMEN8ZR42PA</v>
      </c>
      <c r="I2409">
        <f>VLOOKUP(G2409,[1]Product!$B:$G,6,FALSE)</f>
        <v>54000000</v>
      </c>
      <c r="J2409" t="str">
        <f>VLOOKUP(G2409,[1]Product!$B:$G,3,FALSE)</f>
        <v>HP</v>
      </c>
      <c r="K2409" t="str">
        <f>VLOOKUP(G2409,[1]Product!$B:$G,4,FALSE)</f>
        <v>Laptop</v>
      </c>
      <c r="L2409">
        <v>3</v>
      </c>
      <c r="M2409">
        <v>0.05</v>
      </c>
      <c r="N2409">
        <f t="shared" si="37"/>
        <v>153900000</v>
      </c>
    </row>
    <row r="2410" spans="1:14" x14ac:dyDescent="0.3">
      <c r="A2410">
        <v>2409</v>
      </c>
      <c r="B2410">
        <v>6</v>
      </c>
      <c r="C2410" t="s">
        <v>29</v>
      </c>
      <c r="D2410" t="str">
        <f>VLOOKUP(C2410,[1]Saler!B:D,2,FALSE)</f>
        <v>Hoàng Thị Thu  Hà</v>
      </c>
      <c r="E2410" t="str">
        <f>VLOOKUP(C2410,[1]Saler!B:D,3,FALSE)</f>
        <v>HN</v>
      </c>
      <c r="F2410" t="str">
        <f>VLOOKUP(E2410,[1]Saler!$F$1:$G$6,2,FALSE)</f>
        <v>Hà Nội</v>
      </c>
      <c r="G2410" t="s">
        <v>45</v>
      </c>
      <c r="H2410" t="str">
        <f>VLOOKUP(G2410,[1]Product!$B:$G,2,FALSE)</f>
        <v>OMEN8ZR42PA</v>
      </c>
      <c r="I2410">
        <f>VLOOKUP(G2410,[1]Product!$B:$G,6,FALSE)</f>
        <v>54000000</v>
      </c>
      <c r="J2410" t="str">
        <f>VLOOKUP(G2410,[1]Product!$B:$G,3,FALSE)</f>
        <v>HP</v>
      </c>
      <c r="K2410" t="str">
        <f>VLOOKUP(G2410,[1]Product!$B:$G,4,FALSE)</f>
        <v>Laptop</v>
      </c>
      <c r="L2410">
        <v>1</v>
      </c>
      <c r="M2410">
        <v>0.15</v>
      </c>
      <c r="N2410">
        <f t="shared" si="37"/>
        <v>45900000</v>
      </c>
    </row>
    <row r="2411" spans="1:14" x14ac:dyDescent="0.3">
      <c r="A2411">
        <v>2410</v>
      </c>
      <c r="B2411">
        <v>6</v>
      </c>
      <c r="C2411" t="s">
        <v>62</v>
      </c>
      <c r="D2411" t="str">
        <f>VLOOKUP(C2411,[1]Saler!B:D,2,FALSE)</f>
        <v>Kiều Ngọc Các</v>
      </c>
      <c r="E2411" t="str">
        <f>VLOOKUP(C2411,[1]Saler!B:D,3,FALSE)</f>
        <v>HN</v>
      </c>
      <c r="F2411" t="str">
        <f>VLOOKUP(E2411,[1]Saler!$F$1:$G$6,2,FALSE)</f>
        <v>Hà Nội</v>
      </c>
      <c r="G2411" t="s">
        <v>41</v>
      </c>
      <c r="H2411" t="str">
        <f>VLOOKUP(G2411,[1]Product!$B:$G,2,FALSE)</f>
        <v>Vostro70226499</v>
      </c>
      <c r="I2411">
        <f>VLOOKUP(G2411,[1]Product!$B:$G,6,FALSE)</f>
        <v>8900000</v>
      </c>
      <c r="J2411" t="str">
        <f>VLOOKUP(G2411,[1]Product!$B:$G,3,FALSE)</f>
        <v>Dell</v>
      </c>
      <c r="K2411" t="str">
        <f>VLOOKUP(G2411,[1]Product!$B:$G,4,FALSE)</f>
        <v>Desktop</v>
      </c>
      <c r="L2411">
        <v>3</v>
      </c>
      <c r="M2411">
        <v>0</v>
      </c>
      <c r="N2411">
        <f t="shared" si="37"/>
        <v>26700000</v>
      </c>
    </row>
    <row r="2412" spans="1:14" x14ac:dyDescent="0.3">
      <c r="A2412">
        <v>2411</v>
      </c>
      <c r="B2412">
        <v>6</v>
      </c>
      <c r="C2412" t="s">
        <v>66</v>
      </c>
      <c r="D2412" t="str">
        <f>VLOOKUP(C2412,[1]Saler!B:D,2,FALSE)</f>
        <v>Nguyễn Nhật  Hạ</v>
      </c>
      <c r="E2412" t="str">
        <f>VLOOKUP(C2412,[1]Saler!B:D,3,FALSE)</f>
        <v>HP</v>
      </c>
      <c r="F2412" t="str">
        <f>VLOOKUP(E2412,[1]Saler!$F$1:$G$6,2,FALSE)</f>
        <v>Hải Phòng</v>
      </c>
      <c r="G2412" t="s">
        <v>31</v>
      </c>
      <c r="H2412" t="str">
        <f>VLOOKUP(G2412,[1]Product!$B:$G,2,FALSE)</f>
        <v>Ideapad82H700DNVN</v>
      </c>
      <c r="I2412">
        <f>VLOOKUP(G2412,[1]Product!$B:$G,6,FALSE)</f>
        <v>13490000</v>
      </c>
      <c r="J2412" t="str">
        <f>VLOOKUP(G2412,[1]Product!$B:$G,3,FALSE)</f>
        <v>Lenovo</v>
      </c>
      <c r="K2412" t="str">
        <f>VLOOKUP(G2412,[1]Product!$B:$G,4,FALSE)</f>
        <v>Laptop</v>
      </c>
      <c r="L2412">
        <v>3</v>
      </c>
      <c r="M2412">
        <v>0.1</v>
      </c>
      <c r="N2412">
        <f t="shared" si="37"/>
        <v>36423000</v>
      </c>
    </row>
    <row r="2413" spans="1:14" x14ac:dyDescent="0.3">
      <c r="A2413">
        <v>2412</v>
      </c>
      <c r="B2413">
        <v>6</v>
      </c>
      <c r="C2413" t="s">
        <v>74</v>
      </c>
      <c r="D2413" t="str">
        <f>VLOOKUP(C2413,[1]Saler!B:D,2,FALSE)</f>
        <v>Nguyễn Thị  Hằng</v>
      </c>
      <c r="E2413" t="str">
        <f>VLOOKUP(C2413,[1]Saler!B:D,3,FALSE)</f>
        <v>HP</v>
      </c>
      <c r="F2413" t="str">
        <f>VLOOKUP(E2413,[1]Saler!$F$1:$G$6,2,FALSE)</f>
        <v>Hải Phòng</v>
      </c>
      <c r="G2413" t="s">
        <v>17</v>
      </c>
      <c r="H2413" t="str">
        <f>VLOOKUP(G2413,[1]Product!$B:$G,2,FALSE)</f>
        <v>Inspiron135301</v>
      </c>
      <c r="I2413">
        <f>VLOOKUP(G2413,[1]Product!$B:$G,6,FALSE)</f>
        <v>20900000</v>
      </c>
      <c r="J2413" t="str">
        <f>VLOOKUP(G2413,[1]Product!$B:$G,3,FALSE)</f>
        <v>Dell</v>
      </c>
      <c r="K2413" t="str">
        <f>VLOOKUP(G2413,[1]Product!$B:$G,4,FALSE)</f>
        <v>Laptop</v>
      </c>
      <c r="L2413">
        <v>3</v>
      </c>
      <c r="M2413">
        <v>0.1</v>
      </c>
      <c r="N2413">
        <f t="shared" si="37"/>
        <v>56430000</v>
      </c>
    </row>
    <row r="2414" spans="1:14" x14ac:dyDescent="0.3">
      <c r="A2414">
        <v>2413</v>
      </c>
      <c r="B2414">
        <v>6</v>
      </c>
      <c r="C2414" t="s">
        <v>59</v>
      </c>
      <c r="D2414" t="str">
        <f>VLOOKUP(C2414,[1]Saler!B:D,2,FALSE)</f>
        <v>Hồ Lê Lệ  Nguyên</v>
      </c>
      <c r="E2414" t="str">
        <f>VLOOKUP(C2414,[1]Saler!B:D,3,FALSE)</f>
        <v>HCM</v>
      </c>
      <c r="F2414" t="str">
        <f>VLOOKUP(E2414,[1]Saler!$F$1:$G$6,2,FALSE)</f>
        <v>Hồ Chí Minh</v>
      </c>
      <c r="G2414" t="s">
        <v>23</v>
      </c>
      <c r="H2414" t="str">
        <f>VLOOKUP(G2414,[1]Product!$B:$G,2,FALSE)</f>
        <v>Latitude3510</v>
      </c>
      <c r="I2414">
        <f>VLOOKUP(G2414,[1]Product!$B:$G,6,FALSE)</f>
        <v>11490000</v>
      </c>
      <c r="J2414" t="str">
        <f>VLOOKUP(G2414,[1]Product!$B:$G,3,FALSE)</f>
        <v>Dell</v>
      </c>
      <c r="K2414" t="str">
        <f>VLOOKUP(G2414,[1]Product!$B:$G,4,FALSE)</f>
        <v>Laptop</v>
      </c>
      <c r="L2414">
        <v>3</v>
      </c>
      <c r="M2414">
        <v>0.05</v>
      </c>
      <c r="N2414">
        <f t="shared" si="37"/>
        <v>32746500</v>
      </c>
    </row>
    <row r="2415" spans="1:14" x14ac:dyDescent="0.3">
      <c r="A2415">
        <v>2414</v>
      </c>
      <c r="B2415">
        <v>6</v>
      </c>
      <c r="C2415" t="s">
        <v>62</v>
      </c>
      <c r="D2415" t="str">
        <f>VLOOKUP(C2415,[1]Saler!B:D,2,FALSE)</f>
        <v>Kiều Ngọc Các</v>
      </c>
      <c r="E2415" t="str">
        <f>VLOOKUP(C2415,[1]Saler!B:D,3,FALSE)</f>
        <v>HN</v>
      </c>
      <c r="F2415" t="str">
        <f>VLOOKUP(E2415,[1]Saler!$F$1:$G$6,2,FALSE)</f>
        <v>Hà Nội</v>
      </c>
      <c r="G2415" t="s">
        <v>58</v>
      </c>
      <c r="H2415" t="str">
        <f>VLOOKUP(G2415,[1]Product!$B:$G,2,FALSE)</f>
        <v>Envy2K0B2PA</v>
      </c>
      <c r="I2415">
        <f>VLOOKUP(G2415,[1]Product!$B:$G,6,FALSE)</f>
        <v>23590000</v>
      </c>
      <c r="J2415" t="str">
        <f>VLOOKUP(G2415,[1]Product!$B:$G,3,FALSE)</f>
        <v>HP</v>
      </c>
      <c r="K2415" t="str">
        <f>VLOOKUP(G2415,[1]Product!$B:$G,4,FALSE)</f>
        <v>Laptop</v>
      </c>
      <c r="L2415">
        <v>1</v>
      </c>
      <c r="M2415">
        <v>0.1</v>
      </c>
      <c r="N2415">
        <f t="shared" si="37"/>
        <v>21231000</v>
      </c>
    </row>
    <row r="2416" spans="1:14" x14ac:dyDescent="0.3">
      <c r="A2416">
        <v>2415</v>
      </c>
      <c r="B2416">
        <v>6</v>
      </c>
      <c r="C2416" t="s">
        <v>73</v>
      </c>
      <c r="D2416" t="str">
        <f>VLOOKUP(C2416,[1]Saler!B:D,2,FALSE)</f>
        <v>Nguyễn Gia  Hân</v>
      </c>
      <c r="E2416" t="str">
        <f>VLOOKUP(C2416,[1]Saler!B:D,3,FALSE)</f>
        <v>HP</v>
      </c>
      <c r="F2416" t="str">
        <f>VLOOKUP(E2416,[1]Saler!$F$1:$G$6,2,FALSE)</f>
        <v>Hải Phòng</v>
      </c>
      <c r="G2416" t="s">
        <v>58</v>
      </c>
      <c r="H2416" t="str">
        <f>VLOOKUP(G2416,[1]Product!$B:$G,2,FALSE)</f>
        <v>Envy2K0B2PA</v>
      </c>
      <c r="I2416">
        <f>VLOOKUP(G2416,[1]Product!$B:$G,6,FALSE)</f>
        <v>23590000</v>
      </c>
      <c r="J2416" t="str">
        <f>VLOOKUP(G2416,[1]Product!$B:$G,3,FALSE)</f>
        <v>HP</v>
      </c>
      <c r="K2416" t="str">
        <f>VLOOKUP(G2416,[1]Product!$B:$G,4,FALSE)</f>
        <v>Laptop</v>
      </c>
      <c r="L2416">
        <v>2</v>
      </c>
      <c r="M2416">
        <v>0.05</v>
      </c>
      <c r="N2416">
        <f t="shared" si="37"/>
        <v>44821000</v>
      </c>
    </row>
    <row r="2417" spans="1:14" x14ac:dyDescent="0.3">
      <c r="A2417">
        <v>2416</v>
      </c>
      <c r="B2417">
        <v>6</v>
      </c>
      <c r="C2417" t="s">
        <v>16</v>
      </c>
      <c r="D2417" t="str">
        <f>VLOOKUP(C2417,[1]Saler!B:D,2,FALSE)</f>
        <v>Võ Thị Uyển  Nhi</v>
      </c>
      <c r="E2417" t="str">
        <f>VLOOKUP(C2417,[1]Saler!B:D,3,FALSE)</f>
        <v>HCM</v>
      </c>
      <c r="F2417" t="str">
        <f>VLOOKUP(E2417,[1]Saler!$F$1:$G$6,2,FALSE)</f>
        <v>Hồ Chí Minh</v>
      </c>
      <c r="G2417" t="s">
        <v>56</v>
      </c>
      <c r="H2417" t="str">
        <f>VLOOKUP(G2417,[1]Product!$B:$G,2,FALSE)</f>
        <v>Legion82B500GUVN</v>
      </c>
      <c r="I2417">
        <f>VLOOKUP(G2417,[1]Product!$B:$G,6,FALSE)</f>
        <v>24790000</v>
      </c>
      <c r="J2417" t="str">
        <f>VLOOKUP(G2417,[1]Product!$B:$G,3,FALSE)</f>
        <v>Lenovo</v>
      </c>
      <c r="K2417" t="str">
        <f>VLOOKUP(G2417,[1]Product!$B:$G,4,FALSE)</f>
        <v>Laptop</v>
      </c>
      <c r="L2417">
        <v>2</v>
      </c>
      <c r="M2417">
        <v>0</v>
      </c>
      <c r="N2417">
        <f t="shared" si="37"/>
        <v>49580000</v>
      </c>
    </row>
    <row r="2418" spans="1:14" x14ac:dyDescent="0.3">
      <c r="A2418">
        <v>2417</v>
      </c>
      <c r="B2418">
        <v>6</v>
      </c>
      <c r="C2418" t="s">
        <v>57</v>
      </c>
      <c r="D2418" t="str">
        <f>VLOOKUP(C2418,[1]Saler!B:D,2,FALSE)</f>
        <v>Nguyễn Thị Tú  Anh</v>
      </c>
      <c r="E2418" t="str">
        <f>VLOOKUP(C2418,[1]Saler!B:D,3,FALSE)</f>
        <v>HN</v>
      </c>
      <c r="F2418" t="str">
        <f>VLOOKUP(E2418,[1]Saler!$F$1:$G$6,2,FALSE)</f>
        <v>Hà Nội</v>
      </c>
      <c r="G2418" t="s">
        <v>34</v>
      </c>
      <c r="H2418" t="str">
        <f>VLOOKUP(G2418,[1]Product!$B:$G,2,FALSE)</f>
        <v>Inspiron135201</v>
      </c>
      <c r="I2418">
        <f>VLOOKUP(G2418,[1]Product!$B:$G,6,FALSE)</f>
        <v>16990000</v>
      </c>
      <c r="J2418" t="str">
        <f>VLOOKUP(G2418,[1]Product!$B:$G,3,FALSE)</f>
        <v>Dell</v>
      </c>
      <c r="K2418" t="str">
        <f>VLOOKUP(G2418,[1]Product!$B:$G,4,FALSE)</f>
        <v>Laptop</v>
      </c>
      <c r="L2418">
        <v>3</v>
      </c>
      <c r="M2418">
        <v>0.05</v>
      </c>
      <c r="N2418">
        <f t="shared" si="37"/>
        <v>48421500</v>
      </c>
    </row>
    <row r="2419" spans="1:14" x14ac:dyDescent="0.3">
      <c r="A2419">
        <v>2418</v>
      </c>
      <c r="B2419">
        <v>6</v>
      </c>
      <c r="C2419" t="s">
        <v>75</v>
      </c>
      <c r="D2419" t="str">
        <f>VLOOKUP(C2419,[1]Saler!B:D,2,FALSE)</f>
        <v>Trần Thị Kim  Ngân</v>
      </c>
      <c r="E2419" t="str">
        <f>VLOOKUP(C2419,[1]Saler!B:D,3,FALSE)</f>
        <v>HCM</v>
      </c>
      <c r="F2419" t="str">
        <f>VLOOKUP(E2419,[1]Saler!$F$1:$G$6,2,FALSE)</f>
        <v>Hồ Chí Minh</v>
      </c>
      <c r="G2419" t="s">
        <v>21</v>
      </c>
      <c r="H2419" t="str">
        <f>VLOOKUP(G2419,[1]Product!$B:$G,2,FALSE)</f>
        <v>EliteBook5ZU71PA</v>
      </c>
      <c r="I2419">
        <f>VLOOKUP(G2419,[1]Product!$B:$G,6,FALSE)</f>
        <v>34790000</v>
      </c>
      <c r="J2419" t="str">
        <f>VLOOKUP(G2419,[1]Product!$B:$G,3,FALSE)</f>
        <v>HP</v>
      </c>
      <c r="K2419" t="str">
        <f>VLOOKUP(G2419,[1]Product!$B:$G,4,FALSE)</f>
        <v>Laptop</v>
      </c>
      <c r="L2419">
        <v>1</v>
      </c>
      <c r="M2419">
        <v>0</v>
      </c>
      <c r="N2419">
        <f t="shared" si="37"/>
        <v>34790000</v>
      </c>
    </row>
    <row r="2420" spans="1:14" x14ac:dyDescent="0.3">
      <c r="A2420">
        <v>2419</v>
      </c>
      <c r="B2420">
        <v>6</v>
      </c>
      <c r="C2420" t="s">
        <v>70</v>
      </c>
      <c r="D2420" t="str">
        <f>VLOOKUP(C2420,[1]Saler!B:D,2,FALSE)</f>
        <v>Trần Thị Hồng Nhung</v>
      </c>
      <c r="E2420" t="str">
        <f>VLOOKUP(C2420,[1]Saler!B:D,3,FALSE)</f>
        <v>HCM</v>
      </c>
      <c r="F2420" t="str">
        <f>VLOOKUP(E2420,[1]Saler!$F$1:$G$6,2,FALSE)</f>
        <v>Hồ Chí Minh</v>
      </c>
      <c r="G2420" t="s">
        <v>34</v>
      </c>
      <c r="H2420" t="str">
        <f>VLOOKUP(G2420,[1]Product!$B:$G,2,FALSE)</f>
        <v>Inspiron135201</v>
      </c>
      <c r="I2420">
        <f>VLOOKUP(G2420,[1]Product!$B:$G,6,FALSE)</f>
        <v>16990000</v>
      </c>
      <c r="J2420" t="str">
        <f>VLOOKUP(G2420,[1]Product!$B:$G,3,FALSE)</f>
        <v>Dell</v>
      </c>
      <c r="K2420" t="str">
        <f>VLOOKUP(G2420,[1]Product!$B:$G,4,FALSE)</f>
        <v>Laptop</v>
      </c>
      <c r="L2420">
        <v>1</v>
      </c>
      <c r="M2420">
        <v>0</v>
      </c>
      <c r="N2420">
        <f t="shared" si="37"/>
        <v>16990000</v>
      </c>
    </row>
    <row r="2421" spans="1:14" x14ac:dyDescent="0.3">
      <c r="A2421">
        <v>2420</v>
      </c>
      <c r="B2421">
        <v>6</v>
      </c>
      <c r="C2421" t="s">
        <v>66</v>
      </c>
      <c r="D2421" t="str">
        <f>VLOOKUP(C2421,[1]Saler!B:D,2,FALSE)</f>
        <v>Nguyễn Nhật  Hạ</v>
      </c>
      <c r="E2421" t="str">
        <f>VLOOKUP(C2421,[1]Saler!B:D,3,FALSE)</f>
        <v>HP</v>
      </c>
      <c r="F2421" t="str">
        <f>VLOOKUP(E2421,[1]Saler!$F$1:$G$6,2,FALSE)</f>
        <v>Hải Phòng</v>
      </c>
      <c r="G2421" t="s">
        <v>36</v>
      </c>
      <c r="H2421" t="str">
        <f>VLOOKUP(G2421,[1]Product!$B:$G,2,FALSE)</f>
        <v>Lenovo10TVA00EVA</v>
      </c>
      <c r="I2421">
        <f>VLOOKUP(G2421,[1]Product!$B:$G,6,FALSE)</f>
        <v>12590000</v>
      </c>
      <c r="J2421" t="str">
        <f>VLOOKUP(G2421,[1]Product!$B:$G,3,FALSE)</f>
        <v>Lenovo</v>
      </c>
      <c r="K2421" t="str">
        <f>VLOOKUP(G2421,[1]Product!$B:$G,4,FALSE)</f>
        <v>Desktop</v>
      </c>
      <c r="L2421">
        <v>3</v>
      </c>
      <c r="M2421">
        <v>0.1</v>
      </c>
      <c r="N2421">
        <f t="shared" si="37"/>
        <v>33993000</v>
      </c>
    </row>
    <row r="2422" spans="1:14" x14ac:dyDescent="0.3">
      <c r="A2422">
        <v>2421</v>
      </c>
      <c r="B2422">
        <v>6</v>
      </c>
      <c r="C2422" t="s">
        <v>64</v>
      </c>
      <c r="D2422" t="str">
        <f>VLOOKUP(C2422,[1]Saler!B:D,2,FALSE)</f>
        <v>Trần Chí Thông</v>
      </c>
      <c r="E2422" t="str">
        <f>VLOOKUP(C2422,[1]Saler!B:D,3,FALSE)</f>
        <v>CT</v>
      </c>
      <c r="F2422" t="str">
        <f>VLOOKUP(E2422,[1]Saler!$F$1:$G$6,2,FALSE)</f>
        <v>Cần Thơ</v>
      </c>
      <c r="G2422" t="s">
        <v>47</v>
      </c>
      <c r="H2422" t="str">
        <f>VLOOKUP(G2422,[1]Product!$B:$G,2,FALSE)</f>
        <v>OptiPlex3080 MT</v>
      </c>
      <c r="I2422">
        <f>VLOOKUP(G2422,[1]Product!$B:$G,6,FALSE)</f>
        <v>13890000</v>
      </c>
      <c r="J2422" t="str">
        <f>VLOOKUP(G2422,[1]Product!$B:$G,3,FALSE)</f>
        <v>Dell</v>
      </c>
      <c r="K2422" t="str">
        <f>VLOOKUP(G2422,[1]Product!$B:$G,4,FALSE)</f>
        <v>Desktop</v>
      </c>
      <c r="L2422">
        <v>1</v>
      </c>
      <c r="M2422">
        <v>0.15</v>
      </c>
      <c r="N2422">
        <f t="shared" si="37"/>
        <v>11806500</v>
      </c>
    </row>
    <row r="2423" spans="1:14" x14ac:dyDescent="0.3">
      <c r="A2423">
        <v>2422</v>
      </c>
      <c r="B2423">
        <v>7</v>
      </c>
      <c r="C2423" t="s">
        <v>59</v>
      </c>
      <c r="D2423" t="str">
        <f>VLOOKUP(C2423,[1]Saler!B:D,2,FALSE)</f>
        <v>Hồ Lê Lệ  Nguyên</v>
      </c>
      <c r="E2423" t="str">
        <f>VLOOKUP(C2423,[1]Saler!B:D,3,FALSE)</f>
        <v>HCM</v>
      </c>
      <c r="F2423" t="str">
        <f>VLOOKUP(E2423,[1]Saler!$F$1:$G$6,2,FALSE)</f>
        <v>Hồ Chí Minh</v>
      </c>
      <c r="G2423" t="s">
        <v>52</v>
      </c>
      <c r="H2423" t="str">
        <f>VLOOKUP(G2423,[1]Product!$B:$G,2,FALSE)</f>
        <v>Inspiron42IN380002</v>
      </c>
      <c r="I2423">
        <f>VLOOKUP(G2423,[1]Product!$B:$G,6,FALSE)</f>
        <v>12290000</v>
      </c>
      <c r="J2423" t="str">
        <f>VLOOKUP(G2423,[1]Product!$B:$G,3,FALSE)</f>
        <v>Dell</v>
      </c>
      <c r="K2423" t="str">
        <f>VLOOKUP(G2423,[1]Product!$B:$G,4,FALSE)</f>
        <v>Desktop</v>
      </c>
      <c r="L2423">
        <v>2</v>
      </c>
      <c r="M2423">
        <v>0.1</v>
      </c>
      <c r="N2423">
        <f t="shared" si="37"/>
        <v>22122000</v>
      </c>
    </row>
    <row r="2424" spans="1:14" x14ac:dyDescent="0.3">
      <c r="A2424">
        <v>2423</v>
      </c>
      <c r="B2424">
        <v>7</v>
      </c>
      <c r="C2424" t="s">
        <v>18</v>
      </c>
      <c r="D2424" t="str">
        <f>VLOOKUP(C2424,[1]Saler!B:D,2,FALSE)</f>
        <v>Lê Thị Thùy  Linh</v>
      </c>
      <c r="E2424" t="str">
        <f>VLOOKUP(C2424,[1]Saler!B:D,3,FALSE)</f>
        <v>DN</v>
      </c>
      <c r="F2424" t="str">
        <f>VLOOKUP(E2424,[1]Saler!$F$1:$G$6,2,FALSE)</f>
        <v>Đà Nẵng</v>
      </c>
      <c r="G2424" t="s">
        <v>49</v>
      </c>
      <c r="H2424" t="str">
        <f>VLOOKUP(G2424,[1]Product!$B:$G,2,FALSE)</f>
        <v>Inspiron145402</v>
      </c>
      <c r="I2424">
        <f>VLOOKUP(G2424,[1]Product!$B:$G,6,FALSE)</f>
        <v>25790000</v>
      </c>
      <c r="J2424" t="str">
        <f>VLOOKUP(G2424,[1]Product!$B:$G,3,FALSE)</f>
        <v>Dell</v>
      </c>
      <c r="K2424" t="str">
        <f>VLOOKUP(G2424,[1]Product!$B:$G,4,FALSE)</f>
        <v>Laptop</v>
      </c>
      <c r="L2424">
        <v>1</v>
      </c>
      <c r="M2424">
        <v>0</v>
      </c>
      <c r="N2424">
        <f t="shared" si="37"/>
        <v>25790000</v>
      </c>
    </row>
    <row r="2425" spans="1:14" x14ac:dyDescent="0.3">
      <c r="A2425">
        <v>2424</v>
      </c>
      <c r="B2425">
        <v>7</v>
      </c>
      <c r="C2425" t="s">
        <v>35</v>
      </c>
      <c r="D2425" t="str">
        <f>VLOOKUP(C2425,[1]Saler!B:D,2,FALSE)</f>
        <v>Trần Kim  Như</v>
      </c>
      <c r="E2425" t="str">
        <f>VLOOKUP(C2425,[1]Saler!B:D,3,FALSE)</f>
        <v>HCM</v>
      </c>
      <c r="F2425" t="str">
        <f>VLOOKUP(E2425,[1]Saler!$F$1:$G$6,2,FALSE)</f>
        <v>Hồ Chí Minh</v>
      </c>
      <c r="G2425" t="s">
        <v>41</v>
      </c>
      <c r="H2425" t="str">
        <f>VLOOKUP(G2425,[1]Product!$B:$G,2,FALSE)</f>
        <v>Vostro70226499</v>
      </c>
      <c r="I2425">
        <f>VLOOKUP(G2425,[1]Product!$B:$G,6,FALSE)</f>
        <v>8900000</v>
      </c>
      <c r="J2425" t="str">
        <f>VLOOKUP(G2425,[1]Product!$B:$G,3,FALSE)</f>
        <v>Dell</v>
      </c>
      <c r="K2425" t="str">
        <f>VLOOKUP(G2425,[1]Product!$B:$G,4,FALSE)</f>
        <v>Desktop</v>
      </c>
      <c r="L2425">
        <v>3</v>
      </c>
      <c r="M2425">
        <v>0</v>
      </c>
      <c r="N2425">
        <f t="shared" si="37"/>
        <v>26700000</v>
      </c>
    </row>
    <row r="2426" spans="1:14" x14ac:dyDescent="0.3">
      <c r="A2426">
        <v>2425</v>
      </c>
      <c r="B2426">
        <v>7</v>
      </c>
      <c r="C2426" t="s">
        <v>38</v>
      </c>
      <c r="D2426" t="str">
        <f>VLOOKUP(C2426,[1]Saler!B:D,2,FALSE)</f>
        <v>Nguyễn Thị Kim  Nga</v>
      </c>
      <c r="E2426" t="str">
        <f>VLOOKUP(C2426,[1]Saler!B:D,3,FALSE)</f>
        <v>HCM</v>
      </c>
      <c r="F2426" t="str">
        <f>VLOOKUP(E2426,[1]Saler!$F$1:$G$6,2,FALSE)</f>
        <v>Hồ Chí Minh</v>
      </c>
      <c r="G2426" t="s">
        <v>49</v>
      </c>
      <c r="H2426" t="str">
        <f>VLOOKUP(G2426,[1]Product!$B:$G,2,FALSE)</f>
        <v>Inspiron145402</v>
      </c>
      <c r="I2426">
        <f>VLOOKUP(G2426,[1]Product!$B:$G,6,FALSE)</f>
        <v>25790000</v>
      </c>
      <c r="J2426" t="str">
        <f>VLOOKUP(G2426,[1]Product!$B:$G,3,FALSE)</f>
        <v>Dell</v>
      </c>
      <c r="K2426" t="str">
        <f>VLOOKUP(G2426,[1]Product!$B:$G,4,FALSE)</f>
        <v>Laptop</v>
      </c>
      <c r="L2426">
        <v>2</v>
      </c>
      <c r="M2426">
        <v>0.15</v>
      </c>
      <c r="N2426">
        <f t="shared" si="37"/>
        <v>43843000</v>
      </c>
    </row>
    <row r="2427" spans="1:14" x14ac:dyDescent="0.3">
      <c r="A2427">
        <v>2426</v>
      </c>
      <c r="B2427">
        <v>7</v>
      </c>
      <c r="C2427" t="s">
        <v>80</v>
      </c>
      <c r="D2427" t="str">
        <f>VLOOKUP(C2427,[1]Saler!B:D,2,FALSE)</f>
        <v>Trịnh Thị Thu  Hằng</v>
      </c>
      <c r="E2427" t="str">
        <f>VLOOKUP(C2427,[1]Saler!B:D,3,FALSE)</f>
        <v>HP</v>
      </c>
      <c r="F2427" t="str">
        <f>VLOOKUP(E2427,[1]Saler!$F$1:$G$6,2,FALSE)</f>
        <v>Hải Phòng</v>
      </c>
      <c r="G2427" t="s">
        <v>69</v>
      </c>
      <c r="H2427" t="str">
        <f>VLOOKUP(G2427,[1]Product!$B:$G,2,FALSE)</f>
        <v>Pavilion180S1AA</v>
      </c>
      <c r="I2427">
        <f>VLOOKUP(G2427,[1]Product!$B:$G,6,FALSE)</f>
        <v>9790000</v>
      </c>
      <c r="J2427" t="str">
        <f>VLOOKUP(G2427,[1]Product!$B:$G,3,FALSE)</f>
        <v>HP</v>
      </c>
      <c r="K2427" t="str">
        <f>VLOOKUP(G2427,[1]Product!$B:$G,4,FALSE)</f>
        <v>Desktop</v>
      </c>
      <c r="L2427">
        <v>2</v>
      </c>
      <c r="M2427">
        <v>0.1</v>
      </c>
      <c r="N2427">
        <f t="shared" si="37"/>
        <v>17622000</v>
      </c>
    </row>
    <row r="2428" spans="1:14" x14ac:dyDescent="0.3">
      <c r="A2428">
        <v>2427</v>
      </c>
      <c r="B2428">
        <v>7</v>
      </c>
      <c r="C2428" t="s">
        <v>63</v>
      </c>
      <c r="D2428" t="str">
        <f>VLOOKUP(C2428,[1]Saler!B:D,2,FALSE)</f>
        <v>Phạm Thị Giáng  My</v>
      </c>
      <c r="E2428" t="str">
        <f>VLOOKUP(C2428,[1]Saler!B:D,3,FALSE)</f>
        <v>DN</v>
      </c>
      <c r="F2428" t="str">
        <f>VLOOKUP(E2428,[1]Saler!$F$1:$G$6,2,FALSE)</f>
        <v>Đà Nẵng</v>
      </c>
      <c r="G2428" t="s">
        <v>36</v>
      </c>
      <c r="H2428" t="str">
        <f>VLOOKUP(G2428,[1]Product!$B:$G,2,FALSE)</f>
        <v>Lenovo10TVA00EVA</v>
      </c>
      <c r="I2428">
        <f>VLOOKUP(G2428,[1]Product!$B:$G,6,FALSE)</f>
        <v>12590000</v>
      </c>
      <c r="J2428" t="str">
        <f>VLOOKUP(G2428,[1]Product!$B:$G,3,FALSE)</f>
        <v>Lenovo</v>
      </c>
      <c r="K2428" t="str">
        <f>VLOOKUP(G2428,[1]Product!$B:$G,4,FALSE)</f>
        <v>Desktop</v>
      </c>
      <c r="L2428">
        <v>3</v>
      </c>
      <c r="M2428">
        <v>0.05</v>
      </c>
      <c r="N2428">
        <f t="shared" si="37"/>
        <v>35881500</v>
      </c>
    </row>
    <row r="2429" spans="1:14" x14ac:dyDescent="0.3">
      <c r="A2429">
        <v>2428</v>
      </c>
      <c r="B2429">
        <v>7</v>
      </c>
      <c r="C2429" t="s">
        <v>14</v>
      </c>
      <c r="D2429" t="str">
        <f>VLOOKUP(C2429,[1]Saler!B:D,2,FALSE)</f>
        <v>Hồ Thị Khánh  Huyền</v>
      </c>
      <c r="E2429" t="str">
        <f>VLOOKUP(C2429,[1]Saler!B:D,3,FALSE)</f>
        <v>DN</v>
      </c>
      <c r="F2429" t="str">
        <f>VLOOKUP(E2429,[1]Saler!$F$1:$G$6,2,FALSE)</f>
        <v>Đà Nẵng</v>
      </c>
      <c r="G2429" t="s">
        <v>28</v>
      </c>
      <c r="H2429" t="str">
        <f>VLOOKUP(G2429,[1]Product!$B:$G,2,FALSE)</f>
        <v>ProBook1A1B0PA</v>
      </c>
      <c r="I2429">
        <f>VLOOKUP(G2429,[1]Product!$B:$G,6,FALSE)</f>
        <v>18290000</v>
      </c>
      <c r="J2429" t="str">
        <f>VLOOKUP(G2429,[1]Product!$B:$G,3,FALSE)</f>
        <v>HP</v>
      </c>
      <c r="K2429" t="str">
        <f>VLOOKUP(G2429,[1]Product!$B:$G,4,FALSE)</f>
        <v>Laptop</v>
      </c>
      <c r="L2429">
        <v>2</v>
      </c>
      <c r="M2429">
        <v>0.05</v>
      </c>
      <c r="N2429">
        <f t="shared" si="37"/>
        <v>34751000</v>
      </c>
    </row>
    <row r="2430" spans="1:14" x14ac:dyDescent="0.3">
      <c r="A2430">
        <v>2429</v>
      </c>
      <c r="B2430">
        <v>7</v>
      </c>
      <c r="C2430" t="s">
        <v>37</v>
      </c>
      <c r="D2430" t="str">
        <f>VLOOKUP(C2430,[1]Saler!B:D,2,FALSE)</f>
        <v>Nguyễn Phan Thanh Ngân</v>
      </c>
      <c r="E2430" t="str">
        <f>VLOOKUP(C2430,[1]Saler!B:D,3,FALSE)</f>
        <v>HCM</v>
      </c>
      <c r="F2430" t="str">
        <f>VLOOKUP(E2430,[1]Saler!$F$1:$G$6,2,FALSE)</f>
        <v>Hồ Chí Minh</v>
      </c>
      <c r="G2430" t="s">
        <v>19</v>
      </c>
      <c r="H2430" t="str">
        <f>VLOOKUP(G2430,[1]Product!$B:$G,2,FALSE)</f>
        <v>Gaming81LK01J3VN</v>
      </c>
      <c r="I2430">
        <f>VLOOKUP(G2430,[1]Product!$B:$G,6,FALSE)</f>
        <v>18490000</v>
      </c>
      <c r="J2430" t="str">
        <f>VLOOKUP(G2430,[1]Product!$B:$G,3,FALSE)</f>
        <v>Lenovo</v>
      </c>
      <c r="K2430" t="str">
        <f>VLOOKUP(G2430,[1]Product!$B:$G,4,FALSE)</f>
        <v>Laptop</v>
      </c>
      <c r="L2430">
        <v>3</v>
      </c>
      <c r="M2430">
        <v>0.15</v>
      </c>
      <c r="N2430">
        <f t="shared" si="37"/>
        <v>47149500</v>
      </c>
    </row>
    <row r="2431" spans="1:14" x14ac:dyDescent="0.3">
      <c r="A2431">
        <v>2430</v>
      </c>
      <c r="B2431">
        <v>7</v>
      </c>
      <c r="C2431" t="s">
        <v>64</v>
      </c>
      <c r="D2431" t="str">
        <f>VLOOKUP(C2431,[1]Saler!B:D,2,FALSE)</f>
        <v>Trần Chí Thông</v>
      </c>
      <c r="E2431" t="str">
        <f>VLOOKUP(C2431,[1]Saler!B:D,3,FALSE)</f>
        <v>CT</v>
      </c>
      <c r="F2431" t="str">
        <f>VLOOKUP(E2431,[1]Saler!$F$1:$G$6,2,FALSE)</f>
        <v>Cần Thơ</v>
      </c>
      <c r="G2431" t="s">
        <v>52</v>
      </c>
      <c r="H2431" t="str">
        <f>VLOOKUP(G2431,[1]Product!$B:$G,2,FALSE)</f>
        <v>Inspiron42IN380002</v>
      </c>
      <c r="I2431">
        <f>VLOOKUP(G2431,[1]Product!$B:$G,6,FALSE)</f>
        <v>12290000</v>
      </c>
      <c r="J2431" t="str">
        <f>VLOOKUP(G2431,[1]Product!$B:$G,3,FALSE)</f>
        <v>Dell</v>
      </c>
      <c r="K2431" t="str">
        <f>VLOOKUP(G2431,[1]Product!$B:$G,4,FALSE)</f>
        <v>Desktop</v>
      </c>
      <c r="L2431">
        <v>2</v>
      </c>
      <c r="M2431">
        <v>0.1</v>
      </c>
      <c r="N2431">
        <f t="shared" si="37"/>
        <v>22122000</v>
      </c>
    </row>
    <row r="2432" spans="1:14" x14ac:dyDescent="0.3">
      <c r="A2432">
        <v>2431</v>
      </c>
      <c r="B2432">
        <v>7</v>
      </c>
      <c r="C2432" t="s">
        <v>38</v>
      </c>
      <c r="D2432" t="str">
        <f>VLOOKUP(C2432,[1]Saler!B:D,2,FALSE)</f>
        <v>Nguyễn Thị Kim  Nga</v>
      </c>
      <c r="E2432" t="str">
        <f>VLOOKUP(C2432,[1]Saler!B:D,3,FALSE)</f>
        <v>HCM</v>
      </c>
      <c r="F2432" t="str">
        <f>VLOOKUP(E2432,[1]Saler!$F$1:$G$6,2,FALSE)</f>
        <v>Hồ Chí Minh</v>
      </c>
      <c r="G2432" t="s">
        <v>71</v>
      </c>
      <c r="H2432" t="str">
        <f>VLOOKUP(G2432,[1]Product!$B:$G,2,FALSE)</f>
        <v>Legion82BC005YVN</v>
      </c>
      <c r="I2432">
        <f>VLOOKUP(G2432,[1]Product!$B:$G,6,FALSE)</f>
        <v>39000000</v>
      </c>
      <c r="J2432" t="str">
        <f>VLOOKUP(G2432,[1]Product!$B:$G,3,FALSE)</f>
        <v>Lenovo</v>
      </c>
      <c r="K2432" t="str">
        <f>VLOOKUP(G2432,[1]Product!$B:$G,4,FALSE)</f>
        <v>Laptop</v>
      </c>
      <c r="L2432">
        <v>2</v>
      </c>
      <c r="M2432">
        <v>0.15</v>
      </c>
      <c r="N2432">
        <f t="shared" si="37"/>
        <v>66300000</v>
      </c>
    </row>
    <row r="2433" spans="1:14" x14ac:dyDescent="0.3">
      <c r="A2433">
        <v>2432</v>
      </c>
      <c r="B2433">
        <v>7</v>
      </c>
      <c r="C2433" t="s">
        <v>53</v>
      </c>
      <c r="D2433" t="str">
        <f>VLOOKUP(C2433,[1]Saler!B:D,2,FALSE)</f>
        <v>Đoàn Minh  Anh</v>
      </c>
      <c r="E2433" t="str">
        <f>VLOOKUP(C2433,[1]Saler!B:D,3,FALSE)</f>
        <v>HN</v>
      </c>
      <c r="F2433" t="str">
        <f>VLOOKUP(E2433,[1]Saler!$F$1:$G$6,2,FALSE)</f>
        <v>Hà Nội</v>
      </c>
      <c r="G2433" t="s">
        <v>44</v>
      </c>
      <c r="H2433" t="str">
        <f>VLOOKUP(G2433,[1]Product!$B:$G,2,FALSE)</f>
        <v>Lenovo11ED002TVA</v>
      </c>
      <c r="I2433">
        <f>VLOOKUP(G2433,[1]Product!$B:$G,6,FALSE)</f>
        <v>9890000</v>
      </c>
      <c r="J2433" t="str">
        <f>VLOOKUP(G2433,[1]Product!$B:$G,3,FALSE)</f>
        <v>Lenovo</v>
      </c>
      <c r="K2433" t="str">
        <f>VLOOKUP(G2433,[1]Product!$B:$G,4,FALSE)</f>
        <v>Desktop</v>
      </c>
      <c r="L2433">
        <v>1</v>
      </c>
      <c r="M2433">
        <v>0.1</v>
      </c>
      <c r="N2433">
        <f t="shared" si="37"/>
        <v>8901000</v>
      </c>
    </row>
    <row r="2434" spans="1:14" x14ac:dyDescent="0.3">
      <c r="A2434">
        <v>2433</v>
      </c>
      <c r="B2434">
        <v>7</v>
      </c>
      <c r="C2434" t="s">
        <v>78</v>
      </c>
      <c r="D2434" t="str">
        <f>VLOOKUP(C2434,[1]Saler!B:D,2,FALSE)</f>
        <v>Vũ Nguyên  Hà</v>
      </c>
      <c r="E2434" t="str">
        <f>VLOOKUP(C2434,[1]Saler!B:D,3,FALSE)</f>
        <v>HN</v>
      </c>
      <c r="F2434" t="str">
        <f>VLOOKUP(E2434,[1]Saler!$F$1:$G$6,2,FALSE)</f>
        <v>Hà Nội</v>
      </c>
      <c r="G2434" t="s">
        <v>21</v>
      </c>
      <c r="H2434" t="str">
        <f>VLOOKUP(G2434,[1]Product!$B:$G,2,FALSE)</f>
        <v>EliteBook5ZU71PA</v>
      </c>
      <c r="I2434">
        <f>VLOOKUP(G2434,[1]Product!$B:$G,6,FALSE)</f>
        <v>34790000</v>
      </c>
      <c r="J2434" t="str">
        <f>VLOOKUP(G2434,[1]Product!$B:$G,3,FALSE)</f>
        <v>HP</v>
      </c>
      <c r="K2434" t="str">
        <f>VLOOKUP(G2434,[1]Product!$B:$G,4,FALSE)</f>
        <v>Laptop</v>
      </c>
      <c r="L2434">
        <v>2</v>
      </c>
      <c r="M2434">
        <v>0</v>
      </c>
      <c r="N2434">
        <f t="shared" ref="N2434:N2497" si="38">I2434*L2434*(1-M2434)</f>
        <v>69580000</v>
      </c>
    </row>
    <row r="2435" spans="1:14" x14ac:dyDescent="0.3">
      <c r="A2435">
        <v>2434</v>
      </c>
      <c r="B2435">
        <v>7</v>
      </c>
      <c r="C2435" t="s">
        <v>80</v>
      </c>
      <c r="D2435" t="str">
        <f>VLOOKUP(C2435,[1]Saler!B:D,2,FALSE)</f>
        <v>Trịnh Thị Thu  Hằng</v>
      </c>
      <c r="E2435" t="str">
        <f>VLOOKUP(C2435,[1]Saler!B:D,3,FALSE)</f>
        <v>HP</v>
      </c>
      <c r="F2435" t="str">
        <f>VLOOKUP(E2435,[1]Saler!$F$1:$G$6,2,FALSE)</f>
        <v>Hải Phòng</v>
      </c>
      <c r="G2435" t="s">
        <v>58</v>
      </c>
      <c r="H2435" t="str">
        <f>VLOOKUP(G2435,[1]Product!$B:$G,2,FALSE)</f>
        <v>Envy2K0B2PA</v>
      </c>
      <c r="I2435">
        <f>VLOOKUP(G2435,[1]Product!$B:$G,6,FALSE)</f>
        <v>23590000</v>
      </c>
      <c r="J2435" t="str">
        <f>VLOOKUP(G2435,[1]Product!$B:$G,3,FALSE)</f>
        <v>HP</v>
      </c>
      <c r="K2435" t="str">
        <f>VLOOKUP(G2435,[1]Product!$B:$G,4,FALSE)</f>
        <v>Laptop</v>
      </c>
      <c r="L2435">
        <v>3</v>
      </c>
      <c r="M2435">
        <v>0.1</v>
      </c>
      <c r="N2435">
        <f t="shared" si="38"/>
        <v>63693000</v>
      </c>
    </row>
    <row r="2436" spans="1:14" x14ac:dyDescent="0.3">
      <c r="A2436">
        <v>2435</v>
      </c>
      <c r="B2436">
        <v>7</v>
      </c>
      <c r="C2436" t="s">
        <v>81</v>
      </c>
      <c r="D2436" t="str">
        <f>VLOOKUP(C2436,[1]Saler!B:D,2,FALSE)</f>
        <v>Huỳnh Lê Minh  Nhựt</v>
      </c>
      <c r="E2436" t="str">
        <f>VLOOKUP(C2436,[1]Saler!B:D,3,FALSE)</f>
        <v>HCM</v>
      </c>
      <c r="F2436" t="str">
        <f>VLOOKUP(E2436,[1]Saler!$F$1:$G$6,2,FALSE)</f>
        <v>Hồ Chí Minh</v>
      </c>
      <c r="G2436" t="s">
        <v>69</v>
      </c>
      <c r="H2436" t="str">
        <f>VLOOKUP(G2436,[1]Product!$B:$G,2,FALSE)</f>
        <v>Pavilion180S1AA</v>
      </c>
      <c r="I2436">
        <f>VLOOKUP(G2436,[1]Product!$B:$G,6,FALSE)</f>
        <v>9790000</v>
      </c>
      <c r="J2436" t="str">
        <f>VLOOKUP(G2436,[1]Product!$B:$G,3,FALSE)</f>
        <v>HP</v>
      </c>
      <c r="K2436" t="str">
        <f>VLOOKUP(G2436,[1]Product!$B:$G,4,FALSE)</f>
        <v>Desktop</v>
      </c>
      <c r="L2436">
        <v>1</v>
      </c>
      <c r="M2436">
        <v>0.1</v>
      </c>
      <c r="N2436">
        <f t="shared" si="38"/>
        <v>8811000</v>
      </c>
    </row>
    <row r="2437" spans="1:14" x14ac:dyDescent="0.3">
      <c r="A2437">
        <v>2436</v>
      </c>
      <c r="B2437">
        <v>7</v>
      </c>
      <c r="C2437" t="s">
        <v>40</v>
      </c>
      <c r="D2437" t="str">
        <f>VLOOKUP(C2437,[1]Saler!B:D,2,FALSE)</f>
        <v>Triệu Thị Thanh  Chung</v>
      </c>
      <c r="E2437" t="str">
        <f>VLOOKUP(C2437,[1]Saler!B:D,3,FALSE)</f>
        <v>HN</v>
      </c>
      <c r="F2437" t="str">
        <f>VLOOKUP(E2437,[1]Saler!$F$1:$G$6,2,FALSE)</f>
        <v>Hà Nội</v>
      </c>
      <c r="G2437" t="s">
        <v>41</v>
      </c>
      <c r="H2437" t="str">
        <f>VLOOKUP(G2437,[1]Product!$B:$G,2,FALSE)</f>
        <v>Vostro70226499</v>
      </c>
      <c r="I2437">
        <f>VLOOKUP(G2437,[1]Product!$B:$G,6,FALSE)</f>
        <v>8900000</v>
      </c>
      <c r="J2437" t="str">
        <f>VLOOKUP(G2437,[1]Product!$B:$G,3,FALSE)</f>
        <v>Dell</v>
      </c>
      <c r="K2437" t="str">
        <f>VLOOKUP(G2437,[1]Product!$B:$G,4,FALSE)</f>
        <v>Desktop</v>
      </c>
      <c r="L2437">
        <v>3</v>
      </c>
      <c r="M2437">
        <v>0.1</v>
      </c>
      <c r="N2437">
        <f t="shared" si="38"/>
        <v>24030000</v>
      </c>
    </row>
    <row r="2438" spans="1:14" x14ac:dyDescent="0.3">
      <c r="A2438">
        <v>2437</v>
      </c>
      <c r="B2438">
        <v>7</v>
      </c>
      <c r="C2438" t="s">
        <v>38</v>
      </c>
      <c r="D2438" t="str">
        <f>VLOOKUP(C2438,[1]Saler!B:D,2,FALSE)</f>
        <v>Nguyễn Thị Kim  Nga</v>
      </c>
      <c r="E2438" t="str">
        <f>VLOOKUP(C2438,[1]Saler!B:D,3,FALSE)</f>
        <v>HCM</v>
      </c>
      <c r="F2438" t="str">
        <f>VLOOKUP(E2438,[1]Saler!$F$1:$G$6,2,FALSE)</f>
        <v>Hồ Chí Minh</v>
      </c>
      <c r="G2438" t="s">
        <v>28</v>
      </c>
      <c r="H2438" t="str">
        <f>VLOOKUP(G2438,[1]Product!$B:$G,2,FALSE)</f>
        <v>ProBook1A1B0PA</v>
      </c>
      <c r="I2438">
        <f>VLOOKUP(G2438,[1]Product!$B:$G,6,FALSE)</f>
        <v>18290000</v>
      </c>
      <c r="J2438" t="str">
        <f>VLOOKUP(G2438,[1]Product!$B:$G,3,FALSE)</f>
        <v>HP</v>
      </c>
      <c r="K2438" t="str">
        <f>VLOOKUP(G2438,[1]Product!$B:$G,4,FALSE)</f>
        <v>Laptop</v>
      </c>
      <c r="L2438">
        <v>3</v>
      </c>
      <c r="M2438">
        <v>0.1</v>
      </c>
      <c r="N2438">
        <f t="shared" si="38"/>
        <v>49383000</v>
      </c>
    </row>
    <row r="2439" spans="1:14" x14ac:dyDescent="0.3">
      <c r="A2439">
        <v>2438</v>
      </c>
      <c r="B2439">
        <v>7</v>
      </c>
      <c r="C2439" t="s">
        <v>75</v>
      </c>
      <c r="D2439" t="str">
        <f>VLOOKUP(C2439,[1]Saler!B:D,2,FALSE)</f>
        <v>Trần Thị Kim  Ngân</v>
      </c>
      <c r="E2439" t="str">
        <f>VLOOKUP(C2439,[1]Saler!B:D,3,FALSE)</f>
        <v>HCM</v>
      </c>
      <c r="F2439" t="str">
        <f>VLOOKUP(E2439,[1]Saler!$F$1:$G$6,2,FALSE)</f>
        <v>Hồ Chí Minh</v>
      </c>
      <c r="G2439" t="s">
        <v>71</v>
      </c>
      <c r="H2439" t="str">
        <f>VLOOKUP(G2439,[1]Product!$B:$G,2,FALSE)</f>
        <v>Legion82BC005YVN</v>
      </c>
      <c r="I2439">
        <f>VLOOKUP(G2439,[1]Product!$B:$G,6,FALSE)</f>
        <v>39000000</v>
      </c>
      <c r="J2439" t="str">
        <f>VLOOKUP(G2439,[1]Product!$B:$G,3,FALSE)</f>
        <v>Lenovo</v>
      </c>
      <c r="K2439" t="str">
        <f>VLOOKUP(G2439,[1]Product!$B:$G,4,FALSE)</f>
        <v>Laptop</v>
      </c>
      <c r="L2439">
        <v>1</v>
      </c>
      <c r="M2439">
        <v>0.05</v>
      </c>
      <c r="N2439">
        <f t="shared" si="38"/>
        <v>37050000</v>
      </c>
    </row>
    <row r="2440" spans="1:14" x14ac:dyDescent="0.3">
      <c r="A2440">
        <v>2439</v>
      </c>
      <c r="B2440">
        <v>7</v>
      </c>
      <c r="C2440" t="s">
        <v>37</v>
      </c>
      <c r="D2440" t="str">
        <f>VLOOKUP(C2440,[1]Saler!B:D,2,FALSE)</f>
        <v>Nguyễn Phan Thanh Ngân</v>
      </c>
      <c r="E2440" t="str">
        <f>VLOOKUP(C2440,[1]Saler!B:D,3,FALSE)</f>
        <v>HCM</v>
      </c>
      <c r="F2440" t="str">
        <f>VLOOKUP(E2440,[1]Saler!$F$1:$G$6,2,FALSE)</f>
        <v>Hồ Chí Minh</v>
      </c>
      <c r="G2440" t="s">
        <v>17</v>
      </c>
      <c r="H2440" t="str">
        <f>VLOOKUP(G2440,[1]Product!$B:$G,2,FALSE)</f>
        <v>Inspiron135301</v>
      </c>
      <c r="I2440">
        <f>VLOOKUP(G2440,[1]Product!$B:$G,6,FALSE)</f>
        <v>20900000</v>
      </c>
      <c r="J2440" t="str">
        <f>VLOOKUP(G2440,[1]Product!$B:$G,3,FALSE)</f>
        <v>Dell</v>
      </c>
      <c r="K2440" t="str">
        <f>VLOOKUP(G2440,[1]Product!$B:$G,4,FALSE)</f>
        <v>Laptop</v>
      </c>
      <c r="L2440">
        <v>1</v>
      </c>
      <c r="M2440">
        <v>0.15</v>
      </c>
      <c r="N2440">
        <f t="shared" si="38"/>
        <v>17765000</v>
      </c>
    </row>
    <row r="2441" spans="1:14" x14ac:dyDescent="0.3">
      <c r="A2441">
        <v>2440</v>
      </c>
      <c r="B2441">
        <v>7</v>
      </c>
      <c r="C2441" t="s">
        <v>24</v>
      </c>
      <c r="D2441" t="str">
        <f>VLOOKUP(C2441,[1]Saler!B:D,2,FALSE)</f>
        <v>Lê Thị Ngọc Bích</v>
      </c>
      <c r="E2441" t="str">
        <f>VLOOKUP(C2441,[1]Saler!B:D,3,FALSE)</f>
        <v>HN</v>
      </c>
      <c r="F2441" t="str">
        <f>VLOOKUP(E2441,[1]Saler!$F$1:$G$6,2,FALSE)</f>
        <v>Hà Nội</v>
      </c>
      <c r="G2441" t="s">
        <v>49</v>
      </c>
      <c r="H2441" t="str">
        <f>VLOOKUP(G2441,[1]Product!$B:$G,2,FALSE)</f>
        <v>Inspiron145402</v>
      </c>
      <c r="I2441">
        <f>VLOOKUP(G2441,[1]Product!$B:$G,6,FALSE)</f>
        <v>25790000</v>
      </c>
      <c r="J2441" t="str">
        <f>VLOOKUP(G2441,[1]Product!$B:$G,3,FALSE)</f>
        <v>Dell</v>
      </c>
      <c r="K2441" t="str">
        <f>VLOOKUP(G2441,[1]Product!$B:$G,4,FALSE)</f>
        <v>Laptop</v>
      </c>
      <c r="L2441">
        <v>1</v>
      </c>
      <c r="M2441">
        <v>0.15</v>
      </c>
      <c r="N2441">
        <f t="shared" si="38"/>
        <v>21921500</v>
      </c>
    </row>
    <row r="2442" spans="1:14" x14ac:dyDescent="0.3">
      <c r="A2442">
        <v>2441</v>
      </c>
      <c r="B2442">
        <v>7</v>
      </c>
      <c r="C2442" t="s">
        <v>27</v>
      </c>
      <c r="D2442" t="str">
        <f>VLOOKUP(C2442,[1]Saler!B:D,2,FALSE)</f>
        <v>Lê Thị Bình</v>
      </c>
      <c r="E2442" t="str">
        <f>VLOOKUP(C2442,[1]Saler!B:D,3,FALSE)</f>
        <v>HN</v>
      </c>
      <c r="F2442" t="str">
        <f>VLOOKUP(E2442,[1]Saler!$F$1:$G$6,2,FALSE)</f>
        <v>Hà Nội</v>
      </c>
      <c r="G2442" t="s">
        <v>49</v>
      </c>
      <c r="H2442" t="str">
        <f>VLOOKUP(G2442,[1]Product!$B:$G,2,FALSE)</f>
        <v>Inspiron145402</v>
      </c>
      <c r="I2442">
        <f>VLOOKUP(G2442,[1]Product!$B:$G,6,FALSE)</f>
        <v>25790000</v>
      </c>
      <c r="J2442" t="str">
        <f>VLOOKUP(G2442,[1]Product!$B:$G,3,FALSE)</f>
        <v>Dell</v>
      </c>
      <c r="K2442" t="str">
        <f>VLOOKUP(G2442,[1]Product!$B:$G,4,FALSE)</f>
        <v>Laptop</v>
      </c>
      <c r="L2442">
        <v>2</v>
      </c>
      <c r="M2442">
        <v>0</v>
      </c>
      <c r="N2442">
        <f t="shared" si="38"/>
        <v>51580000</v>
      </c>
    </row>
    <row r="2443" spans="1:14" x14ac:dyDescent="0.3">
      <c r="A2443">
        <v>2442</v>
      </c>
      <c r="B2443">
        <v>7</v>
      </c>
      <c r="C2443" t="s">
        <v>78</v>
      </c>
      <c r="D2443" t="str">
        <f>VLOOKUP(C2443,[1]Saler!B:D,2,FALSE)</f>
        <v>Vũ Nguyên  Hà</v>
      </c>
      <c r="E2443" t="str">
        <f>VLOOKUP(C2443,[1]Saler!B:D,3,FALSE)</f>
        <v>HN</v>
      </c>
      <c r="F2443" t="str">
        <f>VLOOKUP(E2443,[1]Saler!$F$1:$G$6,2,FALSE)</f>
        <v>Hà Nội</v>
      </c>
      <c r="G2443" t="s">
        <v>21</v>
      </c>
      <c r="H2443" t="str">
        <f>VLOOKUP(G2443,[1]Product!$B:$G,2,FALSE)</f>
        <v>EliteBook5ZU71PA</v>
      </c>
      <c r="I2443">
        <f>VLOOKUP(G2443,[1]Product!$B:$G,6,FALSE)</f>
        <v>34790000</v>
      </c>
      <c r="J2443" t="str">
        <f>VLOOKUP(G2443,[1]Product!$B:$G,3,FALSE)</f>
        <v>HP</v>
      </c>
      <c r="K2443" t="str">
        <f>VLOOKUP(G2443,[1]Product!$B:$G,4,FALSE)</f>
        <v>Laptop</v>
      </c>
      <c r="L2443">
        <v>2</v>
      </c>
      <c r="M2443">
        <v>0.15</v>
      </c>
      <c r="N2443">
        <f t="shared" si="38"/>
        <v>59143000</v>
      </c>
    </row>
    <row r="2444" spans="1:14" x14ac:dyDescent="0.3">
      <c r="A2444">
        <v>2443</v>
      </c>
      <c r="B2444">
        <v>7</v>
      </c>
      <c r="C2444" t="s">
        <v>70</v>
      </c>
      <c r="D2444" t="str">
        <f>VLOOKUP(C2444,[1]Saler!B:D,2,FALSE)</f>
        <v>Trần Thị Hồng Nhung</v>
      </c>
      <c r="E2444" t="str">
        <f>VLOOKUP(C2444,[1]Saler!B:D,3,FALSE)</f>
        <v>HCM</v>
      </c>
      <c r="F2444" t="str">
        <f>VLOOKUP(E2444,[1]Saler!$F$1:$G$6,2,FALSE)</f>
        <v>Hồ Chí Minh</v>
      </c>
      <c r="G2444" t="s">
        <v>71</v>
      </c>
      <c r="H2444" t="str">
        <f>VLOOKUP(G2444,[1]Product!$B:$G,2,FALSE)</f>
        <v>Legion82BC005YVN</v>
      </c>
      <c r="I2444">
        <f>VLOOKUP(G2444,[1]Product!$B:$G,6,FALSE)</f>
        <v>39000000</v>
      </c>
      <c r="J2444" t="str">
        <f>VLOOKUP(G2444,[1]Product!$B:$G,3,FALSE)</f>
        <v>Lenovo</v>
      </c>
      <c r="K2444" t="str">
        <f>VLOOKUP(G2444,[1]Product!$B:$G,4,FALSE)</f>
        <v>Laptop</v>
      </c>
      <c r="L2444">
        <v>1</v>
      </c>
      <c r="M2444">
        <v>0.15</v>
      </c>
      <c r="N2444">
        <f t="shared" si="38"/>
        <v>33150000</v>
      </c>
    </row>
    <row r="2445" spans="1:14" x14ac:dyDescent="0.3">
      <c r="A2445">
        <v>2444</v>
      </c>
      <c r="B2445">
        <v>7</v>
      </c>
      <c r="C2445" t="s">
        <v>75</v>
      </c>
      <c r="D2445" t="str">
        <f>VLOOKUP(C2445,[1]Saler!B:D,2,FALSE)</f>
        <v>Trần Thị Kim  Ngân</v>
      </c>
      <c r="E2445" t="str">
        <f>VLOOKUP(C2445,[1]Saler!B:D,3,FALSE)</f>
        <v>HCM</v>
      </c>
      <c r="F2445" t="str">
        <f>VLOOKUP(E2445,[1]Saler!$F$1:$G$6,2,FALSE)</f>
        <v>Hồ Chí Minh</v>
      </c>
      <c r="G2445" t="s">
        <v>56</v>
      </c>
      <c r="H2445" t="str">
        <f>VLOOKUP(G2445,[1]Product!$B:$G,2,FALSE)</f>
        <v>Legion82B500GUVN</v>
      </c>
      <c r="I2445">
        <f>VLOOKUP(G2445,[1]Product!$B:$G,6,FALSE)</f>
        <v>24790000</v>
      </c>
      <c r="J2445" t="str">
        <f>VLOOKUP(G2445,[1]Product!$B:$G,3,FALSE)</f>
        <v>Lenovo</v>
      </c>
      <c r="K2445" t="str">
        <f>VLOOKUP(G2445,[1]Product!$B:$G,4,FALSE)</f>
        <v>Laptop</v>
      </c>
      <c r="L2445">
        <v>1</v>
      </c>
      <c r="M2445">
        <v>0.1</v>
      </c>
      <c r="N2445">
        <f t="shared" si="38"/>
        <v>22311000</v>
      </c>
    </row>
    <row r="2446" spans="1:14" x14ac:dyDescent="0.3">
      <c r="A2446">
        <v>2445</v>
      </c>
      <c r="B2446">
        <v>7</v>
      </c>
      <c r="C2446" t="s">
        <v>18</v>
      </c>
      <c r="D2446" t="str">
        <f>VLOOKUP(C2446,[1]Saler!B:D,2,FALSE)</f>
        <v>Lê Thị Thùy  Linh</v>
      </c>
      <c r="E2446" t="str">
        <f>VLOOKUP(C2446,[1]Saler!B:D,3,FALSE)</f>
        <v>DN</v>
      </c>
      <c r="F2446" t="str">
        <f>VLOOKUP(E2446,[1]Saler!$F$1:$G$6,2,FALSE)</f>
        <v>Đà Nẵng</v>
      </c>
      <c r="G2446" t="s">
        <v>56</v>
      </c>
      <c r="H2446" t="str">
        <f>VLOOKUP(G2446,[1]Product!$B:$G,2,FALSE)</f>
        <v>Legion82B500GUVN</v>
      </c>
      <c r="I2446">
        <f>VLOOKUP(G2446,[1]Product!$B:$G,6,FALSE)</f>
        <v>24790000</v>
      </c>
      <c r="J2446" t="str">
        <f>VLOOKUP(G2446,[1]Product!$B:$G,3,FALSE)</f>
        <v>Lenovo</v>
      </c>
      <c r="K2446" t="str">
        <f>VLOOKUP(G2446,[1]Product!$B:$G,4,FALSE)</f>
        <v>Laptop</v>
      </c>
      <c r="L2446">
        <v>3</v>
      </c>
      <c r="M2446">
        <v>0.15</v>
      </c>
      <c r="N2446">
        <f t="shared" si="38"/>
        <v>63214500</v>
      </c>
    </row>
    <row r="2447" spans="1:14" x14ac:dyDescent="0.3">
      <c r="A2447">
        <v>2446</v>
      </c>
      <c r="B2447">
        <v>7</v>
      </c>
      <c r="C2447" t="s">
        <v>68</v>
      </c>
      <c r="D2447" t="str">
        <f>VLOOKUP(C2447,[1]Saler!B:D,2,FALSE)</f>
        <v>Đào Thị Tiểu  Băng</v>
      </c>
      <c r="E2447" t="str">
        <f>VLOOKUP(C2447,[1]Saler!B:D,3,FALSE)</f>
        <v>CT</v>
      </c>
      <c r="F2447" t="str">
        <f>VLOOKUP(E2447,[1]Saler!$F$1:$G$6,2,FALSE)</f>
        <v>Cần Thơ</v>
      </c>
      <c r="G2447" t="s">
        <v>45</v>
      </c>
      <c r="H2447" t="str">
        <f>VLOOKUP(G2447,[1]Product!$B:$G,2,FALSE)</f>
        <v>OMEN8ZR42PA</v>
      </c>
      <c r="I2447">
        <f>VLOOKUP(G2447,[1]Product!$B:$G,6,FALSE)</f>
        <v>54000000</v>
      </c>
      <c r="J2447" t="str">
        <f>VLOOKUP(G2447,[1]Product!$B:$G,3,FALSE)</f>
        <v>HP</v>
      </c>
      <c r="K2447" t="str">
        <f>VLOOKUP(G2447,[1]Product!$B:$G,4,FALSE)</f>
        <v>Laptop</v>
      </c>
      <c r="L2447">
        <v>1</v>
      </c>
      <c r="M2447">
        <v>0.05</v>
      </c>
      <c r="N2447">
        <f t="shared" si="38"/>
        <v>51300000</v>
      </c>
    </row>
    <row r="2448" spans="1:14" x14ac:dyDescent="0.3">
      <c r="A2448">
        <v>2447</v>
      </c>
      <c r="B2448">
        <v>7</v>
      </c>
      <c r="C2448" t="s">
        <v>16</v>
      </c>
      <c r="D2448" t="str">
        <f>VLOOKUP(C2448,[1]Saler!B:D,2,FALSE)</f>
        <v>Võ Thị Uyển  Nhi</v>
      </c>
      <c r="E2448" t="str">
        <f>VLOOKUP(C2448,[1]Saler!B:D,3,FALSE)</f>
        <v>HCM</v>
      </c>
      <c r="F2448" t="str">
        <f>VLOOKUP(E2448,[1]Saler!$F$1:$G$6,2,FALSE)</f>
        <v>Hồ Chí Minh</v>
      </c>
      <c r="G2448" t="s">
        <v>47</v>
      </c>
      <c r="H2448" t="str">
        <f>VLOOKUP(G2448,[1]Product!$B:$G,2,FALSE)</f>
        <v>OptiPlex3080 MT</v>
      </c>
      <c r="I2448">
        <f>VLOOKUP(G2448,[1]Product!$B:$G,6,FALSE)</f>
        <v>13890000</v>
      </c>
      <c r="J2448" t="str">
        <f>VLOOKUP(G2448,[1]Product!$B:$G,3,FALSE)</f>
        <v>Dell</v>
      </c>
      <c r="K2448" t="str">
        <f>VLOOKUP(G2448,[1]Product!$B:$G,4,FALSE)</f>
        <v>Desktop</v>
      </c>
      <c r="L2448">
        <v>2</v>
      </c>
      <c r="M2448">
        <v>0</v>
      </c>
      <c r="N2448">
        <f t="shared" si="38"/>
        <v>27780000</v>
      </c>
    </row>
    <row r="2449" spans="1:14" x14ac:dyDescent="0.3">
      <c r="A2449">
        <v>2448</v>
      </c>
      <c r="B2449">
        <v>7</v>
      </c>
      <c r="C2449" t="s">
        <v>24</v>
      </c>
      <c r="D2449" t="str">
        <f>VLOOKUP(C2449,[1]Saler!B:D,2,FALSE)</f>
        <v>Lê Thị Ngọc Bích</v>
      </c>
      <c r="E2449" t="str">
        <f>VLOOKUP(C2449,[1]Saler!B:D,3,FALSE)</f>
        <v>HN</v>
      </c>
      <c r="F2449" t="str">
        <f>VLOOKUP(E2449,[1]Saler!$F$1:$G$6,2,FALSE)</f>
        <v>Hà Nội</v>
      </c>
      <c r="G2449" t="s">
        <v>31</v>
      </c>
      <c r="H2449" t="str">
        <f>VLOOKUP(G2449,[1]Product!$B:$G,2,FALSE)</f>
        <v>Ideapad82H700DNVN</v>
      </c>
      <c r="I2449">
        <f>VLOOKUP(G2449,[1]Product!$B:$G,6,FALSE)</f>
        <v>13490000</v>
      </c>
      <c r="J2449" t="str">
        <f>VLOOKUP(G2449,[1]Product!$B:$G,3,FALSE)</f>
        <v>Lenovo</v>
      </c>
      <c r="K2449" t="str">
        <f>VLOOKUP(G2449,[1]Product!$B:$G,4,FALSE)</f>
        <v>Laptop</v>
      </c>
      <c r="L2449">
        <v>1</v>
      </c>
      <c r="M2449">
        <v>0</v>
      </c>
      <c r="N2449">
        <f t="shared" si="38"/>
        <v>13490000</v>
      </c>
    </row>
    <row r="2450" spans="1:14" x14ac:dyDescent="0.3">
      <c r="A2450">
        <v>2449</v>
      </c>
      <c r="B2450">
        <v>8</v>
      </c>
      <c r="C2450" t="s">
        <v>48</v>
      </c>
      <c r="D2450" t="str">
        <f>VLOOKUP(C2450,[1]Saler!B:D,2,FALSE)</f>
        <v>Võ Huỳnh Duy  Nhân</v>
      </c>
      <c r="E2450" t="str">
        <f>VLOOKUP(C2450,[1]Saler!B:D,3,FALSE)</f>
        <v>HCM</v>
      </c>
      <c r="F2450" t="str">
        <f>VLOOKUP(E2450,[1]Saler!$F$1:$G$6,2,FALSE)</f>
        <v>Hồ Chí Minh</v>
      </c>
      <c r="G2450" t="s">
        <v>42</v>
      </c>
      <c r="H2450" t="str">
        <f>VLOOKUP(G2450,[1]Product!$B:$G,2,FALSE)</f>
        <v>PavilionEG0072TU</v>
      </c>
      <c r="I2450">
        <f>VLOOKUP(G2450,[1]Product!$B:$G,6,FALSE)</f>
        <v>21900000</v>
      </c>
      <c r="J2450" t="str">
        <f>VLOOKUP(G2450,[1]Product!$B:$G,3,FALSE)</f>
        <v>HP</v>
      </c>
      <c r="K2450" t="str">
        <f>VLOOKUP(G2450,[1]Product!$B:$G,4,FALSE)</f>
        <v>Laptop</v>
      </c>
      <c r="L2450">
        <v>3</v>
      </c>
      <c r="M2450">
        <v>0.1</v>
      </c>
      <c r="N2450">
        <f t="shared" si="38"/>
        <v>59130000</v>
      </c>
    </row>
    <row r="2451" spans="1:14" x14ac:dyDescent="0.3">
      <c r="A2451">
        <v>2450</v>
      </c>
      <c r="B2451">
        <v>8</v>
      </c>
      <c r="C2451" t="s">
        <v>66</v>
      </c>
      <c r="D2451" t="str">
        <f>VLOOKUP(C2451,[1]Saler!B:D,2,FALSE)</f>
        <v>Nguyễn Nhật  Hạ</v>
      </c>
      <c r="E2451" t="str">
        <f>VLOOKUP(C2451,[1]Saler!B:D,3,FALSE)</f>
        <v>HP</v>
      </c>
      <c r="F2451" t="str">
        <f>VLOOKUP(E2451,[1]Saler!$F$1:$G$6,2,FALSE)</f>
        <v>Hải Phòng</v>
      </c>
      <c r="G2451" t="s">
        <v>19</v>
      </c>
      <c r="H2451" t="str">
        <f>VLOOKUP(G2451,[1]Product!$B:$G,2,FALSE)</f>
        <v>Gaming81LK01J3VN</v>
      </c>
      <c r="I2451">
        <f>VLOOKUP(G2451,[1]Product!$B:$G,6,FALSE)</f>
        <v>18490000</v>
      </c>
      <c r="J2451" t="str">
        <f>VLOOKUP(G2451,[1]Product!$B:$G,3,FALSE)</f>
        <v>Lenovo</v>
      </c>
      <c r="K2451" t="str">
        <f>VLOOKUP(G2451,[1]Product!$B:$G,4,FALSE)</f>
        <v>Laptop</v>
      </c>
      <c r="L2451">
        <v>3</v>
      </c>
      <c r="M2451">
        <v>0</v>
      </c>
      <c r="N2451">
        <f t="shared" si="38"/>
        <v>55470000</v>
      </c>
    </row>
    <row r="2452" spans="1:14" x14ac:dyDescent="0.3">
      <c r="A2452">
        <v>2451</v>
      </c>
      <c r="B2452">
        <v>8</v>
      </c>
      <c r="C2452" t="s">
        <v>59</v>
      </c>
      <c r="D2452" t="str">
        <f>VLOOKUP(C2452,[1]Saler!B:D,2,FALSE)</f>
        <v>Hồ Lê Lệ  Nguyên</v>
      </c>
      <c r="E2452" t="str">
        <f>VLOOKUP(C2452,[1]Saler!B:D,3,FALSE)</f>
        <v>HCM</v>
      </c>
      <c r="F2452" t="str">
        <f>VLOOKUP(E2452,[1]Saler!$F$1:$G$6,2,FALSE)</f>
        <v>Hồ Chí Minh</v>
      </c>
      <c r="G2452" t="s">
        <v>23</v>
      </c>
      <c r="H2452" t="str">
        <f>VLOOKUP(G2452,[1]Product!$B:$G,2,FALSE)</f>
        <v>Latitude3510</v>
      </c>
      <c r="I2452">
        <f>VLOOKUP(G2452,[1]Product!$B:$G,6,FALSE)</f>
        <v>11490000</v>
      </c>
      <c r="J2452" t="str">
        <f>VLOOKUP(G2452,[1]Product!$B:$G,3,FALSE)</f>
        <v>Dell</v>
      </c>
      <c r="K2452" t="str">
        <f>VLOOKUP(G2452,[1]Product!$B:$G,4,FALSE)</f>
        <v>Laptop</v>
      </c>
      <c r="L2452">
        <v>2</v>
      </c>
      <c r="M2452">
        <v>0.15</v>
      </c>
      <c r="N2452">
        <f t="shared" si="38"/>
        <v>19533000</v>
      </c>
    </row>
    <row r="2453" spans="1:14" x14ac:dyDescent="0.3">
      <c r="A2453">
        <v>2452</v>
      </c>
      <c r="B2453">
        <v>8</v>
      </c>
      <c r="C2453" t="s">
        <v>26</v>
      </c>
      <c r="D2453" t="str">
        <f>VLOOKUP(C2453,[1]Saler!B:D,2,FALSE)</f>
        <v>Nguyễn Thị Y  Bình</v>
      </c>
      <c r="E2453" t="str">
        <f>VLOOKUP(C2453,[1]Saler!B:D,3,FALSE)</f>
        <v>HN</v>
      </c>
      <c r="F2453" t="str">
        <f>VLOOKUP(E2453,[1]Saler!$F$1:$G$6,2,FALSE)</f>
        <v>Hà Nội</v>
      </c>
      <c r="G2453" t="s">
        <v>58</v>
      </c>
      <c r="H2453" t="str">
        <f>VLOOKUP(G2453,[1]Product!$B:$G,2,FALSE)</f>
        <v>Envy2K0B2PA</v>
      </c>
      <c r="I2453">
        <f>VLOOKUP(G2453,[1]Product!$B:$G,6,FALSE)</f>
        <v>23590000</v>
      </c>
      <c r="J2453" t="str">
        <f>VLOOKUP(G2453,[1]Product!$B:$G,3,FALSE)</f>
        <v>HP</v>
      </c>
      <c r="K2453" t="str">
        <f>VLOOKUP(G2453,[1]Product!$B:$G,4,FALSE)</f>
        <v>Laptop</v>
      </c>
      <c r="L2453">
        <v>1</v>
      </c>
      <c r="M2453">
        <v>0.15</v>
      </c>
      <c r="N2453">
        <f t="shared" si="38"/>
        <v>20051500</v>
      </c>
    </row>
    <row r="2454" spans="1:14" x14ac:dyDescent="0.3">
      <c r="A2454">
        <v>2453</v>
      </c>
      <c r="B2454">
        <v>8</v>
      </c>
      <c r="C2454" t="s">
        <v>30</v>
      </c>
      <c r="D2454" t="str">
        <f>VLOOKUP(C2454,[1]Saler!B:D,2,FALSE)</f>
        <v>Lê Thị Phương  Thanh</v>
      </c>
      <c r="E2454" t="str">
        <f>VLOOKUP(C2454,[1]Saler!B:D,3,FALSE)</f>
        <v>CT</v>
      </c>
      <c r="F2454" t="str">
        <f>VLOOKUP(E2454,[1]Saler!$F$1:$G$6,2,FALSE)</f>
        <v>Cần Thơ</v>
      </c>
      <c r="G2454" t="s">
        <v>54</v>
      </c>
      <c r="H2454" t="str">
        <f>VLOOKUP(G2454,[1]Product!$B:$G,2,FALSE)</f>
        <v>ThinkBook20VA001KVN</v>
      </c>
      <c r="I2454">
        <f>VLOOKUP(G2454,[1]Product!$B:$G,6,FALSE)</f>
        <v>19190000</v>
      </c>
      <c r="J2454" t="str">
        <f>VLOOKUP(G2454,[1]Product!$B:$G,3,FALSE)</f>
        <v>Lenovo</v>
      </c>
      <c r="K2454" t="str">
        <f>VLOOKUP(G2454,[1]Product!$B:$G,4,FALSE)</f>
        <v>Laptop</v>
      </c>
      <c r="L2454">
        <v>2</v>
      </c>
      <c r="M2454">
        <v>0.05</v>
      </c>
      <c r="N2454">
        <f t="shared" si="38"/>
        <v>36461000</v>
      </c>
    </row>
    <row r="2455" spans="1:14" x14ac:dyDescent="0.3">
      <c r="A2455">
        <v>2454</v>
      </c>
      <c r="B2455">
        <v>8</v>
      </c>
      <c r="C2455" t="s">
        <v>16</v>
      </c>
      <c r="D2455" t="str">
        <f>VLOOKUP(C2455,[1]Saler!B:D,2,FALSE)</f>
        <v>Võ Thị Uyển  Nhi</v>
      </c>
      <c r="E2455" t="str">
        <f>VLOOKUP(C2455,[1]Saler!B:D,3,FALSE)</f>
        <v>HCM</v>
      </c>
      <c r="F2455" t="str">
        <f>VLOOKUP(E2455,[1]Saler!$F$1:$G$6,2,FALSE)</f>
        <v>Hồ Chí Minh</v>
      </c>
      <c r="G2455" t="s">
        <v>41</v>
      </c>
      <c r="H2455" t="str">
        <f>VLOOKUP(G2455,[1]Product!$B:$G,2,FALSE)</f>
        <v>Vostro70226499</v>
      </c>
      <c r="I2455">
        <f>VLOOKUP(G2455,[1]Product!$B:$G,6,FALSE)</f>
        <v>8900000</v>
      </c>
      <c r="J2455" t="str">
        <f>VLOOKUP(G2455,[1]Product!$B:$G,3,FALSE)</f>
        <v>Dell</v>
      </c>
      <c r="K2455" t="str">
        <f>VLOOKUP(G2455,[1]Product!$B:$G,4,FALSE)</f>
        <v>Desktop</v>
      </c>
      <c r="L2455">
        <v>3</v>
      </c>
      <c r="M2455">
        <v>0.1</v>
      </c>
      <c r="N2455">
        <f t="shared" si="38"/>
        <v>24030000</v>
      </c>
    </row>
    <row r="2456" spans="1:14" x14ac:dyDescent="0.3">
      <c r="A2456">
        <v>2455</v>
      </c>
      <c r="B2456">
        <v>8</v>
      </c>
      <c r="C2456" t="s">
        <v>63</v>
      </c>
      <c r="D2456" t="str">
        <f>VLOOKUP(C2456,[1]Saler!B:D,2,FALSE)</f>
        <v>Phạm Thị Giáng  My</v>
      </c>
      <c r="E2456" t="str">
        <f>VLOOKUP(C2456,[1]Saler!B:D,3,FALSE)</f>
        <v>DN</v>
      </c>
      <c r="F2456" t="str">
        <f>VLOOKUP(E2456,[1]Saler!$F$1:$G$6,2,FALSE)</f>
        <v>Đà Nẵng</v>
      </c>
      <c r="G2456" t="s">
        <v>19</v>
      </c>
      <c r="H2456" t="str">
        <f>VLOOKUP(G2456,[1]Product!$B:$G,2,FALSE)</f>
        <v>Gaming81LK01J3VN</v>
      </c>
      <c r="I2456">
        <f>VLOOKUP(G2456,[1]Product!$B:$G,6,FALSE)</f>
        <v>18490000</v>
      </c>
      <c r="J2456" t="str">
        <f>VLOOKUP(G2456,[1]Product!$B:$G,3,FALSE)</f>
        <v>Lenovo</v>
      </c>
      <c r="K2456" t="str">
        <f>VLOOKUP(G2456,[1]Product!$B:$G,4,FALSE)</f>
        <v>Laptop</v>
      </c>
      <c r="L2456">
        <v>2</v>
      </c>
      <c r="M2456">
        <v>0.15</v>
      </c>
      <c r="N2456">
        <f t="shared" si="38"/>
        <v>31433000</v>
      </c>
    </row>
    <row r="2457" spans="1:14" x14ac:dyDescent="0.3">
      <c r="A2457">
        <v>2456</v>
      </c>
      <c r="B2457">
        <v>8</v>
      </c>
      <c r="C2457" t="s">
        <v>35</v>
      </c>
      <c r="D2457" t="str">
        <f>VLOOKUP(C2457,[1]Saler!B:D,2,FALSE)</f>
        <v>Trần Kim  Như</v>
      </c>
      <c r="E2457" t="str">
        <f>VLOOKUP(C2457,[1]Saler!B:D,3,FALSE)</f>
        <v>HCM</v>
      </c>
      <c r="F2457" t="str">
        <f>VLOOKUP(E2457,[1]Saler!$F$1:$G$6,2,FALSE)</f>
        <v>Hồ Chí Minh</v>
      </c>
      <c r="G2457" t="s">
        <v>56</v>
      </c>
      <c r="H2457" t="str">
        <f>VLOOKUP(G2457,[1]Product!$B:$G,2,FALSE)</f>
        <v>Legion82B500GUVN</v>
      </c>
      <c r="I2457">
        <f>VLOOKUP(G2457,[1]Product!$B:$G,6,FALSE)</f>
        <v>24790000</v>
      </c>
      <c r="J2457" t="str">
        <f>VLOOKUP(G2457,[1]Product!$B:$G,3,FALSE)</f>
        <v>Lenovo</v>
      </c>
      <c r="K2457" t="str">
        <f>VLOOKUP(G2457,[1]Product!$B:$G,4,FALSE)</f>
        <v>Laptop</v>
      </c>
      <c r="L2457">
        <v>3</v>
      </c>
      <c r="M2457">
        <v>0.05</v>
      </c>
      <c r="N2457">
        <f t="shared" si="38"/>
        <v>70651500</v>
      </c>
    </row>
    <row r="2458" spans="1:14" x14ac:dyDescent="0.3">
      <c r="A2458">
        <v>2457</v>
      </c>
      <c r="B2458">
        <v>8</v>
      </c>
      <c r="C2458" t="s">
        <v>57</v>
      </c>
      <c r="D2458" t="str">
        <f>VLOOKUP(C2458,[1]Saler!B:D,2,FALSE)</f>
        <v>Nguyễn Thị Tú  Anh</v>
      </c>
      <c r="E2458" t="str">
        <f>VLOOKUP(C2458,[1]Saler!B:D,3,FALSE)</f>
        <v>HN</v>
      </c>
      <c r="F2458" t="str">
        <f>VLOOKUP(E2458,[1]Saler!$F$1:$G$6,2,FALSE)</f>
        <v>Hà Nội</v>
      </c>
      <c r="G2458" t="s">
        <v>17</v>
      </c>
      <c r="H2458" t="str">
        <f>VLOOKUP(G2458,[1]Product!$B:$G,2,FALSE)</f>
        <v>Inspiron135301</v>
      </c>
      <c r="I2458">
        <f>VLOOKUP(G2458,[1]Product!$B:$G,6,FALSE)</f>
        <v>20900000</v>
      </c>
      <c r="J2458" t="str">
        <f>VLOOKUP(G2458,[1]Product!$B:$G,3,FALSE)</f>
        <v>Dell</v>
      </c>
      <c r="K2458" t="str">
        <f>VLOOKUP(G2458,[1]Product!$B:$G,4,FALSE)</f>
        <v>Laptop</v>
      </c>
      <c r="L2458">
        <v>3</v>
      </c>
      <c r="M2458">
        <v>0.1</v>
      </c>
      <c r="N2458">
        <f t="shared" si="38"/>
        <v>56430000</v>
      </c>
    </row>
    <row r="2459" spans="1:14" x14ac:dyDescent="0.3">
      <c r="A2459">
        <v>2458</v>
      </c>
      <c r="B2459">
        <v>8</v>
      </c>
      <c r="C2459" t="s">
        <v>51</v>
      </c>
      <c r="D2459" t="str">
        <f>VLOOKUP(C2459,[1]Saler!B:D,2,FALSE)</f>
        <v>Trần Nguyễn Thúy  Quỳnh</v>
      </c>
      <c r="E2459" t="str">
        <f>VLOOKUP(C2459,[1]Saler!B:D,3,FALSE)</f>
        <v>CT</v>
      </c>
      <c r="F2459" t="str">
        <f>VLOOKUP(E2459,[1]Saler!$F$1:$G$6,2,FALSE)</f>
        <v>Cần Thơ</v>
      </c>
      <c r="G2459" t="s">
        <v>58</v>
      </c>
      <c r="H2459" t="str">
        <f>VLOOKUP(G2459,[1]Product!$B:$G,2,FALSE)</f>
        <v>Envy2K0B2PA</v>
      </c>
      <c r="I2459">
        <f>VLOOKUP(G2459,[1]Product!$B:$G,6,FALSE)</f>
        <v>23590000</v>
      </c>
      <c r="J2459" t="str">
        <f>VLOOKUP(G2459,[1]Product!$B:$G,3,FALSE)</f>
        <v>HP</v>
      </c>
      <c r="K2459" t="str">
        <f>VLOOKUP(G2459,[1]Product!$B:$G,4,FALSE)</f>
        <v>Laptop</v>
      </c>
      <c r="L2459">
        <v>1</v>
      </c>
      <c r="M2459">
        <v>0.05</v>
      </c>
      <c r="N2459">
        <f t="shared" si="38"/>
        <v>22410500</v>
      </c>
    </row>
    <row r="2460" spans="1:14" x14ac:dyDescent="0.3">
      <c r="A2460">
        <v>2459</v>
      </c>
      <c r="B2460">
        <v>8</v>
      </c>
      <c r="C2460" t="s">
        <v>26</v>
      </c>
      <c r="D2460" t="str">
        <f>VLOOKUP(C2460,[1]Saler!B:D,2,FALSE)</f>
        <v>Nguyễn Thị Y  Bình</v>
      </c>
      <c r="E2460" t="str">
        <f>VLOOKUP(C2460,[1]Saler!B:D,3,FALSE)</f>
        <v>HN</v>
      </c>
      <c r="F2460" t="str">
        <f>VLOOKUP(E2460,[1]Saler!$F$1:$G$6,2,FALSE)</f>
        <v>Hà Nội</v>
      </c>
      <c r="G2460" t="s">
        <v>19</v>
      </c>
      <c r="H2460" t="str">
        <f>VLOOKUP(G2460,[1]Product!$B:$G,2,FALSE)</f>
        <v>Gaming81LK01J3VN</v>
      </c>
      <c r="I2460">
        <f>VLOOKUP(G2460,[1]Product!$B:$G,6,FALSE)</f>
        <v>18490000</v>
      </c>
      <c r="J2460" t="str">
        <f>VLOOKUP(G2460,[1]Product!$B:$G,3,FALSE)</f>
        <v>Lenovo</v>
      </c>
      <c r="K2460" t="str">
        <f>VLOOKUP(G2460,[1]Product!$B:$G,4,FALSE)</f>
        <v>Laptop</v>
      </c>
      <c r="L2460">
        <v>1</v>
      </c>
      <c r="M2460">
        <v>0.05</v>
      </c>
      <c r="N2460">
        <f t="shared" si="38"/>
        <v>17565500</v>
      </c>
    </row>
    <row r="2461" spans="1:14" x14ac:dyDescent="0.3">
      <c r="A2461">
        <v>2460</v>
      </c>
      <c r="B2461">
        <v>8</v>
      </c>
      <c r="C2461" t="s">
        <v>67</v>
      </c>
      <c r="D2461" t="str">
        <f>VLOOKUP(C2461,[1]Saler!B:D,2,FALSE)</f>
        <v>Phan Thị Thu  Nguyệt</v>
      </c>
      <c r="E2461" t="str">
        <f>VLOOKUP(C2461,[1]Saler!B:D,3,FALSE)</f>
        <v>HCM</v>
      </c>
      <c r="F2461" t="str">
        <f>VLOOKUP(E2461,[1]Saler!$F$1:$G$6,2,FALSE)</f>
        <v>Hồ Chí Minh</v>
      </c>
      <c r="G2461" t="s">
        <v>41</v>
      </c>
      <c r="H2461" t="str">
        <f>VLOOKUP(G2461,[1]Product!$B:$G,2,FALSE)</f>
        <v>Vostro70226499</v>
      </c>
      <c r="I2461">
        <f>VLOOKUP(G2461,[1]Product!$B:$G,6,FALSE)</f>
        <v>8900000</v>
      </c>
      <c r="J2461" t="str">
        <f>VLOOKUP(G2461,[1]Product!$B:$G,3,FALSE)</f>
        <v>Dell</v>
      </c>
      <c r="K2461" t="str">
        <f>VLOOKUP(G2461,[1]Product!$B:$G,4,FALSE)</f>
        <v>Desktop</v>
      </c>
      <c r="L2461">
        <v>1</v>
      </c>
      <c r="M2461">
        <v>0.05</v>
      </c>
      <c r="N2461">
        <f t="shared" si="38"/>
        <v>8455000</v>
      </c>
    </row>
    <row r="2462" spans="1:14" x14ac:dyDescent="0.3">
      <c r="A2462">
        <v>2461</v>
      </c>
      <c r="B2462">
        <v>8</v>
      </c>
      <c r="C2462" t="s">
        <v>22</v>
      </c>
      <c r="D2462" t="str">
        <f>VLOOKUP(C2462,[1]Saler!B:D,2,FALSE)</f>
        <v>Nguyễn Thành Tâm</v>
      </c>
      <c r="E2462" t="str">
        <f>VLOOKUP(C2462,[1]Saler!B:D,3,FALSE)</f>
        <v>CT</v>
      </c>
      <c r="F2462" t="str">
        <f>VLOOKUP(E2462,[1]Saler!$F$1:$G$6,2,FALSE)</f>
        <v>Cần Thơ</v>
      </c>
      <c r="G2462" t="s">
        <v>15</v>
      </c>
      <c r="H2462" t="str">
        <f>VLOOKUP(G2462,[1]Product!$B:$G,2,FALSE)</f>
        <v>EliteBook1C2M0PA</v>
      </c>
      <c r="I2462">
        <f>VLOOKUP(G2462,[1]Product!$B:$G,6,FALSE)</f>
        <v>14890000</v>
      </c>
      <c r="J2462" t="str">
        <f>VLOOKUP(G2462,[1]Product!$B:$G,3,FALSE)</f>
        <v>HP</v>
      </c>
      <c r="K2462" t="str">
        <f>VLOOKUP(G2462,[1]Product!$B:$G,4,FALSE)</f>
        <v>Desktop</v>
      </c>
      <c r="L2462">
        <v>3</v>
      </c>
      <c r="M2462">
        <v>0.05</v>
      </c>
      <c r="N2462">
        <f t="shared" si="38"/>
        <v>42436500</v>
      </c>
    </row>
    <row r="2463" spans="1:14" x14ac:dyDescent="0.3">
      <c r="A2463">
        <v>2462</v>
      </c>
      <c r="B2463">
        <v>8</v>
      </c>
      <c r="C2463" t="s">
        <v>35</v>
      </c>
      <c r="D2463" t="str">
        <f>VLOOKUP(C2463,[1]Saler!B:D,2,FALSE)</f>
        <v>Trần Kim  Như</v>
      </c>
      <c r="E2463" t="str">
        <f>VLOOKUP(C2463,[1]Saler!B:D,3,FALSE)</f>
        <v>HCM</v>
      </c>
      <c r="F2463" t="str">
        <f>VLOOKUP(E2463,[1]Saler!$F$1:$G$6,2,FALSE)</f>
        <v>Hồ Chí Minh</v>
      </c>
      <c r="G2463" t="s">
        <v>71</v>
      </c>
      <c r="H2463" t="str">
        <f>VLOOKUP(G2463,[1]Product!$B:$G,2,FALSE)</f>
        <v>Legion82BC005YVN</v>
      </c>
      <c r="I2463">
        <f>VLOOKUP(G2463,[1]Product!$B:$G,6,FALSE)</f>
        <v>39000000</v>
      </c>
      <c r="J2463" t="str">
        <f>VLOOKUP(G2463,[1]Product!$B:$G,3,FALSE)</f>
        <v>Lenovo</v>
      </c>
      <c r="K2463" t="str">
        <f>VLOOKUP(G2463,[1]Product!$B:$G,4,FALSE)</f>
        <v>Laptop</v>
      </c>
      <c r="L2463">
        <v>3</v>
      </c>
      <c r="M2463">
        <v>0.05</v>
      </c>
      <c r="N2463">
        <f t="shared" si="38"/>
        <v>111150000</v>
      </c>
    </row>
    <row r="2464" spans="1:14" x14ac:dyDescent="0.3">
      <c r="A2464">
        <v>2463</v>
      </c>
      <c r="B2464">
        <v>8</v>
      </c>
      <c r="C2464" t="s">
        <v>29</v>
      </c>
      <c r="D2464" t="str">
        <f>VLOOKUP(C2464,[1]Saler!B:D,2,FALSE)</f>
        <v>Hoàng Thị Thu  Hà</v>
      </c>
      <c r="E2464" t="str">
        <f>VLOOKUP(C2464,[1]Saler!B:D,3,FALSE)</f>
        <v>HN</v>
      </c>
      <c r="F2464" t="str">
        <f>VLOOKUP(E2464,[1]Saler!$F$1:$G$6,2,FALSE)</f>
        <v>Hà Nội</v>
      </c>
      <c r="G2464" t="s">
        <v>45</v>
      </c>
      <c r="H2464" t="str">
        <f>VLOOKUP(G2464,[1]Product!$B:$G,2,FALSE)</f>
        <v>OMEN8ZR42PA</v>
      </c>
      <c r="I2464">
        <f>VLOOKUP(G2464,[1]Product!$B:$G,6,FALSE)</f>
        <v>54000000</v>
      </c>
      <c r="J2464" t="str">
        <f>VLOOKUP(G2464,[1]Product!$B:$G,3,FALSE)</f>
        <v>HP</v>
      </c>
      <c r="K2464" t="str">
        <f>VLOOKUP(G2464,[1]Product!$B:$G,4,FALSE)</f>
        <v>Laptop</v>
      </c>
      <c r="L2464">
        <v>1</v>
      </c>
      <c r="M2464">
        <v>0</v>
      </c>
      <c r="N2464">
        <f t="shared" si="38"/>
        <v>54000000</v>
      </c>
    </row>
    <row r="2465" spans="1:14" x14ac:dyDescent="0.3">
      <c r="A2465">
        <v>2464</v>
      </c>
      <c r="B2465">
        <v>8</v>
      </c>
      <c r="C2465" t="s">
        <v>30</v>
      </c>
      <c r="D2465" t="str">
        <f>VLOOKUP(C2465,[1]Saler!B:D,2,FALSE)</f>
        <v>Lê Thị Phương  Thanh</v>
      </c>
      <c r="E2465" t="str">
        <f>VLOOKUP(C2465,[1]Saler!B:D,3,FALSE)</f>
        <v>CT</v>
      </c>
      <c r="F2465" t="str">
        <f>VLOOKUP(E2465,[1]Saler!$F$1:$G$6,2,FALSE)</f>
        <v>Cần Thơ</v>
      </c>
      <c r="G2465" t="s">
        <v>17</v>
      </c>
      <c r="H2465" t="str">
        <f>VLOOKUP(G2465,[1]Product!$B:$G,2,FALSE)</f>
        <v>Inspiron135301</v>
      </c>
      <c r="I2465">
        <f>VLOOKUP(G2465,[1]Product!$B:$G,6,FALSE)</f>
        <v>20900000</v>
      </c>
      <c r="J2465" t="str">
        <f>VLOOKUP(G2465,[1]Product!$B:$G,3,FALSE)</f>
        <v>Dell</v>
      </c>
      <c r="K2465" t="str">
        <f>VLOOKUP(G2465,[1]Product!$B:$G,4,FALSE)</f>
        <v>Laptop</v>
      </c>
      <c r="L2465">
        <v>1</v>
      </c>
      <c r="M2465">
        <v>0.05</v>
      </c>
      <c r="N2465">
        <f t="shared" si="38"/>
        <v>19855000</v>
      </c>
    </row>
    <row r="2466" spans="1:14" x14ac:dyDescent="0.3">
      <c r="A2466">
        <v>2465</v>
      </c>
      <c r="B2466">
        <v>8</v>
      </c>
      <c r="C2466" t="s">
        <v>29</v>
      </c>
      <c r="D2466" t="str">
        <f>VLOOKUP(C2466,[1]Saler!B:D,2,FALSE)</f>
        <v>Hoàng Thị Thu  Hà</v>
      </c>
      <c r="E2466" t="str">
        <f>VLOOKUP(C2466,[1]Saler!B:D,3,FALSE)</f>
        <v>HN</v>
      </c>
      <c r="F2466" t="str">
        <f>VLOOKUP(E2466,[1]Saler!$F$1:$G$6,2,FALSE)</f>
        <v>Hà Nội</v>
      </c>
      <c r="G2466" t="s">
        <v>69</v>
      </c>
      <c r="H2466" t="str">
        <f>VLOOKUP(G2466,[1]Product!$B:$G,2,FALSE)</f>
        <v>Pavilion180S1AA</v>
      </c>
      <c r="I2466">
        <f>VLOOKUP(G2466,[1]Product!$B:$G,6,FALSE)</f>
        <v>9790000</v>
      </c>
      <c r="J2466" t="str">
        <f>VLOOKUP(G2466,[1]Product!$B:$G,3,FALSE)</f>
        <v>HP</v>
      </c>
      <c r="K2466" t="str">
        <f>VLOOKUP(G2466,[1]Product!$B:$G,4,FALSE)</f>
        <v>Desktop</v>
      </c>
      <c r="L2466">
        <v>2</v>
      </c>
      <c r="M2466">
        <v>0.15</v>
      </c>
      <c r="N2466">
        <f t="shared" si="38"/>
        <v>16643000</v>
      </c>
    </row>
    <row r="2467" spans="1:14" x14ac:dyDescent="0.3">
      <c r="A2467">
        <v>2466</v>
      </c>
      <c r="B2467">
        <v>8</v>
      </c>
      <c r="C2467" t="s">
        <v>77</v>
      </c>
      <c r="D2467" t="str">
        <f>VLOOKUP(C2467,[1]Saler!B:D,2,FALSE)</f>
        <v>Trần Huy  Hiếu</v>
      </c>
      <c r="E2467" t="str">
        <f>VLOOKUP(C2467,[1]Saler!B:D,3,FALSE)</f>
        <v>HP</v>
      </c>
      <c r="F2467" t="str">
        <f>VLOOKUP(E2467,[1]Saler!$F$1:$G$6,2,FALSE)</f>
        <v>Hải Phòng</v>
      </c>
      <c r="G2467" t="s">
        <v>52</v>
      </c>
      <c r="H2467" t="str">
        <f>VLOOKUP(G2467,[1]Product!$B:$G,2,FALSE)</f>
        <v>Inspiron42IN380002</v>
      </c>
      <c r="I2467">
        <f>VLOOKUP(G2467,[1]Product!$B:$G,6,FALSE)</f>
        <v>12290000</v>
      </c>
      <c r="J2467" t="str">
        <f>VLOOKUP(G2467,[1]Product!$B:$G,3,FALSE)</f>
        <v>Dell</v>
      </c>
      <c r="K2467" t="str">
        <f>VLOOKUP(G2467,[1]Product!$B:$G,4,FALSE)</f>
        <v>Desktop</v>
      </c>
      <c r="L2467">
        <v>1</v>
      </c>
      <c r="M2467">
        <v>0</v>
      </c>
      <c r="N2467">
        <f t="shared" si="38"/>
        <v>12290000</v>
      </c>
    </row>
    <row r="2468" spans="1:14" x14ac:dyDescent="0.3">
      <c r="A2468">
        <v>2467</v>
      </c>
      <c r="B2468">
        <v>8</v>
      </c>
      <c r="C2468" t="s">
        <v>79</v>
      </c>
      <c r="D2468" t="str">
        <f>VLOOKUP(C2468,[1]Saler!B:D,2,FALSE)</f>
        <v>Nguyễn Thị Thanh  Ngân</v>
      </c>
      <c r="E2468" t="str">
        <f>VLOOKUP(C2468,[1]Saler!B:D,3,FALSE)</f>
        <v>HCM</v>
      </c>
      <c r="F2468" t="str">
        <f>VLOOKUP(E2468,[1]Saler!$F$1:$G$6,2,FALSE)</f>
        <v>Hồ Chí Minh</v>
      </c>
      <c r="G2468" t="s">
        <v>47</v>
      </c>
      <c r="H2468" t="str">
        <f>VLOOKUP(G2468,[1]Product!$B:$G,2,FALSE)</f>
        <v>OptiPlex3080 MT</v>
      </c>
      <c r="I2468">
        <f>VLOOKUP(G2468,[1]Product!$B:$G,6,FALSE)</f>
        <v>13890000</v>
      </c>
      <c r="J2468" t="str">
        <f>VLOOKUP(G2468,[1]Product!$B:$G,3,FALSE)</f>
        <v>Dell</v>
      </c>
      <c r="K2468" t="str">
        <f>VLOOKUP(G2468,[1]Product!$B:$G,4,FALSE)</f>
        <v>Desktop</v>
      </c>
      <c r="L2468">
        <v>2</v>
      </c>
      <c r="M2468">
        <v>0.1</v>
      </c>
      <c r="N2468">
        <f t="shared" si="38"/>
        <v>25002000</v>
      </c>
    </row>
    <row r="2469" spans="1:14" x14ac:dyDescent="0.3">
      <c r="A2469">
        <v>2468</v>
      </c>
      <c r="B2469">
        <v>8</v>
      </c>
      <c r="C2469" t="s">
        <v>75</v>
      </c>
      <c r="D2469" t="str">
        <f>VLOOKUP(C2469,[1]Saler!B:D,2,FALSE)</f>
        <v>Trần Thị Kim  Ngân</v>
      </c>
      <c r="E2469" t="str">
        <f>VLOOKUP(C2469,[1]Saler!B:D,3,FALSE)</f>
        <v>HCM</v>
      </c>
      <c r="F2469" t="str">
        <f>VLOOKUP(E2469,[1]Saler!$F$1:$G$6,2,FALSE)</f>
        <v>Hồ Chí Minh</v>
      </c>
      <c r="G2469" t="s">
        <v>17</v>
      </c>
      <c r="H2469" t="str">
        <f>VLOOKUP(G2469,[1]Product!$B:$G,2,FALSE)</f>
        <v>Inspiron135301</v>
      </c>
      <c r="I2469">
        <f>VLOOKUP(G2469,[1]Product!$B:$G,6,FALSE)</f>
        <v>20900000</v>
      </c>
      <c r="J2469" t="str">
        <f>VLOOKUP(G2469,[1]Product!$B:$G,3,FALSE)</f>
        <v>Dell</v>
      </c>
      <c r="K2469" t="str">
        <f>VLOOKUP(G2469,[1]Product!$B:$G,4,FALSE)</f>
        <v>Laptop</v>
      </c>
      <c r="L2469">
        <v>3</v>
      </c>
      <c r="M2469">
        <v>0</v>
      </c>
      <c r="N2469">
        <f t="shared" si="38"/>
        <v>62700000</v>
      </c>
    </row>
    <row r="2470" spans="1:14" x14ac:dyDescent="0.3">
      <c r="A2470">
        <v>2469</v>
      </c>
      <c r="B2470">
        <v>8</v>
      </c>
      <c r="C2470" t="s">
        <v>81</v>
      </c>
      <c r="D2470" t="str">
        <f>VLOOKUP(C2470,[1]Saler!B:D,2,FALSE)</f>
        <v>Huỳnh Lê Minh  Nhựt</v>
      </c>
      <c r="E2470" t="str">
        <f>VLOOKUP(C2470,[1]Saler!B:D,3,FALSE)</f>
        <v>HCM</v>
      </c>
      <c r="F2470" t="str">
        <f>VLOOKUP(E2470,[1]Saler!$F$1:$G$6,2,FALSE)</f>
        <v>Hồ Chí Minh</v>
      </c>
      <c r="G2470" t="s">
        <v>25</v>
      </c>
      <c r="H2470" t="str">
        <f>VLOOKUP(G2470,[1]Product!$B:$G,2,FALSE)</f>
        <v>Lenovo11BHS07200</v>
      </c>
      <c r="I2470">
        <f>VLOOKUP(G2470,[1]Product!$B:$G,6,FALSE)</f>
        <v>11490000</v>
      </c>
      <c r="J2470" t="str">
        <f>VLOOKUP(G2470,[1]Product!$B:$G,3,FALSE)</f>
        <v>Lenovo</v>
      </c>
      <c r="K2470" t="str">
        <f>VLOOKUP(G2470,[1]Product!$B:$G,4,FALSE)</f>
        <v>Desktop</v>
      </c>
      <c r="L2470">
        <v>2</v>
      </c>
      <c r="M2470">
        <v>0.15</v>
      </c>
      <c r="N2470">
        <f t="shared" si="38"/>
        <v>19533000</v>
      </c>
    </row>
    <row r="2471" spans="1:14" x14ac:dyDescent="0.3">
      <c r="A2471">
        <v>2470</v>
      </c>
      <c r="B2471">
        <v>8</v>
      </c>
      <c r="C2471" t="s">
        <v>81</v>
      </c>
      <c r="D2471" t="str">
        <f>VLOOKUP(C2471,[1]Saler!B:D,2,FALSE)</f>
        <v>Huỳnh Lê Minh  Nhựt</v>
      </c>
      <c r="E2471" t="str">
        <f>VLOOKUP(C2471,[1]Saler!B:D,3,FALSE)</f>
        <v>HCM</v>
      </c>
      <c r="F2471" t="str">
        <f>VLOOKUP(E2471,[1]Saler!$F$1:$G$6,2,FALSE)</f>
        <v>Hồ Chí Minh</v>
      </c>
      <c r="G2471" t="s">
        <v>41</v>
      </c>
      <c r="H2471" t="str">
        <f>VLOOKUP(G2471,[1]Product!$B:$G,2,FALSE)</f>
        <v>Vostro70226499</v>
      </c>
      <c r="I2471">
        <f>VLOOKUP(G2471,[1]Product!$B:$G,6,FALSE)</f>
        <v>8900000</v>
      </c>
      <c r="J2471" t="str">
        <f>VLOOKUP(G2471,[1]Product!$B:$G,3,FALSE)</f>
        <v>Dell</v>
      </c>
      <c r="K2471" t="str">
        <f>VLOOKUP(G2471,[1]Product!$B:$G,4,FALSE)</f>
        <v>Desktop</v>
      </c>
      <c r="L2471">
        <v>1</v>
      </c>
      <c r="M2471">
        <v>0.1</v>
      </c>
      <c r="N2471">
        <f t="shared" si="38"/>
        <v>8010000</v>
      </c>
    </row>
    <row r="2472" spans="1:14" x14ac:dyDescent="0.3">
      <c r="A2472">
        <v>2471</v>
      </c>
      <c r="B2472">
        <v>9</v>
      </c>
      <c r="C2472" t="s">
        <v>81</v>
      </c>
      <c r="D2472" t="str">
        <f>VLOOKUP(C2472,[1]Saler!B:D,2,FALSE)</f>
        <v>Huỳnh Lê Minh  Nhựt</v>
      </c>
      <c r="E2472" t="str">
        <f>VLOOKUP(C2472,[1]Saler!B:D,3,FALSE)</f>
        <v>HCM</v>
      </c>
      <c r="F2472" t="str">
        <f>VLOOKUP(E2472,[1]Saler!$F$1:$G$6,2,FALSE)</f>
        <v>Hồ Chí Minh</v>
      </c>
      <c r="G2472" t="s">
        <v>25</v>
      </c>
      <c r="H2472" t="str">
        <f>VLOOKUP(G2472,[1]Product!$B:$G,2,FALSE)</f>
        <v>Lenovo11BHS07200</v>
      </c>
      <c r="I2472">
        <f>VLOOKUP(G2472,[1]Product!$B:$G,6,FALSE)</f>
        <v>11490000</v>
      </c>
      <c r="J2472" t="str">
        <f>VLOOKUP(G2472,[1]Product!$B:$G,3,FALSE)</f>
        <v>Lenovo</v>
      </c>
      <c r="K2472" t="str">
        <f>VLOOKUP(G2472,[1]Product!$B:$G,4,FALSE)</f>
        <v>Desktop</v>
      </c>
      <c r="L2472">
        <v>2</v>
      </c>
      <c r="M2472">
        <v>0</v>
      </c>
      <c r="N2472">
        <f t="shared" si="38"/>
        <v>22980000</v>
      </c>
    </row>
    <row r="2473" spans="1:14" x14ac:dyDescent="0.3">
      <c r="A2473">
        <v>2472</v>
      </c>
      <c r="B2473">
        <v>9</v>
      </c>
      <c r="C2473" t="s">
        <v>68</v>
      </c>
      <c r="D2473" t="str">
        <f>VLOOKUP(C2473,[1]Saler!B:D,2,FALSE)</f>
        <v>Đào Thị Tiểu  Băng</v>
      </c>
      <c r="E2473" t="str">
        <f>VLOOKUP(C2473,[1]Saler!B:D,3,FALSE)</f>
        <v>CT</v>
      </c>
      <c r="F2473" t="str">
        <f>VLOOKUP(E2473,[1]Saler!$F$1:$G$6,2,FALSE)</f>
        <v>Cần Thơ</v>
      </c>
      <c r="G2473" t="s">
        <v>49</v>
      </c>
      <c r="H2473" t="str">
        <f>VLOOKUP(G2473,[1]Product!$B:$G,2,FALSE)</f>
        <v>Inspiron145402</v>
      </c>
      <c r="I2473">
        <f>VLOOKUP(G2473,[1]Product!$B:$G,6,FALSE)</f>
        <v>25790000</v>
      </c>
      <c r="J2473" t="str">
        <f>VLOOKUP(G2473,[1]Product!$B:$G,3,FALSE)</f>
        <v>Dell</v>
      </c>
      <c r="K2473" t="str">
        <f>VLOOKUP(G2473,[1]Product!$B:$G,4,FALSE)</f>
        <v>Laptop</v>
      </c>
      <c r="L2473">
        <v>1</v>
      </c>
      <c r="M2473">
        <v>0.05</v>
      </c>
      <c r="N2473">
        <f t="shared" si="38"/>
        <v>24500500</v>
      </c>
    </row>
    <row r="2474" spans="1:14" x14ac:dyDescent="0.3">
      <c r="A2474">
        <v>2473</v>
      </c>
      <c r="B2474">
        <v>9</v>
      </c>
      <c r="C2474" t="s">
        <v>62</v>
      </c>
      <c r="D2474" t="str">
        <f>VLOOKUP(C2474,[1]Saler!B:D,2,FALSE)</f>
        <v>Kiều Ngọc Các</v>
      </c>
      <c r="E2474" t="str">
        <f>VLOOKUP(C2474,[1]Saler!B:D,3,FALSE)</f>
        <v>HN</v>
      </c>
      <c r="F2474" t="str">
        <f>VLOOKUP(E2474,[1]Saler!$F$1:$G$6,2,FALSE)</f>
        <v>Hà Nội</v>
      </c>
      <c r="G2474" t="s">
        <v>50</v>
      </c>
      <c r="H2474" t="str">
        <f>VLOOKUP(G2474,[1]Product!$B:$G,2,FALSE)</f>
        <v>ProBook22X45AA</v>
      </c>
      <c r="I2474">
        <f>VLOOKUP(G2474,[1]Product!$B:$G,6,FALSE)</f>
        <v>11900000</v>
      </c>
      <c r="J2474" t="str">
        <f>VLOOKUP(G2474,[1]Product!$B:$G,3,FALSE)</f>
        <v>HP</v>
      </c>
      <c r="K2474" t="str">
        <f>VLOOKUP(G2474,[1]Product!$B:$G,4,FALSE)</f>
        <v>Desktop</v>
      </c>
      <c r="L2474">
        <v>2</v>
      </c>
      <c r="M2474">
        <v>0.05</v>
      </c>
      <c r="N2474">
        <f t="shared" si="38"/>
        <v>22610000</v>
      </c>
    </row>
    <row r="2475" spans="1:14" x14ac:dyDescent="0.3">
      <c r="A2475">
        <v>2474</v>
      </c>
      <c r="B2475">
        <v>9</v>
      </c>
      <c r="C2475" t="s">
        <v>78</v>
      </c>
      <c r="D2475" t="str">
        <f>VLOOKUP(C2475,[1]Saler!B:D,2,FALSE)</f>
        <v>Vũ Nguyên  Hà</v>
      </c>
      <c r="E2475" t="str">
        <f>VLOOKUP(C2475,[1]Saler!B:D,3,FALSE)</f>
        <v>HN</v>
      </c>
      <c r="F2475" t="str">
        <f>VLOOKUP(E2475,[1]Saler!$F$1:$G$6,2,FALSE)</f>
        <v>Hà Nội</v>
      </c>
      <c r="G2475" t="s">
        <v>31</v>
      </c>
      <c r="H2475" t="str">
        <f>VLOOKUP(G2475,[1]Product!$B:$G,2,FALSE)</f>
        <v>Ideapad82H700DNVN</v>
      </c>
      <c r="I2475">
        <f>VLOOKUP(G2475,[1]Product!$B:$G,6,FALSE)</f>
        <v>13490000</v>
      </c>
      <c r="J2475" t="str">
        <f>VLOOKUP(G2475,[1]Product!$B:$G,3,FALSE)</f>
        <v>Lenovo</v>
      </c>
      <c r="K2475" t="str">
        <f>VLOOKUP(G2475,[1]Product!$B:$G,4,FALSE)</f>
        <v>Laptop</v>
      </c>
      <c r="L2475">
        <v>2</v>
      </c>
      <c r="M2475">
        <v>0.05</v>
      </c>
      <c r="N2475">
        <f t="shared" si="38"/>
        <v>25631000</v>
      </c>
    </row>
    <row r="2476" spans="1:14" x14ac:dyDescent="0.3">
      <c r="A2476">
        <v>2475</v>
      </c>
      <c r="B2476">
        <v>9</v>
      </c>
      <c r="C2476" t="s">
        <v>68</v>
      </c>
      <c r="D2476" t="str">
        <f>VLOOKUP(C2476,[1]Saler!B:D,2,FALSE)</f>
        <v>Đào Thị Tiểu  Băng</v>
      </c>
      <c r="E2476" t="str">
        <f>VLOOKUP(C2476,[1]Saler!B:D,3,FALSE)</f>
        <v>CT</v>
      </c>
      <c r="F2476" t="str">
        <f>VLOOKUP(E2476,[1]Saler!$F$1:$G$6,2,FALSE)</f>
        <v>Cần Thơ</v>
      </c>
      <c r="G2476" t="s">
        <v>49</v>
      </c>
      <c r="H2476" t="str">
        <f>VLOOKUP(G2476,[1]Product!$B:$G,2,FALSE)</f>
        <v>Inspiron145402</v>
      </c>
      <c r="I2476">
        <f>VLOOKUP(G2476,[1]Product!$B:$G,6,FALSE)</f>
        <v>25790000</v>
      </c>
      <c r="J2476" t="str">
        <f>VLOOKUP(G2476,[1]Product!$B:$G,3,FALSE)</f>
        <v>Dell</v>
      </c>
      <c r="K2476" t="str">
        <f>VLOOKUP(G2476,[1]Product!$B:$G,4,FALSE)</f>
        <v>Laptop</v>
      </c>
      <c r="L2476">
        <v>3</v>
      </c>
      <c r="M2476">
        <v>0</v>
      </c>
      <c r="N2476">
        <f t="shared" si="38"/>
        <v>77370000</v>
      </c>
    </row>
    <row r="2477" spans="1:14" x14ac:dyDescent="0.3">
      <c r="A2477">
        <v>2476</v>
      </c>
      <c r="B2477">
        <v>9</v>
      </c>
      <c r="C2477" t="s">
        <v>32</v>
      </c>
      <c r="D2477" t="str">
        <f>VLOOKUP(C2477,[1]Saler!B:D,2,FALSE)</f>
        <v>Võ Thị Phương  Thảo</v>
      </c>
      <c r="E2477" t="str">
        <f>VLOOKUP(C2477,[1]Saler!B:D,3,FALSE)</f>
        <v>CT</v>
      </c>
      <c r="F2477" t="str">
        <f>VLOOKUP(E2477,[1]Saler!$F$1:$G$6,2,FALSE)</f>
        <v>Cần Thơ</v>
      </c>
      <c r="G2477" t="s">
        <v>69</v>
      </c>
      <c r="H2477" t="str">
        <f>VLOOKUP(G2477,[1]Product!$B:$G,2,FALSE)</f>
        <v>Pavilion180S1AA</v>
      </c>
      <c r="I2477">
        <f>VLOOKUP(G2477,[1]Product!$B:$G,6,FALSE)</f>
        <v>9790000</v>
      </c>
      <c r="J2477" t="str">
        <f>VLOOKUP(G2477,[1]Product!$B:$G,3,FALSE)</f>
        <v>HP</v>
      </c>
      <c r="K2477" t="str">
        <f>VLOOKUP(G2477,[1]Product!$B:$G,4,FALSE)</f>
        <v>Desktop</v>
      </c>
      <c r="L2477">
        <v>3</v>
      </c>
      <c r="M2477">
        <v>0</v>
      </c>
      <c r="N2477">
        <f t="shared" si="38"/>
        <v>29370000</v>
      </c>
    </row>
    <row r="2478" spans="1:14" x14ac:dyDescent="0.3">
      <c r="A2478">
        <v>2477</v>
      </c>
      <c r="B2478">
        <v>9</v>
      </c>
      <c r="C2478" t="s">
        <v>55</v>
      </c>
      <c r="D2478" t="str">
        <f>VLOOKUP(C2478,[1]Saler!B:D,2,FALSE)</f>
        <v>Nguyễn Thị  Hương</v>
      </c>
      <c r="E2478" t="str">
        <f>VLOOKUP(C2478,[1]Saler!B:D,3,FALSE)</f>
        <v>DN</v>
      </c>
      <c r="F2478" t="str">
        <f>VLOOKUP(E2478,[1]Saler!$F$1:$G$6,2,FALSE)</f>
        <v>Đà Nẵng</v>
      </c>
      <c r="G2478" t="s">
        <v>56</v>
      </c>
      <c r="H2478" t="str">
        <f>VLOOKUP(G2478,[1]Product!$B:$G,2,FALSE)</f>
        <v>Legion82B500GUVN</v>
      </c>
      <c r="I2478">
        <f>VLOOKUP(G2478,[1]Product!$B:$G,6,FALSE)</f>
        <v>24790000</v>
      </c>
      <c r="J2478" t="str">
        <f>VLOOKUP(G2478,[1]Product!$B:$G,3,FALSE)</f>
        <v>Lenovo</v>
      </c>
      <c r="K2478" t="str">
        <f>VLOOKUP(G2478,[1]Product!$B:$G,4,FALSE)</f>
        <v>Laptop</v>
      </c>
      <c r="L2478">
        <v>1</v>
      </c>
      <c r="M2478">
        <v>0.1</v>
      </c>
      <c r="N2478">
        <f t="shared" si="38"/>
        <v>22311000</v>
      </c>
    </row>
    <row r="2479" spans="1:14" x14ac:dyDescent="0.3">
      <c r="A2479">
        <v>2478</v>
      </c>
      <c r="B2479">
        <v>9</v>
      </c>
      <c r="C2479" t="s">
        <v>51</v>
      </c>
      <c r="D2479" t="str">
        <f>VLOOKUP(C2479,[1]Saler!B:D,2,FALSE)</f>
        <v>Trần Nguyễn Thúy  Quỳnh</v>
      </c>
      <c r="E2479" t="str">
        <f>VLOOKUP(C2479,[1]Saler!B:D,3,FALSE)</f>
        <v>CT</v>
      </c>
      <c r="F2479" t="str">
        <f>VLOOKUP(E2479,[1]Saler!$F$1:$G$6,2,FALSE)</f>
        <v>Cần Thơ</v>
      </c>
      <c r="G2479" t="s">
        <v>23</v>
      </c>
      <c r="H2479" t="str">
        <f>VLOOKUP(G2479,[1]Product!$B:$G,2,FALSE)</f>
        <v>Latitude3510</v>
      </c>
      <c r="I2479">
        <f>VLOOKUP(G2479,[1]Product!$B:$G,6,FALSE)</f>
        <v>11490000</v>
      </c>
      <c r="J2479" t="str">
        <f>VLOOKUP(G2479,[1]Product!$B:$G,3,FALSE)</f>
        <v>Dell</v>
      </c>
      <c r="K2479" t="str">
        <f>VLOOKUP(G2479,[1]Product!$B:$G,4,FALSE)</f>
        <v>Laptop</v>
      </c>
      <c r="L2479">
        <v>1</v>
      </c>
      <c r="M2479">
        <v>0.1</v>
      </c>
      <c r="N2479">
        <f t="shared" si="38"/>
        <v>10341000</v>
      </c>
    </row>
    <row r="2480" spans="1:14" x14ac:dyDescent="0.3">
      <c r="A2480">
        <v>2479</v>
      </c>
      <c r="B2480">
        <v>9</v>
      </c>
      <c r="C2480" t="s">
        <v>55</v>
      </c>
      <c r="D2480" t="str">
        <f>VLOOKUP(C2480,[1]Saler!B:D,2,FALSE)</f>
        <v>Nguyễn Thị  Hương</v>
      </c>
      <c r="E2480" t="str">
        <f>VLOOKUP(C2480,[1]Saler!B:D,3,FALSE)</f>
        <v>DN</v>
      </c>
      <c r="F2480" t="str">
        <f>VLOOKUP(E2480,[1]Saler!$F$1:$G$6,2,FALSE)</f>
        <v>Đà Nẵng</v>
      </c>
      <c r="G2480" t="s">
        <v>45</v>
      </c>
      <c r="H2480" t="str">
        <f>VLOOKUP(G2480,[1]Product!$B:$G,2,FALSE)</f>
        <v>OMEN8ZR42PA</v>
      </c>
      <c r="I2480">
        <f>VLOOKUP(G2480,[1]Product!$B:$G,6,FALSE)</f>
        <v>54000000</v>
      </c>
      <c r="J2480" t="str">
        <f>VLOOKUP(G2480,[1]Product!$B:$G,3,FALSE)</f>
        <v>HP</v>
      </c>
      <c r="K2480" t="str">
        <f>VLOOKUP(G2480,[1]Product!$B:$G,4,FALSE)</f>
        <v>Laptop</v>
      </c>
      <c r="L2480">
        <v>1</v>
      </c>
      <c r="M2480">
        <v>0.05</v>
      </c>
      <c r="N2480">
        <f t="shared" si="38"/>
        <v>51300000</v>
      </c>
    </row>
    <row r="2481" spans="1:14" x14ac:dyDescent="0.3">
      <c r="A2481">
        <v>2480</v>
      </c>
      <c r="B2481">
        <v>9</v>
      </c>
      <c r="C2481" t="s">
        <v>53</v>
      </c>
      <c r="D2481" t="str">
        <f>VLOOKUP(C2481,[1]Saler!B:D,2,FALSE)</f>
        <v>Đoàn Minh  Anh</v>
      </c>
      <c r="E2481" t="str">
        <f>VLOOKUP(C2481,[1]Saler!B:D,3,FALSE)</f>
        <v>HN</v>
      </c>
      <c r="F2481" t="str">
        <f>VLOOKUP(E2481,[1]Saler!$F$1:$G$6,2,FALSE)</f>
        <v>Hà Nội</v>
      </c>
      <c r="G2481" t="s">
        <v>23</v>
      </c>
      <c r="H2481" t="str">
        <f>VLOOKUP(G2481,[1]Product!$B:$G,2,FALSE)</f>
        <v>Latitude3510</v>
      </c>
      <c r="I2481">
        <f>VLOOKUP(G2481,[1]Product!$B:$G,6,FALSE)</f>
        <v>11490000</v>
      </c>
      <c r="J2481" t="str">
        <f>VLOOKUP(G2481,[1]Product!$B:$G,3,FALSE)</f>
        <v>Dell</v>
      </c>
      <c r="K2481" t="str">
        <f>VLOOKUP(G2481,[1]Product!$B:$G,4,FALSE)</f>
        <v>Laptop</v>
      </c>
      <c r="L2481">
        <v>2</v>
      </c>
      <c r="M2481">
        <v>0.15</v>
      </c>
      <c r="N2481">
        <f t="shared" si="38"/>
        <v>19533000</v>
      </c>
    </row>
    <row r="2482" spans="1:14" x14ac:dyDescent="0.3">
      <c r="A2482">
        <v>2481</v>
      </c>
      <c r="B2482">
        <v>9</v>
      </c>
      <c r="C2482" t="s">
        <v>16</v>
      </c>
      <c r="D2482" t="str">
        <f>VLOOKUP(C2482,[1]Saler!B:D,2,FALSE)</f>
        <v>Võ Thị Uyển  Nhi</v>
      </c>
      <c r="E2482" t="str">
        <f>VLOOKUP(C2482,[1]Saler!B:D,3,FALSE)</f>
        <v>HCM</v>
      </c>
      <c r="F2482" t="str">
        <f>VLOOKUP(E2482,[1]Saler!$F$1:$G$6,2,FALSE)</f>
        <v>Hồ Chí Minh</v>
      </c>
      <c r="G2482" t="s">
        <v>49</v>
      </c>
      <c r="H2482" t="str">
        <f>VLOOKUP(G2482,[1]Product!$B:$G,2,FALSE)</f>
        <v>Inspiron145402</v>
      </c>
      <c r="I2482">
        <f>VLOOKUP(G2482,[1]Product!$B:$G,6,FALSE)</f>
        <v>25790000</v>
      </c>
      <c r="J2482" t="str">
        <f>VLOOKUP(G2482,[1]Product!$B:$G,3,FALSE)</f>
        <v>Dell</v>
      </c>
      <c r="K2482" t="str">
        <f>VLOOKUP(G2482,[1]Product!$B:$G,4,FALSE)</f>
        <v>Laptop</v>
      </c>
      <c r="L2482">
        <v>1</v>
      </c>
      <c r="M2482">
        <v>0</v>
      </c>
      <c r="N2482">
        <f t="shared" si="38"/>
        <v>25790000</v>
      </c>
    </row>
    <row r="2483" spans="1:14" x14ac:dyDescent="0.3">
      <c r="A2483">
        <v>2482</v>
      </c>
      <c r="B2483">
        <v>9</v>
      </c>
      <c r="C2483" t="s">
        <v>76</v>
      </c>
      <c r="D2483" t="str">
        <f>VLOOKUP(C2483,[1]Saler!B:D,2,FALSE)</f>
        <v>Nguyễn Yến  Nhi</v>
      </c>
      <c r="E2483" t="str">
        <f>VLOOKUP(C2483,[1]Saler!B:D,3,FALSE)</f>
        <v>HCM</v>
      </c>
      <c r="F2483" t="str">
        <f>VLOOKUP(E2483,[1]Saler!$F$1:$G$6,2,FALSE)</f>
        <v>Hồ Chí Minh</v>
      </c>
      <c r="G2483" t="s">
        <v>34</v>
      </c>
      <c r="H2483" t="str">
        <f>VLOOKUP(G2483,[1]Product!$B:$G,2,FALSE)</f>
        <v>Inspiron135201</v>
      </c>
      <c r="I2483">
        <f>VLOOKUP(G2483,[1]Product!$B:$G,6,FALSE)</f>
        <v>16990000</v>
      </c>
      <c r="J2483" t="str">
        <f>VLOOKUP(G2483,[1]Product!$B:$G,3,FALSE)</f>
        <v>Dell</v>
      </c>
      <c r="K2483" t="str">
        <f>VLOOKUP(G2483,[1]Product!$B:$G,4,FALSE)</f>
        <v>Laptop</v>
      </c>
      <c r="L2483">
        <v>2</v>
      </c>
      <c r="M2483">
        <v>0.05</v>
      </c>
      <c r="N2483">
        <f t="shared" si="38"/>
        <v>32281000</v>
      </c>
    </row>
    <row r="2484" spans="1:14" x14ac:dyDescent="0.3">
      <c r="A2484">
        <v>2483</v>
      </c>
      <c r="B2484">
        <v>9</v>
      </c>
      <c r="C2484" t="s">
        <v>67</v>
      </c>
      <c r="D2484" t="str">
        <f>VLOOKUP(C2484,[1]Saler!B:D,2,FALSE)</f>
        <v>Phan Thị Thu  Nguyệt</v>
      </c>
      <c r="E2484" t="str">
        <f>VLOOKUP(C2484,[1]Saler!B:D,3,FALSE)</f>
        <v>HCM</v>
      </c>
      <c r="F2484" t="str">
        <f>VLOOKUP(E2484,[1]Saler!$F$1:$G$6,2,FALSE)</f>
        <v>Hồ Chí Minh</v>
      </c>
      <c r="G2484" t="s">
        <v>23</v>
      </c>
      <c r="H2484" t="str">
        <f>VLOOKUP(G2484,[1]Product!$B:$G,2,FALSE)</f>
        <v>Latitude3510</v>
      </c>
      <c r="I2484">
        <f>VLOOKUP(G2484,[1]Product!$B:$G,6,FALSE)</f>
        <v>11490000</v>
      </c>
      <c r="J2484" t="str">
        <f>VLOOKUP(G2484,[1]Product!$B:$G,3,FALSE)</f>
        <v>Dell</v>
      </c>
      <c r="K2484" t="str">
        <f>VLOOKUP(G2484,[1]Product!$B:$G,4,FALSE)</f>
        <v>Laptop</v>
      </c>
      <c r="L2484">
        <v>3</v>
      </c>
      <c r="M2484">
        <v>0.15</v>
      </c>
      <c r="N2484">
        <f t="shared" si="38"/>
        <v>29299500</v>
      </c>
    </row>
    <row r="2485" spans="1:14" x14ac:dyDescent="0.3">
      <c r="A2485">
        <v>2484</v>
      </c>
      <c r="B2485">
        <v>9</v>
      </c>
      <c r="C2485" t="s">
        <v>43</v>
      </c>
      <c r="D2485" t="str">
        <f>VLOOKUP(C2485,[1]Saler!B:D,2,FALSE)</f>
        <v>Lương Thị  Thanh</v>
      </c>
      <c r="E2485" t="str">
        <f>VLOOKUP(C2485,[1]Saler!B:D,3,FALSE)</f>
        <v>CT</v>
      </c>
      <c r="F2485" t="str">
        <f>VLOOKUP(E2485,[1]Saler!$F$1:$G$6,2,FALSE)</f>
        <v>Cần Thơ</v>
      </c>
      <c r="G2485" t="s">
        <v>15</v>
      </c>
      <c r="H2485" t="str">
        <f>VLOOKUP(G2485,[1]Product!$B:$G,2,FALSE)</f>
        <v>EliteBook1C2M0PA</v>
      </c>
      <c r="I2485">
        <f>VLOOKUP(G2485,[1]Product!$B:$G,6,FALSE)</f>
        <v>14890000</v>
      </c>
      <c r="J2485" t="str">
        <f>VLOOKUP(G2485,[1]Product!$B:$G,3,FALSE)</f>
        <v>HP</v>
      </c>
      <c r="K2485" t="str">
        <f>VLOOKUP(G2485,[1]Product!$B:$G,4,FALSE)</f>
        <v>Desktop</v>
      </c>
      <c r="L2485">
        <v>1</v>
      </c>
      <c r="M2485">
        <v>0.1</v>
      </c>
      <c r="N2485">
        <f t="shared" si="38"/>
        <v>13401000</v>
      </c>
    </row>
    <row r="2486" spans="1:14" x14ac:dyDescent="0.3">
      <c r="A2486">
        <v>2485</v>
      </c>
      <c r="B2486">
        <v>9</v>
      </c>
      <c r="C2486" t="s">
        <v>70</v>
      </c>
      <c r="D2486" t="str">
        <f>VLOOKUP(C2486,[1]Saler!B:D,2,FALSE)</f>
        <v>Trần Thị Hồng Nhung</v>
      </c>
      <c r="E2486" t="str">
        <f>VLOOKUP(C2486,[1]Saler!B:D,3,FALSE)</f>
        <v>HCM</v>
      </c>
      <c r="F2486" t="str">
        <f>VLOOKUP(E2486,[1]Saler!$F$1:$G$6,2,FALSE)</f>
        <v>Hồ Chí Minh</v>
      </c>
      <c r="G2486" t="s">
        <v>34</v>
      </c>
      <c r="H2486" t="str">
        <f>VLOOKUP(G2486,[1]Product!$B:$G,2,FALSE)</f>
        <v>Inspiron135201</v>
      </c>
      <c r="I2486">
        <f>VLOOKUP(G2486,[1]Product!$B:$G,6,FALSE)</f>
        <v>16990000</v>
      </c>
      <c r="J2486" t="str">
        <f>VLOOKUP(G2486,[1]Product!$B:$G,3,FALSE)</f>
        <v>Dell</v>
      </c>
      <c r="K2486" t="str">
        <f>VLOOKUP(G2486,[1]Product!$B:$G,4,FALSE)</f>
        <v>Laptop</v>
      </c>
      <c r="L2486">
        <v>2</v>
      </c>
      <c r="M2486">
        <v>0</v>
      </c>
      <c r="N2486">
        <f t="shared" si="38"/>
        <v>33980000</v>
      </c>
    </row>
    <row r="2487" spans="1:14" x14ac:dyDescent="0.3">
      <c r="A2487">
        <v>2486</v>
      </c>
      <c r="B2487">
        <v>9</v>
      </c>
      <c r="C2487" t="s">
        <v>79</v>
      </c>
      <c r="D2487" t="str">
        <f>VLOOKUP(C2487,[1]Saler!B:D,2,FALSE)</f>
        <v>Nguyễn Thị Thanh  Ngân</v>
      </c>
      <c r="E2487" t="str">
        <f>VLOOKUP(C2487,[1]Saler!B:D,3,FALSE)</f>
        <v>HCM</v>
      </c>
      <c r="F2487" t="str">
        <f>VLOOKUP(E2487,[1]Saler!$F$1:$G$6,2,FALSE)</f>
        <v>Hồ Chí Minh</v>
      </c>
      <c r="G2487" t="s">
        <v>19</v>
      </c>
      <c r="H2487" t="str">
        <f>VLOOKUP(G2487,[1]Product!$B:$G,2,FALSE)</f>
        <v>Gaming81LK01J3VN</v>
      </c>
      <c r="I2487">
        <f>VLOOKUP(G2487,[1]Product!$B:$G,6,FALSE)</f>
        <v>18490000</v>
      </c>
      <c r="J2487" t="str">
        <f>VLOOKUP(G2487,[1]Product!$B:$G,3,FALSE)</f>
        <v>Lenovo</v>
      </c>
      <c r="K2487" t="str">
        <f>VLOOKUP(G2487,[1]Product!$B:$G,4,FALSE)</f>
        <v>Laptop</v>
      </c>
      <c r="L2487">
        <v>2</v>
      </c>
      <c r="M2487">
        <v>0.05</v>
      </c>
      <c r="N2487">
        <f t="shared" si="38"/>
        <v>35131000</v>
      </c>
    </row>
    <row r="2488" spans="1:14" x14ac:dyDescent="0.3">
      <c r="A2488">
        <v>2487</v>
      </c>
      <c r="B2488">
        <v>9</v>
      </c>
      <c r="C2488" t="s">
        <v>24</v>
      </c>
      <c r="D2488" t="str">
        <f>VLOOKUP(C2488,[1]Saler!B:D,2,FALSE)</f>
        <v>Lê Thị Ngọc Bích</v>
      </c>
      <c r="E2488" t="str">
        <f>VLOOKUP(C2488,[1]Saler!B:D,3,FALSE)</f>
        <v>HN</v>
      </c>
      <c r="F2488" t="str">
        <f>VLOOKUP(E2488,[1]Saler!$F$1:$G$6,2,FALSE)</f>
        <v>Hà Nội</v>
      </c>
      <c r="G2488" t="s">
        <v>19</v>
      </c>
      <c r="H2488" t="str">
        <f>VLOOKUP(G2488,[1]Product!$B:$G,2,FALSE)</f>
        <v>Gaming81LK01J3VN</v>
      </c>
      <c r="I2488">
        <f>VLOOKUP(G2488,[1]Product!$B:$G,6,FALSE)</f>
        <v>18490000</v>
      </c>
      <c r="J2488" t="str">
        <f>VLOOKUP(G2488,[1]Product!$B:$G,3,FALSE)</f>
        <v>Lenovo</v>
      </c>
      <c r="K2488" t="str">
        <f>VLOOKUP(G2488,[1]Product!$B:$G,4,FALSE)</f>
        <v>Laptop</v>
      </c>
      <c r="L2488">
        <v>3</v>
      </c>
      <c r="M2488">
        <v>0</v>
      </c>
      <c r="N2488">
        <f t="shared" si="38"/>
        <v>55470000</v>
      </c>
    </row>
    <row r="2489" spans="1:14" x14ac:dyDescent="0.3">
      <c r="A2489">
        <v>2488</v>
      </c>
      <c r="B2489">
        <v>9</v>
      </c>
      <c r="C2489" t="s">
        <v>75</v>
      </c>
      <c r="D2489" t="str">
        <f>VLOOKUP(C2489,[1]Saler!B:D,2,FALSE)</f>
        <v>Trần Thị Kim  Ngân</v>
      </c>
      <c r="E2489" t="str">
        <f>VLOOKUP(C2489,[1]Saler!B:D,3,FALSE)</f>
        <v>HCM</v>
      </c>
      <c r="F2489" t="str">
        <f>VLOOKUP(E2489,[1]Saler!$F$1:$G$6,2,FALSE)</f>
        <v>Hồ Chí Minh</v>
      </c>
      <c r="G2489" t="s">
        <v>19</v>
      </c>
      <c r="H2489" t="str">
        <f>VLOOKUP(G2489,[1]Product!$B:$G,2,FALSE)</f>
        <v>Gaming81LK01J3VN</v>
      </c>
      <c r="I2489">
        <f>VLOOKUP(G2489,[1]Product!$B:$G,6,FALSE)</f>
        <v>18490000</v>
      </c>
      <c r="J2489" t="str">
        <f>VLOOKUP(G2489,[1]Product!$B:$G,3,FALSE)</f>
        <v>Lenovo</v>
      </c>
      <c r="K2489" t="str">
        <f>VLOOKUP(G2489,[1]Product!$B:$G,4,FALSE)</f>
        <v>Laptop</v>
      </c>
      <c r="L2489">
        <v>3</v>
      </c>
      <c r="M2489">
        <v>0.1</v>
      </c>
      <c r="N2489">
        <f t="shared" si="38"/>
        <v>49923000</v>
      </c>
    </row>
    <row r="2490" spans="1:14" x14ac:dyDescent="0.3">
      <c r="A2490">
        <v>2489</v>
      </c>
      <c r="B2490">
        <v>9</v>
      </c>
      <c r="C2490" t="s">
        <v>79</v>
      </c>
      <c r="D2490" t="str">
        <f>VLOOKUP(C2490,[1]Saler!B:D,2,FALSE)</f>
        <v>Nguyễn Thị Thanh  Ngân</v>
      </c>
      <c r="E2490" t="str">
        <f>VLOOKUP(C2490,[1]Saler!B:D,3,FALSE)</f>
        <v>HCM</v>
      </c>
      <c r="F2490" t="str">
        <f>VLOOKUP(E2490,[1]Saler!$F$1:$G$6,2,FALSE)</f>
        <v>Hồ Chí Minh</v>
      </c>
      <c r="G2490" t="s">
        <v>23</v>
      </c>
      <c r="H2490" t="str">
        <f>VLOOKUP(G2490,[1]Product!$B:$G,2,FALSE)</f>
        <v>Latitude3510</v>
      </c>
      <c r="I2490">
        <f>VLOOKUP(G2490,[1]Product!$B:$G,6,FALSE)</f>
        <v>11490000</v>
      </c>
      <c r="J2490" t="str">
        <f>VLOOKUP(G2490,[1]Product!$B:$G,3,FALSE)</f>
        <v>Dell</v>
      </c>
      <c r="K2490" t="str">
        <f>VLOOKUP(G2490,[1]Product!$B:$G,4,FALSE)</f>
        <v>Laptop</v>
      </c>
      <c r="L2490">
        <v>3</v>
      </c>
      <c r="M2490">
        <v>0</v>
      </c>
      <c r="N2490">
        <f t="shared" si="38"/>
        <v>34470000</v>
      </c>
    </row>
    <row r="2491" spans="1:14" x14ac:dyDescent="0.3">
      <c r="A2491">
        <v>2490</v>
      </c>
      <c r="B2491">
        <v>9</v>
      </c>
      <c r="C2491" t="s">
        <v>65</v>
      </c>
      <c r="D2491" t="str">
        <f>VLOOKUP(C2491,[1]Saler!B:D,2,FALSE)</f>
        <v>Vưu Quan  Khải</v>
      </c>
      <c r="E2491" t="str">
        <f>VLOOKUP(C2491,[1]Saler!B:D,3,FALSE)</f>
        <v>DN</v>
      </c>
      <c r="F2491" t="str">
        <f>VLOOKUP(E2491,[1]Saler!$F$1:$G$6,2,FALSE)</f>
        <v>Đà Nẵng</v>
      </c>
      <c r="G2491" t="s">
        <v>44</v>
      </c>
      <c r="H2491" t="str">
        <f>VLOOKUP(G2491,[1]Product!$B:$G,2,FALSE)</f>
        <v>Lenovo11ED002TVA</v>
      </c>
      <c r="I2491">
        <f>VLOOKUP(G2491,[1]Product!$B:$G,6,FALSE)</f>
        <v>9890000</v>
      </c>
      <c r="J2491" t="str">
        <f>VLOOKUP(G2491,[1]Product!$B:$G,3,FALSE)</f>
        <v>Lenovo</v>
      </c>
      <c r="K2491" t="str">
        <f>VLOOKUP(G2491,[1]Product!$B:$G,4,FALSE)</f>
        <v>Desktop</v>
      </c>
      <c r="L2491">
        <v>2</v>
      </c>
      <c r="M2491">
        <v>0.05</v>
      </c>
      <c r="N2491">
        <f t="shared" si="38"/>
        <v>18791000</v>
      </c>
    </row>
    <row r="2492" spans="1:14" x14ac:dyDescent="0.3">
      <c r="A2492">
        <v>2491</v>
      </c>
      <c r="B2492">
        <v>9</v>
      </c>
      <c r="C2492" t="s">
        <v>70</v>
      </c>
      <c r="D2492" t="str">
        <f>VLOOKUP(C2492,[1]Saler!B:D,2,FALSE)</f>
        <v>Trần Thị Hồng Nhung</v>
      </c>
      <c r="E2492" t="str">
        <f>VLOOKUP(C2492,[1]Saler!B:D,3,FALSE)</f>
        <v>HCM</v>
      </c>
      <c r="F2492" t="str">
        <f>VLOOKUP(E2492,[1]Saler!$F$1:$G$6,2,FALSE)</f>
        <v>Hồ Chí Minh</v>
      </c>
      <c r="G2492" t="s">
        <v>50</v>
      </c>
      <c r="H2492" t="str">
        <f>VLOOKUP(G2492,[1]Product!$B:$G,2,FALSE)</f>
        <v>ProBook22X45AA</v>
      </c>
      <c r="I2492">
        <f>VLOOKUP(G2492,[1]Product!$B:$G,6,FALSE)</f>
        <v>11900000</v>
      </c>
      <c r="J2492" t="str">
        <f>VLOOKUP(G2492,[1]Product!$B:$G,3,FALSE)</f>
        <v>HP</v>
      </c>
      <c r="K2492" t="str">
        <f>VLOOKUP(G2492,[1]Product!$B:$G,4,FALSE)</f>
        <v>Desktop</v>
      </c>
      <c r="L2492">
        <v>3</v>
      </c>
      <c r="M2492">
        <v>0</v>
      </c>
      <c r="N2492">
        <f t="shared" si="38"/>
        <v>35700000</v>
      </c>
    </row>
    <row r="2493" spans="1:14" x14ac:dyDescent="0.3">
      <c r="A2493">
        <v>2492</v>
      </c>
      <c r="B2493">
        <v>9</v>
      </c>
      <c r="C2493" t="s">
        <v>70</v>
      </c>
      <c r="D2493" t="str">
        <f>VLOOKUP(C2493,[1]Saler!B:D,2,FALSE)</f>
        <v>Trần Thị Hồng Nhung</v>
      </c>
      <c r="E2493" t="str">
        <f>VLOOKUP(C2493,[1]Saler!B:D,3,FALSE)</f>
        <v>HCM</v>
      </c>
      <c r="F2493" t="str">
        <f>VLOOKUP(E2493,[1]Saler!$F$1:$G$6,2,FALSE)</f>
        <v>Hồ Chí Minh</v>
      </c>
      <c r="G2493" t="s">
        <v>42</v>
      </c>
      <c r="H2493" t="str">
        <f>VLOOKUP(G2493,[1]Product!$B:$G,2,FALSE)</f>
        <v>PavilionEG0072TU</v>
      </c>
      <c r="I2493">
        <f>VLOOKUP(G2493,[1]Product!$B:$G,6,FALSE)</f>
        <v>21900000</v>
      </c>
      <c r="J2493" t="str">
        <f>VLOOKUP(G2493,[1]Product!$B:$G,3,FALSE)</f>
        <v>HP</v>
      </c>
      <c r="K2493" t="str">
        <f>VLOOKUP(G2493,[1]Product!$B:$G,4,FALSE)</f>
        <v>Laptop</v>
      </c>
      <c r="L2493">
        <v>3</v>
      </c>
      <c r="M2493">
        <v>0.15</v>
      </c>
      <c r="N2493">
        <f t="shared" si="38"/>
        <v>55845000</v>
      </c>
    </row>
    <row r="2494" spans="1:14" x14ac:dyDescent="0.3">
      <c r="A2494">
        <v>2493</v>
      </c>
      <c r="B2494">
        <v>9</v>
      </c>
      <c r="C2494" t="s">
        <v>81</v>
      </c>
      <c r="D2494" t="str">
        <f>VLOOKUP(C2494,[1]Saler!B:D,2,FALSE)</f>
        <v>Huỳnh Lê Minh  Nhựt</v>
      </c>
      <c r="E2494" t="str">
        <f>VLOOKUP(C2494,[1]Saler!B:D,3,FALSE)</f>
        <v>HCM</v>
      </c>
      <c r="F2494" t="str">
        <f>VLOOKUP(E2494,[1]Saler!$F$1:$G$6,2,FALSE)</f>
        <v>Hồ Chí Minh</v>
      </c>
      <c r="G2494" t="s">
        <v>36</v>
      </c>
      <c r="H2494" t="str">
        <f>VLOOKUP(G2494,[1]Product!$B:$G,2,FALSE)</f>
        <v>Lenovo10TVA00EVA</v>
      </c>
      <c r="I2494">
        <f>VLOOKUP(G2494,[1]Product!$B:$G,6,FALSE)</f>
        <v>12590000</v>
      </c>
      <c r="J2494" t="str">
        <f>VLOOKUP(G2494,[1]Product!$B:$G,3,FALSE)</f>
        <v>Lenovo</v>
      </c>
      <c r="K2494" t="str">
        <f>VLOOKUP(G2494,[1]Product!$B:$G,4,FALSE)</f>
        <v>Desktop</v>
      </c>
      <c r="L2494">
        <v>3</v>
      </c>
      <c r="M2494">
        <v>0</v>
      </c>
      <c r="N2494">
        <f t="shared" si="38"/>
        <v>37770000</v>
      </c>
    </row>
    <row r="2495" spans="1:14" x14ac:dyDescent="0.3">
      <c r="A2495">
        <v>2494</v>
      </c>
      <c r="B2495">
        <v>10</v>
      </c>
      <c r="C2495" t="s">
        <v>79</v>
      </c>
      <c r="D2495" t="str">
        <f>VLOOKUP(C2495,[1]Saler!B:D,2,FALSE)</f>
        <v>Nguyễn Thị Thanh  Ngân</v>
      </c>
      <c r="E2495" t="str">
        <f>VLOOKUP(C2495,[1]Saler!B:D,3,FALSE)</f>
        <v>HCM</v>
      </c>
      <c r="F2495" t="str">
        <f>VLOOKUP(E2495,[1]Saler!$F$1:$G$6,2,FALSE)</f>
        <v>Hồ Chí Minh</v>
      </c>
      <c r="G2495" t="s">
        <v>47</v>
      </c>
      <c r="H2495" t="str">
        <f>VLOOKUP(G2495,[1]Product!$B:$G,2,FALSE)</f>
        <v>OptiPlex3080 MT</v>
      </c>
      <c r="I2495">
        <f>VLOOKUP(G2495,[1]Product!$B:$G,6,FALSE)</f>
        <v>13890000</v>
      </c>
      <c r="J2495" t="str">
        <f>VLOOKUP(G2495,[1]Product!$B:$G,3,FALSE)</f>
        <v>Dell</v>
      </c>
      <c r="K2495" t="str">
        <f>VLOOKUP(G2495,[1]Product!$B:$G,4,FALSE)</f>
        <v>Desktop</v>
      </c>
      <c r="L2495">
        <v>1</v>
      </c>
      <c r="M2495">
        <v>0.05</v>
      </c>
      <c r="N2495">
        <f t="shared" si="38"/>
        <v>13195500</v>
      </c>
    </row>
    <row r="2496" spans="1:14" x14ac:dyDescent="0.3">
      <c r="A2496">
        <v>2495</v>
      </c>
      <c r="B2496">
        <v>10</v>
      </c>
      <c r="C2496" t="s">
        <v>26</v>
      </c>
      <c r="D2496" t="str">
        <f>VLOOKUP(C2496,[1]Saler!B:D,2,FALSE)</f>
        <v>Nguyễn Thị Y  Bình</v>
      </c>
      <c r="E2496" t="str">
        <f>VLOOKUP(C2496,[1]Saler!B:D,3,FALSE)</f>
        <v>HN</v>
      </c>
      <c r="F2496" t="str">
        <f>VLOOKUP(E2496,[1]Saler!$F$1:$G$6,2,FALSE)</f>
        <v>Hà Nội</v>
      </c>
      <c r="G2496" t="s">
        <v>23</v>
      </c>
      <c r="H2496" t="str">
        <f>VLOOKUP(G2496,[1]Product!$B:$G,2,FALSE)</f>
        <v>Latitude3510</v>
      </c>
      <c r="I2496">
        <f>VLOOKUP(G2496,[1]Product!$B:$G,6,FALSE)</f>
        <v>11490000</v>
      </c>
      <c r="J2496" t="str">
        <f>VLOOKUP(G2496,[1]Product!$B:$G,3,FALSE)</f>
        <v>Dell</v>
      </c>
      <c r="K2496" t="str">
        <f>VLOOKUP(G2496,[1]Product!$B:$G,4,FALSE)</f>
        <v>Laptop</v>
      </c>
      <c r="L2496">
        <v>1</v>
      </c>
      <c r="M2496">
        <v>0.1</v>
      </c>
      <c r="N2496">
        <f t="shared" si="38"/>
        <v>10341000</v>
      </c>
    </row>
    <row r="2497" spans="1:14" x14ac:dyDescent="0.3">
      <c r="A2497">
        <v>2496</v>
      </c>
      <c r="B2497">
        <v>10</v>
      </c>
      <c r="C2497" t="s">
        <v>53</v>
      </c>
      <c r="D2497" t="str">
        <f>VLOOKUP(C2497,[1]Saler!B:D,2,FALSE)</f>
        <v>Đoàn Minh  Anh</v>
      </c>
      <c r="E2497" t="str">
        <f>VLOOKUP(C2497,[1]Saler!B:D,3,FALSE)</f>
        <v>HN</v>
      </c>
      <c r="F2497" t="str">
        <f>VLOOKUP(E2497,[1]Saler!$F$1:$G$6,2,FALSE)</f>
        <v>Hà Nội</v>
      </c>
      <c r="G2497" t="s">
        <v>21</v>
      </c>
      <c r="H2497" t="str">
        <f>VLOOKUP(G2497,[1]Product!$B:$G,2,FALSE)</f>
        <v>EliteBook5ZU71PA</v>
      </c>
      <c r="I2497">
        <f>VLOOKUP(G2497,[1]Product!$B:$G,6,FALSE)</f>
        <v>34790000</v>
      </c>
      <c r="J2497" t="str">
        <f>VLOOKUP(G2497,[1]Product!$B:$G,3,FALSE)</f>
        <v>HP</v>
      </c>
      <c r="K2497" t="str">
        <f>VLOOKUP(G2497,[1]Product!$B:$G,4,FALSE)</f>
        <v>Laptop</v>
      </c>
      <c r="L2497">
        <v>3</v>
      </c>
      <c r="M2497">
        <v>0.05</v>
      </c>
      <c r="N2497">
        <f t="shared" si="38"/>
        <v>99151500</v>
      </c>
    </row>
    <row r="2498" spans="1:14" x14ac:dyDescent="0.3">
      <c r="A2498">
        <v>2497</v>
      </c>
      <c r="B2498">
        <v>10</v>
      </c>
      <c r="C2498" t="s">
        <v>53</v>
      </c>
      <c r="D2498" t="str">
        <f>VLOOKUP(C2498,[1]Saler!B:D,2,FALSE)</f>
        <v>Đoàn Minh  Anh</v>
      </c>
      <c r="E2498" t="str">
        <f>VLOOKUP(C2498,[1]Saler!B:D,3,FALSE)</f>
        <v>HN</v>
      </c>
      <c r="F2498" t="str">
        <f>VLOOKUP(E2498,[1]Saler!$F$1:$G$6,2,FALSE)</f>
        <v>Hà Nội</v>
      </c>
      <c r="G2498" t="s">
        <v>45</v>
      </c>
      <c r="H2498" t="str">
        <f>VLOOKUP(G2498,[1]Product!$B:$G,2,FALSE)</f>
        <v>OMEN8ZR42PA</v>
      </c>
      <c r="I2498">
        <f>VLOOKUP(G2498,[1]Product!$B:$G,6,FALSE)</f>
        <v>54000000</v>
      </c>
      <c r="J2498" t="str">
        <f>VLOOKUP(G2498,[1]Product!$B:$G,3,FALSE)</f>
        <v>HP</v>
      </c>
      <c r="K2498" t="str">
        <f>VLOOKUP(G2498,[1]Product!$B:$G,4,FALSE)</f>
        <v>Laptop</v>
      </c>
      <c r="L2498">
        <v>1</v>
      </c>
      <c r="M2498">
        <v>0.15</v>
      </c>
      <c r="N2498">
        <f t="shared" ref="N2498:N2561" si="39">I2498*L2498*(1-M2498)</f>
        <v>45900000</v>
      </c>
    </row>
    <row r="2499" spans="1:14" x14ac:dyDescent="0.3">
      <c r="A2499">
        <v>2498</v>
      </c>
      <c r="B2499">
        <v>10</v>
      </c>
      <c r="C2499" t="s">
        <v>65</v>
      </c>
      <c r="D2499" t="str">
        <f>VLOOKUP(C2499,[1]Saler!B:D,2,FALSE)</f>
        <v>Vưu Quan  Khải</v>
      </c>
      <c r="E2499" t="str">
        <f>VLOOKUP(C2499,[1]Saler!B:D,3,FALSE)</f>
        <v>DN</v>
      </c>
      <c r="F2499" t="str">
        <f>VLOOKUP(E2499,[1]Saler!$F$1:$G$6,2,FALSE)</f>
        <v>Đà Nẵng</v>
      </c>
      <c r="G2499" t="s">
        <v>45</v>
      </c>
      <c r="H2499" t="str">
        <f>VLOOKUP(G2499,[1]Product!$B:$G,2,FALSE)</f>
        <v>OMEN8ZR42PA</v>
      </c>
      <c r="I2499">
        <f>VLOOKUP(G2499,[1]Product!$B:$G,6,FALSE)</f>
        <v>54000000</v>
      </c>
      <c r="J2499" t="str">
        <f>VLOOKUP(G2499,[1]Product!$B:$G,3,FALSE)</f>
        <v>HP</v>
      </c>
      <c r="K2499" t="str">
        <f>VLOOKUP(G2499,[1]Product!$B:$G,4,FALSE)</f>
        <v>Laptop</v>
      </c>
      <c r="L2499">
        <v>3</v>
      </c>
      <c r="M2499">
        <v>0.1</v>
      </c>
      <c r="N2499">
        <f t="shared" si="39"/>
        <v>145800000</v>
      </c>
    </row>
    <row r="2500" spans="1:14" x14ac:dyDescent="0.3">
      <c r="A2500">
        <v>2499</v>
      </c>
      <c r="B2500">
        <v>10</v>
      </c>
      <c r="C2500" t="s">
        <v>39</v>
      </c>
      <c r="D2500" t="str">
        <f>VLOOKUP(C2500,[1]Saler!B:D,2,FALSE)</f>
        <v>Trần Lê Phương  Dung</v>
      </c>
      <c r="E2500" t="str">
        <f>VLOOKUP(C2500,[1]Saler!B:D,3,FALSE)</f>
        <v>HN</v>
      </c>
      <c r="F2500" t="str">
        <f>VLOOKUP(E2500,[1]Saler!$F$1:$G$6,2,FALSE)</f>
        <v>Hà Nội</v>
      </c>
      <c r="G2500" t="s">
        <v>44</v>
      </c>
      <c r="H2500" t="str">
        <f>VLOOKUP(G2500,[1]Product!$B:$G,2,FALSE)</f>
        <v>Lenovo11ED002TVA</v>
      </c>
      <c r="I2500">
        <f>VLOOKUP(G2500,[1]Product!$B:$G,6,FALSE)</f>
        <v>9890000</v>
      </c>
      <c r="J2500" t="str">
        <f>VLOOKUP(G2500,[1]Product!$B:$G,3,FALSE)</f>
        <v>Lenovo</v>
      </c>
      <c r="K2500" t="str">
        <f>VLOOKUP(G2500,[1]Product!$B:$G,4,FALSE)</f>
        <v>Desktop</v>
      </c>
      <c r="L2500">
        <v>3</v>
      </c>
      <c r="M2500">
        <v>0.1</v>
      </c>
      <c r="N2500">
        <f t="shared" si="39"/>
        <v>26703000</v>
      </c>
    </row>
    <row r="2501" spans="1:14" x14ac:dyDescent="0.3">
      <c r="A2501">
        <v>2500</v>
      </c>
      <c r="B2501">
        <v>10</v>
      </c>
      <c r="C2501" t="s">
        <v>80</v>
      </c>
      <c r="D2501" t="str">
        <f>VLOOKUP(C2501,[1]Saler!B:D,2,FALSE)</f>
        <v>Trịnh Thị Thu  Hằng</v>
      </c>
      <c r="E2501" t="str">
        <f>VLOOKUP(C2501,[1]Saler!B:D,3,FALSE)</f>
        <v>HP</v>
      </c>
      <c r="F2501" t="str">
        <f>VLOOKUP(E2501,[1]Saler!$F$1:$G$6,2,FALSE)</f>
        <v>Hải Phòng</v>
      </c>
      <c r="G2501" t="s">
        <v>58</v>
      </c>
      <c r="H2501" t="str">
        <f>VLOOKUP(G2501,[1]Product!$B:$G,2,FALSE)</f>
        <v>Envy2K0B2PA</v>
      </c>
      <c r="I2501">
        <f>VLOOKUP(G2501,[1]Product!$B:$G,6,FALSE)</f>
        <v>23590000</v>
      </c>
      <c r="J2501" t="str">
        <f>VLOOKUP(G2501,[1]Product!$B:$G,3,FALSE)</f>
        <v>HP</v>
      </c>
      <c r="K2501" t="str">
        <f>VLOOKUP(G2501,[1]Product!$B:$G,4,FALSE)</f>
        <v>Laptop</v>
      </c>
      <c r="L2501">
        <v>3</v>
      </c>
      <c r="M2501">
        <v>0.05</v>
      </c>
      <c r="N2501">
        <f t="shared" si="39"/>
        <v>67231500</v>
      </c>
    </row>
    <row r="2502" spans="1:14" x14ac:dyDescent="0.3">
      <c r="A2502">
        <v>2501</v>
      </c>
      <c r="B2502">
        <v>10</v>
      </c>
      <c r="C2502" t="s">
        <v>67</v>
      </c>
      <c r="D2502" t="str">
        <f>VLOOKUP(C2502,[1]Saler!B:D,2,FALSE)</f>
        <v>Phan Thị Thu  Nguyệt</v>
      </c>
      <c r="E2502" t="str">
        <f>VLOOKUP(C2502,[1]Saler!B:D,3,FALSE)</f>
        <v>HCM</v>
      </c>
      <c r="F2502" t="str">
        <f>VLOOKUP(E2502,[1]Saler!$F$1:$G$6,2,FALSE)</f>
        <v>Hồ Chí Minh</v>
      </c>
      <c r="G2502" t="s">
        <v>23</v>
      </c>
      <c r="H2502" t="str">
        <f>VLOOKUP(G2502,[1]Product!$B:$G,2,FALSE)</f>
        <v>Latitude3510</v>
      </c>
      <c r="I2502">
        <f>VLOOKUP(G2502,[1]Product!$B:$G,6,FALSE)</f>
        <v>11490000</v>
      </c>
      <c r="J2502" t="str">
        <f>VLOOKUP(G2502,[1]Product!$B:$G,3,FALSE)</f>
        <v>Dell</v>
      </c>
      <c r="K2502" t="str">
        <f>VLOOKUP(G2502,[1]Product!$B:$G,4,FALSE)</f>
        <v>Laptop</v>
      </c>
      <c r="L2502">
        <v>3</v>
      </c>
      <c r="M2502">
        <v>0.15</v>
      </c>
      <c r="N2502">
        <f t="shared" si="39"/>
        <v>29299500</v>
      </c>
    </row>
    <row r="2503" spans="1:14" x14ac:dyDescent="0.3">
      <c r="A2503">
        <v>2502</v>
      </c>
      <c r="B2503">
        <v>10</v>
      </c>
      <c r="C2503" t="s">
        <v>63</v>
      </c>
      <c r="D2503" t="str">
        <f>VLOOKUP(C2503,[1]Saler!B:D,2,FALSE)</f>
        <v>Phạm Thị Giáng  My</v>
      </c>
      <c r="E2503" t="str">
        <f>VLOOKUP(C2503,[1]Saler!B:D,3,FALSE)</f>
        <v>DN</v>
      </c>
      <c r="F2503" t="str">
        <f>VLOOKUP(E2503,[1]Saler!$F$1:$G$6,2,FALSE)</f>
        <v>Đà Nẵng</v>
      </c>
      <c r="G2503" t="s">
        <v>44</v>
      </c>
      <c r="H2503" t="str">
        <f>VLOOKUP(G2503,[1]Product!$B:$G,2,FALSE)</f>
        <v>Lenovo11ED002TVA</v>
      </c>
      <c r="I2503">
        <f>VLOOKUP(G2503,[1]Product!$B:$G,6,FALSE)</f>
        <v>9890000</v>
      </c>
      <c r="J2503" t="str">
        <f>VLOOKUP(G2503,[1]Product!$B:$G,3,FALSE)</f>
        <v>Lenovo</v>
      </c>
      <c r="K2503" t="str">
        <f>VLOOKUP(G2503,[1]Product!$B:$G,4,FALSE)</f>
        <v>Desktop</v>
      </c>
      <c r="L2503">
        <v>1</v>
      </c>
      <c r="M2503">
        <v>0.1</v>
      </c>
      <c r="N2503">
        <f t="shared" si="39"/>
        <v>8901000</v>
      </c>
    </row>
    <row r="2504" spans="1:14" x14ac:dyDescent="0.3">
      <c r="A2504">
        <v>2503</v>
      </c>
      <c r="B2504">
        <v>10</v>
      </c>
      <c r="C2504" t="s">
        <v>59</v>
      </c>
      <c r="D2504" t="str">
        <f>VLOOKUP(C2504,[1]Saler!B:D,2,FALSE)</f>
        <v>Hồ Lê Lệ  Nguyên</v>
      </c>
      <c r="E2504" t="str">
        <f>VLOOKUP(C2504,[1]Saler!B:D,3,FALSE)</f>
        <v>HCM</v>
      </c>
      <c r="F2504" t="str">
        <f>VLOOKUP(E2504,[1]Saler!$F$1:$G$6,2,FALSE)</f>
        <v>Hồ Chí Minh</v>
      </c>
      <c r="G2504" t="s">
        <v>41</v>
      </c>
      <c r="H2504" t="str">
        <f>VLOOKUP(G2504,[1]Product!$B:$G,2,FALSE)</f>
        <v>Vostro70226499</v>
      </c>
      <c r="I2504">
        <f>VLOOKUP(G2504,[1]Product!$B:$G,6,FALSE)</f>
        <v>8900000</v>
      </c>
      <c r="J2504" t="str">
        <f>VLOOKUP(G2504,[1]Product!$B:$G,3,FALSE)</f>
        <v>Dell</v>
      </c>
      <c r="K2504" t="str">
        <f>VLOOKUP(G2504,[1]Product!$B:$G,4,FALSE)</f>
        <v>Desktop</v>
      </c>
      <c r="L2504">
        <v>2</v>
      </c>
      <c r="M2504">
        <v>0.15</v>
      </c>
      <c r="N2504">
        <f t="shared" si="39"/>
        <v>15130000</v>
      </c>
    </row>
    <row r="2505" spans="1:14" x14ac:dyDescent="0.3">
      <c r="A2505">
        <v>2504</v>
      </c>
      <c r="B2505">
        <v>10</v>
      </c>
      <c r="C2505" t="s">
        <v>65</v>
      </c>
      <c r="D2505" t="str">
        <f>VLOOKUP(C2505,[1]Saler!B:D,2,FALSE)</f>
        <v>Vưu Quan  Khải</v>
      </c>
      <c r="E2505" t="str">
        <f>VLOOKUP(C2505,[1]Saler!B:D,3,FALSE)</f>
        <v>DN</v>
      </c>
      <c r="F2505" t="str">
        <f>VLOOKUP(E2505,[1]Saler!$F$1:$G$6,2,FALSE)</f>
        <v>Đà Nẵng</v>
      </c>
      <c r="G2505" t="s">
        <v>17</v>
      </c>
      <c r="H2505" t="str">
        <f>VLOOKUP(G2505,[1]Product!$B:$G,2,FALSE)</f>
        <v>Inspiron135301</v>
      </c>
      <c r="I2505">
        <f>VLOOKUP(G2505,[1]Product!$B:$G,6,FALSE)</f>
        <v>20900000</v>
      </c>
      <c r="J2505" t="str">
        <f>VLOOKUP(G2505,[1]Product!$B:$G,3,FALSE)</f>
        <v>Dell</v>
      </c>
      <c r="K2505" t="str">
        <f>VLOOKUP(G2505,[1]Product!$B:$G,4,FALSE)</f>
        <v>Laptop</v>
      </c>
      <c r="L2505">
        <v>2</v>
      </c>
      <c r="M2505">
        <v>0.05</v>
      </c>
      <c r="N2505">
        <f t="shared" si="39"/>
        <v>39710000</v>
      </c>
    </row>
    <row r="2506" spans="1:14" x14ac:dyDescent="0.3">
      <c r="A2506">
        <v>2505</v>
      </c>
      <c r="B2506">
        <v>10</v>
      </c>
      <c r="C2506" t="s">
        <v>43</v>
      </c>
      <c r="D2506" t="str">
        <f>VLOOKUP(C2506,[1]Saler!B:D,2,FALSE)</f>
        <v>Lương Thị  Thanh</v>
      </c>
      <c r="E2506" t="str">
        <f>VLOOKUP(C2506,[1]Saler!B:D,3,FALSE)</f>
        <v>CT</v>
      </c>
      <c r="F2506" t="str">
        <f>VLOOKUP(E2506,[1]Saler!$F$1:$G$6,2,FALSE)</f>
        <v>Cần Thơ</v>
      </c>
      <c r="G2506" t="s">
        <v>23</v>
      </c>
      <c r="H2506" t="str">
        <f>VLOOKUP(G2506,[1]Product!$B:$G,2,FALSE)</f>
        <v>Latitude3510</v>
      </c>
      <c r="I2506">
        <f>VLOOKUP(G2506,[1]Product!$B:$G,6,FALSE)</f>
        <v>11490000</v>
      </c>
      <c r="J2506" t="str">
        <f>VLOOKUP(G2506,[1]Product!$B:$G,3,FALSE)</f>
        <v>Dell</v>
      </c>
      <c r="K2506" t="str">
        <f>VLOOKUP(G2506,[1]Product!$B:$G,4,FALSE)</f>
        <v>Laptop</v>
      </c>
      <c r="L2506">
        <v>3</v>
      </c>
      <c r="M2506">
        <v>0</v>
      </c>
      <c r="N2506">
        <f t="shared" si="39"/>
        <v>34470000</v>
      </c>
    </row>
    <row r="2507" spans="1:14" x14ac:dyDescent="0.3">
      <c r="A2507">
        <v>2506</v>
      </c>
      <c r="B2507">
        <v>10</v>
      </c>
      <c r="C2507" t="s">
        <v>16</v>
      </c>
      <c r="D2507" t="str">
        <f>VLOOKUP(C2507,[1]Saler!B:D,2,FALSE)</f>
        <v>Võ Thị Uyển  Nhi</v>
      </c>
      <c r="E2507" t="str">
        <f>VLOOKUP(C2507,[1]Saler!B:D,3,FALSE)</f>
        <v>HCM</v>
      </c>
      <c r="F2507" t="str">
        <f>VLOOKUP(E2507,[1]Saler!$F$1:$G$6,2,FALSE)</f>
        <v>Hồ Chí Minh</v>
      </c>
      <c r="G2507" t="s">
        <v>21</v>
      </c>
      <c r="H2507" t="str">
        <f>VLOOKUP(G2507,[1]Product!$B:$G,2,FALSE)</f>
        <v>EliteBook5ZU71PA</v>
      </c>
      <c r="I2507">
        <f>VLOOKUP(G2507,[1]Product!$B:$G,6,FALSE)</f>
        <v>34790000</v>
      </c>
      <c r="J2507" t="str">
        <f>VLOOKUP(G2507,[1]Product!$B:$G,3,FALSE)</f>
        <v>HP</v>
      </c>
      <c r="K2507" t="str">
        <f>VLOOKUP(G2507,[1]Product!$B:$G,4,FALSE)</f>
        <v>Laptop</v>
      </c>
      <c r="L2507">
        <v>1</v>
      </c>
      <c r="M2507">
        <v>0.05</v>
      </c>
      <c r="N2507">
        <f t="shared" si="39"/>
        <v>33050500</v>
      </c>
    </row>
    <row r="2508" spans="1:14" x14ac:dyDescent="0.3">
      <c r="A2508">
        <v>2507</v>
      </c>
      <c r="B2508">
        <v>10</v>
      </c>
      <c r="C2508" t="s">
        <v>57</v>
      </c>
      <c r="D2508" t="str">
        <f>VLOOKUP(C2508,[1]Saler!B:D,2,FALSE)</f>
        <v>Nguyễn Thị Tú  Anh</v>
      </c>
      <c r="E2508" t="str">
        <f>VLOOKUP(C2508,[1]Saler!B:D,3,FALSE)</f>
        <v>HN</v>
      </c>
      <c r="F2508" t="str">
        <f>VLOOKUP(E2508,[1]Saler!$F$1:$G$6,2,FALSE)</f>
        <v>Hà Nội</v>
      </c>
      <c r="G2508" t="s">
        <v>31</v>
      </c>
      <c r="H2508" t="str">
        <f>VLOOKUP(G2508,[1]Product!$B:$G,2,FALSE)</f>
        <v>Ideapad82H700DNVN</v>
      </c>
      <c r="I2508">
        <f>VLOOKUP(G2508,[1]Product!$B:$G,6,FALSE)</f>
        <v>13490000</v>
      </c>
      <c r="J2508" t="str">
        <f>VLOOKUP(G2508,[1]Product!$B:$G,3,FALSE)</f>
        <v>Lenovo</v>
      </c>
      <c r="K2508" t="str">
        <f>VLOOKUP(G2508,[1]Product!$B:$G,4,FALSE)</f>
        <v>Laptop</v>
      </c>
      <c r="L2508">
        <v>1</v>
      </c>
      <c r="M2508">
        <v>0.1</v>
      </c>
      <c r="N2508">
        <f t="shared" si="39"/>
        <v>12141000</v>
      </c>
    </row>
    <row r="2509" spans="1:14" x14ac:dyDescent="0.3">
      <c r="A2509">
        <v>2508</v>
      </c>
      <c r="B2509">
        <v>10</v>
      </c>
      <c r="C2509" t="s">
        <v>20</v>
      </c>
      <c r="D2509" t="str">
        <f>VLOOKUP(C2509,[1]Saler!B:D,2,FALSE)</f>
        <v>NGUYỄN THỊ THANH  HUYỀN</v>
      </c>
      <c r="E2509" t="str">
        <f>VLOOKUP(C2509,[1]Saler!B:D,3,FALSE)</f>
        <v>DN</v>
      </c>
      <c r="F2509" t="str">
        <f>VLOOKUP(E2509,[1]Saler!$F$1:$G$6,2,FALSE)</f>
        <v>Đà Nẵng</v>
      </c>
      <c r="G2509" t="s">
        <v>52</v>
      </c>
      <c r="H2509" t="str">
        <f>VLOOKUP(G2509,[1]Product!$B:$G,2,FALSE)</f>
        <v>Inspiron42IN380002</v>
      </c>
      <c r="I2509">
        <f>VLOOKUP(G2509,[1]Product!$B:$G,6,FALSE)</f>
        <v>12290000</v>
      </c>
      <c r="J2509" t="str">
        <f>VLOOKUP(G2509,[1]Product!$B:$G,3,FALSE)</f>
        <v>Dell</v>
      </c>
      <c r="K2509" t="str">
        <f>VLOOKUP(G2509,[1]Product!$B:$G,4,FALSE)</f>
        <v>Desktop</v>
      </c>
      <c r="L2509">
        <v>1</v>
      </c>
      <c r="M2509">
        <v>0.05</v>
      </c>
      <c r="N2509">
        <f t="shared" si="39"/>
        <v>11675500</v>
      </c>
    </row>
    <row r="2510" spans="1:14" x14ac:dyDescent="0.3">
      <c r="A2510">
        <v>2509</v>
      </c>
      <c r="B2510">
        <v>10</v>
      </c>
      <c r="C2510" t="s">
        <v>81</v>
      </c>
      <c r="D2510" t="str">
        <f>VLOOKUP(C2510,[1]Saler!B:D,2,FALSE)</f>
        <v>Huỳnh Lê Minh  Nhựt</v>
      </c>
      <c r="E2510" t="str">
        <f>VLOOKUP(C2510,[1]Saler!B:D,3,FALSE)</f>
        <v>HCM</v>
      </c>
      <c r="F2510" t="str">
        <f>VLOOKUP(E2510,[1]Saler!$F$1:$G$6,2,FALSE)</f>
        <v>Hồ Chí Minh</v>
      </c>
      <c r="G2510" t="s">
        <v>52</v>
      </c>
      <c r="H2510" t="str">
        <f>VLOOKUP(G2510,[1]Product!$B:$G,2,FALSE)</f>
        <v>Inspiron42IN380002</v>
      </c>
      <c r="I2510">
        <f>VLOOKUP(G2510,[1]Product!$B:$G,6,FALSE)</f>
        <v>12290000</v>
      </c>
      <c r="J2510" t="str">
        <f>VLOOKUP(G2510,[1]Product!$B:$G,3,FALSE)</f>
        <v>Dell</v>
      </c>
      <c r="K2510" t="str">
        <f>VLOOKUP(G2510,[1]Product!$B:$G,4,FALSE)</f>
        <v>Desktop</v>
      </c>
      <c r="L2510">
        <v>2</v>
      </c>
      <c r="M2510">
        <v>0.1</v>
      </c>
      <c r="N2510">
        <f t="shared" si="39"/>
        <v>22122000</v>
      </c>
    </row>
    <row r="2511" spans="1:14" x14ac:dyDescent="0.3">
      <c r="A2511">
        <v>2510</v>
      </c>
      <c r="B2511">
        <v>10</v>
      </c>
      <c r="C2511" t="s">
        <v>73</v>
      </c>
      <c r="D2511" t="str">
        <f>VLOOKUP(C2511,[1]Saler!B:D,2,FALSE)</f>
        <v>Nguyễn Gia  Hân</v>
      </c>
      <c r="E2511" t="str">
        <f>VLOOKUP(C2511,[1]Saler!B:D,3,FALSE)</f>
        <v>HP</v>
      </c>
      <c r="F2511" t="str">
        <f>VLOOKUP(E2511,[1]Saler!$F$1:$G$6,2,FALSE)</f>
        <v>Hải Phòng</v>
      </c>
      <c r="G2511" t="s">
        <v>19</v>
      </c>
      <c r="H2511" t="str">
        <f>VLOOKUP(G2511,[1]Product!$B:$G,2,FALSE)</f>
        <v>Gaming81LK01J3VN</v>
      </c>
      <c r="I2511">
        <f>VLOOKUP(G2511,[1]Product!$B:$G,6,FALSE)</f>
        <v>18490000</v>
      </c>
      <c r="J2511" t="str">
        <f>VLOOKUP(G2511,[1]Product!$B:$G,3,FALSE)</f>
        <v>Lenovo</v>
      </c>
      <c r="K2511" t="str">
        <f>VLOOKUP(G2511,[1]Product!$B:$G,4,FALSE)</f>
        <v>Laptop</v>
      </c>
      <c r="L2511">
        <v>2</v>
      </c>
      <c r="M2511">
        <v>0.1</v>
      </c>
      <c r="N2511">
        <f t="shared" si="39"/>
        <v>33282000</v>
      </c>
    </row>
    <row r="2512" spans="1:14" x14ac:dyDescent="0.3">
      <c r="A2512">
        <v>2511</v>
      </c>
      <c r="B2512">
        <v>10</v>
      </c>
      <c r="C2512" t="s">
        <v>70</v>
      </c>
      <c r="D2512" t="str">
        <f>VLOOKUP(C2512,[1]Saler!B:D,2,FALSE)</f>
        <v>Trần Thị Hồng Nhung</v>
      </c>
      <c r="E2512" t="str">
        <f>VLOOKUP(C2512,[1]Saler!B:D,3,FALSE)</f>
        <v>HCM</v>
      </c>
      <c r="F2512" t="str">
        <f>VLOOKUP(E2512,[1]Saler!$F$1:$G$6,2,FALSE)</f>
        <v>Hồ Chí Minh</v>
      </c>
      <c r="G2512" t="s">
        <v>31</v>
      </c>
      <c r="H2512" t="str">
        <f>VLOOKUP(G2512,[1]Product!$B:$G,2,FALSE)</f>
        <v>Ideapad82H700DNVN</v>
      </c>
      <c r="I2512">
        <f>VLOOKUP(G2512,[1]Product!$B:$G,6,FALSE)</f>
        <v>13490000</v>
      </c>
      <c r="J2512" t="str">
        <f>VLOOKUP(G2512,[1]Product!$B:$G,3,FALSE)</f>
        <v>Lenovo</v>
      </c>
      <c r="K2512" t="str">
        <f>VLOOKUP(G2512,[1]Product!$B:$G,4,FALSE)</f>
        <v>Laptop</v>
      </c>
      <c r="L2512">
        <v>2</v>
      </c>
      <c r="M2512">
        <v>0.15</v>
      </c>
      <c r="N2512">
        <f t="shared" si="39"/>
        <v>22933000</v>
      </c>
    </row>
    <row r="2513" spans="1:14" x14ac:dyDescent="0.3">
      <c r="A2513">
        <v>2512</v>
      </c>
      <c r="B2513">
        <v>10</v>
      </c>
      <c r="C2513" t="s">
        <v>76</v>
      </c>
      <c r="D2513" t="str">
        <f>VLOOKUP(C2513,[1]Saler!B:D,2,FALSE)</f>
        <v>Nguyễn Yến  Nhi</v>
      </c>
      <c r="E2513" t="str">
        <f>VLOOKUP(C2513,[1]Saler!B:D,3,FALSE)</f>
        <v>HCM</v>
      </c>
      <c r="F2513" t="str">
        <f>VLOOKUP(E2513,[1]Saler!$F$1:$G$6,2,FALSE)</f>
        <v>Hồ Chí Minh</v>
      </c>
      <c r="G2513" t="s">
        <v>28</v>
      </c>
      <c r="H2513" t="str">
        <f>VLOOKUP(G2513,[1]Product!$B:$G,2,FALSE)</f>
        <v>ProBook1A1B0PA</v>
      </c>
      <c r="I2513">
        <f>VLOOKUP(G2513,[1]Product!$B:$G,6,FALSE)</f>
        <v>18290000</v>
      </c>
      <c r="J2513" t="str">
        <f>VLOOKUP(G2513,[1]Product!$B:$G,3,FALSE)</f>
        <v>HP</v>
      </c>
      <c r="K2513" t="str">
        <f>VLOOKUP(G2513,[1]Product!$B:$G,4,FALSE)</f>
        <v>Laptop</v>
      </c>
      <c r="L2513">
        <v>3</v>
      </c>
      <c r="M2513">
        <v>0.15</v>
      </c>
      <c r="N2513">
        <f t="shared" si="39"/>
        <v>46639500</v>
      </c>
    </row>
    <row r="2514" spans="1:14" x14ac:dyDescent="0.3">
      <c r="A2514">
        <v>2513</v>
      </c>
      <c r="B2514">
        <v>10</v>
      </c>
      <c r="C2514" t="s">
        <v>43</v>
      </c>
      <c r="D2514" t="str">
        <f>VLOOKUP(C2514,[1]Saler!B:D,2,FALSE)</f>
        <v>Lương Thị  Thanh</v>
      </c>
      <c r="E2514" t="str">
        <f>VLOOKUP(C2514,[1]Saler!B:D,3,FALSE)</f>
        <v>CT</v>
      </c>
      <c r="F2514" t="str">
        <f>VLOOKUP(E2514,[1]Saler!$F$1:$G$6,2,FALSE)</f>
        <v>Cần Thơ</v>
      </c>
      <c r="G2514" t="s">
        <v>34</v>
      </c>
      <c r="H2514" t="str">
        <f>VLOOKUP(G2514,[1]Product!$B:$G,2,FALSE)</f>
        <v>Inspiron135201</v>
      </c>
      <c r="I2514">
        <f>VLOOKUP(G2514,[1]Product!$B:$G,6,FALSE)</f>
        <v>16990000</v>
      </c>
      <c r="J2514" t="str">
        <f>VLOOKUP(G2514,[1]Product!$B:$G,3,FALSE)</f>
        <v>Dell</v>
      </c>
      <c r="K2514" t="str">
        <f>VLOOKUP(G2514,[1]Product!$B:$G,4,FALSE)</f>
        <v>Laptop</v>
      </c>
      <c r="L2514">
        <v>2</v>
      </c>
      <c r="M2514">
        <v>0</v>
      </c>
      <c r="N2514">
        <f t="shared" si="39"/>
        <v>33980000</v>
      </c>
    </row>
    <row r="2515" spans="1:14" x14ac:dyDescent="0.3">
      <c r="A2515">
        <v>2514</v>
      </c>
      <c r="B2515">
        <v>10</v>
      </c>
      <c r="C2515" t="s">
        <v>63</v>
      </c>
      <c r="D2515" t="str">
        <f>VLOOKUP(C2515,[1]Saler!B:D,2,FALSE)</f>
        <v>Phạm Thị Giáng  My</v>
      </c>
      <c r="E2515" t="str">
        <f>VLOOKUP(C2515,[1]Saler!B:D,3,FALSE)</f>
        <v>DN</v>
      </c>
      <c r="F2515" t="str">
        <f>VLOOKUP(E2515,[1]Saler!$F$1:$G$6,2,FALSE)</f>
        <v>Đà Nẵng</v>
      </c>
      <c r="G2515" t="s">
        <v>31</v>
      </c>
      <c r="H2515" t="str">
        <f>VLOOKUP(G2515,[1]Product!$B:$G,2,FALSE)</f>
        <v>Ideapad82H700DNVN</v>
      </c>
      <c r="I2515">
        <f>VLOOKUP(G2515,[1]Product!$B:$G,6,FALSE)</f>
        <v>13490000</v>
      </c>
      <c r="J2515" t="str">
        <f>VLOOKUP(G2515,[1]Product!$B:$G,3,FALSE)</f>
        <v>Lenovo</v>
      </c>
      <c r="K2515" t="str">
        <f>VLOOKUP(G2515,[1]Product!$B:$G,4,FALSE)</f>
        <v>Laptop</v>
      </c>
      <c r="L2515">
        <v>2</v>
      </c>
      <c r="M2515">
        <v>0</v>
      </c>
      <c r="N2515">
        <f t="shared" si="39"/>
        <v>26980000</v>
      </c>
    </row>
    <row r="2516" spans="1:14" x14ac:dyDescent="0.3">
      <c r="A2516">
        <v>2515</v>
      </c>
      <c r="B2516">
        <v>10</v>
      </c>
      <c r="C2516" t="s">
        <v>26</v>
      </c>
      <c r="D2516" t="str">
        <f>VLOOKUP(C2516,[1]Saler!B:D,2,FALSE)</f>
        <v>Nguyễn Thị Y  Bình</v>
      </c>
      <c r="E2516" t="str">
        <f>VLOOKUP(C2516,[1]Saler!B:D,3,FALSE)</f>
        <v>HN</v>
      </c>
      <c r="F2516" t="str">
        <f>VLOOKUP(E2516,[1]Saler!$F$1:$G$6,2,FALSE)</f>
        <v>Hà Nội</v>
      </c>
      <c r="G2516" t="s">
        <v>52</v>
      </c>
      <c r="H2516" t="str">
        <f>VLOOKUP(G2516,[1]Product!$B:$G,2,FALSE)</f>
        <v>Inspiron42IN380002</v>
      </c>
      <c r="I2516">
        <f>VLOOKUP(G2516,[1]Product!$B:$G,6,FALSE)</f>
        <v>12290000</v>
      </c>
      <c r="J2516" t="str">
        <f>VLOOKUP(G2516,[1]Product!$B:$G,3,FALSE)</f>
        <v>Dell</v>
      </c>
      <c r="K2516" t="str">
        <f>VLOOKUP(G2516,[1]Product!$B:$G,4,FALSE)</f>
        <v>Desktop</v>
      </c>
      <c r="L2516">
        <v>2</v>
      </c>
      <c r="M2516">
        <v>0.1</v>
      </c>
      <c r="N2516">
        <f t="shared" si="39"/>
        <v>22122000</v>
      </c>
    </row>
    <row r="2517" spans="1:14" x14ac:dyDescent="0.3">
      <c r="A2517">
        <v>2516</v>
      </c>
      <c r="B2517">
        <v>10</v>
      </c>
      <c r="C2517" t="s">
        <v>75</v>
      </c>
      <c r="D2517" t="str">
        <f>VLOOKUP(C2517,[1]Saler!B:D,2,FALSE)</f>
        <v>Trần Thị Kim  Ngân</v>
      </c>
      <c r="E2517" t="str">
        <f>VLOOKUP(C2517,[1]Saler!B:D,3,FALSE)</f>
        <v>HCM</v>
      </c>
      <c r="F2517" t="str">
        <f>VLOOKUP(E2517,[1]Saler!$F$1:$G$6,2,FALSE)</f>
        <v>Hồ Chí Minh</v>
      </c>
      <c r="G2517" t="s">
        <v>36</v>
      </c>
      <c r="H2517" t="str">
        <f>VLOOKUP(G2517,[1]Product!$B:$G,2,FALSE)</f>
        <v>Lenovo10TVA00EVA</v>
      </c>
      <c r="I2517">
        <f>VLOOKUP(G2517,[1]Product!$B:$G,6,FALSE)</f>
        <v>12590000</v>
      </c>
      <c r="J2517" t="str">
        <f>VLOOKUP(G2517,[1]Product!$B:$G,3,FALSE)</f>
        <v>Lenovo</v>
      </c>
      <c r="K2517" t="str">
        <f>VLOOKUP(G2517,[1]Product!$B:$G,4,FALSE)</f>
        <v>Desktop</v>
      </c>
      <c r="L2517">
        <v>1</v>
      </c>
      <c r="M2517">
        <v>0.1</v>
      </c>
      <c r="N2517">
        <f t="shared" si="39"/>
        <v>11331000</v>
      </c>
    </row>
    <row r="2518" spans="1:14" x14ac:dyDescent="0.3">
      <c r="A2518">
        <v>2517</v>
      </c>
      <c r="B2518">
        <v>10</v>
      </c>
      <c r="C2518" t="s">
        <v>26</v>
      </c>
      <c r="D2518" t="str">
        <f>VLOOKUP(C2518,[1]Saler!B:D,2,FALSE)</f>
        <v>Nguyễn Thị Y  Bình</v>
      </c>
      <c r="E2518" t="str">
        <f>VLOOKUP(C2518,[1]Saler!B:D,3,FALSE)</f>
        <v>HN</v>
      </c>
      <c r="F2518" t="str">
        <f>VLOOKUP(E2518,[1]Saler!$F$1:$G$6,2,FALSE)</f>
        <v>Hà Nội</v>
      </c>
      <c r="G2518" t="s">
        <v>44</v>
      </c>
      <c r="H2518" t="str">
        <f>VLOOKUP(G2518,[1]Product!$B:$G,2,FALSE)</f>
        <v>Lenovo11ED002TVA</v>
      </c>
      <c r="I2518">
        <f>VLOOKUP(G2518,[1]Product!$B:$G,6,FALSE)</f>
        <v>9890000</v>
      </c>
      <c r="J2518" t="str">
        <f>VLOOKUP(G2518,[1]Product!$B:$G,3,FALSE)</f>
        <v>Lenovo</v>
      </c>
      <c r="K2518" t="str">
        <f>VLOOKUP(G2518,[1]Product!$B:$G,4,FALSE)</f>
        <v>Desktop</v>
      </c>
      <c r="L2518">
        <v>2</v>
      </c>
      <c r="M2518">
        <v>0.05</v>
      </c>
      <c r="N2518">
        <f t="shared" si="39"/>
        <v>18791000</v>
      </c>
    </row>
    <row r="2519" spans="1:14" x14ac:dyDescent="0.3">
      <c r="A2519">
        <v>2518</v>
      </c>
      <c r="B2519">
        <v>10</v>
      </c>
      <c r="C2519" t="s">
        <v>48</v>
      </c>
      <c r="D2519" t="str">
        <f>VLOOKUP(C2519,[1]Saler!B:D,2,FALSE)</f>
        <v>Võ Huỳnh Duy  Nhân</v>
      </c>
      <c r="E2519" t="str">
        <f>VLOOKUP(C2519,[1]Saler!B:D,3,FALSE)</f>
        <v>HCM</v>
      </c>
      <c r="F2519" t="str">
        <f>VLOOKUP(E2519,[1]Saler!$F$1:$G$6,2,FALSE)</f>
        <v>Hồ Chí Minh</v>
      </c>
      <c r="G2519" t="s">
        <v>28</v>
      </c>
      <c r="H2519" t="str">
        <f>VLOOKUP(G2519,[1]Product!$B:$G,2,FALSE)</f>
        <v>ProBook1A1B0PA</v>
      </c>
      <c r="I2519">
        <f>VLOOKUP(G2519,[1]Product!$B:$G,6,FALSE)</f>
        <v>18290000</v>
      </c>
      <c r="J2519" t="str">
        <f>VLOOKUP(G2519,[1]Product!$B:$G,3,FALSE)</f>
        <v>HP</v>
      </c>
      <c r="K2519" t="str">
        <f>VLOOKUP(G2519,[1]Product!$B:$G,4,FALSE)</f>
        <v>Laptop</v>
      </c>
      <c r="L2519">
        <v>3</v>
      </c>
      <c r="M2519">
        <v>0.1</v>
      </c>
      <c r="N2519">
        <f t="shared" si="39"/>
        <v>49383000</v>
      </c>
    </row>
    <row r="2520" spans="1:14" x14ac:dyDescent="0.3">
      <c r="A2520">
        <v>2519</v>
      </c>
      <c r="B2520">
        <v>10</v>
      </c>
      <c r="C2520" t="s">
        <v>74</v>
      </c>
      <c r="D2520" t="str">
        <f>VLOOKUP(C2520,[1]Saler!B:D,2,FALSE)</f>
        <v>Nguyễn Thị  Hằng</v>
      </c>
      <c r="E2520" t="str">
        <f>VLOOKUP(C2520,[1]Saler!B:D,3,FALSE)</f>
        <v>HP</v>
      </c>
      <c r="F2520" t="str">
        <f>VLOOKUP(E2520,[1]Saler!$F$1:$G$6,2,FALSE)</f>
        <v>Hải Phòng</v>
      </c>
      <c r="G2520" t="s">
        <v>41</v>
      </c>
      <c r="H2520" t="str">
        <f>VLOOKUP(G2520,[1]Product!$B:$G,2,FALSE)</f>
        <v>Vostro70226499</v>
      </c>
      <c r="I2520">
        <f>VLOOKUP(G2520,[1]Product!$B:$G,6,FALSE)</f>
        <v>8900000</v>
      </c>
      <c r="J2520" t="str">
        <f>VLOOKUP(G2520,[1]Product!$B:$G,3,FALSE)</f>
        <v>Dell</v>
      </c>
      <c r="K2520" t="str">
        <f>VLOOKUP(G2520,[1]Product!$B:$G,4,FALSE)</f>
        <v>Desktop</v>
      </c>
      <c r="L2520">
        <v>1</v>
      </c>
      <c r="M2520">
        <v>0.1</v>
      </c>
      <c r="N2520">
        <f t="shared" si="39"/>
        <v>8010000</v>
      </c>
    </row>
    <row r="2521" spans="1:14" x14ac:dyDescent="0.3">
      <c r="A2521">
        <v>2520</v>
      </c>
      <c r="B2521">
        <v>10</v>
      </c>
      <c r="C2521" t="s">
        <v>79</v>
      </c>
      <c r="D2521" t="str">
        <f>VLOOKUP(C2521,[1]Saler!B:D,2,FALSE)</f>
        <v>Nguyễn Thị Thanh  Ngân</v>
      </c>
      <c r="E2521" t="str">
        <f>VLOOKUP(C2521,[1]Saler!B:D,3,FALSE)</f>
        <v>HCM</v>
      </c>
      <c r="F2521" t="str">
        <f>VLOOKUP(E2521,[1]Saler!$F$1:$G$6,2,FALSE)</f>
        <v>Hồ Chí Minh</v>
      </c>
      <c r="G2521" t="s">
        <v>71</v>
      </c>
      <c r="H2521" t="str">
        <f>VLOOKUP(G2521,[1]Product!$B:$G,2,FALSE)</f>
        <v>Legion82BC005YVN</v>
      </c>
      <c r="I2521">
        <f>VLOOKUP(G2521,[1]Product!$B:$G,6,FALSE)</f>
        <v>39000000</v>
      </c>
      <c r="J2521" t="str">
        <f>VLOOKUP(G2521,[1]Product!$B:$G,3,FALSE)</f>
        <v>Lenovo</v>
      </c>
      <c r="K2521" t="str">
        <f>VLOOKUP(G2521,[1]Product!$B:$G,4,FALSE)</f>
        <v>Laptop</v>
      </c>
      <c r="L2521">
        <v>2</v>
      </c>
      <c r="M2521">
        <v>0.1</v>
      </c>
      <c r="N2521">
        <f t="shared" si="39"/>
        <v>70200000</v>
      </c>
    </row>
    <row r="2522" spans="1:14" x14ac:dyDescent="0.3">
      <c r="A2522">
        <v>2521</v>
      </c>
      <c r="B2522">
        <v>10</v>
      </c>
      <c r="C2522" t="s">
        <v>65</v>
      </c>
      <c r="D2522" t="str">
        <f>VLOOKUP(C2522,[1]Saler!B:D,2,FALSE)</f>
        <v>Vưu Quan  Khải</v>
      </c>
      <c r="E2522" t="str">
        <f>VLOOKUP(C2522,[1]Saler!B:D,3,FALSE)</f>
        <v>DN</v>
      </c>
      <c r="F2522" t="str">
        <f>VLOOKUP(E2522,[1]Saler!$F$1:$G$6,2,FALSE)</f>
        <v>Đà Nẵng</v>
      </c>
      <c r="G2522" t="s">
        <v>45</v>
      </c>
      <c r="H2522" t="str">
        <f>VLOOKUP(G2522,[1]Product!$B:$G,2,FALSE)</f>
        <v>OMEN8ZR42PA</v>
      </c>
      <c r="I2522">
        <f>VLOOKUP(G2522,[1]Product!$B:$G,6,FALSE)</f>
        <v>54000000</v>
      </c>
      <c r="J2522" t="str">
        <f>VLOOKUP(G2522,[1]Product!$B:$G,3,FALSE)</f>
        <v>HP</v>
      </c>
      <c r="K2522" t="str">
        <f>VLOOKUP(G2522,[1]Product!$B:$G,4,FALSE)</f>
        <v>Laptop</v>
      </c>
      <c r="L2522">
        <v>1</v>
      </c>
      <c r="M2522">
        <v>0</v>
      </c>
      <c r="N2522">
        <f t="shared" si="39"/>
        <v>54000000</v>
      </c>
    </row>
    <row r="2523" spans="1:14" x14ac:dyDescent="0.3">
      <c r="A2523">
        <v>2522</v>
      </c>
      <c r="B2523">
        <v>10</v>
      </c>
      <c r="C2523" t="s">
        <v>37</v>
      </c>
      <c r="D2523" t="str">
        <f>VLOOKUP(C2523,[1]Saler!B:D,2,FALSE)</f>
        <v>Nguyễn Phan Thanh Ngân</v>
      </c>
      <c r="E2523" t="str">
        <f>VLOOKUP(C2523,[1]Saler!B:D,3,FALSE)</f>
        <v>HCM</v>
      </c>
      <c r="F2523" t="str">
        <f>VLOOKUP(E2523,[1]Saler!$F$1:$G$6,2,FALSE)</f>
        <v>Hồ Chí Minh</v>
      </c>
      <c r="G2523" t="s">
        <v>50</v>
      </c>
      <c r="H2523" t="str">
        <f>VLOOKUP(G2523,[1]Product!$B:$G,2,FALSE)</f>
        <v>ProBook22X45AA</v>
      </c>
      <c r="I2523">
        <f>VLOOKUP(G2523,[1]Product!$B:$G,6,FALSE)</f>
        <v>11900000</v>
      </c>
      <c r="J2523" t="str">
        <f>VLOOKUP(G2523,[1]Product!$B:$G,3,FALSE)</f>
        <v>HP</v>
      </c>
      <c r="K2523" t="str">
        <f>VLOOKUP(G2523,[1]Product!$B:$G,4,FALSE)</f>
        <v>Desktop</v>
      </c>
      <c r="L2523">
        <v>3</v>
      </c>
      <c r="M2523">
        <v>0.1</v>
      </c>
      <c r="N2523">
        <f t="shared" si="39"/>
        <v>32130000</v>
      </c>
    </row>
    <row r="2524" spans="1:14" x14ac:dyDescent="0.3">
      <c r="A2524">
        <v>2523</v>
      </c>
      <c r="B2524">
        <v>10</v>
      </c>
      <c r="C2524" t="s">
        <v>27</v>
      </c>
      <c r="D2524" t="str">
        <f>VLOOKUP(C2524,[1]Saler!B:D,2,FALSE)</f>
        <v>Lê Thị Bình</v>
      </c>
      <c r="E2524" t="str">
        <f>VLOOKUP(C2524,[1]Saler!B:D,3,FALSE)</f>
        <v>HN</v>
      </c>
      <c r="F2524" t="str">
        <f>VLOOKUP(E2524,[1]Saler!$F$1:$G$6,2,FALSE)</f>
        <v>Hà Nội</v>
      </c>
      <c r="G2524" t="s">
        <v>54</v>
      </c>
      <c r="H2524" t="str">
        <f>VLOOKUP(G2524,[1]Product!$B:$G,2,FALSE)</f>
        <v>ThinkBook20VA001KVN</v>
      </c>
      <c r="I2524">
        <f>VLOOKUP(G2524,[1]Product!$B:$G,6,FALSE)</f>
        <v>19190000</v>
      </c>
      <c r="J2524" t="str">
        <f>VLOOKUP(G2524,[1]Product!$B:$G,3,FALSE)</f>
        <v>Lenovo</v>
      </c>
      <c r="K2524" t="str">
        <f>VLOOKUP(G2524,[1]Product!$B:$G,4,FALSE)</f>
        <v>Laptop</v>
      </c>
      <c r="L2524">
        <v>2</v>
      </c>
      <c r="M2524">
        <v>0</v>
      </c>
      <c r="N2524">
        <f t="shared" si="39"/>
        <v>38380000</v>
      </c>
    </row>
    <row r="2525" spans="1:14" x14ac:dyDescent="0.3">
      <c r="A2525">
        <v>2524</v>
      </c>
      <c r="B2525">
        <v>10</v>
      </c>
      <c r="C2525" t="s">
        <v>38</v>
      </c>
      <c r="D2525" t="str">
        <f>VLOOKUP(C2525,[1]Saler!B:D,2,FALSE)</f>
        <v>Nguyễn Thị Kim  Nga</v>
      </c>
      <c r="E2525" t="str">
        <f>VLOOKUP(C2525,[1]Saler!B:D,3,FALSE)</f>
        <v>HCM</v>
      </c>
      <c r="F2525" t="str">
        <f>VLOOKUP(E2525,[1]Saler!$F$1:$G$6,2,FALSE)</f>
        <v>Hồ Chí Minh</v>
      </c>
      <c r="G2525" t="s">
        <v>34</v>
      </c>
      <c r="H2525" t="str">
        <f>VLOOKUP(G2525,[1]Product!$B:$G,2,FALSE)</f>
        <v>Inspiron135201</v>
      </c>
      <c r="I2525">
        <f>VLOOKUP(G2525,[1]Product!$B:$G,6,FALSE)</f>
        <v>16990000</v>
      </c>
      <c r="J2525" t="str">
        <f>VLOOKUP(G2525,[1]Product!$B:$G,3,FALSE)</f>
        <v>Dell</v>
      </c>
      <c r="K2525" t="str">
        <f>VLOOKUP(G2525,[1]Product!$B:$G,4,FALSE)</f>
        <v>Laptop</v>
      </c>
      <c r="L2525">
        <v>1</v>
      </c>
      <c r="M2525">
        <v>0.05</v>
      </c>
      <c r="N2525">
        <f t="shared" si="39"/>
        <v>16140500</v>
      </c>
    </row>
    <row r="2526" spans="1:14" x14ac:dyDescent="0.3">
      <c r="A2526">
        <v>2525</v>
      </c>
      <c r="B2526">
        <v>10</v>
      </c>
      <c r="C2526" t="s">
        <v>32</v>
      </c>
      <c r="D2526" t="str">
        <f>VLOOKUP(C2526,[1]Saler!B:D,2,FALSE)</f>
        <v>Võ Thị Phương  Thảo</v>
      </c>
      <c r="E2526" t="str">
        <f>VLOOKUP(C2526,[1]Saler!B:D,3,FALSE)</f>
        <v>CT</v>
      </c>
      <c r="F2526" t="str">
        <f>VLOOKUP(E2526,[1]Saler!$F$1:$G$6,2,FALSE)</f>
        <v>Cần Thơ</v>
      </c>
      <c r="G2526" t="s">
        <v>71</v>
      </c>
      <c r="H2526" t="str">
        <f>VLOOKUP(G2526,[1]Product!$B:$G,2,FALSE)</f>
        <v>Legion82BC005YVN</v>
      </c>
      <c r="I2526">
        <f>VLOOKUP(G2526,[1]Product!$B:$G,6,FALSE)</f>
        <v>39000000</v>
      </c>
      <c r="J2526" t="str">
        <f>VLOOKUP(G2526,[1]Product!$B:$G,3,FALSE)</f>
        <v>Lenovo</v>
      </c>
      <c r="K2526" t="str">
        <f>VLOOKUP(G2526,[1]Product!$B:$G,4,FALSE)</f>
        <v>Laptop</v>
      </c>
      <c r="L2526">
        <v>3</v>
      </c>
      <c r="M2526">
        <v>0.05</v>
      </c>
      <c r="N2526">
        <f t="shared" si="39"/>
        <v>111150000</v>
      </c>
    </row>
    <row r="2527" spans="1:14" x14ac:dyDescent="0.3">
      <c r="A2527">
        <v>2526</v>
      </c>
      <c r="B2527">
        <v>10</v>
      </c>
      <c r="C2527" t="s">
        <v>29</v>
      </c>
      <c r="D2527" t="str">
        <f>VLOOKUP(C2527,[1]Saler!B:D,2,FALSE)</f>
        <v>Hoàng Thị Thu  Hà</v>
      </c>
      <c r="E2527" t="str">
        <f>VLOOKUP(C2527,[1]Saler!B:D,3,FALSE)</f>
        <v>HN</v>
      </c>
      <c r="F2527" t="str">
        <f>VLOOKUP(E2527,[1]Saler!$F$1:$G$6,2,FALSE)</f>
        <v>Hà Nội</v>
      </c>
      <c r="G2527" t="s">
        <v>15</v>
      </c>
      <c r="H2527" t="str">
        <f>VLOOKUP(G2527,[1]Product!$B:$G,2,FALSE)</f>
        <v>EliteBook1C2M0PA</v>
      </c>
      <c r="I2527">
        <f>VLOOKUP(G2527,[1]Product!$B:$G,6,FALSE)</f>
        <v>14890000</v>
      </c>
      <c r="J2527" t="str">
        <f>VLOOKUP(G2527,[1]Product!$B:$G,3,FALSE)</f>
        <v>HP</v>
      </c>
      <c r="K2527" t="str">
        <f>VLOOKUP(G2527,[1]Product!$B:$G,4,FALSE)</f>
        <v>Desktop</v>
      </c>
      <c r="L2527">
        <v>1</v>
      </c>
      <c r="M2527">
        <v>0.05</v>
      </c>
      <c r="N2527">
        <f t="shared" si="39"/>
        <v>14145500</v>
      </c>
    </row>
    <row r="2528" spans="1:14" x14ac:dyDescent="0.3">
      <c r="A2528">
        <v>2527</v>
      </c>
      <c r="B2528">
        <v>10</v>
      </c>
      <c r="C2528" t="s">
        <v>72</v>
      </c>
      <c r="D2528" t="str">
        <f>VLOOKUP(C2528,[1]Saler!B:D,2,FALSE)</f>
        <v>Ngô Ngọc Tường  An</v>
      </c>
      <c r="E2528" t="str">
        <f>VLOOKUP(C2528,[1]Saler!B:D,3,FALSE)</f>
        <v>HN</v>
      </c>
      <c r="F2528" t="str">
        <f>VLOOKUP(E2528,[1]Saler!$F$1:$G$6,2,FALSE)</f>
        <v>Hà Nội</v>
      </c>
      <c r="G2528" t="s">
        <v>41</v>
      </c>
      <c r="H2528" t="str">
        <f>VLOOKUP(G2528,[1]Product!$B:$G,2,FALSE)</f>
        <v>Vostro70226499</v>
      </c>
      <c r="I2528">
        <f>VLOOKUP(G2528,[1]Product!$B:$G,6,FALSE)</f>
        <v>8900000</v>
      </c>
      <c r="J2528" t="str">
        <f>VLOOKUP(G2528,[1]Product!$B:$G,3,FALSE)</f>
        <v>Dell</v>
      </c>
      <c r="K2528" t="str">
        <f>VLOOKUP(G2528,[1]Product!$B:$G,4,FALSE)</f>
        <v>Desktop</v>
      </c>
      <c r="L2528">
        <v>2</v>
      </c>
      <c r="M2528">
        <v>0.1</v>
      </c>
      <c r="N2528">
        <f t="shared" si="39"/>
        <v>16020000</v>
      </c>
    </row>
    <row r="2529" spans="1:14" x14ac:dyDescent="0.3">
      <c r="A2529">
        <v>2528</v>
      </c>
      <c r="B2529">
        <v>10</v>
      </c>
      <c r="C2529" t="s">
        <v>53</v>
      </c>
      <c r="D2529" t="str">
        <f>VLOOKUP(C2529,[1]Saler!B:D,2,FALSE)</f>
        <v>Đoàn Minh  Anh</v>
      </c>
      <c r="E2529" t="str">
        <f>VLOOKUP(C2529,[1]Saler!B:D,3,FALSE)</f>
        <v>HN</v>
      </c>
      <c r="F2529" t="str">
        <f>VLOOKUP(E2529,[1]Saler!$F$1:$G$6,2,FALSE)</f>
        <v>Hà Nội</v>
      </c>
      <c r="G2529" t="s">
        <v>45</v>
      </c>
      <c r="H2529" t="str">
        <f>VLOOKUP(G2529,[1]Product!$B:$G,2,FALSE)</f>
        <v>OMEN8ZR42PA</v>
      </c>
      <c r="I2529">
        <f>VLOOKUP(G2529,[1]Product!$B:$G,6,FALSE)</f>
        <v>54000000</v>
      </c>
      <c r="J2529" t="str">
        <f>VLOOKUP(G2529,[1]Product!$B:$G,3,FALSE)</f>
        <v>HP</v>
      </c>
      <c r="K2529" t="str">
        <f>VLOOKUP(G2529,[1]Product!$B:$G,4,FALSE)</f>
        <v>Laptop</v>
      </c>
      <c r="L2529">
        <v>2</v>
      </c>
      <c r="M2529">
        <v>0</v>
      </c>
      <c r="N2529">
        <f t="shared" si="39"/>
        <v>108000000</v>
      </c>
    </row>
    <row r="2530" spans="1:14" x14ac:dyDescent="0.3">
      <c r="A2530">
        <v>2529</v>
      </c>
      <c r="B2530">
        <v>11</v>
      </c>
      <c r="C2530" t="s">
        <v>65</v>
      </c>
      <c r="D2530" t="str">
        <f>VLOOKUP(C2530,[1]Saler!B:D,2,FALSE)</f>
        <v>Vưu Quan  Khải</v>
      </c>
      <c r="E2530" t="str">
        <f>VLOOKUP(C2530,[1]Saler!B:D,3,FALSE)</f>
        <v>DN</v>
      </c>
      <c r="F2530" t="str">
        <f>VLOOKUP(E2530,[1]Saler!$F$1:$G$6,2,FALSE)</f>
        <v>Đà Nẵng</v>
      </c>
      <c r="G2530" t="s">
        <v>19</v>
      </c>
      <c r="H2530" t="str">
        <f>VLOOKUP(G2530,[1]Product!$B:$G,2,FALSE)</f>
        <v>Gaming81LK01J3VN</v>
      </c>
      <c r="I2530">
        <f>VLOOKUP(G2530,[1]Product!$B:$G,6,FALSE)</f>
        <v>18490000</v>
      </c>
      <c r="J2530" t="str">
        <f>VLOOKUP(G2530,[1]Product!$B:$G,3,FALSE)</f>
        <v>Lenovo</v>
      </c>
      <c r="K2530" t="str">
        <f>VLOOKUP(G2530,[1]Product!$B:$G,4,FALSE)</f>
        <v>Laptop</v>
      </c>
      <c r="L2530">
        <v>2</v>
      </c>
      <c r="M2530">
        <v>0.1</v>
      </c>
      <c r="N2530">
        <f t="shared" si="39"/>
        <v>33282000</v>
      </c>
    </row>
    <row r="2531" spans="1:14" x14ac:dyDescent="0.3">
      <c r="A2531">
        <v>2530</v>
      </c>
      <c r="B2531">
        <v>11</v>
      </c>
      <c r="C2531" t="s">
        <v>43</v>
      </c>
      <c r="D2531" t="str">
        <f>VLOOKUP(C2531,[1]Saler!B:D,2,FALSE)</f>
        <v>Lương Thị  Thanh</v>
      </c>
      <c r="E2531" t="str">
        <f>VLOOKUP(C2531,[1]Saler!B:D,3,FALSE)</f>
        <v>CT</v>
      </c>
      <c r="F2531" t="str">
        <f>VLOOKUP(E2531,[1]Saler!$F$1:$G$6,2,FALSE)</f>
        <v>Cần Thơ</v>
      </c>
      <c r="G2531" t="s">
        <v>19</v>
      </c>
      <c r="H2531" t="str">
        <f>VLOOKUP(G2531,[1]Product!$B:$G,2,FALSE)</f>
        <v>Gaming81LK01J3VN</v>
      </c>
      <c r="I2531">
        <f>VLOOKUP(G2531,[1]Product!$B:$G,6,FALSE)</f>
        <v>18490000</v>
      </c>
      <c r="J2531" t="str">
        <f>VLOOKUP(G2531,[1]Product!$B:$G,3,FALSE)</f>
        <v>Lenovo</v>
      </c>
      <c r="K2531" t="str">
        <f>VLOOKUP(G2531,[1]Product!$B:$G,4,FALSE)</f>
        <v>Laptop</v>
      </c>
      <c r="L2531">
        <v>1</v>
      </c>
      <c r="M2531">
        <v>0.05</v>
      </c>
      <c r="N2531">
        <f t="shared" si="39"/>
        <v>17565500</v>
      </c>
    </row>
    <row r="2532" spans="1:14" x14ac:dyDescent="0.3">
      <c r="A2532">
        <v>2531</v>
      </c>
      <c r="B2532">
        <v>11</v>
      </c>
      <c r="C2532" t="s">
        <v>70</v>
      </c>
      <c r="D2532" t="str">
        <f>VLOOKUP(C2532,[1]Saler!B:D,2,FALSE)</f>
        <v>Trần Thị Hồng Nhung</v>
      </c>
      <c r="E2532" t="str">
        <f>VLOOKUP(C2532,[1]Saler!B:D,3,FALSE)</f>
        <v>HCM</v>
      </c>
      <c r="F2532" t="str">
        <f>VLOOKUP(E2532,[1]Saler!$F$1:$G$6,2,FALSE)</f>
        <v>Hồ Chí Minh</v>
      </c>
      <c r="G2532" t="s">
        <v>23</v>
      </c>
      <c r="H2532" t="str">
        <f>VLOOKUP(G2532,[1]Product!$B:$G,2,FALSE)</f>
        <v>Latitude3510</v>
      </c>
      <c r="I2532">
        <f>VLOOKUP(G2532,[1]Product!$B:$G,6,FALSE)</f>
        <v>11490000</v>
      </c>
      <c r="J2532" t="str">
        <f>VLOOKUP(G2532,[1]Product!$B:$G,3,FALSE)</f>
        <v>Dell</v>
      </c>
      <c r="K2532" t="str">
        <f>VLOOKUP(G2532,[1]Product!$B:$G,4,FALSE)</f>
        <v>Laptop</v>
      </c>
      <c r="L2532">
        <v>2</v>
      </c>
      <c r="M2532">
        <v>0.05</v>
      </c>
      <c r="N2532">
        <f t="shared" si="39"/>
        <v>21831000</v>
      </c>
    </row>
    <row r="2533" spans="1:14" x14ac:dyDescent="0.3">
      <c r="A2533">
        <v>2532</v>
      </c>
      <c r="B2533">
        <v>11</v>
      </c>
      <c r="C2533" t="s">
        <v>22</v>
      </c>
      <c r="D2533" t="str">
        <f>VLOOKUP(C2533,[1]Saler!B:D,2,FALSE)</f>
        <v>Nguyễn Thành Tâm</v>
      </c>
      <c r="E2533" t="str">
        <f>VLOOKUP(C2533,[1]Saler!B:D,3,FALSE)</f>
        <v>CT</v>
      </c>
      <c r="F2533" t="str">
        <f>VLOOKUP(E2533,[1]Saler!$F$1:$G$6,2,FALSE)</f>
        <v>Cần Thơ</v>
      </c>
      <c r="G2533" t="s">
        <v>15</v>
      </c>
      <c r="H2533" t="str">
        <f>VLOOKUP(G2533,[1]Product!$B:$G,2,FALSE)</f>
        <v>EliteBook1C2M0PA</v>
      </c>
      <c r="I2533">
        <f>VLOOKUP(G2533,[1]Product!$B:$G,6,FALSE)</f>
        <v>14890000</v>
      </c>
      <c r="J2533" t="str">
        <f>VLOOKUP(G2533,[1]Product!$B:$G,3,FALSE)</f>
        <v>HP</v>
      </c>
      <c r="K2533" t="str">
        <f>VLOOKUP(G2533,[1]Product!$B:$G,4,FALSE)</f>
        <v>Desktop</v>
      </c>
      <c r="L2533">
        <v>3</v>
      </c>
      <c r="M2533">
        <v>0.1</v>
      </c>
      <c r="N2533">
        <f t="shared" si="39"/>
        <v>40203000</v>
      </c>
    </row>
    <row r="2534" spans="1:14" x14ac:dyDescent="0.3">
      <c r="A2534">
        <v>2533</v>
      </c>
      <c r="B2534">
        <v>11</v>
      </c>
      <c r="C2534" t="s">
        <v>76</v>
      </c>
      <c r="D2534" t="str">
        <f>VLOOKUP(C2534,[1]Saler!B:D,2,FALSE)</f>
        <v>Nguyễn Yến  Nhi</v>
      </c>
      <c r="E2534" t="str">
        <f>VLOOKUP(C2534,[1]Saler!B:D,3,FALSE)</f>
        <v>HCM</v>
      </c>
      <c r="F2534" t="str">
        <f>VLOOKUP(E2534,[1]Saler!$F$1:$G$6,2,FALSE)</f>
        <v>Hồ Chí Minh</v>
      </c>
      <c r="G2534" t="s">
        <v>34</v>
      </c>
      <c r="H2534" t="str">
        <f>VLOOKUP(G2534,[1]Product!$B:$G,2,FALSE)</f>
        <v>Inspiron135201</v>
      </c>
      <c r="I2534">
        <f>VLOOKUP(G2534,[1]Product!$B:$G,6,FALSE)</f>
        <v>16990000</v>
      </c>
      <c r="J2534" t="str">
        <f>VLOOKUP(G2534,[1]Product!$B:$G,3,FALSE)</f>
        <v>Dell</v>
      </c>
      <c r="K2534" t="str">
        <f>VLOOKUP(G2534,[1]Product!$B:$G,4,FALSE)</f>
        <v>Laptop</v>
      </c>
      <c r="L2534">
        <v>2</v>
      </c>
      <c r="M2534">
        <v>0.15</v>
      </c>
      <c r="N2534">
        <f t="shared" si="39"/>
        <v>28883000</v>
      </c>
    </row>
    <row r="2535" spans="1:14" x14ac:dyDescent="0.3">
      <c r="A2535">
        <v>2534</v>
      </c>
      <c r="B2535">
        <v>11</v>
      </c>
      <c r="C2535" t="s">
        <v>60</v>
      </c>
      <c r="D2535" t="str">
        <f>VLOOKUP(C2535,[1]Saler!B:D,2,FALSE)</f>
        <v>Nguyễn Thị Hoài  Ly</v>
      </c>
      <c r="E2535" t="str">
        <f>VLOOKUP(C2535,[1]Saler!B:D,3,FALSE)</f>
        <v>DN</v>
      </c>
      <c r="F2535" t="str">
        <f>VLOOKUP(E2535,[1]Saler!$F$1:$G$6,2,FALSE)</f>
        <v>Đà Nẵng</v>
      </c>
      <c r="G2535" t="s">
        <v>25</v>
      </c>
      <c r="H2535" t="str">
        <f>VLOOKUP(G2535,[1]Product!$B:$G,2,FALSE)</f>
        <v>Lenovo11BHS07200</v>
      </c>
      <c r="I2535">
        <f>VLOOKUP(G2535,[1]Product!$B:$G,6,FALSE)</f>
        <v>11490000</v>
      </c>
      <c r="J2535" t="str">
        <f>VLOOKUP(G2535,[1]Product!$B:$G,3,FALSE)</f>
        <v>Lenovo</v>
      </c>
      <c r="K2535" t="str">
        <f>VLOOKUP(G2535,[1]Product!$B:$G,4,FALSE)</f>
        <v>Desktop</v>
      </c>
      <c r="L2535">
        <v>2</v>
      </c>
      <c r="M2535">
        <v>0.1</v>
      </c>
      <c r="N2535">
        <f t="shared" si="39"/>
        <v>20682000</v>
      </c>
    </row>
    <row r="2536" spans="1:14" x14ac:dyDescent="0.3">
      <c r="A2536">
        <v>2535</v>
      </c>
      <c r="B2536">
        <v>11</v>
      </c>
      <c r="C2536" t="s">
        <v>24</v>
      </c>
      <c r="D2536" t="str">
        <f>VLOOKUP(C2536,[1]Saler!B:D,2,FALSE)</f>
        <v>Lê Thị Ngọc Bích</v>
      </c>
      <c r="E2536" t="str">
        <f>VLOOKUP(C2536,[1]Saler!B:D,3,FALSE)</f>
        <v>HN</v>
      </c>
      <c r="F2536" t="str">
        <f>VLOOKUP(E2536,[1]Saler!$F$1:$G$6,2,FALSE)</f>
        <v>Hà Nội</v>
      </c>
      <c r="G2536" t="s">
        <v>17</v>
      </c>
      <c r="H2536" t="str">
        <f>VLOOKUP(G2536,[1]Product!$B:$G,2,FALSE)</f>
        <v>Inspiron135301</v>
      </c>
      <c r="I2536">
        <f>VLOOKUP(G2536,[1]Product!$B:$G,6,FALSE)</f>
        <v>20900000</v>
      </c>
      <c r="J2536" t="str">
        <f>VLOOKUP(G2536,[1]Product!$B:$G,3,FALSE)</f>
        <v>Dell</v>
      </c>
      <c r="K2536" t="str">
        <f>VLOOKUP(G2536,[1]Product!$B:$G,4,FALSE)</f>
        <v>Laptop</v>
      </c>
      <c r="L2536">
        <v>2</v>
      </c>
      <c r="M2536">
        <v>0.1</v>
      </c>
      <c r="N2536">
        <f t="shared" si="39"/>
        <v>37620000</v>
      </c>
    </row>
    <row r="2537" spans="1:14" x14ac:dyDescent="0.3">
      <c r="A2537">
        <v>2536</v>
      </c>
      <c r="B2537">
        <v>11</v>
      </c>
      <c r="C2537" t="s">
        <v>57</v>
      </c>
      <c r="D2537" t="str">
        <f>VLOOKUP(C2537,[1]Saler!B:D,2,FALSE)</f>
        <v>Nguyễn Thị Tú  Anh</v>
      </c>
      <c r="E2537" t="str">
        <f>VLOOKUP(C2537,[1]Saler!B:D,3,FALSE)</f>
        <v>HN</v>
      </c>
      <c r="F2537" t="str">
        <f>VLOOKUP(E2537,[1]Saler!$F$1:$G$6,2,FALSE)</f>
        <v>Hà Nội</v>
      </c>
      <c r="G2537" t="s">
        <v>71</v>
      </c>
      <c r="H2537" t="str">
        <f>VLOOKUP(G2537,[1]Product!$B:$G,2,FALSE)</f>
        <v>Legion82BC005YVN</v>
      </c>
      <c r="I2537">
        <f>VLOOKUP(G2537,[1]Product!$B:$G,6,FALSE)</f>
        <v>39000000</v>
      </c>
      <c r="J2537" t="str">
        <f>VLOOKUP(G2537,[1]Product!$B:$G,3,FALSE)</f>
        <v>Lenovo</v>
      </c>
      <c r="K2537" t="str">
        <f>VLOOKUP(G2537,[1]Product!$B:$G,4,FALSE)</f>
        <v>Laptop</v>
      </c>
      <c r="L2537">
        <v>1</v>
      </c>
      <c r="M2537">
        <v>0</v>
      </c>
      <c r="N2537">
        <f t="shared" si="39"/>
        <v>39000000</v>
      </c>
    </row>
    <row r="2538" spans="1:14" x14ac:dyDescent="0.3">
      <c r="A2538">
        <v>2537</v>
      </c>
      <c r="B2538">
        <v>11</v>
      </c>
      <c r="C2538" t="s">
        <v>55</v>
      </c>
      <c r="D2538" t="str">
        <f>VLOOKUP(C2538,[1]Saler!B:D,2,FALSE)</f>
        <v>Nguyễn Thị  Hương</v>
      </c>
      <c r="E2538" t="str">
        <f>VLOOKUP(C2538,[1]Saler!B:D,3,FALSE)</f>
        <v>DN</v>
      </c>
      <c r="F2538" t="str">
        <f>VLOOKUP(E2538,[1]Saler!$F$1:$G$6,2,FALSE)</f>
        <v>Đà Nẵng</v>
      </c>
      <c r="G2538" t="s">
        <v>21</v>
      </c>
      <c r="H2538" t="str">
        <f>VLOOKUP(G2538,[1]Product!$B:$G,2,FALSE)</f>
        <v>EliteBook5ZU71PA</v>
      </c>
      <c r="I2538">
        <f>VLOOKUP(G2538,[1]Product!$B:$G,6,FALSE)</f>
        <v>34790000</v>
      </c>
      <c r="J2538" t="str">
        <f>VLOOKUP(G2538,[1]Product!$B:$G,3,FALSE)</f>
        <v>HP</v>
      </c>
      <c r="K2538" t="str">
        <f>VLOOKUP(G2538,[1]Product!$B:$G,4,FALSE)</f>
        <v>Laptop</v>
      </c>
      <c r="L2538">
        <v>3</v>
      </c>
      <c r="M2538">
        <v>0</v>
      </c>
      <c r="N2538">
        <f t="shared" si="39"/>
        <v>104370000</v>
      </c>
    </row>
    <row r="2539" spans="1:14" x14ac:dyDescent="0.3">
      <c r="A2539">
        <v>2538</v>
      </c>
      <c r="B2539">
        <v>11</v>
      </c>
      <c r="C2539" t="s">
        <v>66</v>
      </c>
      <c r="D2539" t="str">
        <f>VLOOKUP(C2539,[1]Saler!B:D,2,FALSE)</f>
        <v>Nguyễn Nhật  Hạ</v>
      </c>
      <c r="E2539" t="str">
        <f>VLOOKUP(C2539,[1]Saler!B:D,3,FALSE)</f>
        <v>HP</v>
      </c>
      <c r="F2539" t="str">
        <f>VLOOKUP(E2539,[1]Saler!$F$1:$G$6,2,FALSE)</f>
        <v>Hải Phòng</v>
      </c>
      <c r="G2539" t="s">
        <v>33</v>
      </c>
      <c r="H2539" t="str">
        <f>VLOOKUP(G2539,[1]Product!$B:$G,2,FALSE)</f>
        <v>XPS139310</v>
      </c>
      <c r="I2539">
        <f>VLOOKUP(G2539,[1]Product!$B:$G,6,FALSE)</f>
        <v>39900000</v>
      </c>
      <c r="J2539" t="str">
        <f>VLOOKUP(G2539,[1]Product!$B:$G,3,FALSE)</f>
        <v>Dell</v>
      </c>
      <c r="K2539" t="str">
        <f>VLOOKUP(G2539,[1]Product!$B:$G,4,FALSE)</f>
        <v>Laptop</v>
      </c>
      <c r="L2539">
        <v>2</v>
      </c>
      <c r="M2539">
        <v>0.15</v>
      </c>
      <c r="N2539">
        <f t="shared" si="39"/>
        <v>67830000</v>
      </c>
    </row>
    <row r="2540" spans="1:14" x14ac:dyDescent="0.3">
      <c r="A2540">
        <v>2539</v>
      </c>
      <c r="B2540">
        <v>11</v>
      </c>
      <c r="C2540" t="s">
        <v>40</v>
      </c>
      <c r="D2540" t="str">
        <f>VLOOKUP(C2540,[1]Saler!B:D,2,FALSE)</f>
        <v>Triệu Thị Thanh  Chung</v>
      </c>
      <c r="E2540" t="str">
        <f>VLOOKUP(C2540,[1]Saler!B:D,3,FALSE)</f>
        <v>HN</v>
      </c>
      <c r="F2540" t="str">
        <f>VLOOKUP(E2540,[1]Saler!$F$1:$G$6,2,FALSE)</f>
        <v>Hà Nội</v>
      </c>
      <c r="G2540" t="s">
        <v>42</v>
      </c>
      <c r="H2540" t="str">
        <f>VLOOKUP(G2540,[1]Product!$B:$G,2,FALSE)</f>
        <v>PavilionEG0072TU</v>
      </c>
      <c r="I2540">
        <f>VLOOKUP(G2540,[1]Product!$B:$G,6,FALSE)</f>
        <v>21900000</v>
      </c>
      <c r="J2540" t="str">
        <f>VLOOKUP(G2540,[1]Product!$B:$G,3,FALSE)</f>
        <v>HP</v>
      </c>
      <c r="K2540" t="str">
        <f>VLOOKUP(G2540,[1]Product!$B:$G,4,FALSE)</f>
        <v>Laptop</v>
      </c>
      <c r="L2540">
        <v>3</v>
      </c>
      <c r="M2540">
        <v>0</v>
      </c>
      <c r="N2540">
        <f t="shared" si="39"/>
        <v>65700000</v>
      </c>
    </row>
    <row r="2541" spans="1:14" x14ac:dyDescent="0.3">
      <c r="A2541">
        <v>2540</v>
      </c>
      <c r="B2541">
        <v>11</v>
      </c>
      <c r="C2541" t="s">
        <v>16</v>
      </c>
      <c r="D2541" t="str">
        <f>VLOOKUP(C2541,[1]Saler!B:D,2,FALSE)</f>
        <v>Võ Thị Uyển  Nhi</v>
      </c>
      <c r="E2541" t="str">
        <f>VLOOKUP(C2541,[1]Saler!B:D,3,FALSE)</f>
        <v>HCM</v>
      </c>
      <c r="F2541" t="str">
        <f>VLOOKUP(E2541,[1]Saler!$F$1:$G$6,2,FALSE)</f>
        <v>Hồ Chí Minh</v>
      </c>
      <c r="G2541" t="s">
        <v>17</v>
      </c>
      <c r="H2541" t="str">
        <f>VLOOKUP(G2541,[1]Product!$B:$G,2,FALSE)</f>
        <v>Inspiron135301</v>
      </c>
      <c r="I2541">
        <f>VLOOKUP(G2541,[1]Product!$B:$G,6,FALSE)</f>
        <v>20900000</v>
      </c>
      <c r="J2541" t="str">
        <f>VLOOKUP(G2541,[1]Product!$B:$G,3,FALSE)</f>
        <v>Dell</v>
      </c>
      <c r="K2541" t="str">
        <f>VLOOKUP(G2541,[1]Product!$B:$G,4,FALSE)</f>
        <v>Laptop</v>
      </c>
      <c r="L2541">
        <v>2</v>
      </c>
      <c r="M2541">
        <v>0.05</v>
      </c>
      <c r="N2541">
        <f t="shared" si="39"/>
        <v>39710000</v>
      </c>
    </row>
    <row r="2542" spans="1:14" x14ac:dyDescent="0.3">
      <c r="A2542">
        <v>2541</v>
      </c>
      <c r="B2542">
        <v>11</v>
      </c>
      <c r="C2542" t="s">
        <v>14</v>
      </c>
      <c r="D2542" t="str">
        <f>VLOOKUP(C2542,[1]Saler!B:D,2,FALSE)</f>
        <v>Hồ Thị Khánh  Huyền</v>
      </c>
      <c r="E2542" t="str">
        <f>VLOOKUP(C2542,[1]Saler!B:D,3,FALSE)</f>
        <v>DN</v>
      </c>
      <c r="F2542" t="str">
        <f>VLOOKUP(E2542,[1]Saler!$F$1:$G$6,2,FALSE)</f>
        <v>Đà Nẵng</v>
      </c>
      <c r="G2542" t="s">
        <v>52</v>
      </c>
      <c r="H2542" t="str">
        <f>VLOOKUP(G2542,[1]Product!$B:$G,2,FALSE)</f>
        <v>Inspiron42IN380002</v>
      </c>
      <c r="I2542">
        <f>VLOOKUP(G2542,[1]Product!$B:$G,6,FALSE)</f>
        <v>12290000</v>
      </c>
      <c r="J2542" t="str">
        <f>VLOOKUP(G2542,[1]Product!$B:$G,3,FALSE)</f>
        <v>Dell</v>
      </c>
      <c r="K2542" t="str">
        <f>VLOOKUP(G2542,[1]Product!$B:$G,4,FALSE)</f>
        <v>Desktop</v>
      </c>
      <c r="L2542">
        <v>1</v>
      </c>
      <c r="M2542">
        <v>0.05</v>
      </c>
      <c r="N2542">
        <f t="shared" si="39"/>
        <v>11675500</v>
      </c>
    </row>
    <row r="2543" spans="1:14" x14ac:dyDescent="0.3">
      <c r="A2543">
        <v>2542</v>
      </c>
      <c r="B2543">
        <v>11</v>
      </c>
      <c r="C2543" t="s">
        <v>66</v>
      </c>
      <c r="D2543" t="str">
        <f>VLOOKUP(C2543,[1]Saler!B:D,2,FALSE)</f>
        <v>Nguyễn Nhật  Hạ</v>
      </c>
      <c r="E2543" t="str">
        <f>VLOOKUP(C2543,[1]Saler!B:D,3,FALSE)</f>
        <v>HP</v>
      </c>
      <c r="F2543" t="str">
        <f>VLOOKUP(E2543,[1]Saler!$F$1:$G$6,2,FALSE)</f>
        <v>Hải Phòng</v>
      </c>
      <c r="G2543" t="s">
        <v>36</v>
      </c>
      <c r="H2543" t="str">
        <f>VLOOKUP(G2543,[1]Product!$B:$G,2,FALSE)</f>
        <v>Lenovo10TVA00EVA</v>
      </c>
      <c r="I2543">
        <f>VLOOKUP(G2543,[1]Product!$B:$G,6,FALSE)</f>
        <v>12590000</v>
      </c>
      <c r="J2543" t="str">
        <f>VLOOKUP(G2543,[1]Product!$B:$G,3,FALSE)</f>
        <v>Lenovo</v>
      </c>
      <c r="K2543" t="str">
        <f>VLOOKUP(G2543,[1]Product!$B:$G,4,FALSE)</f>
        <v>Desktop</v>
      </c>
      <c r="L2543">
        <v>2</v>
      </c>
      <c r="M2543">
        <v>0.15</v>
      </c>
      <c r="N2543">
        <f t="shared" si="39"/>
        <v>21403000</v>
      </c>
    </row>
    <row r="2544" spans="1:14" x14ac:dyDescent="0.3">
      <c r="A2544">
        <v>2543</v>
      </c>
      <c r="B2544">
        <v>11</v>
      </c>
      <c r="C2544" t="s">
        <v>39</v>
      </c>
      <c r="D2544" t="str">
        <f>VLOOKUP(C2544,[1]Saler!B:D,2,FALSE)</f>
        <v>Trần Lê Phương  Dung</v>
      </c>
      <c r="E2544" t="str">
        <f>VLOOKUP(C2544,[1]Saler!B:D,3,FALSE)</f>
        <v>HN</v>
      </c>
      <c r="F2544" t="str">
        <f>VLOOKUP(E2544,[1]Saler!$F$1:$G$6,2,FALSE)</f>
        <v>Hà Nội</v>
      </c>
      <c r="G2544" t="s">
        <v>69</v>
      </c>
      <c r="H2544" t="str">
        <f>VLOOKUP(G2544,[1]Product!$B:$G,2,FALSE)</f>
        <v>Pavilion180S1AA</v>
      </c>
      <c r="I2544">
        <f>VLOOKUP(G2544,[1]Product!$B:$G,6,FALSE)</f>
        <v>9790000</v>
      </c>
      <c r="J2544" t="str">
        <f>VLOOKUP(G2544,[1]Product!$B:$G,3,FALSE)</f>
        <v>HP</v>
      </c>
      <c r="K2544" t="str">
        <f>VLOOKUP(G2544,[1]Product!$B:$G,4,FALSE)</f>
        <v>Desktop</v>
      </c>
      <c r="L2544">
        <v>2</v>
      </c>
      <c r="M2544">
        <v>0</v>
      </c>
      <c r="N2544">
        <f t="shared" si="39"/>
        <v>19580000</v>
      </c>
    </row>
    <row r="2545" spans="1:14" x14ac:dyDescent="0.3">
      <c r="A2545">
        <v>2544</v>
      </c>
      <c r="B2545">
        <v>11</v>
      </c>
      <c r="C2545" t="s">
        <v>26</v>
      </c>
      <c r="D2545" t="str">
        <f>VLOOKUP(C2545,[1]Saler!B:D,2,FALSE)</f>
        <v>Nguyễn Thị Y  Bình</v>
      </c>
      <c r="E2545" t="str">
        <f>VLOOKUP(C2545,[1]Saler!B:D,3,FALSE)</f>
        <v>HN</v>
      </c>
      <c r="F2545" t="str">
        <f>VLOOKUP(E2545,[1]Saler!$F$1:$G$6,2,FALSE)</f>
        <v>Hà Nội</v>
      </c>
      <c r="G2545" t="s">
        <v>45</v>
      </c>
      <c r="H2545" t="str">
        <f>VLOOKUP(G2545,[1]Product!$B:$G,2,FALSE)</f>
        <v>OMEN8ZR42PA</v>
      </c>
      <c r="I2545">
        <f>VLOOKUP(G2545,[1]Product!$B:$G,6,FALSE)</f>
        <v>54000000</v>
      </c>
      <c r="J2545" t="str">
        <f>VLOOKUP(G2545,[1]Product!$B:$G,3,FALSE)</f>
        <v>HP</v>
      </c>
      <c r="K2545" t="str">
        <f>VLOOKUP(G2545,[1]Product!$B:$G,4,FALSE)</f>
        <v>Laptop</v>
      </c>
      <c r="L2545">
        <v>3</v>
      </c>
      <c r="M2545">
        <v>0.1</v>
      </c>
      <c r="N2545">
        <f t="shared" si="39"/>
        <v>145800000</v>
      </c>
    </row>
    <row r="2546" spans="1:14" x14ac:dyDescent="0.3">
      <c r="A2546">
        <v>2545</v>
      </c>
      <c r="B2546">
        <v>11</v>
      </c>
      <c r="C2546" t="s">
        <v>65</v>
      </c>
      <c r="D2546" t="str">
        <f>VLOOKUP(C2546,[1]Saler!B:D,2,FALSE)</f>
        <v>Vưu Quan  Khải</v>
      </c>
      <c r="E2546" t="str">
        <f>VLOOKUP(C2546,[1]Saler!B:D,3,FALSE)</f>
        <v>DN</v>
      </c>
      <c r="F2546" t="str">
        <f>VLOOKUP(E2546,[1]Saler!$F$1:$G$6,2,FALSE)</f>
        <v>Đà Nẵng</v>
      </c>
      <c r="G2546" t="s">
        <v>45</v>
      </c>
      <c r="H2546" t="str">
        <f>VLOOKUP(G2546,[1]Product!$B:$G,2,FALSE)</f>
        <v>OMEN8ZR42PA</v>
      </c>
      <c r="I2546">
        <f>VLOOKUP(G2546,[1]Product!$B:$G,6,FALSE)</f>
        <v>54000000</v>
      </c>
      <c r="J2546" t="str">
        <f>VLOOKUP(G2546,[1]Product!$B:$G,3,FALSE)</f>
        <v>HP</v>
      </c>
      <c r="K2546" t="str">
        <f>VLOOKUP(G2546,[1]Product!$B:$G,4,FALSE)</f>
        <v>Laptop</v>
      </c>
      <c r="L2546">
        <v>1</v>
      </c>
      <c r="M2546">
        <v>0</v>
      </c>
      <c r="N2546">
        <f t="shared" si="39"/>
        <v>54000000</v>
      </c>
    </row>
    <row r="2547" spans="1:14" x14ac:dyDescent="0.3">
      <c r="A2547">
        <v>2546</v>
      </c>
      <c r="B2547">
        <v>11</v>
      </c>
      <c r="C2547" t="s">
        <v>20</v>
      </c>
      <c r="D2547" t="str">
        <f>VLOOKUP(C2547,[1]Saler!B:D,2,FALSE)</f>
        <v>NGUYỄN THỊ THANH  HUYỀN</v>
      </c>
      <c r="E2547" t="str">
        <f>VLOOKUP(C2547,[1]Saler!B:D,3,FALSE)</f>
        <v>DN</v>
      </c>
      <c r="F2547" t="str">
        <f>VLOOKUP(E2547,[1]Saler!$F$1:$G$6,2,FALSE)</f>
        <v>Đà Nẵng</v>
      </c>
      <c r="G2547" t="s">
        <v>33</v>
      </c>
      <c r="H2547" t="str">
        <f>VLOOKUP(G2547,[1]Product!$B:$G,2,FALSE)</f>
        <v>XPS139310</v>
      </c>
      <c r="I2547">
        <f>VLOOKUP(G2547,[1]Product!$B:$G,6,FALSE)</f>
        <v>39900000</v>
      </c>
      <c r="J2547" t="str">
        <f>VLOOKUP(G2547,[1]Product!$B:$G,3,FALSE)</f>
        <v>Dell</v>
      </c>
      <c r="K2547" t="str">
        <f>VLOOKUP(G2547,[1]Product!$B:$G,4,FALSE)</f>
        <v>Laptop</v>
      </c>
      <c r="L2547">
        <v>1</v>
      </c>
      <c r="M2547">
        <v>0.1</v>
      </c>
      <c r="N2547">
        <f t="shared" si="39"/>
        <v>35910000</v>
      </c>
    </row>
    <row r="2548" spans="1:14" x14ac:dyDescent="0.3">
      <c r="A2548">
        <v>2547</v>
      </c>
      <c r="B2548">
        <v>11</v>
      </c>
      <c r="C2548" t="s">
        <v>62</v>
      </c>
      <c r="D2548" t="str">
        <f>VLOOKUP(C2548,[1]Saler!B:D,2,FALSE)</f>
        <v>Kiều Ngọc Các</v>
      </c>
      <c r="E2548" t="str">
        <f>VLOOKUP(C2548,[1]Saler!B:D,3,FALSE)</f>
        <v>HN</v>
      </c>
      <c r="F2548" t="str">
        <f>VLOOKUP(E2548,[1]Saler!$F$1:$G$6,2,FALSE)</f>
        <v>Hà Nội</v>
      </c>
      <c r="G2548" t="s">
        <v>33</v>
      </c>
      <c r="H2548" t="str">
        <f>VLOOKUP(G2548,[1]Product!$B:$G,2,FALSE)</f>
        <v>XPS139310</v>
      </c>
      <c r="I2548">
        <f>VLOOKUP(G2548,[1]Product!$B:$G,6,FALSE)</f>
        <v>39900000</v>
      </c>
      <c r="J2548" t="str">
        <f>VLOOKUP(G2548,[1]Product!$B:$G,3,FALSE)</f>
        <v>Dell</v>
      </c>
      <c r="K2548" t="str">
        <f>VLOOKUP(G2548,[1]Product!$B:$G,4,FALSE)</f>
        <v>Laptop</v>
      </c>
      <c r="L2548">
        <v>2</v>
      </c>
      <c r="M2548">
        <v>0.1</v>
      </c>
      <c r="N2548">
        <f t="shared" si="39"/>
        <v>71820000</v>
      </c>
    </row>
    <row r="2549" spans="1:14" x14ac:dyDescent="0.3">
      <c r="A2549">
        <v>2548</v>
      </c>
      <c r="B2549">
        <v>11</v>
      </c>
      <c r="C2549" t="s">
        <v>22</v>
      </c>
      <c r="D2549" t="str">
        <f>VLOOKUP(C2549,[1]Saler!B:D,2,FALSE)</f>
        <v>Nguyễn Thành Tâm</v>
      </c>
      <c r="E2549" t="str">
        <f>VLOOKUP(C2549,[1]Saler!B:D,3,FALSE)</f>
        <v>CT</v>
      </c>
      <c r="F2549" t="str">
        <f>VLOOKUP(E2549,[1]Saler!$F$1:$G$6,2,FALSE)</f>
        <v>Cần Thơ</v>
      </c>
      <c r="G2549" t="s">
        <v>58</v>
      </c>
      <c r="H2549" t="str">
        <f>VLOOKUP(G2549,[1]Product!$B:$G,2,FALSE)</f>
        <v>Envy2K0B2PA</v>
      </c>
      <c r="I2549">
        <f>VLOOKUP(G2549,[1]Product!$B:$G,6,FALSE)</f>
        <v>23590000</v>
      </c>
      <c r="J2549" t="str">
        <f>VLOOKUP(G2549,[1]Product!$B:$G,3,FALSE)</f>
        <v>HP</v>
      </c>
      <c r="K2549" t="str">
        <f>VLOOKUP(G2549,[1]Product!$B:$G,4,FALSE)</f>
        <v>Laptop</v>
      </c>
      <c r="L2549">
        <v>3</v>
      </c>
      <c r="M2549">
        <v>0.1</v>
      </c>
      <c r="N2549">
        <f t="shared" si="39"/>
        <v>63693000</v>
      </c>
    </row>
    <row r="2550" spans="1:14" x14ac:dyDescent="0.3">
      <c r="A2550">
        <v>2549</v>
      </c>
      <c r="B2550">
        <v>11</v>
      </c>
      <c r="C2550" t="s">
        <v>18</v>
      </c>
      <c r="D2550" t="str">
        <f>VLOOKUP(C2550,[1]Saler!B:D,2,FALSE)</f>
        <v>Lê Thị Thùy  Linh</v>
      </c>
      <c r="E2550" t="str">
        <f>VLOOKUP(C2550,[1]Saler!B:D,3,FALSE)</f>
        <v>DN</v>
      </c>
      <c r="F2550" t="str">
        <f>VLOOKUP(E2550,[1]Saler!$F$1:$G$6,2,FALSE)</f>
        <v>Đà Nẵng</v>
      </c>
      <c r="G2550" t="s">
        <v>23</v>
      </c>
      <c r="H2550" t="str">
        <f>VLOOKUP(G2550,[1]Product!$B:$G,2,FALSE)</f>
        <v>Latitude3510</v>
      </c>
      <c r="I2550">
        <f>VLOOKUP(G2550,[1]Product!$B:$G,6,FALSE)</f>
        <v>11490000</v>
      </c>
      <c r="J2550" t="str">
        <f>VLOOKUP(G2550,[1]Product!$B:$G,3,FALSE)</f>
        <v>Dell</v>
      </c>
      <c r="K2550" t="str">
        <f>VLOOKUP(G2550,[1]Product!$B:$G,4,FALSE)</f>
        <v>Laptop</v>
      </c>
      <c r="L2550">
        <v>2</v>
      </c>
      <c r="M2550">
        <v>0.15</v>
      </c>
      <c r="N2550">
        <f t="shared" si="39"/>
        <v>19533000</v>
      </c>
    </row>
    <row r="2551" spans="1:14" x14ac:dyDescent="0.3">
      <c r="A2551">
        <v>2550</v>
      </c>
      <c r="B2551">
        <v>11</v>
      </c>
      <c r="C2551" t="s">
        <v>73</v>
      </c>
      <c r="D2551" t="str">
        <f>VLOOKUP(C2551,[1]Saler!B:D,2,FALSE)</f>
        <v>Nguyễn Gia  Hân</v>
      </c>
      <c r="E2551" t="str">
        <f>VLOOKUP(C2551,[1]Saler!B:D,3,FALSE)</f>
        <v>HP</v>
      </c>
      <c r="F2551" t="str">
        <f>VLOOKUP(E2551,[1]Saler!$F$1:$G$6,2,FALSE)</f>
        <v>Hải Phòng</v>
      </c>
      <c r="G2551" t="s">
        <v>69</v>
      </c>
      <c r="H2551" t="str">
        <f>VLOOKUP(G2551,[1]Product!$B:$G,2,FALSE)</f>
        <v>Pavilion180S1AA</v>
      </c>
      <c r="I2551">
        <f>VLOOKUP(G2551,[1]Product!$B:$G,6,FALSE)</f>
        <v>9790000</v>
      </c>
      <c r="J2551" t="str">
        <f>VLOOKUP(G2551,[1]Product!$B:$G,3,FALSE)</f>
        <v>HP</v>
      </c>
      <c r="K2551" t="str">
        <f>VLOOKUP(G2551,[1]Product!$B:$G,4,FALSE)</f>
        <v>Desktop</v>
      </c>
      <c r="L2551">
        <v>2</v>
      </c>
      <c r="M2551">
        <v>0.05</v>
      </c>
      <c r="N2551">
        <f t="shared" si="39"/>
        <v>18601000</v>
      </c>
    </row>
    <row r="2552" spans="1:14" x14ac:dyDescent="0.3">
      <c r="A2552">
        <v>2551</v>
      </c>
      <c r="B2552">
        <v>11</v>
      </c>
      <c r="C2552" t="s">
        <v>62</v>
      </c>
      <c r="D2552" t="str">
        <f>VLOOKUP(C2552,[1]Saler!B:D,2,FALSE)</f>
        <v>Kiều Ngọc Các</v>
      </c>
      <c r="E2552" t="str">
        <f>VLOOKUP(C2552,[1]Saler!B:D,3,FALSE)</f>
        <v>HN</v>
      </c>
      <c r="F2552" t="str">
        <f>VLOOKUP(E2552,[1]Saler!$F$1:$G$6,2,FALSE)</f>
        <v>Hà Nội</v>
      </c>
      <c r="G2552" t="s">
        <v>34</v>
      </c>
      <c r="H2552" t="str">
        <f>VLOOKUP(G2552,[1]Product!$B:$G,2,FALSE)</f>
        <v>Inspiron135201</v>
      </c>
      <c r="I2552">
        <f>VLOOKUP(G2552,[1]Product!$B:$G,6,FALSE)</f>
        <v>16990000</v>
      </c>
      <c r="J2552" t="str">
        <f>VLOOKUP(G2552,[1]Product!$B:$G,3,FALSE)</f>
        <v>Dell</v>
      </c>
      <c r="K2552" t="str">
        <f>VLOOKUP(G2552,[1]Product!$B:$G,4,FALSE)</f>
        <v>Laptop</v>
      </c>
      <c r="L2552">
        <v>2</v>
      </c>
      <c r="M2552">
        <v>0.15</v>
      </c>
      <c r="N2552">
        <f t="shared" si="39"/>
        <v>28883000</v>
      </c>
    </row>
    <row r="2553" spans="1:14" x14ac:dyDescent="0.3">
      <c r="A2553">
        <v>2552</v>
      </c>
      <c r="B2553">
        <v>11</v>
      </c>
      <c r="C2553" t="s">
        <v>48</v>
      </c>
      <c r="D2553" t="str">
        <f>VLOOKUP(C2553,[1]Saler!B:D,2,FALSE)</f>
        <v>Võ Huỳnh Duy  Nhân</v>
      </c>
      <c r="E2553" t="str">
        <f>VLOOKUP(C2553,[1]Saler!B:D,3,FALSE)</f>
        <v>HCM</v>
      </c>
      <c r="F2553" t="str">
        <f>VLOOKUP(E2553,[1]Saler!$F$1:$G$6,2,FALSE)</f>
        <v>Hồ Chí Minh</v>
      </c>
      <c r="G2553" t="s">
        <v>25</v>
      </c>
      <c r="H2553" t="str">
        <f>VLOOKUP(G2553,[1]Product!$B:$G,2,FALSE)</f>
        <v>Lenovo11BHS07200</v>
      </c>
      <c r="I2553">
        <f>VLOOKUP(G2553,[1]Product!$B:$G,6,FALSE)</f>
        <v>11490000</v>
      </c>
      <c r="J2553" t="str">
        <f>VLOOKUP(G2553,[1]Product!$B:$G,3,FALSE)</f>
        <v>Lenovo</v>
      </c>
      <c r="K2553" t="str">
        <f>VLOOKUP(G2553,[1]Product!$B:$G,4,FALSE)</f>
        <v>Desktop</v>
      </c>
      <c r="L2553">
        <v>3</v>
      </c>
      <c r="M2553">
        <v>0.05</v>
      </c>
      <c r="N2553">
        <f t="shared" si="39"/>
        <v>32746500</v>
      </c>
    </row>
    <row r="2554" spans="1:14" x14ac:dyDescent="0.3">
      <c r="A2554">
        <v>2553</v>
      </c>
      <c r="B2554">
        <v>11</v>
      </c>
      <c r="C2554" t="s">
        <v>73</v>
      </c>
      <c r="D2554" t="str">
        <f>VLOOKUP(C2554,[1]Saler!B:D,2,FALSE)</f>
        <v>Nguyễn Gia  Hân</v>
      </c>
      <c r="E2554" t="str">
        <f>VLOOKUP(C2554,[1]Saler!B:D,3,FALSE)</f>
        <v>HP</v>
      </c>
      <c r="F2554" t="str">
        <f>VLOOKUP(E2554,[1]Saler!$F$1:$G$6,2,FALSE)</f>
        <v>Hải Phòng</v>
      </c>
      <c r="G2554" t="s">
        <v>34</v>
      </c>
      <c r="H2554" t="str">
        <f>VLOOKUP(G2554,[1]Product!$B:$G,2,FALSE)</f>
        <v>Inspiron135201</v>
      </c>
      <c r="I2554">
        <f>VLOOKUP(G2554,[1]Product!$B:$G,6,FALSE)</f>
        <v>16990000</v>
      </c>
      <c r="J2554" t="str">
        <f>VLOOKUP(G2554,[1]Product!$B:$G,3,FALSE)</f>
        <v>Dell</v>
      </c>
      <c r="K2554" t="str">
        <f>VLOOKUP(G2554,[1]Product!$B:$G,4,FALSE)</f>
        <v>Laptop</v>
      </c>
      <c r="L2554">
        <v>2</v>
      </c>
      <c r="M2554">
        <v>0.1</v>
      </c>
      <c r="N2554">
        <f t="shared" si="39"/>
        <v>30582000</v>
      </c>
    </row>
    <row r="2555" spans="1:14" x14ac:dyDescent="0.3">
      <c r="A2555">
        <v>2554</v>
      </c>
      <c r="B2555">
        <v>11</v>
      </c>
      <c r="C2555" t="s">
        <v>65</v>
      </c>
      <c r="D2555" t="str">
        <f>VLOOKUP(C2555,[1]Saler!B:D,2,FALSE)</f>
        <v>Vưu Quan  Khải</v>
      </c>
      <c r="E2555" t="str">
        <f>VLOOKUP(C2555,[1]Saler!B:D,3,FALSE)</f>
        <v>DN</v>
      </c>
      <c r="F2555" t="str">
        <f>VLOOKUP(E2555,[1]Saler!$F$1:$G$6,2,FALSE)</f>
        <v>Đà Nẵng</v>
      </c>
      <c r="G2555" t="s">
        <v>45</v>
      </c>
      <c r="H2555" t="str">
        <f>VLOOKUP(G2555,[1]Product!$B:$G,2,FALSE)</f>
        <v>OMEN8ZR42PA</v>
      </c>
      <c r="I2555">
        <f>VLOOKUP(G2555,[1]Product!$B:$G,6,FALSE)</f>
        <v>54000000</v>
      </c>
      <c r="J2555" t="str">
        <f>VLOOKUP(G2555,[1]Product!$B:$G,3,FALSE)</f>
        <v>HP</v>
      </c>
      <c r="K2555" t="str">
        <f>VLOOKUP(G2555,[1]Product!$B:$G,4,FALSE)</f>
        <v>Laptop</v>
      </c>
      <c r="L2555">
        <v>1</v>
      </c>
      <c r="M2555">
        <v>0.15</v>
      </c>
      <c r="N2555">
        <f t="shared" si="39"/>
        <v>45900000</v>
      </c>
    </row>
    <row r="2556" spans="1:14" x14ac:dyDescent="0.3">
      <c r="A2556">
        <v>2555</v>
      </c>
      <c r="B2556">
        <v>11</v>
      </c>
      <c r="C2556" t="s">
        <v>40</v>
      </c>
      <c r="D2556" t="str">
        <f>VLOOKUP(C2556,[1]Saler!B:D,2,FALSE)</f>
        <v>Triệu Thị Thanh  Chung</v>
      </c>
      <c r="E2556" t="str">
        <f>VLOOKUP(C2556,[1]Saler!B:D,3,FALSE)</f>
        <v>HN</v>
      </c>
      <c r="F2556" t="str">
        <f>VLOOKUP(E2556,[1]Saler!$F$1:$G$6,2,FALSE)</f>
        <v>Hà Nội</v>
      </c>
      <c r="G2556" t="s">
        <v>69</v>
      </c>
      <c r="H2556" t="str">
        <f>VLOOKUP(G2556,[1]Product!$B:$G,2,FALSE)</f>
        <v>Pavilion180S1AA</v>
      </c>
      <c r="I2556">
        <f>VLOOKUP(G2556,[1]Product!$B:$G,6,FALSE)</f>
        <v>9790000</v>
      </c>
      <c r="J2556" t="str">
        <f>VLOOKUP(G2556,[1]Product!$B:$G,3,FALSE)</f>
        <v>HP</v>
      </c>
      <c r="K2556" t="str">
        <f>VLOOKUP(G2556,[1]Product!$B:$G,4,FALSE)</f>
        <v>Desktop</v>
      </c>
      <c r="L2556">
        <v>3</v>
      </c>
      <c r="M2556">
        <v>0</v>
      </c>
      <c r="N2556">
        <f t="shared" si="39"/>
        <v>29370000</v>
      </c>
    </row>
    <row r="2557" spans="1:14" x14ac:dyDescent="0.3">
      <c r="A2557">
        <v>2556</v>
      </c>
      <c r="B2557">
        <v>11</v>
      </c>
      <c r="C2557" t="s">
        <v>27</v>
      </c>
      <c r="D2557" t="str">
        <f>VLOOKUP(C2557,[1]Saler!B:D,2,FALSE)</f>
        <v>Lê Thị Bình</v>
      </c>
      <c r="E2557" t="str">
        <f>VLOOKUP(C2557,[1]Saler!B:D,3,FALSE)</f>
        <v>HN</v>
      </c>
      <c r="F2557" t="str">
        <f>VLOOKUP(E2557,[1]Saler!$F$1:$G$6,2,FALSE)</f>
        <v>Hà Nội</v>
      </c>
      <c r="G2557" t="s">
        <v>23</v>
      </c>
      <c r="H2557" t="str">
        <f>VLOOKUP(G2557,[1]Product!$B:$G,2,FALSE)</f>
        <v>Latitude3510</v>
      </c>
      <c r="I2557">
        <f>VLOOKUP(G2557,[1]Product!$B:$G,6,FALSE)</f>
        <v>11490000</v>
      </c>
      <c r="J2557" t="str">
        <f>VLOOKUP(G2557,[1]Product!$B:$G,3,FALSE)</f>
        <v>Dell</v>
      </c>
      <c r="K2557" t="str">
        <f>VLOOKUP(G2557,[1]Product!$B:$G,4,FALSE)</f>
        <v>Laptop</v>
      </c>
      <c r="L2557">
        <v>3</v>
      </c>
      <c r="M2557">
        <v>0.05</v>
      </c>
      <c r="N2557">
        <f t="shared" si="39"/>
        <v>32746500</v>
      </c>
    </row>
    <row r="2558" spans="1:14" x14ac:dyDescent="0.3">
      <c r="A2558">
        <v>2557</v>
      </c>
      <c r="B2558">
        <v>11</v>
      </c>
      <c r="C2558" t="s">
        <v>79</v>
      </c>
      <c r="D2558" t="str">
        <f>VLOOKUP(C2558,[1]Saler!B:D,2,FALSE)</f>
        <v>Nguyễn Thị Thanh  Ngân</v>
      </c>
      <c r="E2558" t="str">
        <f>VLOOKUP(C2558,[1]Saler!B:D,3,FALSE)</f>
        <v>HCM</v>
      </c>
      <c r="F2558" t="str">
        <f>VLOOKUP(E2558,[1]Saler!$F$1:$G$6,2,FALSE)</f>
        <v>Hồ Chí Minh</v>
      </c>
      <c r="G2558" t="s">
        <v>52</v>
      </c>
      <c r="H2558" t="str">
        <f>VLOOKUP(G2558,[1]Product!$B:$G,2,FALSE)</f>
        <v>Inspiron42IN380002</v>
      </c>
      <c r="I2558">
        <f>VLOOKUP(G2558,[1]Product!$B:$G,6,FALSE)</f>
        <v>12290000</v>
      </c>
      <c r="J2558" t="str">
        <f>VLOOKUP(G2558,[1]Product!$B:$G,3,FALSE)</f>
        <v>Dell</v>
      </c>
      <c r="K2558" t="str">
        <f>VLOOKUP(G2558,[1]Product!$B:$G,4,FALSE)</f>
        <v>Desktop</v>
      </c>
      <c r="L2558">
        <v>2</v>
      </c>
      <c r="M2558">
        <v>0.05</v>
      </c>
      <c r="N2558">
        <f t="shared" si="39"/>
        <v>23351000</v>
      </c>
    </row>
    <row r="2559" spans="1:14" x14ac:dyDescent="0.3">
      <c r="A2559">
        <v>2558</v>
      </c>
      <c r="B2559">
        <v>11</v>
      </c>
      <c r="C2559" t="s">
        <v>27</v>
      </c>
      <c r="D2559" t="str">
        <f>VLOOKUP(C2559,[1]Saler!B:D,2,FALSE)</f>
        <v>Lê Thị Bình</v>
      </c>
      <c r="E2559" t="str">
        <f>VLOOKUP(C2559,[1]Saler!B:D,3,FALSE)</f>
        <v>HN</v>
      </c>
      <c r="F2559" t="str">
        <f>VLOOKUP(E2559,[1]Saler!$F$1:$G$6,2,FALSE)</f>
        <v>Hà Nội</v>
      </c>
      <c r="G2559" t="s">
        <v>42</v>
      </c>
      <c r="H2559" t="str">
        <f>VLOOKUP(G2559,[1]Product!$B:$G,2,FALSE)</f>
        <v>PavilionEG0072TU</v>
      </c>
      <c r="I2559">
        <f>VLOOKUP(G2559,[1]Product!$B:$G,6,FALSE)</f>
        <v>21900000</v>
      </c>
      <c r="J2559" t="str">
        <f>VLOOKUP(G2559,[1]Product!$B:$G,3,FALSE)</f>
        <v>HP</v>
      </c>
      <c r="K2559" t="str">
        <f>VLOOKUP(G2559,[1]Product!$B:$G,4,FALSE)</f>
        <v>Laptop</v>
      </c>
      <c r="L2559">
        <v>1</v>
      </c>
      <c r="M2559">
        <v>0.05</v>
      </c>
      <c r="N2559">
        <f t="shared" si="39"/>
        <v>20805000</v>
      </c>
    </row>
    <row r="2560" spans="1:14" x14ac:dyDescent="0.3">
      <c r="A2560">
        <v>2559</v>
      </c>
      <c r="B2560">
        <v>11</v>
      </c>
      <c r="C2560" t="s">
        <v>64</v>
      </c>
      <c r="D2560" t="str">
        <f>VLOOKUP(C2560,[1]Saler!B:D,2,FALSE)</f>
        <v>Trần Chí Thông</v>
      </c>
      <c r="E2560" t="str">
        <f>VLOOKUP(C2560,[1]Saler!B:D,3,FALSE)</f>
        <v>CT</v>
      </c>
      <c r="F2560" t="str">
        <f>VLOOKUP(E2560,[1]Saler!$F$1:$G$6,2,FALSE)</f>
        <v>Cần Thơ</v>
      </c>
      <c r="G2560" t="s">
        <v>50</v>
      </c>
      <c r="H2560" t="str">
        <f>VLOOKUP(G2560,[1]Product!$B:$G,2,FALSE)</f>
        <v>ProBook22X45AA</v>
      </c>
      <c r="I2560">
        <f>VLOOKUP(G2560,[1]Product!$B:$G,6,FALSE)</f>
        <v>11900000</v>
      </c>
      <c r="J2560" t="str">
        <f>VLOOKUP(G2560,[1]Product!$B:$G,3,FALSE)</f>
        <v>HP</v>
      </c>
      <c r="K2560" t="str">
        <f>VLOOKUP(G2560,[1]Product!$B:$G,4,FALSE)</f>
        <v>Desktop</v>
      </c>
      <c r="L2560">
        <v>3</v>
      </c>
      <c r="M2560">
        <v>0.1</v>
      </c>
      <c r="N2560">
        <f t="shared" si="39"/>
        <v>32130000</v>
      </c>
    </row>
    <row r="2561" spans="1:14" x14ac:dyDescent="0.3">
      <c r="A2561">
        <v>2560</v>
      </c>
      <c r="B2561">
        <v>12</v>
      </c>
      <c r="C2561" t="s">
        <v>24</v>
      </c>
      <c r="D2561" t="str">
        <f>VLOOKUP(C2561,[1]Saler!B:D,2,FALSE)</f>
        <v>Lê Thị Ngọc Bích</v>
      </c>
      <c r="E2561" t="str">
        <f>VLOOKUP(C2561,[1]Saler!B:D,3,FALSE)</f>
        <v>HN</v>
      </c>
      <c r="F2561" t="str">
        <f>VLOOKUP(E2561,[1]Saler!$F$1:$G$6,2,FALSE)</f>
        <v>Hà Nội</v>
      </c>
      <c r="G2561" t="s">
        <v>25</v>
      </c>
      <c r="H2561" t="str">
        <f>VLOOKUP(G2561,[1]Product!$B:$G,2,FALSE)</f>
        <v>Lenovo11BHS07200</v>
      </c>
      <c r="I2561">
        <f>VLOOKUP(G2561,[1]Product!$B:$G,6,FALSE)</f>
        <v>11490000</v>
      </c>
      <c r="J2561" t="str">
        <f>VLOOKUP(G2561,[1]Product!$B:$G,3,FALSE)</f>
        <v>Lenovo</v>
      </c>
      <c r="K2561" t="str">
        <f>VLOOKUP(G2561,[1]Product!$B:$G,4,FALSE)</f>
        <v>Desktop</v>
      </c>
      <c r="L2561">
        <v>1</v>
      </c>
      <c r="M2561">
        <v>0.1</v>
      </c>
      <c r="N2561">
        <f t="shared" si="39"/>
        <v>10341000</v>
      </c>
    </row>
    <row r="2562" spans="1:14" x14ac:dyDescent="0.3">
      <c r="A2562">
        <v>2561</v>
      </c>
      <c r="B2562">
        <v>12</v>
      </c>
      <c r="C2562" t="s">
        <v>57</v>
      </c>
      <c r="D2562" t="str">
        <f>VLOOKUP(C2562,[1]Saler!B:D,2,FALSE)</f>
        <v>Nguyễn Thị Tú  Anh</v>
      </c>
      <c r="E2562" t="str">
        <f>VLOOKUP(C2562,[1]Saler!B:D,3,FALSE)</f>
        <v>HN</v>
      </c>
      <c r="F2562" t="str">
        <f>VLOOKUP(E2562,[1]Saler!$F$1:$G$6,2,FALSE)</f>
        <v>Hà Nội</v>
      </c>
      <c r="G2562" t="s">
        <v>36</v>
      </c>
      <c r="H2562" t="str">
        <f>VLOOKUP(G2562,[1]Product!$B:$G,2,FALSE)</f>
        <v>Lenovo10TVA00EVA</v>
      </c>
      <c r="I2562">
        <f>VLOOKUP(G2562,[1]Product!$B:$G,6,FALSE)</f>
        <v>12590000</v>
      </c>
      <c r="J2562" t="str">
        <f>VLOOKUP(G2562,[1]Product!$B:$G,3,FALSE)</f>
        <v>Lenovo</v>
      </c>
      <c r="K2562" t="str">
        <f>VLOOKUP(G2562,[1]Product!$B:$G,4,FALSE)</f>
        <v>Desktop</v>
      </c>
      <c r="L2562">
        <v>3</v>
      </c>
      <c r="M2562">
        <v>0.05</v>
      </c>
      <c r="N2562">
        <f t="shared" ref="N2562:N2625" si="40">I2562*L2562*(1-M2562)</f>
        <v>35881500</v>
      </c>
    </row>
    <row r="2563" spans="1:14" x14ac:dyDescent="0.3">
      <c r="A2563">
        <v>2562</v>
      </c>
      <c r="B2563">
        <v>12</v>
      </c>
      <c r="C2563" t="s">
        <v>26</v>
      </c>
      <c r="D2563" t="str">
        <f>VLOOKUP(C2563,[1]Saler!B:D,2,FALSE)</f>
        <v>Nguyễn Thị Y  Bình</v>
      </c>
      <c r="E2563" t="str">
        <f>VLOOKUP(C2563,[1]Saler!B:D,3,FALSE)</f>
        <v>HN</v>
      </c>
      <c r="F2563" t="str">
        <f>VLOOKUP(E2563,[1]Saler!$F$1:$G$6,2,FALSE)</f>
        <v>Hà Nội</v>
      </c>
      <c r="G2563" t="s">
        <v>49</v>
      </c>
      <c r="H2563" t="str">
        <f>VLOOKUP(G2563,[1]Product!$B:$G,2,FALSE)</f>
        <v>Inspiron145402</v>
      </c>
      <c r="I2563">
        <f>VLOOKUP(G2563,[1]Product!$B:$G,6,FALSE)</f>
        <v>25790000</v>
      </c>
      <c r="J2563" t="str">
        <f>VLOOKUP(G2563,[1]Product!$B:$G,3,FALSE)</f>
        <v>Dell</v>
      </c>
      <c r="K2563" t="str">
        <f>VLOOKUP(G2563,[1]Product!$B:$G,4,FALSE)</f>
        <v>Laptop</v>
      </c>
      <c r="L2563">
        <v>3</v>
      </c>
      <c r="M2563">
        <v>0.15</v>
      </c>
      <c r="N2563">
        <f t="shared" si="40"/>
        <v>65764500</v>
      </c>
    </row>
    <row r="2564" spans="1:14" x14ac:dyDescent="0.3">
      <c r="A2564">
        <v>2563</v>
      </c>
      <c r="B2564">
        <v>12</v>
      </c>
      <c r="C2564" t="s">
        <v>62</v>
      </c>
      <c r="D2564" t="str">
        <f>VLOOKUP(C2564,[1]Saler!B:D,2,FALSE)</f>
        <v>Kiều Ngọc Các</v>
      </c>
      <c r="E2564" t="str">
        <f>VLOOKUP(C2564,[1]Saler!B:D,3,FALSE)</f>
        <v>HN</v>
      </c>
      <c r="F2564" t="str">
        <f>VLOOKUP(E2564,[1]Saler!$F$1:$G$6,2,FALSE)</f>
        <v>Hà Nội</v>
      </c>
      <c r="G2564" t="s">
        <v>69</v>
      </c>
      <c r="H2564" t="str">
        <f>VLOOKUP(G2564,[1]Product!$B:$G,2,FALSE)</f>
        <v>Pavilion180S1AA</v>
      </c>
      <c r="I2564">
        <f>VLOOKUP(G2564,[1]Product!$B:$G,6,FALSE)</f>
        <v>9790000</v>
      </c>
      <c r="J2564" t="str">
        <f>VLOOKUP(G2564,[1]Product!$B:$G,3,FALSE)</f>
        <v>HP</v>
      </c>
      <c r="K2564" t="str">
        <f>VLOOKUP(G2564,[1]Product!$B:$G,4,FALSE)</f>
        <v>Desktop</v>
      </c>
      <c r="L2564">
        <v>1</v>
      </c>
      <c r="M2564">
        <v>0.15</v>
      </c>
      <c r="N2564">
        <f t="shared" si="40"/>
        <v>8321500</v>
      </c>
    </row>
    <row r="2565" spans="1:14" x14ac:dyDescent="0.3">
      <c r="A2565">
        <v>2564</v>
      </c>
      <c r="B2565">
        <v>12</v>
      </c>
      <c r="C2565" t="s">
        <v>59</v>
      </c>
      <c r="D2565" t="str">
        <f>VLOOKUP(C2565,[1]Saler!B:D,2,FALSE)</f>
        <v>Hồ Lê Lệ  Nguyên</v>
      </c>
      <c r="E2565" t="str">
        <f>VLOOKUP(C2565,[1]Saler!B:D,3,FALSE)</f>
        <v>HCM</v>
      </c>
      <c r="F2565" t="str">
        <f>VLOOKUP(E2565,[1]Saler!$F$1:$G$6,2,FALSE)</f>
        <v>Hồ Chí Minh</v>
      </c>
      <c r="G2565" t="s">
        <v>41</v>
      </c>
      <c r="H2565" t="str">
        <f>VLOOKUP(G2565,[1]Product!$B:$G,2,FALSE)</f>
        <v>Vostro70226499</v>
      </c>
      <c r="I2565">
        <f>VLOOKUP(G2565,[1]Product!$B:$G,6,FALSE)</f>
        <v>8900000</v>
      </c>
      <c r="J2565" t="str">
        <f>VLOOKUP(G2565,[1]Product!$B:$G,3,FALSE)</f>
        <v>Dell</v>
      </c>
      <c r="K2565" t="str">
        <f>VLOOKUP(G2565,[1]Product!$B:$G,4,FALSE)</f>
        <v>Desktop</v>
      </c>
      <c r="L2565">
        <v>1</v>
      </c>
      <c r="M2565">
        <v>0.15</v>
      </c>
      <c r="N2565">
        <f t="shared" si="40"/>
        <v>7565000</v>
      </c>
    </row>
    <row r="2566" spans="1:14" x14ac:dyDescent="0.3">
      <c r="A2566">
        <v>2565</v>
      </c>
      <c r="B2566">
        <v>12</v>
      </c>
      <c r="C2566" t="s">
        <v>73</v>
      </c>
      <c r="D2566" t="str">
        <f>VLOOKUP(C2566,[1]Saler!B:D,2,FALSE)</f>
        <v>Nguyễn Gia  Hân</v>
      </c>
      <c r="E2566" t="str">
        <f>VLOOKUP(C2566,[1]Saler!B:D,3,FALSE)</f>
        <v>HP</v>
      </c>
      <c r="F2566" t="str">
        <f>VLOOKUP(E2566,[1]Saler!$F$1:$G$6,2,FALSE)</f>
        <v>Hải Phòng</v>
      </c>
      <c r="G2566" t="s">
        <v>49</v>
      </c>
      <c r="H2566" t="str">
        <f>VLOOKUP(G2566,[1]Product!$B:$G,2,FALSE)</f>
        <v>Inspiron145402</v>
      </c>
      <c r="I2566">
        <f>VLOOKUP(G2566,[1]Product!$B:$G,6,FALSE)</f>
        <v>25790000</v>
      </c>
      <c r="J2566" t="str">
        <f>VLOOKUP(G2566,[1]Product!$B:$G,3,FALSE)</f>
        <v>Dell</v>
      </c>
      <c r="K2566" t="str">
        <f>VLOOKUP(G2566,[1]Product!$B:$G,4,FALSE)</f>
        <v>Laptop</v>
      </c>
      <c r="L2566">
        <v>1</v>
      </c>
      <c r="M2566">
        <v>0.1</v>
      </c>
      <c r="N2566">
        <f t="shared" si="40"/>
        <v>23211000</v>
      </c>
    </row>
    <row r="2567" spans="1:14" x14ac:dyDescent="0.3">
      <c r="A2567">
        <v>2566</v>
      </c>
      <c r="B2567">
        <v>12</v>
      </c>
      <c r="C2567" t="s">
        <v>26</v>
      </c>
      <c r="D2567" t="str">
        <f>VLOOKUP(C2567,[1]Saler!B:D,2,FALSE)</f>
        <v>Nguyễn Thị Y  Bình</v>
      </c>
      <c r="E2567" t="str">
        <f>VLOOKUP(C2567,[1]Saler!B:D,3,FALSE)</f>
        <v>HN</v>
      </c>
      <c r="F2567" t="str">
        <f>VLOOKUP(E2567,[1]Saler!$F$1:$G$6,2,FALSE)</f>
        <v>Hà Nội</v>
      </c>
      <c r="G2567" t="s">
        <v>33</v>
      </c>
      <c r="H2567" t="str">
        <f>VLOOKUP(G2567,[1]Product!$B:$G,2,FALSE)</f>
        <v>XPS139310</v>
      </c>
      <c r="I2567">
        <f>VLOOKUP(G2567,[1]Product!$B:$G,6,FALSE)</f>
        <v>39900000</v>
      </c>
      <c r="J2567" t="str">
        <f>VLOOKUP(G2567,[1]Product!$B:$G,3,FALSE)</f>
        <v>Dell</v>
      </c>
      <c r="K2567" t="str">
        <f>VLOOKUP(G2567,[1]Product!$B:$G,4,FALSE)</f>
        <v>Laptop</v>
      </c>
      <c r="L2567">
        <v>1</v>
      </c>
      <c r="M2567">
        <v>0</v>
      </c>
      <c r="N2567">
        <f t="shared" si="40"/>
        <v>39900000</v>
      </c>
    </row>
    <row r="2568" spans="1:14" x14ac:dyDescent="0.3">
      <c r="A2568">
        <v>2567</v>
      </c>
      <c r="B2568">
        <v>12</v>
      </c>
      <c r="C2568" t="s">
        <v>32</v>
      </c>
      <c r="D2568" t="str">
        <f>VLOOKUP(C2568,[1]Saler!B:D,2,FALSE)</f>
        <v>Võ Thị Phương  Thảo</v>
      </c>
      <c r="E2568" t="str">
        <f>VLOOKUP(C2568,[1]Saler!B:D,3,FALSE)</f>
        <v>CT</v>
      </c>
      <c r="F2568" t="str">
        <f>VLOOKUP(E2568,[1]Saler!$F$1:$G$6,2,FALSE)</f>
        <v>Cần Thơ</v>
      </c>
      <c r="G2568" t="s">
        <v>54</v>
      </c>
      <c r="H2568" t="str">
        <f>VLOOKUP(G2568,[1]Product!$B:$G,2,FALSE)</f>
        <v>ThinkBook20VA001KVN</v>
      </c>
      <c r="I2568">
        <f>VLOOKUP(G2568,[1]Product!$B:$G,6,FALSE)</f>
        <v>19190000</v>
      </c>
      <c r="J2568" t="str">
        <f>VLOOKUP(G2568,[1]Product!$B:$G,3,FALSE)</f>
        <v>Lenovo</v>
      </c>
      <c r="K2568" t="str">
        <f>VLOOKUP(G2568,[1]Product!$B:$G,4,FALSE)</f>
        <v>Laptop</v>
      </c>
      <c r="L2568">
        <v>1</v>
      </c>
      <c r="M2568">
        <v>0.15</v>
      </c>
      <c r="N2568">
        <f t="shared" si="40"/>
        <v>16311500</v>
      </c>
    </row>
    <row r="2569" spans="1:14" x14ac:dyDescent="0.3">
      <c r="A2569">
        <v>2568</v>
      </c>
      <c r="B2569">
        <v>12</v>
      </c>
      <c r="C2569" t="s">
        <v>68</v>
      </c>
      <c r="D2569" t="str">
        <f>VLOOKUP(C2569,[1]Saler!B:D,2,FALSE)</f>
        <v>Đào Thị Tiểu  Băng</v>
      </c>
      <c r="E2569" t="str">
        <f>VLOOKUP(C2569,[1]Saler!B:D,3,FALSE)</f>
        <v>CT</v>
      </c>
      <c r="F2569" t="str">
        <f>VLOOKUP(E2569,[1]Saler!$F$1:$G$6,2,FALSE)</f>
        <v>Cần Thơ</v>
      </c>
      <c r="G2569" t="s">
        <v>71</v>
      </c>
      <c r="H2569" t="str">
        <f>VLOOKUP(G2569,[1]Product!$B:$G,2,FALSE)</f>
        <v>Legion82BC005YVN</v>
      </c>
      <c r="I2569">
        <f>VLOOKUP(G2569,[1]Product!$B:$G,6,FALSE)</f>
        <v>39000000</v>
      </c>
      <c r="J2569" t="str">
        <f>VLOOKUP(G2569,[1]Product!$B:$G,3,FALSE)</f>
        <v>Lenovo</v>
      </c>
      <c r="K2569" t="str">
        <f>VLOOKUP(G2569,[1]Product!$B:$G,4,FALSE)</f>
        <v>Laptop</v>
      </c>
      <c r="L2569">
        <v>1</v>
      </c>
      <c r="M2569">
        <v>0.15</v>
      </c>
      <c r="N2569">
        <f t="shared" si="40"/>
        <v>33150000</v>
      </c>
    </row>
    <row r="2570" spans="1:14" x14ac:dyDescent="0.3">
      <c r="A2570">
        <v>2569</v>
      </c>
      <c r="B2570">
        <v>12</v>
      </c>
      <c r="C2570" t="s">
        <v>74</v>
      </c>
      <c r="D2570" t="str">
        <f>VLOOKUP(C2570,[1]Saler!B:D,2,FALSE)</f>
        <v>Nguyễn Thị  Hằng</v>
      </c>
      <c r="E2570" t="str">
        <f>VLOOKUP(C2570,[1]Saler!B:D,3,FALSE)</f>
        <v>HP</v>
      </c>
      <c r="F2570" t="str">
        <f>VLOOKUP(E2570,[1]Saler!$F$1:$G$6,2,FALSE)</f>
        <v>Hải Phòng</v>
      </c>
      <c r="G2570" t="s">
        <v>33</v>
      </c>
      <c r="H2570" t="str">
        <f>VLOOKUP(G2570,[1]Product!$B:$G,2,FALSE)</f>
        <v>XPS139310</v>
      </c>
      <c r="I2570">
        <f>VLOOKUP(G2570,[1]Product!$B:$G,6,FALSE)</f>
        <v>39900000</v>
      </c>
      <c r="J2570" t="str">
        <f>VLOOKUP(G2570,[1]Product!$B:$G,3,FALSE)</f>
        <v>Dell</v>
      </c>
      <c r="K2570" t="str">
        <f>VLOOKUP(G2570,[1]Product!$B:$G,4,FALSE)</f>
        <v>Laptop</v>
      </c>
      <c r="L2570">
        <v>3</v>
      </c>
      <c r="M2570">
        <v>0.1</v>
      </c>
      <c r="N2570">
        <f t="shared" si="40"/>
        <v>107730000</v>
      </c>
    </row>
    <row r="2571" spans="1:14" x14ac:dyDescent="0.3">
      <c r="A2571">
        <v>2570</v>
      </c>
      <c r="B2571">
        <v>12</v>
      </c>
      <c r="C2571" t="s">
        <v>39</v>
      </c>
      <c r="D2571" t="str">
        <f>VLOOKUP(C2571,[1]Saler!B:D,2,FALSE)</f>
        <v>Trần Lê Phương  Dung</v>
      </c>
      <c r="E2571" t="str">
        <f>VLOOKUP(C2571,[1]Saler!B:D,3,FALSE)</f>
        <v>HN</v>
      </c>
      <c r="F2571" t="str">
        <f>VLOOKUP(E2571,[1]Saler!$F$1:$G$6,2,FALSE)</f>
        <v>Hà Nội</v>
      </c>
      <c r="G2571" t="s">
        <v>15</v>
      </c>
      <c r="H2571" t="str">
        <f>VLOOKUP(G2571,[1]Product!$B:$G,2,FALSE)</f>
        <v>EliteBook1C2M0PA</v>
      </c>
      <c r="I2571">
        <f>VLOOKUP(G2571,[1]Product!$B:$G,6,FALSE)</f>
        <v>14890000</v>
      </c>
      <c r="J2571" t="str">
        <f>VLOOKUP(G2571,[1]Product!$B:$G,3,FALSE)</f>
        <v>HP</v>
      </c>
      <c r="K2571" t="str">
        <f>VLOOKUP(G2571,[1]Product!$B:$G,4,FALSE)</f>
        <v>Desktop</v>
      </c>
      <c r="L2571">
        <v>3</v>
      </c>
      <c r="M2571">
        <v>0.1</v>
      </c>
      <c r="N2571">
        <f t="shared" si="40"/>
        <v>40203000</v>
      </c>
    </row>
    <row r="2572" spans="1:14" x14ac:dyDescent="0.3">
      <c r="A2572">
        <v>2571</v>
      </c>
      <c r="B2572">
        <v>12</v>
      </c>
      <c r="C2572" t="s">
        <v>40</v>
      </c>
      <c r="D2572" t="str">
        <f>VLOOKUP(C2572,[1]Saler!B:D,2,FALSE)</f>
        <v>Triệu Thị Thanh  Chung</v>
      </c>
      <c r="E2572" t="str">
        <f>VLOOKUP(C2572,[1]Saler!B:D,3,FALSE)</f>
        <v>HN</v>
      </c>
      <c r="F2572" t="str">
        <f>VLOOKUP(E2572,[1]Saler!$F$1:$G$6,2,FALSE)</f>
        <v>Hà Nội</v>
      </c>
      <c r="G2572" t="s">
        <v>69</v>
      </c>
      <c r="H2572" t="str">
        <f>VLOOKUP(G2572,[1]Product!$B:$G,2,FALSE)</f>
        <v>Pavilion180S1AA</v>
      </c>
      <c r="I2572">
        <f>VLOOKUP(G2572,[1]Product!$B:$G,6,FALSE)</f>
        <v>9790000</v>
      </c>
      <c r="J2572" t="str">
        <f>VLOOKUP(G2572,[1]Product!$B:$G,3,FALSE)</f>
        <v>HP</v>
      </c>
      <c r="K2572" t="str">
        <f>VLOOKUP(G2572,[1]Product!$B:$G,4,FALSE)</f>
        <v>Desktop</v>
      </c>
      <c r="L2572">
        <v>3</v>
      </c>
      <c r="M2572">
        <v>0.15</v>
      </c>
      <c r="N2572">
        <f t="shared" si="40"/>
        <v>24964500</v>
      </c>
    </row>
    <row r="2573" spans="1:14" x14ac:dyDescent="0.3">
      <c r="A2573">
        <v>2572</v>
      </c>
      <c r="B2573">
        <v>12</v>
      </c>
      <c r="C2573" t="s">
        <v>18</v>
      </c>
      <c r="D2573" t="str">
        <f>VLOOKUP(C2573,[1]Saler!B:D,2,FALSE)</f>
        <v>Lê Thị Thùy  Linh</v>
      </c>
      <c r="E2573" t="str">
        <f>VLOOKUP(C2573,[1]Saler!B:D,3,FALSE)</f>
        <v>DN</v>
      </c>
      <c r="F2573" t="str">
        <f>VLOOKUP(E2573,[1]Saler!$F$1:$G$6,2,FALSE)</f>
        <v>Đà Nẵng</v>
      </c>
      <c r="G2573" t="s">
        <v>69</v>
      </c>
      <c r="H2573" t="str">
        <f>VLOOKUP(G2573,[1]Product!$B:$G,2,FALSE)</f>
        <v>Pavilion180S1AA</v>
      </c>
      <c r="I2573">
        <f>VLOOKUP(G2573,[1]Product!$B:$G,6,FALSE)</f>
        <v>9790000</v>
      </c>
      <c r="J2573" t="str">
        <f>VLOOKUP(G2573,[1]Product!$B:$G,3,FALSE)</f>
        <v>HP</v>
      </c>
      <c r="K2573" t="str">
        <f>VLOOKUP(G2573,[1]Product!$B:$G,4,FALSE)</f>
        <v>Desktop</v>
      </c>
      <c r="L2573">
        <v>1</v>
      </c>
      <c r="M2573">
        <v>0</v>
      </c>
      <c r="N2573">
        <f t="shared" si="40"/>
        <v>9790000</v>
      </c>
    </row>
    <row r="2574" spans="1:14" x14ac:dyDescent="0.3">
      <c r="A2574">
        <v>2573</v>
      </c>
      <c r="B2574">
        <v>12</v>
      </c>
      <c r="C2574" t="s">
        <v>59</v>
      </c>
      <c r="D2574" t="str">
        <f>VLOOKUP(C2574,[1]Saler!B:D,2,FALSE)</f>
        <v>Hồ Lê Lệ  Nguyên</v>
      </c>
      <c r="E2574" t="str">
        <f>VLOOKUP(C2574,[1]Saler!B:D,3,FALSE)</f>
        <v>HCM</v>
      </c>
      <c r="F2574" t="str">
        <f>VLOOKUP(E2574,[1]Saler!$F$1:$G$6,2,FALSE)</f>
        <v>Hồ Chí Minh</v>
      </c>
      <c r="G2574" t="s">
        <v>49</v>
      </c>
      <c r="H2574" t="str">
        <f>VLOOKUP(G2574,[1]Product!$B:$G,2,FALSE)</f>
        <v>Inspiron145402</v>
      </c>
      <c r="I2574">
        <f>VLOOKUP(G2574,[1]Product!$B:$G,6,FALSE)</f>
        <v>25790000</v>
      </c>
      <c r="J2574" t="str">
        <f>VLOOKUP(G2574,[1]Product!$B:$G,3,FALSE)</f>
        <v>Dell</v>
      </c>
      <c r="K2574" t="str">
        <f>VLOOKUP(G2574,[1]Product!$B:$G,4,FALSE)</f>
        <v>Laptop</v>
      </c>
      <c r="L2574">
        <v>3</v>
      </c>
      <c r="M2574">
        <v>0.1</v>
      </c>
      <c r="N2574">
        <f t="shared" si="40"/>
        <v>69633000</v>
      </c>
    </row>
    <row r="2575" spans="1:14" x14ac:dyDescent="0.3">
      <c r="A2575">
        <v>2574</v>
      </c>
      <c r="B2575">
        <v>12</v>
      </c>
      <c r="C2575" t="s">
        <v>48</v>
      </c>
      <c r="D2575" t="str">
        <f>VLOOKUP(C2575,[1]Saler!B:D,2,FALSE)</f>
        <v>Võ Huỳnh Duy  Nhân</v>
      </c>
      <c r="E2575" t="str">
        <f>VLOOKUP(C2575,[1]Saler!B:D,3,FALSE)</f>
        <v>HCM</v>
      </c>
      <c r="F2575" t="str">
        <f>VLOOKUP(E2575,[1]Saler!$F$1:$G$6,2,FALSE)</f>
        <v>Hồ Chí Minh</v>
      </c>
      <c r="G2575" t="s">
        <v>28</v>
      </c>
      <c r="H2575" t="str">
        <f>VLOOKUP(G2575,[1]Product!$B:$G,2,FALSE)</f>
        <v>ProBook1A1B0PA</v>
      </c>
      <c r="I2575">
        <f>VLOOKUP(G2575,[1]Product!$B:$G,6,FALSE)</f>
        <v>18290000</v>
      </c>
      <c r="J2575" t="str">
        <f>VLOOKUP(G2575,[1]Product!$B:$G,3,FALSE)</f>
        <v>HP</v>
      </c>
      <c r="K2575" t="str">
        <f>VLOOKUP(G2575,[1]Product!$B:$G,4,FALSE)</f>
        <v>Laptop</v>
      </c>
      <c r="L2575">
        <v>2</v>
      </c>
      <c r="M2575">
        <v>0.1</v>
      </c>
      <c r="N2575">
        <f t="shared" si="40"/>
        <v>32922000</v>
      </c>
    </row>
    <row r="2576" spans="1:14" x14ac:dyDescent="0.3">
      <c r="A2576">
        <v>2575</v>
      </c>
      <c r="B2576">
        <v>12</v>
      </c>
      <c r="C2576" t="s">
        <v>18</v>
      </c>
      <c r="D2576" t="str">
        <f>VLOOKUP(C2576,[1]Saler!B:D,2,FALSE)</f>
        <v>Lê Thị Thùy  Linh</v>
      </c>
      <c r="E2576" t="str">
        <f>VLOOKUP(C2576,[1]Saler!B:D,3,FALSE)</f>
        <v>DN</v>
      </c>
      <c r="F2576" t="str">
        <f>VLOOKUP(E2576,[1]Saler!$F$1:$G$6,2,FALSE)</f>
        <v>Đà Nẵng</v>
      </c>
      <c r="G2576" t="s">
        <v>47</v>
      </c>
      <c r="H2576" t="str">
        <f>VLOOKUP(G2576,[1]Product!$B:$G,2,FALSE)</f>
        <v>OptiPlex3080 MT</v>
      </c>
      <c r="I2576">
        <f>VLOOKUP(G2576,[1]Product!$B:$G,6,FALSE)</f>
        <v>13890000</v>
      </c>
      <c r="J2576" t="str">
        <f>VLOOKUP(G2576,[1]Product!$B:$G,3,FALSE)</f>
        <v>Dell</v>
      </c>
      <c r="K2576" t="str">
        <f>VLOOKUP(G2576,[1]Product!$B:$G,4,FALSE)</f>
        <v>Desktop</v>
      </c>
      <c r="L2576">
        <v>2</v>
      </c>
      <c r="M2576">
        <v>0</v>
      </c>
      <c r="N2576">
        <f t="shared" si="40"/>
        <v>27780000</v>
      </c>
    </row>
    <row r="2577" spans="1:14" x14ac:dyDescent="0.3">
      <c r="A2577">
        <v>2576</v>
      </c>
      <c r="B2577">
        <v>12</v>
      </c>
      <c r="C2577" t="s">
        <v>43</v>
      </c>
      <c r="D2577" t="str">
        <f>VLOOKUP(C2577,[1]Saler!B:D,2,FALSE)</f>
        <v>Lương Thị  Thanh</v>
      </c>
      <c r="E2577" t="str">
        <f>VLOOKUP(C2577,[1]Saler!B:D,3,FALSE)</f>
        <v>CT</v>
      </c>
      <c r="F2577" t="str">
        <f>VLOOKUP(E2577,[1]Saler!$F$1:$G$6,2,FALSE)</f>
        <v>Cần Thơ</v>
      </c>
      <c r="G2577" t="s">
        <v>33</v>
      </c>
      <c r="H2577" t="str">
        <f>VLOOKUP(G2577,[1]Product!$B:$G,2,FALSE)</f>
        <v>XPS139310</v>
      </c>
      <c r="I2577">
        <f>VLOOKUP(G2577,[1]Product!$B:$G,6,FALSE)</f>
        <v>39900000</v>
      </c>
      <c r="J2577" t="str">
        <f>VLOOKUP(G2577,[1]Product!$B:$G,3,FALSE)</f>
        <v>Dell</v>
      </c>
      <c r="K2577" t="str">
        <f>VLOOKUP(G2577,[1]Product!$B:$G,4,FALSE)</f>
        <v>Laptop</v>
      </c>
      <c r="L2577">
        <v>1</v>
      </c>
      <c r="M2577">
        <v>0.15</v>
      </c>
      <c r="N2577">
        <f t="shared" si="40"/>
        <v>33915000</v>
      </c>
    </row>
    <row r="2578" spans="1:14" x14ac:dyDescent="0.3">
      <c r="A2578">
        <v>2577</v>
      </c>
      <c r="B2578">
        <v>12</v>
      </c>
      <c r="C2578" t="s">
        <v>63</v>
      </c>
      <c r="D2578" t="str">
        <f>VLOOKUP(C2578,[1]Saler!B:D,2,FALSE)</f>
        <v>Phạm Thị Giáng  My</v>
      </c>
      <c r="E2578" t="str">
        <f>VLOOKUP(C2578,[1]Saler!B:D,3,FALSE)</f>
        <v>DN</v>
      </c>
      <c r="F2578" t="str">
        <f>VLOOKUP(E2578,[1]Saler!$F$1:$G$6,2,FALSE)</f>
        <v>Đà Nẵng</v>
      </c>
      <c r="G2578" t="s">
        <v>33</v>
      </c>
      <c r="H2578" t="str">
        <f>VLOOKUP(G2578,[1]Product!$B:$G,2,FALSE)</f>
        <v>XPS139310</v>
      </c>
      <c r="I2578">
        <f>VLOOKUP(G2578,[1]Product!$B:$G,6,FALSE)</f>
        <v>39900000</v>
      </c>
      <c r="J2578" t="str">
        <f>VLOOKUP(G2578,[1]Product!$B:$G,3,FALSE)</f>
        <v>Dell</v>
      </c>
      <c r="K2578" t="str">
        <f>VLOOKUP(G2578,[1]Product!$B:$G,4,FALSE)</f>
        <v>Laptop</v>
      </c>
      <c r="L2578">
        <v>1</v>
      </c>
      <c r="M2578">
        <v>0.15</v>
      </c>
      <c r="N2578">
        <f t="shared" si="40"/>
        <v>33915000</v>
      </c>
    </row>
    <row r="2579" spans="1:14" x14ac:dyDescent="0.3">
      <c r="A2579">
        <v>2578</v>
      </c>
      <c r="B2579">
        <v>12</v>
      </c>
      <c r="C2579" t="s">
        <v>39</v>
      </c>
      <c r="D2579" t="str">
        <f>VLOOKUP(C2579,[1]Saler!B:D,2,FALSE)</f>
        <v>Trần Lê Phương  Dung</v>
      </c>
      <c r="E2579" t="str">
        <f>VLOOKUP(C2579,[1]Saler!B:D,3,FALSE)</f>
        <v>HN</v>
      </c>
      <c r="F2579" t="str">
        <f>VLOOKUP(E2579,[1]Saler!$F$1:$G$6,2,FALSE)</f>
        <v>Hà Nội</v>
      </c>
      <c r="G2579" t="s">
        <v>21</v>
      </c>
      <c r="H2579" t="str">
        <f>VLOOKUP(G2579,[1]Product!$B:$G,2,FALSE)</f>
        <v>EliteBook5ZU71PA</v>
      </c>
      <c r="I2579">
        <f>VLOOKUP(G2579,[1]Product!$B:$G,6,FALSE)</f>
        <v>34790000</v>
      </c>
      <c r="J2579" t="str">
        <f>VLOOKUP(G2579,[1]Product!$B:$G,3,FALSE)</f>
        <v>HP</v>
      </c>
      <c r="K2579" t="str">
        <f>VLOOKUP(G2579,[1]Product!$B:$G,4,FALSE)</f>
        <v>Laptop</v>
      </c>
      <c r="L2579">
        <v>3</v>
      </c>
      <c r="M2579">
        <v>0.15</v>
      </c>
      <c r="N2579">
        <f t="shared" si="40"/>
        <v>88714500</v>
      </c>
    </row>
    <row r="2580" spans="1:14" x14ac:dyDescent="0.3">
      <c r="A2580">
        <v>2579</v>
      </c>
      <c r="B2580">
        <v>12</v>
      </c>
      <c r="C2580" t="s">
        <v>64</v>
      </c>
      <c r="D2580" t="str">
        <f>VLOOKUP(C2580,[1]Saler!B:D,2,FALSE)</f>
        <v>Trần Chí Thông</v>
      </c>
      <c r="E2580" t="str">
        <f>VLOOKUP(C2580,[1]Saler!B:D,3,FALSE)</f>
        <v>CT</v>
      </c>
      <c r="F2580" t="str">
        <f>VLOOKUP(E2580,[1]Saler!$F$1:$G$6,2,FALSE)</f>
        <v>Cần Thơ</v>
      </c>
      <c r="G2580" t="s">
        <v>44</v>
      </c>
      <c r="H2580" t="str">
        <f>VLOOKUP(G2580,[1]Product!$B:$G,2,FALSE)</f>
        <v>Lenovo11ED002TVA</v>
      </c>
      <c r="I2580">
        <f>VLOOKUP(G2580,[1]Product!$B:$G,6,FALSE)</f>
        <v>9890000</v>
      </c>
      <c r="J2580" t="str">
        <f>VLOOKUP(G2580,[1]Product!$B:$G,3,FALSE)</f>
        <v>Lenovo</v>
      </c>
      <c r="K2580" t="str">
        <f>VLOOKUP(G2580,[1]Product!$B:$G,4,FALSE)</f>
        <v>Desktop</v>
      </c>
      <c r="L2580">
        <v>3</v>
      </c>
      <c r="M2580">
        <v>0.1</v>
      </c>
      <c r="N2580">
        <f t="shared" si="40"/>
        <v>26703000</v>
      </c>
    </row>
    <row r="2581" spans="1:14" x14ac:dyDescent="0.3">
      <c r="A2581">
        <v>2580</v>
      </c>
      <c r="B2581">
        <v>12</v>
      </c>
      <c r="C2581" t="s">
        <v>38</v>
      </c>
      <c r="D2581" t="str">
        <f>VLOOKUP(C2581,[1]Saler!B:D,2,FALSE)</f>
        <v>Nguyễn Thị Kim  Nga</v>
      </c>
      <c r="E2581" t="str">
        <f>VLOOKUP(C2581,[1]Saler!B:D,3,FALSE)</f>
        <v>HCM</v>
      </c>
      <c r="F2581" t="str">
        <f>VLOOKUP(E2581,[1]Saler!$F$1:$G$6,2,FALSE)</f>
        <v>Hồ Chí Minh</v>
      </c>
      <c r="G2581" t="s">
        <v>47</v>
      </c>
      <c r="H2581" t="str">
        <f>VLOOKUP(G2581,[1]Product!$B:$G,2,FALSE)</f>
        <v>OptiPlex3080 MT</v>
      </c>
      <c r="I2581">
        <f>VLOOKUP(G2581,[1]Product!$B:$G,6,FALSE)</f>
        <v>13890000</v>
      </c>
      <c r="J2581" t="str">
        <f>VLOOKUP(G2581,[1]Product!$B:$G,3,FALSE)</f>
        <v>Dell</v>
      </c>
      <c r="K2581" t="str">
        <f>VLOOKUP(G2581,[1]Product!$B:$G,4,FALSE)</f>
        <v>Desktop</v>
      </c>
      <c r="L2581">
        <v>2</v>
      </c>
      <c r="M2581">
        <v>0.05</v>
      </c>
      <c r="N2581">
        <f t="shared" si="40"/>
        <v>26391000</v>
      </c>
    </row>
    <row r="2582" spans="1:14" x14ac:dyDescent="0.3">
      <c r="A2582">
        <v>2581</v>
      </c>
      <c r="B2582">
        <v>12</v>
      </c>
      <c r="C2582" t="s">
        <v>46</v>
      </c>
      <c r="D2582" t="str">
        <f>VLOOKUP(C2582,[1]Saler!B:D,2,FALSE)</f>
        <v>Nguyễn Thị Hoài  Nam</v>
      </c>
      <c r="E2582" t="str">
        <f>VLOOKUP(C2582,[1]Saler!B:D,3,FALSE)</f>
        <v>HCM</v>
      </c>
      <c r="F2582" t="str">
        <f>VLOOKUP(E2582,[1]Saler!$F$1:$G$6,2,FALSE)</f>
        <v>Hồ Chí Minh</v>
      </c>
      <c r="G2582" t="s">
        <v>54</v>
      </c>
      <c r="H2582" t="str">
        <f>VLOOKUP(G2582,[1]Product!$B:$G,2,FALSE)</f>
        <v>ThinkBook20VA001KVN</v>
      </c>
      <c r="I2582">
        <f>VLOOKUP(G2582,[1]Product!$B:$G,6,FALSE)</f>
        <v>19190000</v>
      </c>
      <c r="J2582" t="str">
        <f>VLOOKUP(G2582,[1]Product!$B:$G,3,FALSE)</f>
        <v>Lenovo</v>
      </c>
      <c r="K2582" t="str">
        <f>VLOOKUP(G2582,[1]Product!$B:$G,4,FALSE)</f>
        <v>Laptop</v>
      </c>
      <c r="L2582">
        <v>1</v>
      </c>
      <c r="M2582">
        <v>0.05</v>
      </c>
      <c r="N2582">
        <f t="shared" si="40"/>
        <v>18230500</v>
      </c>
    </row>
    <row r="2583" spans="1:14" x14ac:dyDescent="0.3">
      <c r="A2583">
        <v>2582</v>
      </c>
      <c r="B2583">
        <v>12</v>
      </c>
      <c r="C2583" t="s">
        <v>74</v>
      </c>
      <c r="D2583" t="str">
        <f>VLOOKUP(C2583,[1]Saler!B:D,2,FALSE)</f>
        <v>Nguyễn Thị  Hằng</v>
      </c>
      <c r="E2583" t="str">
        <f>VLOOKUP(C2583,[1]Saler!B:D,3,FALSE)</f>
        <v>HP</v>
      </c>
      <c r="F2583" t="str">
        <f>VLOOKUP(E2583,[1]Saler!$F$1:$G$6,2,FALSE)</f>
        <v>Hải Phòng</v>
      </c>
      <c r="G2583" t="s">
        <v>19</v>
      </c>
      <c r="H2583" t="str">
        <f>VLOOKUP(G2583,[1]Product!$B:$G,2,FALSE)</f>
        <v>Gaming81LK01J3VN</v>
      </c>
      <c r="I2583">
        <f>VLOOKUP(G2583,[1]Product!$B:$G,6,FALSE)</f>
        <v>18490000</v>
      </c>
      <c r="J2583" t="str">
        <f>VLOOKUP(G2583,[1]Product!$B:$G,3,FALSE)</f>
        <v>Lenovo</v>
      </c>
      <c r="K2583" t="str">
        <f>VLOOKUP(G2583,[1]Product!$B:$G,4,FALSE)</f>
        <v>Laptop</v>
      </c>
      <c r="L2583">
        <v>3</v>
      </c>
      <c r="M2583">
        <v>0.15</v>
      </c>
      <c r="N2583">
        <f t="shared" si="40"/>
        <v>47149500</v>
      </c>
    </row>
    <row r="2584" spans="1:14" x14ac:dyDescent="0.3">
      <c r="A2584">
        <v>2583</v>
      </c>
      <c r="B2584">
        <v>12</v>
      </c>
      <c r="C2584" t="s">
        <v>68</v>
      </c>
      <c r="D2584" t="str">
        <f>VLOOKUP(C2584,[1]Saler!B:D,2,FALSE)</f>
        <v>Đào Thị Tiểu  Băng</v>
      </c>
      <c r="E2584" t="str">
        <f>VLOOKUP(C2584,[1]Saler!B:D,3,FALSE)</f>
        <v>CT</v>
      </c>
      <c r="F2584" t="str">
        <f>VLOOKUP(E2584,[1]Saler!$F$1:$G$6,2,FALSE)</f>
        <v>Cần Thơ</v>
      </c>
      <c r="G2584" t="s">
        <v>50</v>
      </c>
      <c r="H2584" t="str">
        <f>VLOOKUP(G2584,[1]Product!$B:$G,2,FALSE)</f>
        <v>ProBook22X45AA</v>
      </c>
      <c r="I2584">
        <f>VLOOKUP(G2584,[1]Product!$B:$G,6,FALSE)</f>
        <v>11900000</v>
      </c>
      <c r="J2584" t="str">
        <f>VLOOKUP(G2584,[1]Product!$B:$G,3,FALSE)</f>
        <v>HP</v>
      </c>
      <c r="K2584" t="str">
        <f>VLOOKUP(G2584,[1]Product!$B:$G,4,FALSE)</f>
        <v>Desktop</v>
      </c>
      <c r="L2584">
        <v>3</v>
      </c>
      <c r="M2584">
        <v>0</v>
      </c>
      <c r="N2584">
        <f t="shared" si="40"/>
        <v>35700000</v>
      </c>
    </row>
    <row r="2585" spans="1:14" x14ac:dyDescent="0.3">
      <c r="A2585">
        <v>2584</v>
      </c>
      <c r="B2585">
        <v>12</v>
      </c>
      <c r="C2585" t="s">
        <v>22</v>
      </c>
      <c r="D2585" t="str">
        <f>VLOOKUP(C2585,[1]Saler!B:D,2,FALSE)</f>
        <v>Nguyễn Thành Tâm</v>
      </c>
      <c r="E2585" t="str">
        <f>VLOOKUP(C2585,[1]Saler!B:D,3,FALSE)</f>
        <v>CT</v>
      </c>
      <c r="F2585" t="str">
        <f>VLOOKUP(E2585,[1]Saler!$F$1:$G$6,2,FALSE)</f>
        <v>Cần Thơ</v>
      </c>
      <c r="G2585" t="s">
        <v>44</v>
      </c>
      <c r="H2585" t="str">
        <f>VLOOKUP(G2585,[1]Product!$B:$G,2,FALSE)</f>
        <v>Lenovo11ED002TVA</v>
      </c>
      <c r="I2585">
        <f>VLOOKUP(G2585,[1]Product!$B:$G,6,FALSE)</f>
        <v>9890000</v>
      </c>
      <c r="J2585" t="str">
        <f>VLOOKUP(G2585,[1]Product!$B:$G,3,FALSE)</f>
        <v>Lenovo</v>
      </c>
      <c r="K2585" t="str">
        <f>VLOOKUP(G2585,[1]Product!$B:$G,4,FALSE)</f>
        <v>Desktop</v>
      </c>
      <c r="L2585">
        <v>2</v>
      </c>
      <c r="M2585">
        <v>0.1</v>
      </c>
      <c r="N2585">
        <f t="shared" si="40"/>
        <v>17802000</v>
      </c>
    </row>
    <row r="2586" spans="1:14" x14ac:dyDescent="0.3">
      <c r="A2586">
        <v>2585</v>
      </c>
      <c r="B2586">
        <v>12</v>
      </c>
      <c r="C2586" t="s">
        <v>48</v>
      </c>
      <c r="D2586" t="str">
        <f>VLOOKUP(C2586,[1]Saler!B:D,2,FALSE)</f>
        <v>Võ Huỳnh Duy  Nhân</v>
      </c>
      <c r="E2586" t="str">
        <f>VLOOKUP(C2586,[1]Saler!B:D,3,FALSE)</f>
        <v>HCM</v>
      </c>
      <c r="F2586" t="str">
        <f>VLOOKUP(E2586,[1]Saler!$F$1:$G$6,2,FALSE)</f>
        <v>Hồ Chí Minh</v>
      </c>
      <c r="G2586" t="s">
        <v>25</v>
      </c>
      <c r="H2586" t="str">
        <f>VLOOKUP(G2586,[1]Product!$B:$G,2,FALSE)</f>
        <v>Lenovo11BHS07200</v>
      </c>
      <c r="I2586">
        <f>VLOOKUP(G2586,[1]Product!$B:$G,6,FALSE)</f>
        <v>11490000</v>
      </c>
      <c r="J2586" t="str">
        <f>VLOOKUP(G2586,[1]Product!$B:$G,3,FALSE)</f>
        <v>Lenovo</v>
      </c>
      <c r="K2586" t="str">
        <f>VLOOKUP(G2586,[1]Product!$B:$G,4,FALSE)</f>
        <v>Desktop</v>
      </c>
      <c r="L2586">
        <v>2</v>
      </c>
      <c r="M2586">
        <v>0</v>
      </c>
      <c r="N2586">
        <f t="shared" si="40"/>
        <v>22980000</v>
      </c>
    </row>
    <row r="2587" spans="1:14" x14ac:dyDescent="0.3">
      <c r="A2587">
        <v>2586</v>
      </c>
      <c r="B2587">
        <v>12</v>
      </c>
      <c r="C2587" t="s">
        <v>77</v>
      </c>
      <c r="D2587" t="str">
        <f>VLOOKUP(C2587,[1]Saler!B:D,2,FALSE)</f>
        <v>Trần Huy  Hiếu</v>
      </c>
      <c r="E2587" t="str">
        <f>VLOOKUP(C2587,[1]Saler!B:D,3,FALSE)</f>
        <v>HP</v>
      </c>
      <c r="F2587" t="str">
        <f>VLOOKUP(E2587,[1]Saler!$F$1:$G$6,2,FALSE)</f>
        <v>Hải Phòng</v>
      </c>
      <c r="G2587" t="s">
        <v>36</v>
      </c>
      <c r="H2587" t="str">
        <f>VLOOKUP(G2587,[1]Product!$B:$G,2,FALSE)</f>
        <v>Lenovo10TVA00EVA</v>
      </c>
      <c r="I2587">
        <f>VLOOKUP(G2587,[1]Product!$B:$G,6,FALSE)</f>
        <v>12590000</v>
      </c>
      <c r="J2587" t="str">
        <f>VLOOKUP(G2587,[1]Product!$B:$G,3,FALSE)</f>
        <v>Lenovo</v>
      </c>
      <c r="K2587" t="str">
        <f>VLOOKUP(G2587,[1]Product!$B:$G,4,FALSE)</f>
        <v>Desktop</v>
      </c>
      <c r="L2587">
        <v>2</v>
      </c>
      <c r="M2587">
        <v>0.1</v>
      </c>
      <c r="N2587">
        <f t="shared" si="40"/>
        <v>22662000</v>
      </c>
    </row>
    <row r="2588" spans="1:14" x14ac:dyDescent="0.3">
      <c r="A2588">
        <v>2587</v>
      </c>
      <c r="B2588">
        <v>12</v>
      </c>
      <c r="C2588" t="s">
        <v>70</v>
      </c>
      <c r="D2588" t="str">
        <f>VLOOKUP(C2588,[1]Saler!B:D,2,FALSE)</f>
        <v>Trần Thị Hồng Nhung</v>
      </c>
      <c r="E2588" t="str">
        <f>VLOOKUP(C2588,[1]Saler!B:D,3,FALSE)</f>
        <v>HCM</v>
      </c>
      <c r="F2588" t="str">
        <f>VLOOKUP(E2588,[1]Saler!$F$1:$G$6,2,FALSE)</f>
        <v>Hồ Chí Minh</v>
      </c>
      <c r="G2588" t="s">
        <v>54</v>
      </c>
      <c r="H2588" t="str">
        <f>VLOOKUP(G2588,[1]Product!$B:$G,2,FALSE)</f>
        <v>ThinkBook20VA001KVN</v>
      </c>
      <c r="I2588">
        <f>VLOOKUP(G2588,[1]Product!$B:$G,6,FALSE)</f>
        <v>19190000</v>
      </c>
      <c r="J2588" t="str">
        <f>VLOOKUP(G2588,[1]Product!$B:$G,3,FALSE)</f>
        <v>Lenovo</v>
      </c>
      <c r="K2588" t="str">
        <f>VLOOKUP(G2588,[1]Product!$B:$G,4,FALSE)</f>
        <v>Laptop</v>
      </c>
      <c r="L2588">
        <v>2</v>
      </c>
      <c r="M2588">
        <v>0</v>
      </c>
      <c r="N2588">
        <f t="shared" si="40"/>
        <v>38380000</v>
      </c>
    </row>
    <row r="2589" spans="1:14" x14ac:dyDescent="0.3">
      <c r="A2589">
        <v>2588</v>
      </c>
      <c r="B2589">
        <v>12</v>
      </c>
      <c r="C2589" t="s">
        <v>73</v>
      </c>
      <c r="D2589" t="str">
        <f>VLOOKUP(C2589,[1]Saler!B:D,2,FALSE)</f>
        <v>Nguyễn Gia  Hân</v>
      </c>
      <c r="E2589" t="str">
        <f>VLOOKUP(C2589,[1]Saler!B:D,3,FALSE)</f>
        <v>HP</v>
      </c>
      <c r="F2589" t="str">
        <f>VLOOKUP(E2589,[1]Saler!$F$1:$G$6,2,FALSE)</f>
        <v>Hải Phòng</v>
      </c>
      <c r="G2589" t="s">
        <v>50</v>
      </c>
      <c r="H2589" t="str">
        <f>VLOOKUP(G2589,[1]Product!$B:$G,2,FALSE)</f>
        <v>ProBook22X45AA</v>
      </c>
      <c r="I2589">
        <f>VLOOKUP(G2589,[1]Product!$B:$G,6,FALSE)</f>
        <v>11900000</v>
      </c>
      <c r="J2589" t="str">
        <f>VLOOKUP(G2589,[1]Product!$B:$G,3,FALSE)</f>
        <v>HP</v>
      </c>
      <c r="K2589" t="str">
        <f>VLOOKUP(G2589,[1]Product!$B:$G,4,FALSE)</f>
        <v>Desktop</v>
      </c>
      <c r="L2589">
        <v>1</v>
      </c>
      <c r="M2589">
        <v>0</v>
      </c>
      <c r="N2589">
        <f t="shared" si="40"/>
        <v>11900000</v>
      </c>
    </row>
    <row r="2590" spans="1:14" x14ac:dyDescent="0.3">
      <c r="A2590">
        <v>2589</v>
      </c>
      <c r="B2590">
        <v>12</v>
      </c>
      <c r="C2590" t="s">
        <v>29</v>
      </c>
      <c r="D2590" t="str">
        <f>VLOOKUP(C2590,[1]Saler!B:D,2,FALSE)</f>
        <v>Hoàng Thị Thu  Hà</v>
      </c>
      <c r="E2590" t="str">
        <f>VLOOKUP(C2590,[1]Saler!B:D,3,FALSE)</f>
        <v>HN</v>
      </c>
      <c r="F2590" t="str">
        <f>VLOOKUP(E2590,[1]Saler!$F$1:$G$6,2,FALSE)</f>
        <v>Hà Nội</v>
      </c>
      <c r="G2590" t="s">
        <v>49</v>
      </c>
      <c r="H2590" t="str">
        <f>VLOOKUP(G2590,[1]Product!$B:$G,2,FALSE)</f>
        <v>Inspiron145402</v>
      </c>
      <c r="I2590">
        <f>VLOOKUP(G2590,[1]Product!$B:$G,6,FALSE)</f>
        <v>25790000</v>
      </c>
      <c r="J2590" t="str">
        <f>VLOOKUP(G2590,[1]Product!$B:$G,3,FALSE)</f>
        <v>Dell</v>
      </c>
      <c r="K2590" t="str">
        <f>VLOOKUP(G2590,[1]Product!$B:$G,4,FALSE)</f>
        <v>Laptop</v>
      </c>
      <c r="L2590">
        <v>3</v>
      </c>
      <c r="M2590">
        <v>0</v>
      </c>
      <c r="N2590">
        <f t="shared" si="40"/>
        <v>77370000</v>
      </c>
    </row>
    <row r="2591" spans="1:14" x14ac:dyDescent="0.3">
      <c r="A2591">
        <v>2590</v>
      </c>
      <c r="B2591">
        <v>12</v>
      </c>
      <c r="C2591" t="s">
        <v>78</v>
      </c>
      <c r="D2591" t="str">
        <f>VLOOKUP(C2591,[1]Saler!B:D,2,FALSE)</f>
        <v>Vũ Nguyên  Hà</v>
      </c>
      <c r="E2591" t="str">
        <f>VLOOKUP(C2591,[1]Saler!B:D,3,FALSE)</f>
        <v>HN</v>
      </c>
      <c r="F2591" t="str">
        <f>VLOOKUP(E2591,[1]Saler!$F$1:$G$6,2,FALSE)</f>
        <v>Hà Nội</v>
      </c>
      <c r="G2591" t="s">
        <v>15</v>
      </c>
      <c r="H2591" t="str">
        <f>VLOOKUP(G2591,[1]Product!$B:$G,2,FALSE)</f>
        <v>EliteBook1C2M0PA</v>
      </c>
      <c r="I2591">
        <f>VLOOKUP(G2591,[1]Product!$B:$G,6,FALSE)</f>
        <v>14890000</v>
      </c>
      <c r="J2591" t="str">
        <f>VLOOKUP(G2591,[1]Product!$B:$G,3,FALSE)</f>
        <v>HP</v>
      </c>
      <c r="K2591" t="str">
        <f>VLOOKUP(G2591,[1]Product!$B:$G,4,FALSE)</f>
        <v>Desktop</v>
      </c>
      <c r="L2591">
        <v>3</v>
      </c>
      <c r="M2591">
        <v>0.05</v>
      </c>
      <c r="N2591">
        <f t="shared" si="40"/>
        <v>42436500</v>
      </c>
    </row>
    <row r="2592" spans="1:14" x14ac:dyDescent="0.3">
      <c r="A2592">
        <v>2591</v>
      </c>
      <c r="B2592">
        <v>12</v>
      </c>
      <c r="C2592" t="s">
        <v>62</v>
      </c>
      <c r="D2592" t="str">
        <f>VLOOKUP(C2592,[1]Saler!B:D,2,FALSE)</f>
        <v>Kiều Ngọc Các</v>
      </c>
      <c r="E2592" t="str">
        <f>VLOOKUP(C2592,[1]Saler!B:D,3,FALSE)</f>
        <v>HN</v>
      </c>
      <c r="F2592" t="str">
        <f>VLOOKUP(E2592,[1]Saler!$F$1:$G$6,2,FALSE)</f>
        <v>Hà Nội</v>
      </c>
      <c r="G2592" t="s">
        <v>47</v>
      </c>
      <c r="H2592" t="str">
        <f>VLOOKUP(G2592,[1]Product!$B:$G,2,FALSE)</f>
        <v>OptiPlex3080 MT</v>
      </c>
      <c r="I2592">
        <f>VLOOKUP(G2592,[1]Product!$B:$G,6,FALSE)</f>
        <v>13890000</v>
      </c>
      <c r="J2592" t="str">
        <f>VLOOKUP(G2592,[1]Product!$B:$G,3,FALSE)</f>
        <v>Dell</v>
      </c>
      <c r="K2592" t="str">
        <f>VLOOKUP(G2592,[1]Product!$B:$G,4,FALSE)</f>
        <v>Desktop</v>
      </c>
      <c r="L2592">
        <v>3</v>
      </c>
      <c r="M2592">
        <v>0.1</v>
      </c>
      <c r="N2592">
        <f t="shared" si="40"/>
        <v>37503000</v>
      </c>
    </row>
    <row r="2593" spans="1:14" x14ac:dyDescent="0.3">
      <c r="A2593">
        <v>2592</v>
      </c>
      <c r="B2593">
        <v>12</v>
      </c>
      <c r="C2593" t="s">
        <v>53</v>
      </c>
      <c r="D2593" t="str">
        <f>VLOOKUP(C2593,[1]Saler!B:D,2,FALSE)</f>
        <v>Đoàn Minh  Anh</v>
      </c>
      <c r="E2593" t="str">
        <f>VLOOKUP(C2593,[1]Saler!B:D,3,FALSE)</f>
        <v>HN</v>
      </c>
      <c r="F2593" t="str">
        <f>VLOOKUP(E2593,[1]Saler!$F$1:$G$6,2,FALSE)</f>
        <v>Hà Nội</v>
      </c>
      <c r="G2593" t="s">
        <v>41</v>
      </c>
      <c r="H2593" t="str">
        <f>VLOOKUP(G2593,[1]Product!$B:$G,2,FALSE)</f>
        <v>Vostro70226499</v>
      </c>
      <c r="I2593">
        <f>VLOOKUP(G2593,[1]Product!$B:$G,6,FALSE)</f>
        <v>8900000</v>
      </c>
      <c r="J2593" t="str">
        <f>VLOOKUP(G2593,[1]Product!$B:$G,3,FALSE)</f>
        <v>Dell</v>
      </c>
      <c r="K2593" t="str">
        <f>VLOOKUP(G2593,[1]Product!$B:$G,4,FALSE)</f>
        <v>Desktop</v>
      </c>
      <c r="L2593">
        <v>3</v>
      </c>
      <c r="M2593">
        <v>0</v>
      </c>
      <c r="N2593">
        <f t="shared" si="40"/>
        <v>26700000</v>
      </c>
    </row>
    <row r="2594" spans="1:14" x14ac:dyDescent="0.3">
      <c r="A2594">
        <v>2593</v>
      </c>
      <c r="B2594">
        <v>12</v>
      </c>
      <c r="C2594" t="s">
        <v>59</v>
      </c>
      <c r="D2594" t="str">
        <f>VLOOKUP(C2594,[1]Saler!B:D,2,FALSE)</f>
        <v>Hồ Lê Lệ  Nguyên</v>
      </c>
      <c r="E2594" t="str">
        <f>VLOOKUP(C2594,[1]Saler!B:D,3,FALSE)</f>
        <v>HCM</v>
      </c>
      <c r="F2594" t="str">
        <f>VLOOKUP(E2594,[1]Saler!$F$1:$G$6,2,FALSE)</f>
        <v>Hồ Chí Minh</v>
      </c>
      <c r="G2594" t="s">
        <v>19</v>
      </c>
      <c r="H2594" t="str">
        <f>VLOOKUP(G2594,[1]Product!$B:$G,2,FALSE)</f>
        <v>Gaming81LK01J3VN</v>
      </c>
      <c r="I2594">
        <f>VLOOKUP(G2594,[1]Product!$B:$G,6,FALSE)</f>
        <v>18490000</v>
      </c>
      <c r="J2594" t="str">
        <f>VLOOKUP(G2594,[1]Product!$B:$G,3,FALSE)</f>
        <v>Lenovo</v>
      </c>
      <c r="K2594" t="str">
        <f>VLOOKUP(G2594,[1]Product!$B:$G,4,FALSE)</f>
        <v>Laptop</v>
      </c>
      <c r="L2594">
        <v>3</v>
      </c>
      <c r="M2594">
        <v>0.15</v>
      </c>
      <c r="N2594">
        <f t="shared" si="40"/>
        <v>47149500</v>
      </c>
    </row>
    <row r="2595" spans="1:14" x14ac:dyDescent="0.3">
      <c r="A2595">
        <v>2594</v>
      </c>
      <c r="B2595">
        <v>12</v>
      </c>
      <c r="C2595" t="s">
        <v>60</v>
      </c>
      <c r="D2595" t="str">
        <f>VLOOKUP(C2595,[1]Saler!B:D,2,FALSE)</f>
        <v>Nguyễn Thị Hoài  Ly</v>
      </c>
      <c r="E2595" t="str">
        <f>VLOOKUP(C2595,[1]Saler!B:D,3,FALSE)</f>
        <v>DN</v>
      </c>
      <c r="F2595" t="str">
        <f>VLOOKUP(E2595,[1]Saler!$F$1:$G$6,2,FALSE)</f>
        <v>Đà Nẵng</v>
      </c>
      <c r="G2595" t="s">
        <v>31</v>
      </c>
      <c r="H2595" t="str">
        <f>VLOOKUP(G2595,[1]Product!$B:$G,2,FALSE)</f>
        <v>Ideapad82H700DNVN</v>
      </c>
      <c r="I2595">
        <f>VLOOKUP(G2595,[1]Product!$B:$G,6,FALSE)</f>
        <v>13490000</v>
      </c>
      <c r="J2595" t="str">
        <f>VLOOKUP(G2595,[1]Product!$B:$G,3,FALSE)</f>
        <v>Lenovo</v>
      </c>
      <c r="K2595" t="str">
        <f>VLOOKUP(G2595,[1]Product!$B:$G,4,FALSE)</f>
        <v>Laptop</v>
      </c>
      <c r="L2595">
        <v>1</v>
      </c>
      <c r="M2595">
        <v>0.05</v>
      </c>
      <c r="N2595">
        <f t="shared" si="40"/>
        <v>12815500</v>
      </c>
    </row>
    <row r="2596" spans="1:14" x14ac:dyDescent="0.3">
      <c r="A2596">
        <v>2595</v>
      </c>
      <c r="B2596">
        <v>12</v>
      </c>
      <c r="C2596" t="s">
        <v>63</v>
      </c>
      <c r="D2596" t="str">
        <f>VLOOKUP(C2596,[1]Saler!B:D,2,FALSE)</f>
        <v>Phạm Thị Giáng  My</v>
      </c>
      <c r="E2596" t="str">
        <f>VLOOKUP(C2596,[1]Saler!B:D,3,FALSE)</f>
        <v>DN</v>
      </c>
      <c r="F2596" t="str">
        <f>VLOOKUP(E2596,[1]Saler!$F$1:$G$6,2,FALSE)</f>
        <v>Đà Nẵng</v>
      </c>
      <c r="G2596" t="s">
        <v>41</v>
      </c>
      <c r="H2596" t="str">
        <f>VLOOKUP(G2596,[1]Product!$B:$G,2,FALSE)</f>
        <v>Vostro70226499</v>
      </c>
      <c r="I2596">
        <f>VLOOKUP(G2596,[1]Product!$B:$G,6,FALSE)</f>
        <v>8900000</v>
      </c>
      <c r="J2596" t="str">
        <f>VLOOKUP(G2596,[1]Product!$B:$G,3,FALSE)</f>
        <v>Dell</v>
      </c>
      <c r="K2596" t="str">
        <f>VLOOKUP(G2596,[1]Product!$B:$G,4,FALSE)</f>
        <v>Desktop</v>
      </c>
      <c r="L2596">
        <v>3</v>
      </c>
      <c r="M2596">
        <v>0</v>
      </c>
      <c r="N2596">
        <f t="shared" si="40"/>
        <v>26700000</v>
      </c>
    </row>
    <row r="2597" spans="1:14" x14ac:dyDescent="0.3">
      <c r="A2597">
        <v>2596</v>
      </c>
      <c r="B2597">
        <v>12</v>
      </c>
      <c r="C2597" t="s">
        <v>57</v>
      </c>
      <c r="D2597" t="str">
        <f>VLOOKUP(C2597,[1]Saler!B:D,2,FALSE)</f>
        <v>Nguyễn Thị Tú  Anh</v>
      </c>
      <c r="E2597" t="str">
        <f>VLOOKUP(C2597,[1]Saler!B:D,3,FALSE)</f>
        <v>HN</v>
      </c>
      <c r="F2597" t="str">
        <f>VLOOKUP(E2597,[1]Saler!$F$1:$G$6,2,FALSE)</f>
        <v>Hà Nội</v>
      </c>
      <c r="G2597" t="s">
        <v>36</v>
      </c>
      <c r="H2597" t="str">
        <f>VLOOKUP(G2597,[1]Product!$B:$G,2,FALSE)</f>
        <v>Lenovo10TVA00EVA</v>
      </c>
      <c r="I2597">
        <f>VLOOKUP(G2597,[1]Product!$B:$G,6,FALSE)</f>
        <v>12590000</v>
      </c>
      <c r="J2597" t="str">
        <f>VLOOKUP(G2597,[1]Product!$B:$G,3,FALSE)</f>
        <v>Lenovo</v>
      </c>
      <c r="K2597" t="str">
        <f>VLOOKUP(G2597,[1]Product!$B:$G,4,FALSE)</f>
        <v>Desktop</v>
      </c>
      <c r="L2597">
        <v>3</v>
      </c>
      <c r="M2597">
        <v>0</v>
      </c>
      <c r="N2597">
        <f t="shared" si="40"/>
        <v>37770000</v>
      </c>
    </row>
    <row r="2598" spans="1:14" x14ac:dyDescent="0.3">
      <c r="A2598">
        <v>2597</v>
      </c>
      <c r="B2598">
        <v>12</v>
      </c>
      <c r="C2598" t="s">
        <v>64</v>
      </c>
      <c r="D2598" t="str">
        <f>VLOOKUP(C2598,[1]Saler!B:D,2,FALSE)</f>
        <v>Trần Chí Thông</v>
      </c>
      <c r="E2598" t="str">
        <f>VLOOKUP(C2598,[1]Saler!B:D,3,FALSE)</f>
        <v>CT</v>
      </c>
      <c r="F2598" t="str">
        <f>VLOOKUP(E2598,[1]Saler!$F$1:$G$6,2,FALSE)</f>
        <v>Cần Thơ</v>
      </c>
      <c r="G2598" t="s">
        <v>36</v>
      </c>
      <c r="H2598" t="str">
        <f>VLOOKUP(G2598,[1]Product!$B:$G,2,FALSE)</f>
        <v>Lenovo10TVA00EVA</v>
      </c>
      <c r="I2598">
        <f>VLOOKUP(G2598,[1]Product!$B:$G,6,FALSE)</f>
        <v>12590000</v>
      </c>
      <c r="J2598" t="str">
        <f>VLOOKUP(G2598,[1]Product!$B:$G,3,FALSE)</f>
        <v>Lenovo</v>
      </c>
      <c r="K2598" t="str">
        <f>VLOOKUP(G2598,[1]Product!$B:$G,4,FALSE)</f>
        <v>Desktop</v>
      </c>
      <c r="L2598">
        <v>2</v>
      </c>
      <c r="M2598">
        <v>0.05</v>
      </c>
      <c r="N2598">
        <f t="shared" si="40"/>
        <v>23921000</v>
      </c>
    </row>
    <row r="2599" spans="1:14" x14ac:dyDescent="0.3">
      <c r="A2599">
        <v>2598</v>
      </c>
      <c r="B2599">
        <v>12</v>
      </c>
      <c r="C2599" t="s">
        <v>14</v>
      </c>
      <c r="D2599" t="str">
        <f>VLOOKUP(C2599,[1]Saler!B:D,2,FALSE)</f>
        <v>Hồ Thị Khánh  Huyền</v>
      </c>
      <c r="E2599" t="str">
        <f>VLOOKUP(C2599,[1]Saler!B:D,3,FALSE)</f>
        <v>DN</v>
      </c>
      <c r="F2599" t="str">
        <f>VLOOKUP(E2599,[1]Saler!$F$1:$G$6,2,FALSE)</f>
        <v>Đà Nẵng</v>
      </c>
      <c r="G2599" t="s">
        <v>15</v>
      </c>
      <c r="H2599" t="str">
        <f>VLOOKUP(G2599,[1]Product!$B:$G,2,FALSE)</f>
        <v>EliteBook1C2M0PA</v>
      </c>
      <c r="I2599">
        <f>VLOOKUP(G2599,[1]Product!$B:$G,6,FALSE)</f>
        <v>14890000</v>
      </c>
      <c r="J2599" t="str">
        <f>VLOOKUP(G2599,[1]Product!$B:$G,3,FALSE)</f>
        <v>HP</v>
      </c>
      <c r="K2599" t="str">
        <f>VLOOKUP(G2599,[1]Product!$B:$G,4,FALSE)</f>
        <v>Desktop</v>
      </c>
      <c r="L2599">
        <v>3</v>
      </c>
      <c r="M2599">
        <v>0.1</v>
      </c>
      <c r="N2599">
        <f t="shared" si="40"/>
        <v>40203000</v>
      </c>
    </row>
    <row r="2600" spans="1:14" x14ac:dyDescent="0.3">
      <c r="A2600">
        <v>2599</v>
      </c>
      <c r="B2600">
        <v>12</v>
      </c>
      <c r="C2600" t="s">
        <v>24</v>
      </c>
      <c r="D2600" t="str">
        <f>VLOOKUP(C2600,[1]Saler!B:D,2,FALSE)</f>
        <v>Lê Thị Ngọc Bích</v>
      </c>
      <c r="E2600" t="str">
        <f>VLOOKUP(C2600,[1]Saler!B:D,3,FALSE)</f>
        <v>HN</v>
      </c>
      <c r="F2600" t="str">
        <f>VLOOKUP(E2600,[1]Saler!$F$1:$G$6,2,FALSE)</f>
        <v>Hà Nội</v>
      </c>
      <c r="G2600" t="s">
        <v>25</v>
      </c>
      <c r="H2600" t="str">
        <f>VLOOKUP(G2600,[1]Product!$B:$G,2,FALSE)</f>
        <v>Lenovo11BHS07200</v>
      </c>
      <c r="I2600">
        <f>VLOOKUP(G2600,[1]Product!$B:$G,6,FALSE)</f>
        <v>11490000</v>
      </c>
      <c r="J2600" t="str">
        <f>VLOOKUP(G2600,[1]Product!$B:$G,3,FALSE)</f>
        <v>Lenovo</v>
      </c>
      <c r="K2600" t="str">
        <f>VLOOKUP(G2600,[1]Product!$B:$G,4,FALSE)</f>
        <v>Desktop</v>
      </c>
      <c r="L2600">
        <v>3</v>
      </c>
      <c r="M2600">
        <v>0</v>
      </c>
      <c r="N2600">
        <f t="shared" si="40"/>
        <v>34470000</v>
      </c>
    </row>
    <row r="2601" spans="1:14" x14ac:dyDescent="0.3">
      <c r="A2601">
        <v>2600</v>
      </c>
      <c r="B2601">
        <v>1</v>
      </c>
      <c r="C2601" t="s">
        <v>75</v>
      </c>
      <c r="D2601" t="str">
        <f>VLOOKUP(C2601,[1]Saler!B:D,2,FALSE)</f>
        <v>Trần Thị Kim  Ngân</v>
      </c>
      <c r="E2601" t="str">
        <f>VLOOKUP(C2601,[1]Saler!B:D,3,FALSE)</f>
        <v>HCM</v>
      </c>
      <c r="F2601" t="str">
        <f>VLOOKUP(E2601,[1]Saler!$F$1:$G$6,2,FALSE)</f>
        <v>Hồ Chí Minh</v>
      </c>
      <c r="G2601" t="s">
        <v>47</v>
      </c>
      <c r="H2601" t="str">
        <f>VLOOKUP(G2601,[1]Product!$B:$G,2,FALSE)</f>
        <v>OptiPlex3080 MT</v>
      </c>
      <c r="I2601">
        <f>VLOOKUP(G2601,[1]Product!$B:$G,6,FALSE)</f>
        <v>13890000</v>
      </c>
      <c r="J2601" t="str">
        <f>VLOOKUP(G2601,[1]Product!$B:$G,3,FALSE)</f>
        <v>Dell</v>
      </c>
      <c r="K2601" t="str">
        <f>VLOOKUP(G2601,[1]Product!$B:$G,4,FALSE)</f>
        <v>Desktop</v>
      </c>
      <c r="L2601">
        <v>1</v>
      </c>
      <c r="M2601">
        <v>0</v>
      </c>
      <c r="N2601">
        <f t="shared" si="40"/>
        <v>13890000</v>
      </c>
    </row>
    <row r="2602" spans="1:14" x14ac:dyDescent="0.3">
      <c r="A2602">
        <v>2601</v>
      </c>
      <c r="B2602">
        <v>1</v>
      </c>
      <c r="C2602" t="s">
        <v>62</v>
      </c>
      <c r="D2602" t="str">
        <f>VLOOKUP(C2602,[1]Saler!B:D,2,FALSE)</f>
        <v>Kiều Ngọc Các</v>
      </c>
      <c r="E2602" t="str">
        <f>VLOOKUP(C2602,[1]Saler!B:D,3,FALSE)</f>
        <v>HN</v>
      </c>
      <c r="F2602" t="str">
        <f>VLOOKUP(E2602,[1]Saler!$F$1:$G$6,2,FALSE)</f>
        <v>Hà Nội</v>
      </c>
      <c r="G2602" t="s">
        <v>21</v>
      </c>
      <c r="H2602" t="str">
        <f>VLOOKUP(G2602,[1]Product!$B:$G,2,FALSE)</f>
        <v>EliteBook5ZU71PA</v>
      </c>
      <c r="I2602">
        <f>VLOOKUP(G2602,[1]Product!$B:$G,6,FALSE)</f>
        <v>34790000</v>
      </c>
      <c r="J2602" t="str">
        <f>VLOOKUP(G2602,[1]Product!$B:$G,3,FALSE)</f>
        <v>HP</v>
      </c>
      <c r="K2602" t="str">
        <f>VLOOKUP(G2602,[1]Product!$B:$G,4,FALSE)</f>
        <v>Laptop</v>
      </c>
      <c r="L2602">
        <v>3</v>
      </c>
      <c r="M2602">
        <v>0</v>
      </c>
      <c r="N2602">
        <f t="shared" si="40"/>
        <v>104370000</v>
      </c>
    </row>
    <row r="2603" spans="1:14" x14ac:dyDescent="0.3">
      <c r="A2603">
        <v>2602</v>
      </c>
      <c r="B2603">
        <v>1</v>
      </c>
      <c r="C2603" t="s">
        <v>18</v>
      </c>
      <c r="D2603" t="str">
        <f>VLOOKUP(C2603,[1]Saler!B:D,2,FALSE)</f>
        <v>Lê Thị Thùy  Linh</v>
      </c>
      <c r="E2603" t="str">
        <f>VLOOKUP(C2603,[1]Saler!B:D,3,FALSE)</f>
        <v>DN</v>
      </c>
      <c r="F2603" t="str">
        <f>VLOOKUP(E2603,[1]Saler!$F$1:$G$6,2,FALSE)</f>
        <v>Đà Nẵng</v>
      </c>
      <c r="G2603" t="s">
        <v>31</v>
      </c>
      <c r="H2603" t="str">
        <f>VLOOKUP(G2603,[1]Product!$B:$G,2,FALSE)</f>
        <v>Ideapad82H700DNVN</v>
      </c>
      <c r="I2603">
        <f>VLOOKUP(G2603,[1]Product!$B:$G,6,FALSE)</f>
        <v>13490000</v>
      </c>
      <c r="J2603" t="str">
        <f>VLOOKUP(G2603,[1]Product!$B:$G,3,FALSE)</f>
        <v>Lenovo</v>
      </c>
      <c r="K2603" t="str">
        <f>VLOOKUP(G2603,[1]Product!$B:$G,4,FALSE)</f>
        <v>Laptop</v>
      </c>
      <c r="L2603">
        <v>3</v>
      </c>
      <c r="M2603">
        <v>0.05</v>
      </c>
      <c r="N2603">
        <f t="shared" si="40"/>
        <v>38446500</v>
      </c>
    </row>
    <row r="2604" spans="1:14" x14ac:dyDescent="0.3">
      <c r="A2604">
        <v>2603</v>
      </c>
      <c r="B2604">
        <v>1</v>
      </c>
      <c r="C2604" t="s">
        <v>24</v>
      </c>
      <c r="D2604" t="str">
        <f>VLOOKUP(C2604,[1]Saler!B:D,2,FALSE)</f>
        <v>Lê Thị Ngọc Bích</v>
      </c>
      <c r="E2604" t="str">
        <f>VLOOKUP(C2604,[1]Saler!B:D,3,FALSE)</f>
        <v>HN</v>
      </c>
      <c r="F2604" t="str">
        <f>VLOOKUP(E2604,[1]Saler!$F$1:$G$6,2,FALSE)</f>
        <v>Hà Nội</v>
      </c>
      <c r="G2604" t="s">
        <v>25</v>
      </c>
      <c r="H2604" t="str">
        <f>VLOOKUP(G2604,[1]Product!$B:$G,2,FALSE)</f>
        <v>Lenovo11BHS07200</v>
      </c>
      <c r="I2604">
        <f>VLOOKUP(G2604,[1]Product!$B:$G,6,FALSE)</f>
        <v>11490000</v>
      </c>
      <c r="J2604" t="str">
        <f>VLOOKUP(G2604,[1]Product!$B:$G,3,FALSE)</f>
        <v>Lenovo</v>
      </c>
      <c r="K2604" t="str">
        <f>VLOOKUP(G2604,[1]Product!$B:$G,4,FALSE)</f>
        <v>Desktop</v>
      </c>
      <c r="L2604">
        <v>3</v>
      </c>
      <c r="M2604">
        <v>0</v>
      </c>
      <c r="N2604">
        <f t="shared" si="40"/>
        <v>34470000</v>
      </c>
    </row>
    <row r="2605" spans="1:14" x14ac:dyDescent="0.3">
      <c r="A2605">
        <v>2604</v>
      </c>
      <c r="B2605">
        <v>1</v>
      </c>
      <c r="C2605" t="s">
        <v>46</v>
      </c>
      <c r="D2605" t="str">
        <f>VLOOKUP(C2605,[1]Saler!B:D,2,FALSE)</f>
        <v>Nguyễn Thị Hoài  Nam</v>
      </c>
      <c r="E2605" t="str">
        <f>VLOOKUP(C2605,[1]Saler!B:D,3,FALSE)</f>
        <v>HCM</v>
      </c>
      <c r="F2605" t="str">
        <f>VLOOKUP(E2605,[1]Saler!$F$1:$G$6,2,FALSE)</f>
        <v>Hồ Chí Minh</v>
      </c>
      <c r="G2605" t="s">
        <v>44</v>
      </c>
      <c r="H2605" t="str">
        <f>VLOOKUP(G2605,[1]Product!$B:$G,2,FALSE)</f>
        <v>Lenovo11ED002TVA</v>
      </c>
      <c r="I2605">
        <f>VLOOKUP(G2605,[1]Product!$B:$G,6,FALSE)</f>
        <v>9890000</v>
      </c>
      <c r="J2605" t="str">
        <f>VLOOKUP(G2605,[1]Product!$B:$G,3,FALSE)</f>
        <v>Lenovo</v>
      </c>
      <c r="K2605" t="str">
        <f>VLOOKUP(G2605,[1]Product!$B:$G,4,FALSE)</f>
        <v>Desktop</v>
      </c>
      <c r="L2605">
        <v>2</v>
      </c>
      <c r="M2605">
        <v>0.15</v>
      </c>
      <c r="N2605">
        <f t="shared" si="40"/>
        <v>16813000</v>
      </c>
    </row>
    <row r="2606" spans="1:14" x14ac:dyDescent="0.3">
      <c r="A2606">
        <v>2605</v>
      </c>
      <c r="B2606">
        <v>1</v>
      </c>
      <c r="C2606" t="s">
        <v>72</v>
      </c>
      <c r="D2606" t="str">
        <f>VLOOKUP(C2606,[1]Saler!B:D,2,FALSE)</f>
        <v>Ngô Ngọc Tường  An</v>
      </c>
      <c r="E2606" t="str">
        <f>VLOOKUP(C2606,[1]Saler!B:D,3,FALSE)</f>
        <v>HN</v>
      </c>
      <c r="F2606" t="str">
        <f>VLOOKUP(E2606,[1]Saler!$F$1:$G$6,2,FALSE)</f>
        <v>Hà Nội</v>
      </c>
      <c r="G2606" t="s">
        <v>19</v>
      </c>
      <c r="H2606" t="str">
        <f>VLOOKUP(G2606,[1]Product!$B:$G,2,FALSE)</f>
        <v>Gaming81LK01J3VN</v>
      </c>
      <c r="I2606">
        <f>VLOOKUP(G2606,[1]Product!$B:$G,6,FALSE)</f>
        <v>18490000</v>
      </c>
      <c r="J2606" t="str">
        <f>VLOOKUP(G2606,[1]Product!$B:$G,3,FALSE)</f>
        <v>Lenovo</v>
      </c>
      <c r="K2606" t="str">
        <f>VLOOKUP(G2606,[1]Product!$B:$G,4,FALSE)</f>
        <v>Laptop</v>
      </c>
      <c r="L2606">
        <v>3</v>
      </c>
      <c r="M2606">
        <v>0.1</v>
      </c>
      <c r="N2606">
        <f t="shared" si="40"/>
        <v>49923000</v>
      </c>
    </row>
    <row r="2607" spans="1:14" x14ac:dyDescent="0.3">
      <c r="A2607">
        <v>2606</v>
      </c>
      <c r="B2607">
        <v>1</v>
      </c>
      <c r="C2607" t="s">
        <v>70</v>
      </c>
      <c r="D2607" t="str">
        <f>VLOOKUP(C2607,[1]Saler!B:D,2,FALSE)</f>
        <v>Trần Thị Hồng Nhung</v>
      </c>
      <c r="E2607" t="str">
        <f>VLOOKUP(C2607,[1]Saler!B:D,3,FALSE)</f>
        <v>HCM</v>
      </c>
      <c r="F2607" t="str">
        <f>VLOOKUP(E2607,[1]Saler!$F$1:$G$6,2,FALSE)</f>
        <v>Hồ Chí Minh</v>
      </c>
      <c r="G2607" t="s">
        <v>44</v>
      </c>
      <c r="H2607" t="str">
        <f>VLOOKUP(G2607,[1]Product!$B:$G,2,FALSE)</f>
        <v>Lenovo11ED002TVA</v>
      </c>
      <c r="I2607">
        <f>VLOOKUP(G2607,[1]Product!$B:$G,6,FALSE)</f>
        <v>9890000</v>
      </c>
      <c r="J2607" t="str">
        <f>VLOOKUP(G2607,[1]Product!$B:$G,3,FALSE)</f>
        <v>Lenovo</v>
      </c>
      <c r="K2607" t="str">
        <f>VLOOKUP(G2607,[1]Product!$B:$G,4,FALSE)</f>
        <v>Desktop</v>
      </c>
      <c r="L2607">
        <v>2</v>
      </c>
      <c r="M2607">
        <v>0.15</v>
      </c>
      <c r="N2607">
        <f t="shared" si="40"/>
        <v>16813000</v>
      </c>
    </row>
    <row r="2608" spans="1:14" x14ac:dyDescent="0.3">
      <c r="A2608">
        <v>2607</v>
      </c>
      <c r="B2608">
        <v>1</v>
      </c>
      <c r="C2608" t="s">
        <v>24</v>
      </c>
      <c r="D2608" t="str">
        <f>VLOOKUP(C2608,[1]Saler!B:D,2,FALSE)</f>
        <v>Lê Thị Ngọc Bích</v>
      </c>
      <c r="E2608" t="str">
        <f>VLOOKUP(C2608,[1]Saler!B:D,3,FALSE)</f>
        <v>HN</v>
      </c>
      <c r="F2608" t="str">
        <f>VLOOKUP(E2608,[1]Saler!$F$1:$G$6,2,FALSE)</f>
        <v>Hà Nội</v>
      </c>
      <c r="G2608" t="s">
        <v>33</v>
      </c>
      <c r="H2608" t="str">
        <f>VLOOKUP(G2608,[1]Product!$B:$G,2,FALSE)</f>
        <v>XPS139310</v>
      </c>
      <c r="I2608">
        <f>VLOOKUP(G2608,[1]Product!$B:$G,6,FALSE)</f>
        <v>39900000</v>
      </c>
      <c r="J2608" t="str">
        <f>VLOOKUP(G2608,[1]Product!$B:$G,3,FALSE)</f>
        <v>Dell</v>
      </c>
      <c r="K2608" t="str">
        <f>VLOOKUP(G2608,[1]Product!$B:$G,4,FALSE)</f>
        <v>Laptop</v>
      </c>
      <c r="L2608">
        <v>3</v>
      </c>
      <c r="M2608">
        <v>0</v>
      </c>
      <c r="N2608">
        <f t="shared" si="40"/>
        <v>119700000</v>
      </c>
    </row>
    <row r="2609" spans="1:14" x14ac:dyDescent="0.3">
      <c r="A2609">
        <v>2608</v>
      </c>
      <c r="B2609">
        <v>1</v>
      </c>
      <c r="C2609" t="s">
        <v>51</v>
      </c>
      <c r="D2609" t="str">
        <f>VLOOKUP(C2609,[1]Saler!B:D,2,FALSE)</f>
        <v>Trần Nguyễn Thúy  Quỳnh</v>
      </c>
      <c r="E2609" t="str">
        <f>VLOOKUP(C2609,[1]Saler!B:D,3,FALSE)</f>
        <v>CT</v>
      </c>
      <c r="F2609" t="str">
        <f>VLOOKUP(E2609,[1]Saler!$F$1:$G$6,2,FALSE)</f>
        <v>Cần Thơ</v>
      </c>
      <c r="G2609" t="s">
        <v>28</v>
      </c>
      <c r="H2609" t="str">
        <f>VLOOKUP(G2609,[1]Product!$B:$G,2,FALSE)</f>
        <v>ProBook1A1B0PA</v>
      </c>
      <c r="I2609">
        <f>VLOOKUP(G2609,[1]Product!$B:$G,6,FALSE)</f>
        <v>18290000</v>
      </c>
      <c r="J2609" t="str">
        <f>VLOOKUP(G2609,[1]Product!$B:$G,3,FALSE)</f>
        <v>HP</v>
      </c>
      <c r="K2609" t="str">
        <f>VLOOKUP(G2609,[1]Product!$B:$G,4,FALSE)</f>
        <v>Laptop</v>
      </c>
      <c r="L2609">
        <v>3</v>
      </c>
      <c r="M2609">
        <v>0</v>
      </c>
      <c r="N2609">
        <f t="shared" si="40"/>
        <v>54870000</v>
      </c>
    </row>
    <row r="2610" spans="1:14" x14ac:dyDescent="0.3">
      <c r="A2610">
        <v>2609</v>
      </c>
      <c r="B2610">
        <v>1</v>
      </c>
      <c r="C2610" t="s">
        <v>75</v>
      </c>
      <c r="D2610" t="str">
        <f>VLOOKUP(C2610,[1]Saler!B:D,2,FALSE)</f>
        <v>Trần Thị Kim  Ngân</v>
      </c>
      <c r="E2610" t="str">
        <f>VLOOKUP(C2610,[1]Saler!B:D,3,FALSE)</f>
        <v>HCM</v>
      </c>
      <c r="F2610" t="str">
        <f>VLOOKUP(E2610,[1]Saler!$F$1:$G$6,2,FALSE)</f>
        <v>Hồ Chí Minh</v>
      </c>
      <c r="G2610" t="s">
        <v>50</v>
      </c>
      <c r="H2610" t="str">
        <f>VLOOKUP(G2610,[1]Product!$B:$G,2,FALSE)</f>
        <v>ProBook22X45AA</v>
      </c>
      <c r="I2610">
        <f>VLOOKUP(G2610,[1]Product!$B:$G,6,FALSE)</f>
        <v>11900000</v>
      </c>
      <c r="J2610" t="str">
        <f>VLOOKUP(G2610,[1]Product!$B:$G,3,FALSE)</f>
        <v>HP</v>
      </c>
      <c r="K2610" t="str">
        <f>VLOOKUP(G2610,[1]Product!$B:$G,4,FALSE)</f>
        <v>Desktop</v>
      </c>
      <c r="L2610">
        <v>3</v>
      </c>
      <c r="M2610">
        <v>0.15</v>
      </c>
      <c r="N2610">
        <f t="shared" si="40"/>
        <v>30345000</v>
      </c>
    </row>
    <row r="2611" spans="1:14" x14ac:dyDescent="0.3">
      <c r="A2611">
        <v>2610</v>
      </c>
      <c r="B2611">
        <v>1</v>
      </c>
      <c r="C2611" t="s">
        <v>81</v>
      </c>
      <c r="D2611" t="str">
        <f>VLOOKUP(C2611,[1]Saler!B:D,2,FALSE)</f>
        <v>Huỳnh Lê Minh  Nhựt</v>
      </c>
      <c r="E2611" t="str">
        <f>VLOOKUP(C2611,[1]Saler!B:D,3,FALSE)</f>
        <v>HCM</v>
      </c>
      <c r="F2611" t="str">
        <f>VLOOKUP(E2611,[1]Saler!$F$1:$G$6,2,FALSE)</f>
        <v>Hồ Chí Minh</v>
      </c>
      <c r="G2611" t="s">
        <v>33</v>
      </c>
      <c r="H2611" t="str">
        <f>VLOOKUP(G2611,[1]Product!$B:$G,2,FALSE)</f>
        <v>XPS139310</v>
      </c>
      <c r="I2611">
        <f>VLOOKUP(G2611,[1]Product!$B:$G,6,FALSE)</f>
        <v>39900000</v>
      </c>
      <c r="J2611" t="str">
        <f>VLOOKUP(G2611,[1]Product!$B:$G,3,FALSE)</f>
        <v>Dell</v>
      </c>
      <c r="K2611" t="str">
        <f>VLOOKUP(G2611,[1]Product!$B:$G,4,FALSE)</f>
        <v>Laptop</v>
      </c>
      <c r="L2611">
        <v>1</v>
      </c>
      <c r="M2611">
        <v>0.1</v>
      </c>
      <c r="N2611">
        <f t="shared" si="40"/>
        <v>35910000</v>
      </c>
    </row>
    <row r="2612" spans="1:14" x14ac:dyDescent="0.3">
      <c r="A2612">
        <v>2611</v>
      </c>
      <c r="B2612">
        <v>1</v>
      </c>
      <c r="C2612" t="s">
        <v>14</v>
      </c>
      <c r="D2612" t="str">
        <f>VLOOKUP(C2612,[1]Saler!B:D,2,FALSE)</f>
        <v>Hồ Thị Khánh  Huyền</v>
      </c>
      <c r="E2612" t="str">
        <f>VLOOKUP(C2612,[1]Saler!B:D,3,FALSE)</f>
        <v>DN</v>
      </c>
      <c r="F2612" t="str">
        <f>VLOOKUP(E2612,[1]Saler!$F$1:$G$6,2,FALSE)</f>
        <v>Đà Nẵng</v>
      </c>
      <c r="G2612" t="s">
        <v>15</v>
      </c>
      <c r="H2612" t="str">
        <f>VLOOKUP(G2612,[1]Product!$B:$G,2,FALSE)</f>
        <v>EliteBook1C2M0PA</v>
      </c>
      <c r="I2612">
        <f>VLOOKUP(G2612,[1]Product!$B:$G,6,FALSE)</f>
        <v>14890000</v>
      </c>
      <c r="J2612" t="str">
        <f>VLOOKUP(G2612,[1]Product!$B:$G,3,FALSE)</f>
        <v>HP</v>
      </c>
      <c r="K2612" t="str">
        <f>VLOOKUP(G2612,[1]Product!$B:$G,4,FALSE)</f>
        <v>Desktop</v>
      </c>
      <c r="L2612">
        <v>3</v>
      </c>
      <c r="M2612">
        <v>0</v>
      </c>
      <c r="N2612">
        <f t="shared" si="40"/>
        <v>44670000</v>
      </c>
    </row>
    <row r="2613" spans="1:14" x14ac:dyDescent="0.3">
      <c r="A2613">
        <v>2612</v>
      </c>
      <c r="B2613">
        <v>1</v>
      </c>
      <c r="C2613" t="s">
        <v>37</v>
      </c>
      <c r="D2613" t="str">
        <f>VLOOKUP(C2613,[1]Saler!B:D,2,FALSE)</f>
        <v>Nguyễn Phan Thanh Ngân</v>
      </c>
      <c r="E2613" t="str">
        <f>VLOOKUP(C2613,[1]Saler!B:D,3,FALSE)</f>
        <v>HCM</v>
      </c>
      <c r="F2613" t="str">
        <f>VLOOKUP(E2613,[1]Saler!$F$1:$G$6,2,FALSE)</f>
        <v>Hồ Chí Minh</v>
      </c>
      <c r="G2613" t="s">
        <v>58</v>
      </c>
      <c r="H2613" t="str">
        <f>VLOOKUP(G2613,[1]Product!$B:$G,2,FALSE)</f>
        <v>Envy2K0B2PA</v>
      </c>
      <c r="I2613">
        <f>VLOOKUP(G2613,[1]Product!$B:$G,6,FALSE)</f>
        <v>23590000</v>
      </c>
      <c r="J2613" t="str">
        <f>VLOOKUP(G2613,[1]Product!$B:$G,3,FALSE)</f>
        <v>HP</v>
      </c>
      <c r="K2613" t="str">
        <f>VLOOKUP(G2613,[1]Product!$B:$G,4,FALSE)</f>
        <v>Laptop</v>
      </c>
      <c r="L2613">
        <v>1</v>
      </c>
      <c r="M2613">
        <v>0.15</v>
      </c>
      <c r="N2613">
        <f t="shared" si="40"/>
        <v>20051500</v>
      </c>
    </row>
    <row r="2614" spans="1:14" x14ac:dyDescent="0.3">
      <c r="A2614">
        <v>2613</v>
      </c>
      <c r="B2614">
        <v>1</v>
      </c>
      <c r="C2614" t="s">
        <v>27</v>
      </c>
      <c r="D2614" t="str">
        <f>VLOOKUP(C2614,[1]Saler!B:D,2,FALSE)</f>
        <v>Lê Thị Bình</v>
      </c>
      <c r="E2614" t="str">
        <f>VLOOKUP(C2614,[1]Saler!B:D,3,FALSE)</f>
        <v>HN</v>
      </c>
      <c r="F2614" t="str">
        <f>VLOOKUP(E2614,[1]Saler!$F$1:$G$6,2,FALSE)</f>
        <v>Hà Nội</v>
      </c>
      <c r="G2614" t="s">
        <v>28</v>
      </c>
      <c r="H2614" t="str">
        <f>VLOOKUP(G2614,[1]Product!$B:$G,2,FALSE)</f>
        <v>ProBook1A1B0PA</v>
      </c>
      <c r="I2614">
        <f>VLOOKUP(G2614,[1]Product!$B:$G,6,FALSE)</f>
        <v>18290000</v>
      </c>
      <c r="J2614" t="str">
        <f>VLOOKUP(G2614,[1]Product!$B:$G,3,FALSE)</f>
        <v>HP</v>
      </c>
      <c r="K2614" t="str">
        <f>VLOOKUP(G2614,[1]Product!$B:$G,4,FALSE)</f>
        <v>Laptop</v>
      </c>
      <c r="L2614">
        <v>3</v>
      </c>
      <c r="M2614">
        <v>0.05</v>
      </c>
      <c r="N2614">
        <f t="shared" si="40"/>
        <v>52126500</v>
      </c>
    </row>
    <row r="2615" spans="1:14" x14ac:dyDescent="0.3">
      <c r="A2615">
        <v>2614</v>
      </c>
      <c r="B2615">
        <v>1</v>
      </c>
      <c r="C2615" t="s">
        <v>38</v>
      </c>
      <c r="D2615" t="str">
        <f>VLOOKUP(C2615,[1]Saler!B:D,2,FALSE)</f>
        <v>Nguyễn Thị Kim  Nga</v>
      </c>
      <c r="E2615" t="str">
        <f>VLOOKUP(C2615,[1]Saler!B:D,3,FALSE)</f>
        <v>HCM</v>
      </c>
      <c r="F2615" t="str">
        <f>VLOOKUP(E2615,[1]Saler!$F$1:$G$6,2,FALSE)</f>
        <v>Hồ Chí Minh</v>
      </c>
      <c r="G2615" t="s">
        <v>21</v>
      </c>
      <c r="H2615" t="str">
        <f>VLOOKUP(G2615,[1]Product!$B:$G,2,FALSE)</f>
        <v>EliteBook5ZU71PA</v>
      </c>
      <c r="I2615">
        <f>VLOOKUP(G2615,[1]Product!$B:$G,6,FALSE)</f>
        <v>34790000</v>
      </c>
      <c r="J2615" t="str">
        <f>VLOOKUP(G2615,[1]Product!$B:$G,3,FALSE)</f>
        <v>HP</v>
      </c>
      <c r="K2615" t="str">
        <f>VLOOKUP(G2615,[1]Product!$B:$G,4,FALSE)</f>
        <v>Laptop</v>
      </c>
      <c r="L2615">
        <v>3</v>
      </c>
      <c r="M2615">
        <v>0.1</v>
      </c>
      <c r="N2615">
        <f t="shared" si="40"/>
        <v>93933000</v>
      </c>
    </row>
    <row r="2616" spans="1:14" x14ac:dyDescent="0.3">
      <c r="A2616">
        <v>2615</v>
      </c>
      <c r="B2616">
        <v>1</v>
      </c>
      <c r="C2616" t="s">
        <v>26</v>
      </c>
      <c r="D2616" t="str">
        <f>VLOOKUP(C2616,[1]Saler!B:D,2,FALSE)</f>
        <v>Nguyễn Thị Y  Bình</v>
      </c>
      <c r="E2616" t="str">
        <f>VLOOKUP(C2616,[1]Saler!B:D,3,FALSE)</f>
        <v>HN</v>
      </c>
      <c r="F2616" t="str">
        <f>VLOOKUP(E2616,[1]Saler!$F$1:$G$6,2,FALSE)</f>
        <v>Hà Nội</v>
      </c>
      <c r="G2616" t="s">
        <v>34</v>
      </c>
      <c r="H2616" t="str">
        <f>VLOOKUP(G2616,[1]Product!$B:$G,2,FALSE)</f>
        <v>Inspiron135201</v>
      </c>
      <c r="I2616">
        <f>VLOOKUP(G2616,[1]Product!$B:$G,6,FALSE)</f>
        <v>16990000</v>
      </c>
      <c r="J2616" t="str">
        <f>VLOOKUP(G2616,[1]Product!$B:$G,3,FALSE)</f>
        <v>Dell</v>
      </c>
      <c r="K2616" t="str">
        <f>VLOOKUP(G2616,[1]Product!$B:$G,4,FALSE)</f>
        <v>Laptop</v>
      </c>
      <c r="L2616">
        <v>3</v>
      </c>
      <c r="M2616">
        <v>0.15</v>
      </c>
      <c r="N2616">
        <f t="shared" si="40"/>
        <v>43324500</v>
      </c>
    </row>
    <row r="2617" spans="1:14" x14ac:dyDescent="0.3">
      <c r="A2617">
        <v>2616</v>
      </c>
      <c r="B2617">
        <v>1</v>
      </c>
      <c r="C2617" t="s">
        <v>70</v>
      </c>
      <c r="D2617" t="str">
        <f>VLOOKUP(C2617,[1]Saler!B:D,2,FALSE)</f>
        <v>Trần Thị Hồng Nhung</v>
      </c>
      <c r="E2617" t="str">
        <f>VLOOKUP(C2617,[1]Saler!B:D,3,FALSE)</f>
        <v>HCM</v>
      </c>
      <c r="F2617" t="str">
        <f>VLOOKUP(E2617,[1]Saler!$F$1:$G$6,2,FALSE)</f>
        <v>Hồ Chí Minh</v>
      </c>
      <c r="G2617" t="s">
        <v>69</v>
      </c>
      <c r="H2617" t="str">
        <f>VLOOKUP(G2617,[1]Product!$B:$G,2,FALSE)</f>
        <v>Pavilion180S1AA</v>
      </c>
      <c r="I2617">
        <f>VLOOKUP(G2617,[1]Product!$B:$G,6,FALSE)</f>
        <v>9790000</v>
      </c>
      <c r="J2617" t="str">
        <f>VLOOKUP(G2617,[1]Product!$B:$G,3,FALSE)</f>
        <v>HP</v>
      </c>
      <c r="K2617" t="str">
        <f>VLOOKUP(G2617,[1]Product!$B:$G,4,FALSE)</f>
        <v>Desktop</v>
      </c>
      <c r="L2617">
        <v>3</v>
      </c>
      <c r="M2617">
        <v>0</v>
      </c>
      <c r="N2617">
        <f t="shared" si="40"/>
        <v>29370000</v>
      </c>
    </row>
    <row r="2618" spans="1:14" x14ac:dyDescent="0.3">
      <c r="A2618">
        <v>2617</v>
      </c>
      <c r="B2618">
        <v>1</v>
      </c>
      <c r="C2618" t="s">
        <v>51</v>
      </c>
      <c r="D2618" t="str">
        <f>VLOOKUP(C2618,[1]Saler!B:D,2,FALSE)</f>
        <v>Trần Nguyễn Thúy  Quỳnh</v>
      </c>
      <c r="E2618" t="str">
        <f>VLOOKUP(C2618,[1]Saler!B:D,3,FALSE)</f>
        <v>CT</v>
      </c>
      <c r="F2618" t="str">
        <f>VLOOKUP(E2618,[1]Saler!$F$1:$G$6,2,FALSE)</f>
        <v>Cần Thơ</v>
      </c>
      <c r="G2618" t="s">
        <v>58</v>
      </c>
      <c r="H2618" t="str">
        <f>VLOOKUP(G2618,[1]Product!$B:$G,2,FALSE)</f>
        <v>Envy2K0B2PA</v>
      </c>
      <c r="I2618">
        <f>VLOOKUP(G2618,[1]Product!$B:$G,6,FALSE)</f>
        <v>23590000</v>
      </c>
      <c r="J2618" t="str">
        <f>VLOOKUP(G2618,[1]Product!$B:$G,3,FALSE)</f>
        <v>HP</v>
      </c>
      <c r="K2618" t="str">
        <f>VLOOKUP(G2618,[1]Product!$B:$G,4,FALSE)</f>
        <v>Laptop</v>
      </c>
      <c r="L2618">
        <v>1</v>
      </c>
      <c r="M2618">
        <v>0.15</v>
      </c>
      <c r="N2618">
        <f t="shared" si="40"/>
        <v>20051500</v>
      </c>
    </row>
    <row r="2619" spans="1:14" x14ac:dyDescent="0.3">
      <c r="A2619">
        <v>2618</v>
      </c>
      <c r="B2619">
        <v>1</v>
      </c>
      <c r="C2619" t="s">
        <v>43</v>
      </c>
      <c r="D2619" t="str">
        <f>VLOOKUP(C2619,[1]Saler!B:D,2,FALSE)</f>
        <v>Lương Thị  Thanh</v>
      </c>
      <c r="E2619" t="str">
        <f>VLOOKUP(C2619,[1]Saler!B:D,3,FALSE)</f>
        <v>CT</v>
      </c>
      <c r="F2619" t="str">
        <f>VLOOKUP(E2619,[1]Saler!$F$1:$G$6,2,FALSE)</f>
        <v>Cần Thơ</v>
      </c>
      <c r="G2619" t="s">
        <v>50</v>
      </c>
      <c r="H2619" t="str">
        <f>VLOOKUP(G2619,[1]Product!$B:$G,2,FALSE)</f>
        <v>ProBook22X45AA</v>
      </c>
      <c r="I2619">
        <f>VLOOKUP(G2619,[1]Product!$B:$G,6,FALSE)</f>
        <v>11900000</v>
      </c>
      <c r="J2619" t="str">
        <f>VLOOKUP(G2619,[1]Product!$B:$G,3,FALSE)</f>
        <v>HP</v>
      </c>
      <c r="K2619" t="str">
        <f>VLOOKUP(G2619,[1]Product!$B:$G,4,FALSE)</f>
        <v>Desktop</v>
      </c>
      <c r="L2619">
        <v>2</v>
      </c>
      <c r="M2619">
        <v>0.05</v>
      </c>
      <c r="N2619">
        <f t="shared" si="40"/>
        <v>22610000</v>
      </c>
    </row>
    <row r="2620" spans="1:14" x14ac:dyDescent="0.3">
      <c r="A2620">
        <v>2619</v>
      </c>
      <c r="B2620">
        <v>1</v>
      </c>
      <c r="C2620" t="s">
        <v>64</v>
      </c>
      <c r="D2620" t="str">
        <f>VLOOKUP(C2620,[1]Saler!B:D,2,FALSE)</f>
        <v>Trần Chí Thông</v>
      </c>
      <c r="E2620" t="str">
        <f>VLOOKUP(C2620,[1]Saler!B:D,3,FALSE)</f>
        <v>CT</v>
      </c>
      <c r="F2620" t="str">
        <f>VLOOKUP(E2620,[1]Saler!$F$1:$G$6,2,FALSE)</f>
        <v>Cần Thơ</v>
      </c>
      <c r="G2620" t="s">
        <v>33</v>
      </c>
      <c r="H2620" t="str">
        <f>VLOOKUP(G2620,[1]Product!$B:$G,2,FALSE)</f>
        <v>XPS139310</v>
      </c>
      <c r="I2620">
        <f>VLOOKUP(G2620,[1]Product!$B:$G,6,FALSE)</f>
        <v>39900000</v>
      </c>
      <c r="J2620" t="str">
        <f>VLOOKUP(G2620,[1]Product!$B:$G,3,FALSE)</f>
        <v>Dell</v>
      </c>
      <c r="K2620" t="str">
        <f>VLOOKUP(G2620,[1]Product!$B:$G,4,FALSE)</f>
        <v>Laptop</v>
      </c>
      <c r="L2620">
        <v>3</v>
      </c>
      <c r="M2620">
        <v>0.05</v>
      </c>
      <c r="N2620">
        <f t="shared" si="40"/>
        <v>113715000</v>
      </c>
    </row>
    <row r="2621" spans="1:14" x14ac:dyDescent="0.3">
      <c r="A2621">
        <v>2620</v>
      </c>
      <c r="B2621">
        <v>1</v>
      </c>
      <c r="C2621" t="s">
        <v>61</v>
      </c>
      <c r="D2621" t="str">
        <f>VLOOKUP(C2621,[1]Saler!B:D,2,FALSE)</f>
        <v>Nguyễn Tố  Linh</v>
      </c>
      <c r="E2621" t="str">
        <f>VLOOKUP(C2621,[1]Saler!B:D,3,FALSE)</f>
        <v>DN</v>
      </c>
      <c r="F2621" t="str">
        <f>VLOOKUP(E2621,[1]Saler!$F$1:$G$6,2,FALSE)</f>
        <v>Đà Nẵng</v>
      </c>
      <c r="G2621" t="s">
        <v>45</v>
      </c>
      <c r="H2621" t="str">
        <f>VLOOKUP(G2621,[1]Product!$B:$G,2,FALSE)</f>
        <v>OMEN8ZR42PA</v>
      </c>
      <c r="I2621">
        <f>VLOOKUP(G2621,[1]Product!$B:$G,6,FALSE)</f>
        <v>54000000</v>
      </c>
      <c r="J2621" t="str">
        <f>VLOOKUP(G2621,[1]Product!$B:$G,3,FALSE)</f>
        <v>HP</v>
      </c>
      <c r="K2621" t="str">
        <f>VLOOKUP(G2621,[1]Product!$B:$G,4,FALSE)</f>
        <v>Laptop</v>
      </c>
      <c r="L2621">
        <v>1</v>
      </c>
      <c r="M2621">
        <v>0.1</v>
      </c>
      <c r="N2621">
        <f t="shared" si="40"/>
        <v>48600000</v>
      </c>
    </row>
    <row r="2622" spans="1:14" x14ac:dyDescent="0.3">
      <c r="A2622">
        <v>2621</v>
      </c>
      <c r="B2622">
        <v>1</v>
      </c>
      <c r="C2622" t="s">
        <v>43</v>
      </c>
      <c r="D2622" t="str">
        <f>VLOOKUP(C2622,[1]Saler!B:D,2,FALSE)</f>
        <v>Lương Thị  Thanh</v>
      </c>
      <c r="E2622" t="str">
        <f>VLOOKUP(C2622,[1]Saler!B:D,3,FALSE)</f>
        <v>CT</v>
      </c>
      <c r="F2622" t="str">
        <f>VLOOKUP(E2622,[1]Saler!$F$1:$G$6,2,FALSE)</f>
        <v>Cần Thơ</v>
      </c>
      <c r="G2622" t="s">
        <v>41</v>
      </c>
      <c r="H2622" t="str">
        <f>VLOOKUP(G2622,[1]Product!$B:$G,2,FALSE)</f>
        <v>Vostro70226499</v>
      </c>
      <c r="I2622">
        <f>VLOOKUP(G2622,[1]Product!$B:$G,6,FALSE)</f>
        <v>8900000</v>
      </c>
      <c r="J2622" t="str">
        <f>VLOOKUP(G2622,[1]Product!$B:$G,3,FALSE)</f>
        <v>Dell</v>
      </c>
      <c r="K2622" t="str">
        <f>VLOOKUP(G2622,[1]Product!$B:$G,4,FALSE)</f>
        <v>Desktop</v>
      </c>
      <c r="L2622">
        <v>3</v>
      </c>
      <c r="M2622">
        <v>0.1</v>
      </c>
      <c r="N2622">
        <f t="shared" si="40"/>
        <v>24030000</v>
      </c>
    </row>
    <row r="2623" spans="1:14" x14ac:dyDescent="0.3">
      <c r="A2623">
        <v>2622</v>
      </c>
      <c r="B2623">
        <v>1</v>
      </c>
      <c r="C2623" t="s">
        <v>30</v>
      </c>
      <c r="D2623" t="str">
        <f>VLOOKUP(C2623,[1]Saler!B:D,2,FALSE)</f>
        <v>Lê Thị Phương  Thanh</v>
      </c>
      <c r="E2623" t="str">
        <f>VLOOKUP(C2623,[1]Saler!B:D,3,FALSE)</f>
        <v>CT</v>
      </c>
      <c r="F2623" t="str">
        <f>VLOOKUP(E2623,[1]Saler!$F$1:$G$6,2,FALSE)</f>
        <v>Cần Thơ</v>
      </c>
      <c r="G2623" t="s">
        <v>49</v>
      </c>
      <c r="H2623" t="str">
        <f>VLOOKUP(G2623,[1]Product!$B:$G,2,FALSE)</f>
        <v>Inspiron145402</v>
      </c>
      <c r="I2623">
        <f>VLOOKUP(G2623,[1]Product!$B:$G,6,FALSE)</f>
        <v>25790000</v>
      </c>
      <c r="J2623" t="str">
        <f>VLOOKUP(G2623,[1]Product!$B:$G,3,FALSE)</f>
        <v>Dell</v>
      </c>
      <c r="K2623" t="str">
        <f>VLOOKUP(G2623,[1]Product!$B:$G,4,FALSE)</f>
        <v>Laptop</v>
      </c>
      <c r="L2623">
        <v>1</v>
      </c>
      <c r="M2623">
        <v>0.1</v>
      </c>
      <c r="N2623">
        <f t="shared" si="40"/>
        <v>23211000</v>
      </c>
    </row>
    <row r="2624" spans="1:14" x14ac:dyDescent="0.3">
      <c r="A2624">
        <v>2623</v>
      </c>
      <c r="B2624">
        <v>1</v>
      </c>
      <c r="C2624" t="s">
        <v>43</v>
      </c>
      <c r="D2624" t="str">
        <f>VLOOKUP(C2624,[1]Saler!B:D,2,FALSE)</f>
        <v>Lương Thị  Thanh</v>
      </c>
      <c r="E2624" t="str">
        <f>VLOOKUP(C2624,[1]Saler!B:D,3,FALSE)</f>
        <v>CT</v>
      </c>
      <c r="F2624" t="str">
        <f>VLOOKUP(E2624,[1]Saler!$F$1:$G$6,2,FALSE)</f>
        <v>Cần Thơ</v>
      </c>
      <c r="G2624" t="s">
        <v>23</v>
      </c>
      <c r="H2624" t="str">
        <f>VLOOKUP(G2624,[1]Product!$B:$G,2,FALSE)</f>
        <v>Latitude3510</v>
      </c>
      <c r="I2624">
        <f>VLOOKUP(G2624,[1]Product!$B:$G,6,FALSE)</f>
        <v>11490000</v>
      </c>
      <c r="J2624" t="str">
        <f>VLOOKUP(G2624,[1]Product!$B:$G,3,FALSE)</f>
        <v>Dell</v>
      </c>
      <c r="K2624" t="str">
        <f>VLOOKUP(G2624,[1]Product!$B:$G,4,FALSE)</f>
        <v>Laptop</v>
      </c>
      <c r="L2624">
        <v>1</v>
      </c>
      <c r="M2624">
        <v>0</v>
      </c>
      <c r="N2624">
        <f t="shared" si="40"/>
        <v>11490000</v>
      </c>
    </row>
    <row r="2625" spans="1:14" x14ac:dyDescent="0.3">
      <c r="A2625">
        <v>2624</v>
      </c>
      <c r="B2625">
        <v>1</v>
      </c>
      <c r="C2625" t="s">
        <v>67</v>
      </c>
      <c r="D2625" t="str">
        <f>VLOOKUP(C2625,[1]Saler!B:D,2,FALSE)</f>
        <v>Phan Thị Thu  Nguyệt</v>
      </c>
      <c r="E2625" t="str">
        <f>VLOOKUP(C2625,[1]Saler!B:D,3,FALSE)</f>
        <v>HCM</v>
      </c>
      <c r="F2625" t="str">
        <f>VLOOKUP(E2625,[1]Saler!$F$1:$G$6,2,FALSE)</f>
        <v>Hồ Chí Minh</v>
      </c>
      <c r="G2625" t="s">
        <v>44</v>
      </c>
      <c r="H2625" t="str">
        <f>VLOOKUP(G2625,[1]Product!$B:$G,2,FALSE)</f>
        <v>Lenovo11ED002TVA</v>
      </c>
      <c r="I2625">
        <f>VLOOKUP(G2625,[1]Product!$B:$G,6,FALSE)</f>
        <v>9890000</v>
      </c>
      <c r="J2625" t="str">
        <f>VLOOKUP(G2625,[1]Product!$B:$G,3,FALSE)</f>
        <v>Lenovo</v>
      </c>
      <c r="K2625" t="str">
        <f>VLOOKUP(G2625,[1]Product!$B:$G,4,FALSE)</f>
        <v>Desktop</v>
      </c>
      <c r="L2625">
        <v>1</v>
      </c>
      <c r="M2625">
        <v>0.1</v>
      </c>
      <c r="N2625">
        <f t="shared" si="40"/>
        <v>8901000</v>
      </c>
    </row>
    <row r="2626" spans="1:14" x14ac:dyDescent="0.3">
      <c r="A2626">
        <v>2625</v>
      </c>
      <c r="B2626">
        <v>1</v>
      </c>
      <c r="C2626" t="s">
        <v>48</v>
      </c>
      <c r="D2626" t="str">
        <f>VLOOKUP(C2626,[1]Saler!B:D,2,FALSE)</f>
        <v>Võ Huỳnh Duy  Nhân</v>
      </c>
      <c r="E2626" t="str">
        <f>VLOOKUP(C2626,[1]Saler!B:D,3,FALSE)</f>
        <v>HCM</v>
      </c>
      <c r="F2626" t="str">
        <f>VLOOKUP(E2626,[1]Saler!$F$1:$G$6,2,FALSE)</f>
        <v>Hồ Chí Minh</v>
      </c>
      <c r="G2626" t="s">
        <v>15</v>
      </c>
      <c r="H2626" t="str">
        <f>VLOOKUP(G2626,[1]Product!$B:$G,2,FALSE)</f>
        <v>EliteBook1C2M0PA</v>
      </c>
      <c r="I2626">
        <f>VLOOKUP(G2626,[1]Product!$B:$G,6,FALSE)</f>
        <v>14890000</v>
      </c>
      <c r="J2626" t="str">
        <f>VLOOKUP(G2626,[1]Product!$B:$G,3,FALSE)</f>
        <v>HP</v>
      </c>
      <c r="K2626" t="str">
        <f>VLOOKUP(G2626,[1]Product!$B:$G,4,FALSE)</f>
        <v>Desktop</v>
      </c>
      <c r="L2626">
        <v>3</v>
      </c>
      <c r="M2626">
        <v>0.15</v>
      </c>
      <c r="N2626">
        <f t="shared" ref="N2626:N2689" si="41">I2626*L2626*(1-M2626)</f>
        <v>37969500</v>
      </c>
    </row>
    <row r="2627" spans="1:14" x14ac:dyDescent="0.3">
      <c r="A2627">
        <v>2626</v>
      </c>
      <c r="B2627">
        <v>1</v>
      </c>
      <c r="C2627" t="s">
        <v>59</v>
      </c>
      <c r="D2627" t="str">
        <f>VLOOKUP(C2627,[1]Saler!B:D,2,FALSE)</f>
        <v>Hồ Lê Lệ  Nguyên</v>
      </c>
      <c r="E2627" t="str">
        <f>VLOOKUP(C2627,[1]Saler!B:D,3,FALSE)</f>
        <v>HCM</v>
      </c>
      <c r="F2627" t="str">
        <f>VLOOKUP(E2627,[1]Saler!$F$1:$G$6,2,FALSE)</f>
        <v>Hồ Chí Minh</v>
      </c>
      <c r="G2627" t="s">
        <v>41</v>
      </c>
      <c r="H2627" t="str">
        <f>VLOOKUP(G2627,[1]Product!$B:$G,2,FALSE)</f>
        <v>Vostro70226499</v>
      </c>
      <c r="I2627">
        <f>VLOOKUP(G2627,[1]Product!$B:$G,6,FALSE)</f>
        <v>8900000</v>
      </c>
      <c r="J2627" t="str">
        <f>VLOOKUP(G2627,[1]Product!$B:$G,3,FALSE)</f>
        <v>Dell</v>
      </c>
      <c r="K2627" t="str">
        <f>VLOOKUP(G2627,[1]Product!$B:$G,4,FALSE)</f>
        <v>Desktop</v>
      </c>
      <c r="L2627">
        <v>2</v>
      </c>
      <c r="M2627">
        <v>0.05</v>
      </c>
      <c r="N2627">
        <f t="shared" si="41"/>
        <v>16910000</v>
      </c>
    </row>
    <row r="2628" spans="1:14" x14ac:dyDescent="0.3">
      <c r="A2628">
        <v>2627</v>
      </c>
      <c r="B2628">
        <v>1</v>
      </c>
      <c r="C2628" t="s">
        <v>77</v>
      </c>
      <c r="D2628" t="str">
        <f>VLOOKUP(C2628,[1]Saler!B:D,2,FALSE)</f>
        <v>Trần Huy  Hiếu</v>
      </c>
      <c r="E2628" t="str">
        <f>VLOOKUP(C2628,[1]Saler!B:D,3,FALSE)</f>
        <v>HP</v>
      </c>
      <c r="F2628" t="str">
        <f>VLOOKUP(E2628,[1]Saler!$F$1:$G$6,2,FALSE)</f>
        <v>Hải Phòng</v>
      </c>
      <c r="G2628" t="s">
        <v>23</v>
      </c>
      <c r="H2628" t="str">
        <f>VLOOKUP(G2628,[1]Product!$B:$G,2,FALSE)</f>
        <v>Latitude3510</v>
      </c>
      <c r="I2628">
        <f>VLOOKUP(G2628,[1]Product!$B:$G,6,FALSE)</f>
        <v>11490000</v>
      </c>
      <c r="J2628" t="str">
        <f>VLOOKUP(G2628,[1]Product!$B:$G,3,FALSE)</f>
        <v>Dell</v>
      </c>
      <c r="K2628" t="str">
        <f>VLOOKUP(G2628,[1]Product!$B:$G,4,FALSE)</f>
        <v>Laptop</v>
      </c>
      <c r="L2628">
        <v>2</v>
      </c>
      <c r="M2628">
        <v>0.15</v>
      </c>
      <c r="N2628">
        <f t="shared" si="41"/>
        <v>19533000</v>
      </c>
    </row>
    <row r="2629" spans="1:14" x14ac:dyDescent="0.3">
      <c r="A2629">
        <v>2628</v>
      </c>
      <c r="B2629">
        <v>1</v>
      </c>
      <c r="C2629" t="s">
        <v>14</v>
      </c>
      <c r="D2629" t="str">
        <f>VLOOKUP(C2629,[1]Saler!B:D,2,FALSE)</f>
        <v>Hồ Thị Khánh  Huyền</v>
      </c>
      <c r="E2629" t="str">
        <f>VLOOKUP(C2629,[1]Saler!B:D,3,FALSE)</f>
        <v>DN</v>
      </c>
      <c r="F2629" t="str">
        <f>VLOOKUP(E2629,[1]Saler!$F$1:$G$6,2,FALSE)</f>
        <v>Đà Nẵng</v>
      </c>
      <c r="G2629" t="s">
        <v>69</v>
      </c>
      <c r="H2629" t="str">
        <f>VLOOKUP(G2629,[1]Product!$B:$G,2,FALSE)</f>
        <v>Pavilion180S1AA</v>
      </c>
      <c r="I2629">
        <f>VLOOKUP(G2629,[1]Product!$B:$G,6,FALSE)</f>
        <v>9790000</v>
      </c>
      <c r="J2629" t="str">
        <f>VLOOKUP(G2629,[1]Product!$B:$G,3,FALSE)</f>
        <v>HP</v>
      </c>
      <c r="K2629" t="str">
        <f>VLOOKUP(G2629,[1]Product!$B:$G,4,FALSE)</f>
        <v>Desktop</v>
      </c>
      <c r="L2629">
        <v>2</v>
      </c>
      <c r="M2629">
        <v>0.05</v>
      </c>
      <c r="N2629">
        <f t="shared" si="41"/>
        <v>18601000</v>
      </c>
    </row>
    <row r="2630" spans="1:14" x14ac:dyDescent="0.3">
      <c r="A2630">
        <v>2629</v>
      </c>
      <c r="B2630">
        <v>1</v>
      </c>
      <c r="C2630" t="s">
        <v>70</v>
      </c>
      <c r="D2630" t="str">
        <f>VLOOKUP(C2630,[1]Saler!B:D,2,FALSE)</f>
        <v>Trần Thị Hồng Nhung</v>
      </c>
      <c r="E2630" t="str">
        <f>VLOOKUP(C2630,[1]Saler!B:D,3,FALSE)</f>
        <v>HCM</v>
      </c>
      <c r="F2630" t="str">
        <f>VLOOKUP(E2630,[1]Saler!$F$1:$G$6,2,FALSE)</f>
        <v>Hồ Chí Minh</v>
      </c>
      <c r="G2630" t="s">
        <v>19</v>
      </c>
      <c r="H2630" t="str">
        <f>VLOOKUP(G2630,[1]Product!$B:$G,2,FALSE)</f>
        <v>Gaming81LK01J3VN</v>
      </c>
      <c r="I2630">
        <f>VLOOKUP(G2630,[1]Product!$B:$G,6,FALSE)</f>
        <v>18490000</v>
      </c>
      <c r="J2630" t="str">
        <f>VLOOKUP(G2630,[1]Product!$B:$G,3,FALSE)</f>
        <v>Lenovo</v>
      </c>
      <c r="K2630" t="str">
        <f>VLOOKUP(G2630,[1]Product!$B:$G,4,FALSE)</f>
        <v>Laptop</v>
      </c>
      <c r="L2630">
        <v>1</v>
      </c>
      <c r="M2630">
        <v>0.1</v>
      </c>
      <c r="N2630">
        <f t="shared" si="41"/>
        <v>16641000</v>
      </c>
    </row>
    <row r="2631" spans="1:14" x14ac:dyDescent="0.3">
      <c r="A2631">
        <v>2630</v>
      </c>
      <c r="B2631">
        <v>1</v>
      </c>
      <c r="C2631" t="s">
        <v>60</v>
      </c>
      <c r="D2631" t="str">
        <f>VLOOKUP(C2631,[1]Saler!B:D,2,FALSE)</f>
        <v>Nguyễn Thị Hoài  Ly</v>
      </c>
      <c r="E2631" t="str">
        <f>VLOOKUP(C2631,[1]Saler!B:D,3,FALSE)</f>
        <v>DN</v>
      </c>
      <c r="F2631" t="str">
        <f>VLOOKUP(E2631,[1]Saler!$F$1:$G$6,2,FALSE)</f>
        <v>Đà Nẵng</v>
      </c>
      <c r="G2631" t="s">
        <v>36</v>
      </c>
      <c r="H2631" t="str">
        <f>VLOOKUP(G2631,[1]Product!$B:$G,2,FALSE)</f>
        <v>Lenovo10TVA00EVA</v>
      </c>
      <c r="I2631">
        <f>VLOOKUP(G2631,[1]Product!$B:$G,6,FALSE)</f>
        <v>12590000</v>
      </c>
      <c r="J2631" t="str">
        <f>VLOOKUP(G2631,[1]Product!$B:$G,3,FALSE)</f>
        <v>Lenovo</v>
      </c>
      <c r="K2631" t="str">
        <f>VLOOKUP(G2631,[1]Product!$B:$G,4,FALSE)</f>
        <v>Desktop</v>
      </c>
      <c r="L2631">
        <v>2</v>
      </c>
      <c r="M2631">
        <v>0.1</v>
      </c>
      <c r="N2631">
        <f t="shared" si="41"/>
        <v>22662000</v>
      </c>
    </row>
    <row r="2632" spans="1:14" x14ac:dyDescent="0.3">
      <c r="A2632">
        <v>2631</v>
      </c>
      <c r="B2632">
        <v>1</v>
      </c>
      <c r="C2632" t="s">
        <v>63</v>
      </c>
      <c r="D2632" t="str">
        <f>VLOOKUP(C2632,[1]Saler!B:D,2,FALSE)</f>
        <v>Phạm Thị Giáng  My</v>
      </c>
      <c r="E2632" t="str">
        <f>VLOOKUP(C2632,[1]Saler!B:D,3,FALSE)</f>
        <v>DN</v>
      </c>
      <c r="F2632" t="str">
        <f>VLOOKUP(E2632,[1]Saler!$F$1:$G$6,2,FALSE)</f>
        <v>Đà Nẵng</v>
      </c>
      <c r="G2632" t="s">
        <v>33</v>
      </c>
      <c r="H2632" t="str">
        <f>VLOOKUP(G2632,[1]Product!$B:$G,2,FALSE)</f>
        <v>XPS139310</v>
      </c>
      <c r="I2632">
        <f>VLOOKUP(G2632,[1]Product!$B:$G,6,FALSE)</f>
        <v>39900000</v>
      </c>
      <c r="J2632" t="str">
        <f>VLOOKUP(G2632,[1]Product!$B:$G,3,FALSE)</f>
        <v>Dell</v>
      </c>
      <c r="K2632" t="str">
        <f>VLOOKUP(G2632,[1]Product!$B:$G,4,FALSE)</f>
        <v>Laptop</v>
      </c>
      <c r="L2632">
        <v>2</v>
      </c>
      <c r="M2632">
        <v>0.15</v>
      </c>
      <c r="N2632">
        <f t="shared" si="41"/>
        <v>67830000</v>
      </c>
    </row>
    <row r="2633" spans="1:14" x14ac:dyDescent="0.3">
      <c r="A2633">
        <v>2632</v>
      </c>
      <c r="B2633">
        <v>1</v>
      </c>
      <c r="C2633" t="s">
        <v>22</v>
      </c>
      <c r="D2633" t="str">
        <f>VLOOKUP(C2633,[1]Saler!B:D,2,FALSE)</f>
        <v>Nguyễn Thành Tâm</v>
      </c>
      <c r="E2633" t="str">
        <f>VLOOKUP(C2633,[1]Saler!B:D,3,FALSE)</f>
        <v>CT</v>
      </c>
      <c r="F2633" t="str">
        <f>VLOOKUP(E2633,[1]Saler!$F$1:$G$6,2,FALSE)</f>
        <v>Cần Thơ</v>
      </c>
      <c r="G2633" t="s">
        <v>71</v>
      </c>
      <c r="H2633" t="str">
        <f>VLOOKUP(G2633,[1]Product!$B:$G,2,FALSE)</f>
        <v>Legion82BC005YVN</v>
      </c>
      <c r="I2633">
        <f>VLOOKUP(G2633,[1]Product!$B:$G,6,FALSE)</f>
        <v>39000000</v>
      </c>
      <c r="J2633" t="str">
        <f>VLOOKUP(G2633,[1]Product!$B:$G,3,FALSE)</f>
        <v>Lenovo</v>
      </c>
      <c r="K2633" t="str">
        <f>VLOOKUP(G2633,[1]Product!$B:$G,4,FALSE)</f>
        <v>Laptop</v>
      </c>
      <c r="L2633">
        <v>1</v>
      </c>
      <c r="M2633">
        <v>0.15</v>
      </c>
      <c r="N2633">
        <f t="shared" si="41"/>
        <v>33150000</v>
      </c>
    </row>
    <row r="2634" spans="1:14" x14ac:dyDescent="0.3">
      <c r="A2634">
        <v>2633</v>
      </c>
      <c r="B2634">
        <v>2</v>
      </c>
      <c r="C2634" t="s">
        <v>30</v>
      </c>
      <c r="D2634" t="str">
        <f>VLOOKUP(C2634,[1]Saler!B:D,2,FALSE)</f>
        <v>Lê Thị Phương  Thanh</v>
      </c>
      <c r="E2634" t="str">
        <f>VLOOKUP(C2634,[1]Saler!B:D,3,FALSE)</f>
        <v>CT</v>
      </c>
      <c r="F2634" t="str">
        <f>VLOOKUP(E2634,[1]Saler!$F$1:$G$6,2,FALSE)</f>
        <v>Cần Thơ</v>
      </c>
      <c r="G2634" t="s">
        <v>45</v>
      </c>
      <c r="H2634" t="str">
        <f>VLOOKUP(G2634,[1]Product!$B:$G,2,FALSE)</f>
        <v>OMEN8ZR42PA</v>
      </c>
      <c r="I2634">
        <f>VLOOKUP(G2634,[1]Product!$B:$G,6,FALSE)</f>
        <v>54000000</v>
      </c>
      <c r="J2634" t="str">
        <f>VLOOKUP(G2634,[1]Product!$B:$G,3,FALSE)</f>
        <v>HP</v>
      </c>
      <c r="K2634" t="str">
        <f>VLOOKUP(G2634,[1]Product!$B:$G,4,FALSE)</f>
        <v>Laptop</v>
      </c>
      <c r="L2634">
        <v>3</v>
      </c>
      <c r="M2634">
        <v>0.05</v>
      </c>
      <c r="N2634">
        <f t="shared" si="41"/>
        <v>153900000</v>
      </c>
    </row>
    <row r="2635" spans="1:14" x14ac:dyDescent="0.3">
      <c r="A2635">
        <v>2634</v>
      </c>
      <c r="B2635">
        <v>2</v>
      </c>
      <c r="C2635" t="s">
        <v>30</v>
      </c>
      <c r="D2635" t="str">
        <f>VLOOKUP(C2635,[1]Saler!B:D,2,FALSE)</f>
        <v>Lê Thị Phương  Thanh</v>
      </c>
      <c r="E2635" t="str">
        <f>VLOOKUP(C2635,[1]Saler!B:D,3,FALSE)</f>
        <v>CT</v>
      </c>
      <c r="F2635" t="str">
        <f>VLOOKUP(E2635,[1]Saler!$F$1:$G$6,2,FALSE)</f>
        <v>Cần Thơ</v>
      </c>
      <c r="G2635" t="s">
        <v>34</v>
      </c>
      <c r="H2635" t="str">
        <f>VLOOKUP(G2635,[1]Product!$B:$G,2,FALSE)</f>
        <v>Inspiron135201</v>
      </c>
      <c r="I2635">
        <f>VLOOKUP(G2635,[1]Product!$B:$G,6,FALSE)</f>
        <v>16990000</v>
      </c>
      <c r="J2635" t="str">
        <f>VLOOKUP(G2635,[1]Product!$B:$G,3,FALSE)</f>
        <v>Dell</v>
      </c>
      <c r="K2635" t="str">
        <f>VLOOKUP(G2635,[1]Product!$B:$G,4,FALSE)</f>
        <v>Laptop</v>
      </c>
      <c r="L2635">
        <v>3</v>
      </c>
      <c r="M2635">
        <v>0.15</v>
      </c>
      <c r="N2635">
        <f t="shared" si="41"/>
        <v>43324500</v>
      </c>
    </row>
    <row r="2636" spans="1:14" x14ac:dyDescent="0.3">
      <c r="A2636">
        <v>2635</v>
      </c>
      <c r="B2636">
        <v>2</v>
      </c>
      <c r="C2636" t="s">
        <v>35</v>
      </c>
      <c r="D2636" t="str">
        <f>VLOOKUP(C2636,[1]Saler!B:D,2,FALSE)</f>
        <v>Trần Kim  Như</v>
      </c>
      <c r="E2636" t="str">
        <f>VLOOKUP(C2636,[1]Saler!B:D,3,FALSE)</f>
        <v>HCM</v>
      </c>
      <c r="F2636" t="str">
        <f>VLOOKUP(E2636,[1]Saler!$F$1:$G$6,2,FALSE)</f>
        <v>Hồ Chí Minh</v>
      </c>
      <c r="G2636" t="s">
        <v>69</v>
      </c>
      <c r="H2636" t="str">
        <f>VLOOKUP(G2636,[1]Product!$B:$G,2,FALSE)</f>
        <v>Pavilion180S1AA</v>
      </c>
      <c r="I2636">
        <f>VLOOKUP(G2636,[1]Product!$B:$G,6,FALSE)</f>
        <v>9790000</v>
      </c>
      <c r="J2636" t="str">
        <f>VLOOKUP(G2636,[1]Product!$B:$G,3,FALSE)</f>
        <v>HP</v>
      </c>
      <c r="K2636" t="str">
        <f>VLOOKUP(G2636,[1]Product!$B:$G,4,FALSE)</f>
        <v>Desktop</v>
      </c>
      <c r="L2636">
        <v>3</v>
      </c>
      <c r="M2636">
        <v>0.15</v>
      </c>
      <c r="N2636">
        <f t="shared" si="41"/>
        <v>24964500</v>
      </c>
    </row>
    <row r="2637" spans="1:14" x14ac:dyDescent="0.3">
      <c r="A2637">
        <v>2636</v>
      </c>
      <c r="B2637">
        <v>2</v>
      </c>
      <c r="C2637" t="s">
        <v>66</v>
      </c>
      <c r="D2637" t="str">
        <f>VLOOKUP(C2637,[1]Saler!B:D,2,FALSE)</f>
        <v>Nguyễn Nhật  Hạ</v>
      </c>
      <c r="E2637" t="str">
        <f>VLOOKUP(C2637,[1]Saler!B:D,3,FALSE)</f>
        <v>HP</v>
      </c>
      <c r="F2637" t="str">
        <f>VLOOKUP(E2637,[1]Saler!$F$1:$G$6,2,FALSE)</f>
        <v>Hải Phòng</v>
      </c>
      <c r="G2637" t="s">
        <v>25</v>
      </c>
      <c r="H2637" t="str">
        <f>VLOOKUP(G2637,[1]Product!$B:$G,2,FALSE)</f>
        <v>Lenovo11BHS07200</v>
      </c>
      <c r="I2637">
        <f>VLOOKUP(G2637,[1]Product!$B:$G,6,FALSE)</f>
        <v>11490000</v>
      </c>
      <c r="J2637" t="str">
        <f>VLOOKUP(G2637,[1]Product!$B:$G,3,FALSE)</f>
        <v>Lenovo</v>
      </c>
      <c r="K2637" t="str">
        <f>VLOOKUP(G2637,[1]Product!$B:$G,4,FALSE)</f>
        <v>Desktop</v>
      </c>
      <c r="L2637">
        <v>2</v>
      </c>
      <c r="M2637">
        <v>0.05</v>
      </c>
      <c r="N2637">
        <f t="shared" si="41"/>
        <v>21831000</v>
      </c>
    </row>
    <row r="2638" spans="1:14" x14ac:dyDescent="0.3">
      <c r="A2638">
        <v>2637</v>
      </c>
      <c r="B2638">
        <v>2</v>
      </c>
      <c r="C2638" t="s">
        <v>77</v>
      </c>
      <c r="D2638" t="str">
        <f>VLOOKUP(C2638,[1]Saler!B:D,2,FALSE)</f>
        <v>Trần Huy  Hiếu</v>
      </c>
      <c r="E2638" t="str">
        <f>VLOOKUP(C2638,[1]Saler!B:D,3,FALSE)</f>
        <v>HP</v>
      </c>
      <c r="F2638" t="str">
        <f>VLOOKUP(E2638,[1]Saler!$F$1:$G$6,2,FALSE)</f>
        <v>Hải Phòng</v>
      </c>
      <c r="G2638" t="s">
        <v>56</v>
      </c>
      <c r="H2638" t="str">
        <f>VLOOKUP(G2638,[1]Product!$B:$G,2,FALSE)</f>
        <v>Legion82B500GUVN</v>
      </c>
      <c r="I2638">
        <f>VLOOKUP(G2638,[1]Product!$B:$G,6,FALSE)</f>
        <v>24790000</v>
      </c>
      <c r="J2638" t="str">
        <f>VLOOKUP(G2638,[1]Product!$B:$G,3,FALSE)</f>
        <v>Lenovo</v>
      </c>
      <c r="K2638" t="str">
        <f>VLOOKUP(G2638,[1]Product!$B:$G,4,FALSE)</f>
        <v>Laptop</v>
      </c>
      <c r="L2638">
        <v>1</v>
      </c>
      <c r="M2638">
        <v>0.1</v>
      </c>
      <c r="N2638">
        <f t="shared" si="41"/>
        <v>22311000</v>
      </c>
    </row>
    <row r="2639" spans="1:14" x14ac:dyDescent="0.3">
      <c r="A2639">
        <v>2638</v>
      </c>
      <c r="B2639">
        <v>2</v>
      </c>
      <c r="C2639" t="s">
        <v>57</v>
      </c>
      <c r="D2639" t="str">
        <f>VLOOKUP(C2639,[1]Saler!B:D,2,FALSE)</f>
        <v>Nguyễn Thị Tú  Anh</v>
      </c>
      <c r="E2639" t="str">
        <f>VLOOKUP(C2639,[1]Saler!B:D,3,FALSE)</f>
        <v>HN</v>
      </c>
      <c r="F2639" t="str">
        <f>VLOOKUP(E2639,[1]Saler!$F$1:$G$6,2,FALSE)</f>
        <v>Hà Nội</v>
      </c>
      <c r="G2639" t="s">
        <v>19</v>
      </c>
      <c r="H2639" t="str">
        <f>VLOOKUP(G2639,[1]Product!$B:$G,2,FALSE)</f>
        <v>Gaming81LK01J3VN</v>
      </c>
      <c r="I2639">
        <f>VLOOKUP(G2639,[1]Product!$B:$G,6,FALSE)</f>
        <v>18490000</v>
      </c>
      <c r="J2639" t="str">
        <f>VLOOKUP(G2639,[1]Product!$B:$G,3,FALSE)</f>
        <v>Lenovo</v>
      </c>
      <c r="K2639" t="str">
        <f>VLOOKUP(G2639,[1]Product!$B:$G,4,FALSE)</f>
        <v>Laptop</v>
      </c>
      <c r="L2639">
        <v>1</v>
      </c>
      <c r="M2639">
        <v>0.15</v>
      </c>
      <c r="N2639">
        <f t="shared" si="41"/>
        <v>15716500</v>
      </c>
    </row>
    <row r="2640" spans="1:14" x14ac:dyDescent="0.3">
      <c r="A2640">
        <v>2639</v>
      </c>
      <c r="B2640">
        <v>2</v>
      </c>
      <c r="C2640" t="s">
        <v>77</v>
      </c>
      <c r="D2640" t="str">
        <f>VLOOKUP(C2640,[1]Saler!B:D,2,FALSE)</f>
        <v>Trần Huy  Hiếu</v>
      </c>
      <c r="E2640" t="str">
        <f>VLOOKUP(C2640,[1]Saler!B:D,3,FALSE)</f>
        <v>HP</v>
      </c>
      <c r="F2640" t="str">
        <f>VLOOKUP(E2640,[1]Saler!$F$1:$G$6,2,FALSE)</f>
        <v>Hải Phòng</v>
      </c>
      <c r="G2640" t="s">
        <v>25</v>
      </c>
      <c r="H2640" t="str">
        <f>VLOOKUP(G2640,[1]Product!$B:$G,2,FALSE)</f>
        <v>Lenovo11BHS07200</v>
      </c>
      <c r="I2640">
        <f>VLOOKUP(G2640,[1]Product!$B:$G,6,FALSE)</f>
        <v>11490000</v>
      </c>
      <c r="J2640" t="str">
        <f>VLOOKUP(G2640,[1]Product!$B:$G,3,FALSE)</f>
        <v>Lenovo</v>
      </c>
      <c r="K2640" t="str">
        <f>VLOOKUP(G2640,[1]Product!$B:$G,4,FALSE)</f>
        <v>Desktop</v>
      </c>
      <c r="L2640">
        <v>2</v>
      </c>
      <c r="M2640">
        <v>0</v>
      </c>
      <c r="N2640">
        <f t="shared" si="41"/>
        <v>22980000</v>
      </c>
    </row>
    <row r="2641" spans="1:14" x14ac:dyDescent="0.3">
      <c r="A2641">
        <v>2640</v>
      </c>
      <c r="B2641">
        <v>2</v>
      </c>
      <c r="C2641" t="s">
        <v>60</v>
      </c>
      <c r="D2641" t="str">
        <f>VLOOKUP(C2641,[1]Saler!B:D,2,FALSE)</f>
        <v>Nguyễn Thị Hoài  Ly</v>
      </c>
      <c r="E2641" t="str">
        <f>VLOOKUP(C2641,[1]Saler!B:D,3,FALSE)</f>
        <v>DN</v>
      </c>
      <c r="F2641" t="str">
        <f>VLOOKUP(E2641,[1]Saler!$F$1:$G$6,2,FALSE)</f>
        <v>Đà Nẵng</v>
      </c>
      <c r="G2641" t="s">
        <v>71</v>
      </c>
      <c r="H2641" t="str">
        <f>VLOOKUP(G2641,[1]Product!$B:$G,2,FALSE)</f>
        <v>Legion82BC005YVN</v>
      </c>
      <c r="I2641">
        <f>VLOOKUP(G2641,[1]Product!$B:$G,6,FALSE)</f>
        <v>39000000</v>
      </c>
      <c r="J2641" t="str">
        <f>VLOOKUP(G2641,[1]Product!$B:$G,3,FALSE)</f>
        <v>Lenovo</v>
      </c>
      <c r="K2641" t="str">
        <f>VLOOKUP(G2641,[1]Product!$B:$G,4,FALSE)</f>
        <v>Laptop</v>
      </c>
      <c r="L2641">
        <v>2</v>
      </c>
      <c r="M2641">
        <v>0.1</v>
      </c>
      <c r="N2641">
        <f t="shared" si="41"/>
        <v>70200000</v>
      </c>
    </row>
    <row r="2642" spans="1:14" x14ac:dyDescent="0.3">
      <c r="A2642">
        <v>2641</v>
      </c>
      <c r="B2642">
        <v>2</v>
      </c>
      <c r="C2642" t="s">
        <v>75</v>
      </c>
      <c r="D2642" t="str">
        <f>VLOOKUP(C2642,[1]Saler!B:D,2,FALSE)</f>
        <v>Trần Thị Kim  Ngân</v>
      </c>
      <c r="E2642" t="str">
        <f>VLOOKUP(C2642,[1]Saler!B:D,3,FALSE)</f>
        <v>HCM</v>
      </c>
      <c r="F2642" t="str">
        <f>VLOOKUP(E2642,[1]Saler!$F$1:$G$6,2,FALSE)</f>
        <v>Hồ Chí Minh</v>
      </c>
      <c r="G2642" t="s">
        <v>36</v>
      </c>
      <c r="H2642" t="str">
        <f>VLOOKUP(G2642,[1]Product!$B:$G,2,FALSE)</f>
        <v>Lenovo10TVA00EVA</v>
      </c>
      <c r="I2642">
        <f>VLOOKUP(G2642,[1]Product!$B:$G,6,FALSE)</f>
        <v>12590000</v>
      </c>
      <c r="J2642" t="str">
        <f>VLOOKUP(G2642,[1]Product!$B:$G,3,FALSE)</f>
        <v>Lenovo</v>
      </c>
      <c r="K2642" t="str">
        <f>VLOOKUP(G2642,[1]Product!$B:$G,4,FALSE)</f>
        <v>Desktop</v>
      </c>
      <c r="L2642">
        <v>2</v>
      </c>
      <c r="M2642">
        <v>0.05</v>
      </c>
      <c r="N2642">
        <f t="shared" si="41"/>
        <v>23921000</v>
      </c>
    </row>
    <row r="2643" spans="1:14" x14ac:dyDescent="0.3">
      <c r="A2643">
        <v>2642</v>
      </c>
      <c r="B2643">
        <v>2</v>
      </c>
      <c r="C2643" t="s">
        <v>32</v>
      </c>
      <c r="D2643" t="str">
        <f>VLOOKUP(C2643,[1]Saler!B:D,2,FALSE)</f>
        <v>Võ Thị Phương  Thảo</v>
      </c>
      <c r="E2643" t="str">
        <f>VLOOKUP(C2643,[1]Saler!B:D,3,FALSE)</f>
        <v>CT</v>
      </c>
      <c r="F2643" t="str">
        <f>VLOOKUP(E2643,[1]Saler!$F$1:$G$6,2,FALSE)</f>
        <v>Cần Thơ</v>
      </c>
      <c r="G2643" t="s">
        <v>15</v>
      </c>
      <c r="H2643" t="str">
        <f>VLOOKUP(G2643,[1]Product!$B:$G,2,FALSE)</f>
        <v>EliteBook1C2M0PA</v>
      </c>
      <c r="I2643">
        <f>VLOOKUP(G2643,[1]Product!$B:$G,6,FALSE)</f>
        <v>14890000</v>
      </c>
      <c r="J2643" t="str">
        <f>VLOOKUP(G2643,[1]Product!$B:$G,3,FALSE)</f>
        <v>HP</v>
      </c>
      <c r="K2643" t="str">
        <f>VLOOKUP(G2643,[1]Product!$B:$G,4,FALSE)</f>
        <v>Desktop</v>
      </c>
      <c r="L2643">
        <v>2</v>
      </c>
      <c r="M2643">
        <v>0.15</v>
      </c>
      <c r="N2643">
        <f t="shared" si="41"/>
        <v>25313000</v>
      </c>
    </row>
    <row r="2644" spans="1:14" x14ac:dyDescent="0.3">
      <c r="A2644">
        <v>2643</v>
      </c>
      <c r="B2644">
        <v>2</v>
      </c>
      <c r="C2644" t="s">
        <v>48</v>
      </c>
      <c r="D2644" t="str">
        <f>VLOOKUP(C2644,[1]Saler!B:D,2,FALSE)</f>
        <v>Võ Huỳnh Duy  Nhân</v>
      </c>
      <c r="E2644" t="str">
        <f>VLOOKUP(C2644,[1]Saler!B:D,3,FALSE)</f>
        <v>HCM</v>
      </c>
      <c r="F2644" t="str">
        <f>VLOOKUP(E2644,[1]Saler!$F$1:$G$6,2,FALSE)</f>
        <v>Hồ Chí Minh</v>
      </c>
      <c r="G2644" t="s">
        <v>69</v>
      </c>
      <c r="H2644" t="str">
        <f>VLOOKUP(G2644,[1]Product!$B:$G,2,FALSE)</f>
        <v>Pavilion180S1AA</v>
      </c>
      <c r="I2644">
        <f>VLOOKUP(G2644,[1]Product!$B:$G,6,FALSE)</f>
        <v>9790000</v>
      </c>
      <c r="J2644" t="str">
        <f>VLOOKUP(G2644,[1]Product!$B:$G,3,FALSE)</f>
        <v>HP</v>
      </c>
      <c r="K2644" t="str">
        <f>VLOOKUP(G2644,[1]Product!$B:$G,4,FALSE)</f>
        <v>Desktop</v>
      </c>
      <c r="L2644">
        <v>3</v>
      </c>
      <c r="M2644">
        <v>0.05</v>
      </c>
      <c r="N2644">
        <f t="shared" si="41"/>
        <v>27901500</v>
      </c>
    </row>
    <row r="2645" spans="1:14" x14ac:dyDescent="0.3">
      <c r="A2645">
        <v>2644</v>
      </c>
      <c r="B2645">
        <v>2</v>
      </c>
      <c r="C2645" t="s">
        <v>35</v>
      </c>
      <c r="D2645" t="str">
        <f>VLOOKUP(C2645,[1]Saler!B:D,2,FALSE)</f>
        <v>Trần Kim  Như</v>
      </c>
      <c r="E2645" t="str">
        <f>VLOOKUP(C2645,[1]Saler!B:D,3,FALSE)</f>
        <v>HCM</v>
      </c>
      <c r="F2645" t="str">
        <f>VLOOKUP(E2645,[1]Saler!$F$1:$G$6,2,FALSE)</f>
        <v>Hồ Chí Minh</v>
      </c>
      <c r="G2645" t="s">
        <v>71</v>
      </c>
      <c r="H2645" t="str">
        <f>VLOOKUP(G2645,[1]Product!$B:$G,2,FALSE)</f>
        <v>Legion82BC005YVN</v>
      </c>
      <c r="I2645">
        <f>VLOOKUP(G2645,[1]Product!$B:$G,6,FALSE)</f>
        <v>39000000</v>
      </c>
      <c r="J2645" t="str">
        <f>VLOOKUP(G2645,[1]Product!$B:$G,3,FALSE)</f>
        <v>Lenovo</v>
      </c>
      <c r="K2645" t="str">
        <f>VLOOKUP(G2645,[1]Product!$B:$G,4,FALSE)</f>
        <v>Laptop</v>
      </c>
      <c r="L2645">
        <v>3</v>
      </c>
      <c r="M2645">
        <v>0.05</v>
      </c>
      <c r="N2645">
        <f t="shared" si="41"/>
        <v>111150000</v>
      </c>
    </row>
    <row r="2646" spans="1:14" x14ac:dyDescent="0.3">
      <c r="A2646">
        <v>2645</v>
      </c>
      <c r="B2646">
        <v>2</v>
      </c>
      <c r="C2646" t="s">
        <v>59</v>
      </c>
      <c r="D2646" t="str">
        <f>VLOOKUP(C2646,[1]Saler!B:D,2,FALSE)</f>
        <v>Hồ Lê Lệ  Nguyên</v>
      </c>
      <c r="E2646" t="str">
        <f>VLOOKUP(C2646,[1]Saler!B:D,3,FALSE)</f>
        <v>HCM</v>
      </c>
      <c r="F2646" t="str">
        <f>VLOOKUP(E2646,[1]Saler!$F$1:$G$6,2,FALSE)</f>
        <v>Hồ Chí Minh</v>
      </c>
      <c r="G2646" t="s">
        <v>23</v>
      </c>
      <c r="H2646" t="str">
        <f>VLOOKUP(G2646,[1]Product!$B:$G,2,FALSE)</f>
        <v>Latitude3510</v>
      </c>
      <c r="I2646">
        <f>VLOOKUP(G2646,[1]Product!$B:$G,6,FALSE)</f>
        <v>11490000</v>
      </c>
      <c r="J2646" t="str">
        <f>VLOOKUP(G2646,[1]Product!$B:$G,3,FALSE)</f>
        <v>Dell</v>
      </c>
      <c r="K2646" t="str">
        <f>VLOOKUP(G2646,[1]Product!$B:$G,4,FALSE)</f>
        <v>Laptop</v>
      </c>
      <c r="L2646">
        <v>1</v>
      </c>
      <c r="M2646">
        <v>0.15</v>
      </c>
      <c r="N2646">
        <f t="shared" si="41"/>
        <v>9766500</v>
      </c>
    </row>
    <row r="2647" spans="1:14" x14ac:dyDescent="0.3">
      <c r="A2647">
        <v>2646</v>
      </c>
      <c r="B2647">
        <v>2</v>
      </c>
      <c r="C2647" t="s">
        <v>32</v>
      </c>
      <c r="D2647" t="str">
        <f>VLOOKUP(C2647,[1]Saler!B:D,2,FALSE)</f>
        <v>Võ Thị Phương  Thảo</v>
      </c>
      <c r="E2647" t="str">
        <f>VLOOKUP(C2647,[1]Saler!B:D,3,FALSE)</f>
        <v>CT</v>
      </c>
      <c r="F2647" t="str">
        <f>VLOOKUP(E2647,[1]Saler!$F$1:$G$6,2,FALSE)</f>
        <v>Cần Thơ</v>
      </c>
      <c r="G2647" t="s">
        <v>19</v>
      </c>
      <c r="H2647" t="str">
        <f>VLOOKUP(G2647,[1]Product!$B:$G,2,FALSE)</f>
        <v>Gaming81LK01J3VN</v>
      </c>
      <c r="I2647">
        <f>VLOOKUP(G2647,[1]Product!$B:$G,6,FALSE)</f>
        <v>18490000</v>
      </c>
      <c r="J2647" t="str">
        <f>VLOOKUP(G2647,[1]Product!$B:$G,3,FALSE)</f>
        <v>Lenovo</v>
      </c>
      <c r="K2647" t="str">
        <f>VLOOKUP(G2647,[1]Product!$B:$G,4,FALSE)</f>
        <v>Laptop</v>
      </c>
      <c r="L2647">
        <v>1</v>
      </c>
      <c r="M2647">
        <v>0.05</v>
      </c>
      <c r="N2647">
        <f t="shared" si="41"/>
        <v>17565500</v>
      </c>
    </row>
    <row r="2648" spans="1:14" x14ac:dyDescent="0.3">
      <c r="A2648">
        <v>2647</v>
      </c>
      <c r="B2648">
        <v>2</v>
      </c>
      <c r="C2648" t="s">
        <v>72</v>
      </c>
      <c r="D2648" t="str">
        <f>VLOOKUP(C2648,[1]Saler!B:D,2,FALSE)</f>
        <v>Ngô Ngọc Tường  An</v>
      </c>
      <c r="E2648" t="str">
        <f>VLOOKUP(C2648,[1]Saler!B:D,3,FALSE)</f>
        <v>HN</v>
      </c>
      <c r="F2648" t="str">
        <f>VLOOKUP(E2648,[1]Saler!$F$1:$G$6,2,FALSE)</f>
        <v>Hà Nội</v>
      </c>
      <c r="G2648" t="s">
        <v>58</v>
      </c>
      <c r="H2648" t="str">
        <f>VLOOKUP(G2648,[1]Product!$B:$G,2,FALSE)</f>
        <v>Envy2K0B2PA</v>
      </c>
      <c r="I2648">
        <f>VLOOKUP(G2648,[1]Product!$B:$G,6,FALSE)</f>
        <v>23590000</v>
      </c>
      <c r="J2648" t="str">
        <f>VLOOKUP(G2648,[1]Product!$B:$G,3,FALSE)</f>
        <v>HP</v>
      </c>
      <c r="K2648" t="str">
        <f>VLOOKUP(G2648,[1]Product!$B:$G,4,FALSE)</f>
        <v>Laptop</v>
      </c>
      <c r="L2648">
        <v>3</v>
      </c>
      <c r="M2648">
        <v>0</v>
      </c>
      <c r="N2648">
        <f t="shared" si="41"/>
        <v>70770000</v>
      </c>
    </row>
    <row r="2649" spans="1:14" x14ac:dyDescent="0.3">
      <c r="A2649">
        <v>2648</v>
      </c>
      <c r="B2649">
        <v>2</v>
      </c>
      <c r="C2649" t="s">
        <v>67</v>
      </c>
      <c r="D2649" t="str">
        <f>VLOOKUP(C2649,[1]Saler!B:D,2,FALSE)</f>
        <v>Phan Thị Thu  Nguyệt</v>
      </c>
      <c r="E2649" t="str">
        <f>VLOOKUP(C2649,[1]Saler!B:D,3,FALSE)</f>
        <v>HCM</v>
      </c>
      <c r="F2649" t="str">
        <f>VLOOKUP(E2649,[1]Saler!$F$1:$G$6,2,FALSE)</f>
        <v>Hồ Chí Minh</v>
      </c>
      <c r="G2649" t="s">
        <v>41</v>
      </c>
      <c r="H2649" t="str">
        <f>VLOOKUP(G2649,[1]Product!$B:$G,2,FALSE)</f>
        <v>Vostro70226499</v>
      </c>
      <c r="I2649">
        <f>VLOOKUP(G2649,[1]Product!$B:$G,6,FALSE)</f>
        <v>8900000</v>
      </c>
      <c r="J2649" t="str">
        <f>VLOOKUP(G2649,[1]Product!$B:$G,3,FALSE)</f>
        <v>Dell</v>
      </c>
      <c r="K2649" t="str">
        <f>VLOOKUP(G2649,[1]Product!$B:$G,4,FALSE)</f>
        <v>Desktop</v>
      </c>
      <c r="L2649">
        <v>2</v>
      </c>
      <c r="M2649">
        <v>0.1</v>
      </c>
      <c r="N2649">
        <f t="shared" si="41"/>
        <v>16020000</v>
      </c>
    </row>
    <row r="2650" spans="1:14" x14ac:dyDescent="0.3">
      <c r="A2650">
        <v>2649</v>
      </c>
      <c r="B2650">
        <v>2</v>
      </c>
      <c r="C2650" t="s">
        <v>43</v>
      </c>
      <c r="D2650" t="str">
        <f>VLOOKUP(C2650,[1]Saler!B:D,2,FALSE)</f>
        <v>Lương Thị  Thanh</v>
      </c>
      <c r="E2650" t="str">
        <f>VLOOKUP(C2650,[1]Saler!B:D,3,FALSE)</f>
        <v>CT</v>
      </c>
      <c r="F2650" t="str">
        <f>VLOOKUP(E2650,[1]Saler!$F$1:$G$6,2,FALSE)</f>
        <v>Cần Thơ</v>
      </c>
      <c r="G2650" t="s">
        <v>34</v>
      </c>
      <c r="H2650" t="str">
        <f>VLOOKUP(G2650,[1]Product!$B:$G,2,FALSE)</f>
        <v>Inspiron135201</v>
      </c>
      <c r="I2650">
        <f>VLOOKUP(G2650,[1]Product!$B:$G,6,FALSE)</f>
        <v>16990000</v>
      </c>
      <c r="J2650" t="str">
        <f>VLOOKUP(G2650,[1]Product!$B:$G,3,FALSE)</f>
        <v>Dell</v>
      </c>
      <c r="K2650" t="str">
        <f>VLOOKUP(G2650,[1]Product!$B:$G,4,FALSE)</f>
        <v>Laptop</v>
      </c>
      <c r="L2650">
        <v>2</v>
      </c>
      <c r="M2650">
        <v>0.05</v>
      </c>
      <c r="N2650">
        <f t="shared" si="41"/>
        <v>32281000</v>
      </c>
    </row>
    <row r="2651" spans="1:14" x14ac:dyDescent="0.3">
      <c r="A2651">
        <v>2650</v>
      </c>
      <c r="B2651">
        <v>2</v>
      </c>
      <c r="C2651" t="s">
        <v>68</v>
      </c>
      <c r="D2651" t="str">
        <f>VLOOKUP(C2651,[1]Saler!B:D,2,FALSE)</f>
        <v>Đào Thị Tiểu  Băng</v>
      </c>
      <c r="E2651" t="str">
        <f>VLOOKUP(C2651,[1]Saler!B:D,3,FALSE)</f>
        <v>CT</v>
      </c>
      <c r="F2651" t="str">
        <f>VLOOKUP(E2651,[1]Saler!$F$1:$G$6,2,FALSE)</f>
        <v>Cần Thơ</v>
      </c>
      <c r="G2651" t="s">
        <v>15</v>
      </c>
      <c r="H2651" t="str">
        <f>VLOOKUP(G2651,[1]Product!$B:$G,2,FALSE)</f>
        <v>EliteBook1C2M0PA</v>
      </c>
      <c r="I2651">
        <f>VLOOKUP(G2651,[1]Product!$B:$G,6,FALSE)</f>
        <v>14890000</v>
      </c>
      <c r="J2651" t="str">
        <f>VLOOKUP(G2651,[1]Product!$B:$G,3,FALSE)</f>
        <v>HP</v>
      </c>
      <c r="K2651" t="str">
        <f>VLOOKUP(G2651,[1]Product!$B:$G,4,FALSE)</f>
        <v>Desktop</v>
      </c>
      <c r="L2651">
        <v>2</v>
      </c>
      <c r="M2651">
        <v>0.05</v>
      </c>
      <c r="N2651">
        <f t="shared" si="41"/>
        <v>28291000</v>
      </c>
    </row>
    <row r="2652" spans="1:14" x14ac:dyDescent="0.3">
      <c r="A2652">
        <v>2651</v>
      </c>
      <c r="B2652">
        <v>2</v>
      </c>
      <c r="C2652" t="s">
        <v>60</v>
      </c>
      <c r="D2652" t="str">
        <f>VLOOKUP(C2652,[1]Saler!B:D,2,FALSE)</f>
        <v>Nguyễn Thị Hoài  Ly</v>
      </c>
      <c r="E2652" t="str">
        <f>VLOOKUP(C2652,[1]Saler!B:D,3,FALSE)</f>
        <v>DN</v>
      </c>
      <c r="F2652" t="str">
        <f>VLOOKUP(E2652,[1]Saler!$F$1:$G$6,2,FALSE)</f>
        <v>Đà Nẵng</v>
      </c>
      <c r="G2652" t="s">
        <v>36</v>
      </c>
      <c r="H2652" t="str">
        <f>VLOOKUP(G2652,[1]Product!$B:$G,2,FALSE)</f>
        <v>Lenovo10TVA00EVA</v>
      </c>
      <c r="I2652">
        <f>VLOOKUP(G2652,[1]Product!$B:$G,6,FALSE)</f>
        <v>12590000</v>
      </c>
      <c r="J2652" t="str">
        <f>VLOOKUP(G2652,[1]Product!$B:$G,3,FALSE)</f>
        <v>Lenovo</v>
      </c>
      <c r="K2652" t="str">
        <f>VLOOKUP(G2652,[1]Product!$B:$G,4,FALSE)</f>
        <v>Desktop</v>
      </c>
      <c r="L2652">
        <v>2</v>
      </c>
      <c r="M2652">
        <v>0.1</v>
      </c>
      <c r="N2652">
        <f t="shared" si="41"/>
        <v>22662000</v>
      </c>
    </row>
    <row r="2653" spans="1:14" x14ac:dyDescent="0.3">
      <c r="A2653">
        <v>2652</v>
      </c>
      <c r="B2653">
        <v>2</v>
      </c>
      <c r="C2653" t="s">
        <v>63</v>
      </c>
      <c r="D2653" t="str">
        <f>VLOOKUP(C2653,[1]Saler!B:D,2,FALSE)</f>
        <v>Phạm Thị Giáng  My</v>
      </c>
      <c r="E2653" t="str">
        <f>VLOOKUP(C2653,[1]Saler!B:D,3,FALSE)</f>
        <v>DN</v>
      </c>
      <c r="F2653" t="str">
        <f>VLOOKUP(E2653,[1]Saler!$F$1:$G$6,2,FALSE)</f>
        <v>Đà Nẵng</v>
      </c>
      <c r="G2653" t="s">
        <v>31</v>
      </c>
      <c r="H2653" t="str">
        <f>VLOOKUP(G2653,[1]Product!$B:$G,2,FALSE)</f>
        <v>Ideapad82H700DNVN</v>
      </c>
      <c r="I2653">
        <f>VLOOKUP(G2653,[1]Product!$B:$G,6,FALSE)</f>
        <v>13490000</v>
      </c>
      <c r="J2653" t="str">
        <f>VLOOKUP(G2653,[1]Product!$B:$G,3,FALSE)</f>
        <v>Lenovo</v>
      </c>
      <c r="K2653" t="str">
        <f>VLOOKUP(G2653,[1]Product!$B:$G,4,FALSE)</f>
        <v>Laptop</v>
      </c>
      <c r="L2653">
        <v>2</v>
      </c>
      <c r="M2653">
        <v>0.15</v>
      </c>
      <c r="N2653">
        <f t="shared" si="41"/>
        <v>22933000</v>
      </c>
    </row>
    <row r="2654" spans="1:14" x14ac:dyDescent="0.3">
      <c r="A2654">
        <v>2653</v>
      </c>
      <c r="B2654">
        <v>2</v>
      </c>
      <c r="C2654" t="s">
        <v>40</v>
      </c>
      <c r="D2654" t="str">
        <f>VLOOKUP(C2654,[1]Saler!B:D,2,FALSE)</f>
        <v>Triệu Thị Thanh  Chung</v>
      </c>
      <c r="E2654" t="str">
        <f>VLOOKUP(C2654,[1]Saler!B:D,3,FALSE)</f>
        <v>HN</v>
      </c>
      <c r="F2654" t="str">
        <f>VLOOKUP(E2654,[1]Saler!$F$1:$G$6,2,FALSE)</f>
        <v>Hà Nội</v>
      </c>
      <c r="G2654" t="s">
        <v>49</v>
      </c>
      <c r="H2654" t="str">
        <f>VLOOKUP(G2654,[1]Product!$B:$G,2,FALSE)</f>
        <v>Inspiron145402</v>
      </c>
      <c r="I2654">
        <f>VLOOKUP(G2654,[1]Product!$B:$G,6,FALSE)</f>
        <v>25790000</v>
      </c>
      <c r="J2654" t="str">
        <f>VLOOKUP(G2654,[1]Product!$B:$G,3,FALSE)</f>
        <v>Dell</v>
      </c>
      <c r="K2654" t="str">
        <f>VLOOKUP(G2654,[1]Product!$B:$G,4,FALSE)</f>
        <v>Laptop</v>
      </c>
      <c r="L2654">
        <v>2</v>
      </c>
      <c r="M2654">
        <v>0</v>
      </c>
      <c r="N2654">
        <f t="shared" si="41"/>
        <v>51580000</v>
      </c>
    </row>
    <row r="2655" spans="1:14" x14ac:dyDescent="0.3">
      <c r="A2655">
        <v>2654</v>
      </c>
      <c r="B2655">
        <v>2</v>
      </c>
      <c r="C2655" t="s">
        <v>74</v>
      </c>
      <c r="D2655" t="str">
        <f>VLOOKUP(C2655,[1]Saler!B:D,2,FALSE)</f>
        <v>Nguyễn Thị  Hằng</v>
      </c>
      <c r="E2655" t="str">
        <f>VLOOKUP(C2655,[1]Saler!B:D,3,FALSE)</f>
        <v>HP</v>
      </c>
      <c r="F2655" t="str">
        <f>VLOOKUP(E2655,[1]Saler!$F$1:$G$6,2,FALSE)</f>
        <v>Hải Phòng</v>
      </c>
      <c r="G2655" t="s">
        <v>69</v>
      </c>
      <c r="H2655" t="str">
        <f>VLOOKUP(G2655,[1]Product!$B:$G,2,FALSE)</f>
        <v>Pavilion180S1AA</v>
      </c>
      <c r="I2655">
        <f>VLOOKUP(G2655,[1]Product!$B:$G,6,FALSE)</f>
        <v>9790000</v>
      </c>
      <c r="J2655" t="str">
        <f>VLOOKUP(G2655,[1]Product!$B:$G,3,FALSE)</f>
        <v>HP</v>
      </c>
      <c r="K2655" t="str">
        <f>VLOOKUP(G2655,[1]Product!$B:$G,4,FALSE)</f>
        <v>Desktop</v>
      </c>
      <c r="L2655">
        <v>2</v>
      </c>
      <c r="M2655">
        <v>0.05</v>
      </c>
      <c r="N2655">
        <f t="shared" si="41"/>
        <v>18601000</v>
      </c>
    </row>
    <row r="2656" spans="1:14" x14ac:dyDescent="0.3">
      <c r="A2656">
        <v>2655</v>
      </c>
      <c r="B2656">
        <v>2</v>
      </c>
      <c r="C2656" t="s">
        <v>72</v>
      </c>
      <c r="D2656" t="str">
        <f>VLOOKUP(C2656,[1]Saler!B:D,2,FALSE)</f>
        <v>Ngô Ngọc Tường  An</v>
      </c>
      <c r="E2656" t="str">
        <f>VLOOKUP(C2656,[1]Saler!B:D,3,FALSE)</f>
        <v>HN</v>
      </c>
      <c r="F2656" t="str">
        <f>VLOOKUP(E2656,[1]Saler!$F$1:$G$6,2,FALSE)</f>
        <v>Hà Nội</v>
      </c>
      <c r="G2656" t="s">
        <v>23</v>
      </c>
      <c r="H2656" t="str">
        <f>VLOOKUP(G2656,[1]Product!$B:$G,2,FALSE)</f>
        <v>Latitude3510</v>
      </c>
      <c r="I2656">
        <f>VLOOKUP(G2656,[1]Product!$B:$G,6,FALSE)</f>
        <v>11490000</v>
      </c>
      <c r="J2656" t="str">
        <f>VLOOKUP(G2656,[1]Product!$B:$G,3,FALSE)</f>
        <v>Dell</v>
      </c>
      <c r="K2656" t="str">
        <f>VLOOKUP(G2656,[1]Product!$B:$G,4,FALSE)</f>
        <v>Laptop</v>
      </c>
      <c r="L2656">
        <v>3</v>
      </c>
      <c r="M2656">
        <v>0.05</v>
      </c>
      <c r="N2656">
        <f t="shared" si="41"/>
        <v>32746500</v>
      </c>
    </row>
    <row r="2657" spans="1:14" x14ac:dyDescent="0.3">
      <c r="A2657">
        <v>2656</v>
      </c>
      <c r="B2657">
        <v>2</v>
      </c>
      <c r="C2657" t="s">
        <v>66</v>
      </c>
      <c r="D2657" t="str">
        <f>VLOOKUP(C2657,[1]Saler!B:D,2,FALSE)</f>
        <v>Nguyễn Nhật  Hạ</v>
      </c>
      <c r="E2657" t="str">
        <f>VLOOKUP(C2657,[1]Saler!B:D,3,FALSE)</f>
        <v>HP</v>
      </c>
      <c r="F2657" t="str">
        <f>VLOOKUP(E2657,[1]Saler!$F$1:$G$6,2,FALSE)</f>
        <v>Hải Phòng</v>
      </c>
      <c r="G2657" t="s">
        <v>28</v>
      </c>
      <c r="H2657" t="str">
        <f>VLOOKUP(G2657,[1]Product!$B:$G,2,FALSE)</f>
        <v>ProBook1A1B0PA</v>
      </c>
      <c r="I2657">
        <f>VLOOKUP(G2657,[1]Product!$B:$G,6,FALSE)</f>
        <v>18290000</v>
      </c>
      <c r="J2657" t="str">
        <f>VLOOKUP(G2657,[1]Product!$B:$G,3,FALSE)</f>
        <v>HP</v>
      </c>
      <c r="K2657" t="str">
        <f>VLOOKUP(G2657,[1]Product!$B:$G,4,FALSE)</f>
        <v>Laptop</v>
      </c>
      <c r="L2657">
        <v>2</v>
      </c>
      <c r="M2657">
        <v>0</v>
      </c>
      <c r="N2657">
        <f t="shared" si="41"/>
        <v>36580000</v>
      </c>
    </row>
    <row r="2658" spans="1:14" x14ac:dyDescent="0.3">
      <c r="A2658">
        <v>2657</v>
      </c>
      <c r="B2658">
        <v>2</v>
      </c>
      <c r="C2658" t="s">
        <v>53</v>
      </c>
      <c r="D2658" t="str">
        <f>VLOOKUP(C2658,[1]Saler!B:D,2,FALSE)</f>
        <v>Đoàn Minh  Anh</v>
      </c>
      <c r="E2658" t="str">
        <f>VLOOKUP(C2658,[1]Saler!B:D,3,FALSE)</f>
        <v>HN</v>
      </c>
      <c r="F2658" t="str">
        <f>VLOOKUP(E2658,[1]Saler!$F$1:$G$6,2,FALSE)</f>
        <v>Hà Nội</v>
      </c>
      <c r="G2658" t="s">
        <v>34</v>
      </c>
      <c r="H2658" t="str">
        <f>VLOOKUP(G2658,[1]Product!$B:$G,2,FALSE)</f>
        <v>Inspiron135201</v>
      </c>
      <c r="I2658">
        <f>VLOOKUP(G2658,[1]Product!$B:$G,6,FALSE)</f>
        <v>16990000</v>
      </c>
      <c r="J2658" t="str">
        <f>VLOOKUP(G2658,[1]Product!$B:$G,3,FALSE)</f>
        <v>Dell</v>
      </c>
      <c r="K2658" t="str">
        <f>VLOOKUP(G2658,[1]Product!$B:$G,4,FALSE)</f>
        <v>Laptop</v>
      </c>
      <c r="L2658">
        <v>1</v>
      </c>
      <c r="M2658">
        <v>0.1</v>
      </c>
      <c r="N2658">
        <f t="shared" si="41"/>
        <v>15291000</v>
      </c>
    </row>
    <row r="2659" spans="1:14" x14ac:dyDescent="0.3">
      <c r="A2659">
        <v>2658</v>
      </c>
      <c r="B2659">
        <v>2</v>
      </c>
      <c r="C2659" t="s">
        <v>70</v>
      </c>
      <c r="D2659" t="str">
        <f>VLOOKUP(C2659,[1]Saler!B:D,2,FALSE)</f>
        <v>Trần Thị Hồng Nhung</v>
      </c>
      <c r="E2659" t="str">
        <f>VLOOKUP(C2659,[1]Saler!B:D,3,FALSE)</f>
        <v>HCM</v>
      </c>
      <c r="F2659" t="str">
        <f>VLOOKUP(E2659,[1]Saler!$F$1:$G$6,2,FALSE)</f>
        <v>Hồ Chí Minh</v>
      </c>
      <c r="G2659" t="s">
        <v>25</v>
      </c>
      <c r="H2659" t="str">
        <f>VLOOKUP(G2659,[1]Product!$B:$G,2,FALSE)</f>
        <v>Lenovo11BHS07200</v>
      </c>
      <c r="I2659">
        <f>VLOOKUP(G2659,[1]Product!$B:$G,6,FALSE)</f>
        <v>11490000</v>
      </c>
      <c r="J2659" t="str">
        <f>VLOOKUP(G2659,[1]Product!$B:$G,3,FALSE)</f>
        <v>Lenovo</v>
      </c>
      <c r="K2659" t="str">
        <f>VLOOKUP(G2659,[1]Product!$B:$G,4,FALSE)</f>
        <v>Desktop</v>
      </c>
      <c r="L2659">
        <v>1</v>
      </c>
      <c r="M2659">
        <v>0</v>
      </c>
      <c r="N2659">
        <f t="shared" si="41"/>
        <v>11490000</v>
      </c>
    </row>
    <row r="2660" spans="1:14" x14ac:dyDescent="0.3">
      <c r="A2660">
        <v>2659</v>
      </c>
      <c r="B2660">
        <v>2</v>
      </c>
      <c r="C2660" t="s">
        <v>40</v>
      </c>
      <c r="D2660" t="str">
        <f>VLOOKUP(C2660,[1]Saler!B:D,2,FALSE)</f>
        <v>Triệu Thị Thanh  Chung</v>
      </c>
      <c r="E2660" t="str">
        <f>VLOOKUP(C2660,[1]Saler!B:D,3,FALSE)</f>
        <v>HN</v>
      </c>
      <c r="F2660" t="str">
        <f>VLOOKUP(E2660,[1]Saler!$F$1:$G$6,2,FALSE)</f>
        <v>Hà Nội</v>
      </c>
      <c r="G2660" t="s">
        <v>25</v>
      </c>
      <c r="H2660" t="str">
        <f>VLOOKUP(G2660,[1]Product!$B:$G,2,FALSE)</f>
        <v>Lenovo11BHS07200</v>
      </c>
      <c r="I2660">
        <f>VLOOKUP(G2660,[1]Product!$B:$G,6,FALSE)</f>
        <v>11490000</v>
      </c>
      <c r="J2660" t="str">
        <f>VLOOKUP(G2660,[1]Product!$B:$G,3,FALSE)</f>
        <v>Lenovo</v>
      </c>
      <c r="K2660" t="str">
        <f>VLOOKUP(G2660,[1]Product!$B:$G,4,FALSE)</f>
        <v>Desktop</v>
      </c>
      <c r="L2660">
        <v>3</v>
      </c>
      <c r="M2660">
        <v>0</v>
      </c>
      <c r="N2660">
        <f t="shared" si="41"/>
        <v>34470000</v>
      </c>
    </row>
    <row r="2661" spans="1:14" x14ac:dyDescent="0.3">
      <c r="A2661">
        <v>2660</v>
      </c>
      <c r="B2661">
        <v>2</v>
      </c>
      <c r="C2661" t="s">
        <v>74</v>
      </c>
      <c r="D2661" t="str">
        <f>VLOOKUP(C2661,[1]Saler!B:D,2,FALSE)</f>
        <v>Nguyễn Thị  Hằng</v>
      </c>
      <c r="E2661" t="str">
        <f>VLOOKUP(C2661,[1]Saler!B:D,3,FALSE)</f>
        <v>HP</v>
      </c>
      <c r="F2661" t="str">
        <f>VLOOKUP(E2661,[1]Saler!$F$1:$G$6,2,FALSE)</f>
        <v>Hải Phòng</v>
      </c>
      <c r="G2661" t="s">
        <v>23</v>
      </c>
      <c r="H2661" t="str">
        <f>VLOOKUP(G2661,[1]Product!$B:$G,2,FALSE)</f>
        <v>Latitude3510</v>
      </c>
      <c r="I2661">
        <f>VLOOKUP(G2661,[1]Product!$B:$G,6,FALSE)</f>
        <v>11490000</v>
      </c>
      <c r="J2661" t="str">
        <f>VLOOKUP(G2661,[1]Product!$B:$G,3,FALSE)</f>
        <v>Dell</v>
      </c>
      <c r="K2661" t="str">
        <f>VLOOKUP(G2661,[1]Product!$B:$G,4,FALSE)</f>
        <v>Laptop</v>
      </c>
      <c r="L2661">
        <v>3</v>
      </c>
      <c r="M2661">
        <v>0.15</v>
      </c>
      <c r="N2661">
        <f t="shared" si="41"/>
        <v>29299500</v>
      </c>
    </row>
    <row r="2662" spans="1:14" x14ac:dyDescent="0.3">
      <c r="A2662">
        <v>2661</v>
      </c>
      <c r="B2662">
        <v>2</v>
      </c>
      <c r="C2662" t="s">
        <v>77</v>
      </c>
      <c r="D2662" t="str">
        <f>VLOOKUP(C2662,[1]Saler!B:D,2,FALSE)</f>
        <v>Trần Huy  Hiếu</v>
      </c>
      <c r="E2662" t="str">
        <f>VLOOKUP(C2662,[1]Saler!B:D,3,FALSE)</f>
        <v>HP</v>
      </c>
      <c r="F2662" t="str">
        <f>VLOOKUP(E2662,[1]Saler!$F$1:$G$6,2,FALSE)</f>
        <v>Hải Phòng</v>
      </c>
      <c r="G2662" t="s">
        <v>71</v>
      </c>
      <c r="H2662" t="str">
        <f>VLOOKUP(G2662,[1]Product!$B:$G,2,FALSE)</f>
        <v>Legion82BC005YVN</v>
      </c>
      <c r="I2662">
        <f>VLOOKUP(G2662,[1]Product!$B:$G,6,FALSE)</f>
        <v>39000000</v>
      </c>
      <c r="J2662" t="str">
        <f>VLOOKUP(G2662,[1]Product!$B:$G,3,FALSE)</f>
        <v>Lenovo</v>
      </c>
      <c r="K2662" t="str">
        <f>VLOOKUP(G2662,[1]Product!$B:$G,4,FALSE)</f>
        <v>Laptop</v>
      </c>
      <c r="L2662">
        <v>1</v>
      </c>
      <c r="M2662">
        <v>0.05</v>
      </c>
      <c r="N2662">
        <f t="shared" si="41"/>
        <v>37050000</v>
      </c>
    </row>
    <row r="2663" spans="1:14" x14ac:dyDescent="0.3">
      <c r="A2663">
        <v>2662</v>
      </c>
      <c r="B2663">
        <v>2</v>
      </c>
      <c r="C2663" t="s">
        <v>18</v>
      </c>
      <c r="D2663" t="str">
        <f>VLOOKUP(C2663,[1]Saler!B:D,2,FALSE)</f>
        <v>Lê Thị Thùy  Linh</v>
      </c>
      <c r="E2663" t="str">
        <f>VLOOKUP(C2663,[1]Saler!B:D,3,FALSE)</f>
        <v>DN</v>
      </c>
      <c r="F2663" t="str">
        <f>VLOOKUP(E2663,[1]Saler!$F$1:$G$6,2,FALSE)</f>
        <v>Đà Nẵng</v>
      </c>
      <c r="G2663" t="s">
        <v>15</v>
      </c>
      <c r="H2663" t="str">
        <f>VLOOKUP(G2663,[1]Product!$B:$G,2,FALSE)</f>
        <v>EliteBook1C2M0PA</v>
      </c>
      <c r="I2663">
        <f>VLOOKUP(G2663,[1]Product!$B:$G,6,FALSE)</f>
        <v>14890000</v>
      </c>
      <c r="J2663" t="str">
        <f>VLOOKUP(G2663,[1]Product!$B:$G,3,FALSE)</f>
        <v>HP</v>
      </c>
      <c r="K2663" t="str">
        <f>VLOOKUP(G2663,[1]Product!$B:$G,4,FALSE)</f>
        <v>Desktop</v>
      </c>
      <c r="L2663">
        <v>2</v>
      </c>
      <c r="M2663">
        <v>0.1</v>
      </c>
      <c r="N2663">
        <f t="shared" si="41"/>
        <v>26802000</v>
      </c>
    </row>
    <row r="2664" spans="1:14" x14ac:dyDescent="0.3">
      <c r="A2664">
        <v>2663</v>
      </c>
      <c r="B2664">
        <v>2</v>
      </c>
      <c r="C2664" t="s">
        <v>63</v>
      </c>
      <c r="D2664" t="str">
        <f>VLOOKUP(C2664,[1]Saler!B:D,2,FALSE)</f>
        <v>Phạm Thị Giáng  My</v>
      </c>
      <c r="E2664" t="str">
        <f>VLOOKUP(C2664,[1]Saler!B:D,3,FALSE)</f>
        <v>DN</v>
      </c>
      <c r="F2664" t="str">
        <f>VLOOKUP(E2664,[1]Saler!$F$1:$G$6,2,FALSE)</f>
        <v>Đà Nẵng</v>
      </c>
      <c r="G2664" t="s">
        <v>41</v>
      </c>
      <c r="H2664" t="str">
        <f>VLOOKUP(G2664,[1]Product!$B:$G,2,FALSE)</f>
        <v>Vostro70226499</v>
      </c>
      <c r="I2664">
        <f>VLOOKUP(G2664,[1]Product!$B:$G,6,FALSE)</f>
        <v>8900000</v>
      </c>
      <c r="J2664" t="str">
        <f>VLOOKUP(G2664,[1]Product!$B:$G,3,FALSE)</f>
        <v>Dell</v>
      </c>
      <c r="K2664" t="str">
        <f>VLOOKUP(G2664,[1]Product!$B:$G,4,FALSE)</f>
        <v>Desktop</v>
      </c>
      <c r="L2664">
        <v>2</v>
      </c>
      <c r="M2664">
        <v>0</v>
      </c>
      <c r="N2664">
        <f t="shared" si="41"/>
        <v>17800000</v>
      </c>
    </row>
    <row r="2665" spans="1:14" x14ac:dyDescent="0.3">
      <c r="A2665">
        <v>2664</v>
      </c>
      <c r="B2665">
        <v>2</v>
      </c>
      <c r="C2665" t="s">
        <v>53</v>
      </c>
      <c r="D2665" t="str">
        <f>VLOOKUP(C2665,[1]Saler!B:D,2,FALSE)</f>
        <v>Đoàn Minh  Anh</v>
      </c>
      <c r="E2665" t="str">
        <f>VLOOKUP(C2665,[1]Saler!B:D,3,FALSE)</f>
        <v>HN</v>
      </c>
      <c r="F2665" t="str">
        <f>VLOOKUP(E2665,[1]Saler!$F$1:$G$6,2,FALSE)</f>
        <v>Hà Nội</v>
      </c>
      <c r="G2665" t="s">
        <v>69</v>
      </c>
      <c r="H2665" t="str">
        <f>VLOOKUP(G2665,[1]Product!$B:$G,2,FALSE)</f>
        <v>Pavilion180S1AA</v>
      </c>
      <c r="I2665">
        <f>VLOOKUP(G2665,[1]Product!$B:$G,6,FALSE)</f>
        <v>9790000</v>
      </c>
      <c r="J2665" t="str">
        <f>VLOOKUP(G2665,[1]Product!$B:$G,3,FALSE)</f>
        <v>HP</v>
      </c>
      <c r="K2665" t="str">
        <f>VLOOKUP(G2665,[1]Product!$B:$G,4,FALSE)</f>
        <v>Desktop</v>
      </c>
      <c r="L2665">
        <v>3</v>
      </c>
      <c r="M2665">
        <v>0</v>
      </c>
      <c r="N2665">
        <f t="shared" si="41"/>
        <v>29370000</v>
      </c>
    </row>
    <row r="2666" spans="1:14" x14ac:dyDescent="0.3">
      <c r="A2666">
        <v>2665</v>
      </c>
      <c r="B2666">
        <v>3</v>
      </c>
      <c r="C2666" t="s">
        <v>81</v>
      </c>
      <c r="D2666" t="str">
        <f>VLOOKUP(C2666,[1]Saler!B:D,2,FALSE)</f>
        <v>Huỳnh Lê Minh  Nhựt</v>
      </c>
      <c r="E2666" t="str">
        <f>VLOOKUP(C2666,[1]Saler!B:D,3,FALSE)</f>
        <v>HCM</v>
      </c>
      <c r="F2666" t="str">
        <f>VLOOKUP(E2666,[1]Saler!$F$1:$G$6,2,FALSE)</f>
        <v>Hồ Chí Minh</v>
      </c>
      <c r="G2666" t="s">
        <v>54</v>
      </c>
      <c r="H2666" t="str">
        <f>VLOOKUP(G2666,[1]Product!$B:$G,2,FALSE)</f>
        <v>ThinkBook20VA001KVN</v>
      </c>
      <c r="I2666">
        <f>VLOOKUP(G2666,[1]Product!$B:$G,6,FALSE)</f>
        <v>19190000</v>
      </c>
      <c r="J2666" t="str">
        <f>VLOOKUP(G2666,[1]Product!$B:$G,3,FALSE)</f>
        <v>Lenovo</v>
      </c>
      <c r="K2666" t="str">
        <f>VLOOKUP(G2666,[1]Product!$B:$G,4,FALSE)</f>
        <v>Laptop</v>
      </c>
      <c r="L2666">
        <v>2</v>
      </c>
      <c r="M2666">
        <v>0.1</v>
      </c>
      <c r="N2666">
        <f t="shared" si="41"/>
        <v>34542000</v>
      </c>
    </row>
    <row r="2667" spans="1:14" x14ac:dyDescent="0.3">
      <c r="A2667">
        <v>2666</v>
      </c>
      <c r="B2667">
        <v>3</v>
      </c>
      <c r="C2667" t="s">
        <v>29</v>
      </c>
      <c r="D2667" t="str">
        <f>VLOOKUP(C2667,[1]Saler!B:D,2,FALSE)</f>
        <v>Hoàng Thị Thu  Hà</v>
      </c>
      <c r="E2667" t="str">
        <f>VLOOKUP(C2667,[1]Saler!B:D,3,FALSE)</f>
        <v>HN</v>
      </c>
      <c r="F2667" t="str">
        <f>VLOOKUP(E2667,[1]Saler!$F$1:$G$6,2,FALSE)</f>
        <v>Hà Nội</v>
      </c>
      <c r="G2667" t="s">
        <v>21</v>
      </c>
      <c r="H2667" t="str">
        <f>VLOOKUP(G2667,[1]Product!$B:$G,2,FALSE)</f>
        <v>EliteBook5ZU71PA</v>
      </c>
      <c r="I2667">
        <f>VLOOKUP(G2667,[1]Product!$B:$G,6,FALSE)</f>
        <v>34790000</v>
      </c>
      <c r="J2667" t="str">
        <f>VLOOKUP(G2667,[1]Product!$B:$G,3,FALSE)</f>
        <v>HP</v>
      </c>
      <c r="K2667" t="str">
        <f>VLOOKUP(G2667,[1]Product!$B:$G,4,FALSE)</f>
        <v>Laptop</v>
      </c>
      <c r="L2667">
        <v>1</v>
      </c>
      <c r="M2667">
        <v>0.15</v>
      </c>
      <c r="N2667">
        <f t="shared" si="41"/>
        <v>29571500</v>
      </c>
    </row>
    <row r="2668" spans="1:14" x14ac:dyDescent="0.3">
      <c r="A2668">
        <v>2667</v>
      </c>
      <c r="B2668">
        <v>3</v>
      </c>
      <c r="C2668" t="s">
        <v>29</v>
      </c>
      <c r="D2668" t="str">
        <f>VLOOKUP(C2668,[1]Saler!B:D,2,FALSE)</f>
        <v>Hoàng Thị Thu  Hà</v>
      </c>
      <c r="E2668" t="str">
        <f>VLOOKUP(C2668,[1]Saler!B:D,3,FALSE)</f>
        <v>HN</v>
      </c>
      <c r="F2668" t="str">
        <f>VLOOKUP(E2668,[1]Saler!$F$1:$G$6,2,FALSE)</f>
        <v>Hà Nội</v>
      </c>
      <c r="G2668" t="s">
        <v>49</v>
      </c>
      <c r="H2668" t="str">
        <f>VLOOKUP(G2668,[1]Product!$B:$G,2,FALSE)</f>
        <v>Inspiron145402</v>
      </c>
      <c r="I2668">
        <f>VLOOKUP(G2668,[1]Product!$B:$G,6,FALSE)</f>
        <v>25790000</v>
      </c>
      <c r="J2668" t="str">
        <f>VLOOKUP(G2668,[1]Product!$B:$G,3,FALSE)</f>
        <v>Dell</v>
      </c>
      <c r="K2668" t="str">
        <f>VLOOKUP(G2668,[1]Product!$B:$G,4,FALSE)</f>
        <v>Laptop</v>
      </c>
      <c r="L2668">
        <v>2</v>
      </c>
      <c r="M2668">
        <v>0</v>
      </c>
      <c r="N2668">
        <f t="shared" si="41"/>
        <v>51580000</v>
      </c>
    </row>
    <row r="2669" spans="1:14" x14ac:dyDescent="0.3">
      <c r="A2669">
        <v>2668</v>
      </c>
      <c r="B2669">
        <v>3</v>
      </c>
      <c r="C2669" t="s">
        <v>46</v>
      </c>
      <c r="D2669" t="str">
        <f>VLOOKUP(C2669,[1]Saler!B:D,2,FALSE)</f>
        <v>Nguyễn Thị Hoài  Nam</v>
      </c>
      <c r="E2669" t="str">
        <f>VLOOKUP(C2669,[1]Saler!B:D,3,FALSE)</f>
        <v>HCM</v>
      </c>
      <c r="F2669" t="str">
        <f>VLOOKUP(E2669,[1]Saler!$F$1:$G$6,2,FALSE)</f>
        <v>Hồ Chí Minh</v>
      </c>
      <c r="G2669" t="s">
        <v>23</v>
      </c>
      <c r="H2669" t="str">
        <f>VLOOKUP(G2669,[1]Product!$B:$G,2,FALSE)</f>
        <v>Latitude3510</v>
      </c>
      <c r="I2669">
        <f>VLOOKUP(G2669,[1]Product!$B:$G,6,FALSE)</f>
        <v>11490000</v>
      </c>
      <c r="J2669" t="str">
        <f>VLOOKUP(G2669,[1]Product!$B:$G,3,FALSE)</f>
        <v>Dell</v>
      </c>
      <c r="K2669" t="str">
        <f>VLOOKUP(G2669,[1]Product!$B:$G,4,FALSE)</f>
        <v>Laptop</v>
      </c>
      <c r="L2669">
        <v>3</v>
      </c>
      <c r="M2669">
        <v>0.05</v>
      </c>
      <c r="N2669">
        <f t="shared" si="41"/>
        <v>32746500</v>
      </c>
    </row>
    <row r="2670" spans="1:14" x14ac:dyDescent="0.3">
      <c r="A2670">
        <v>2669</v>
      </c>
      <c r="B2670">
        <v>3</v>
      </c>
      <c r="C2670" t="s">
        <v>35</v>
      </c>
      <c r="D2670" t="str">
        <f>VLOOKUP(C2670,[1]Saler!B:D,2,FALSE)</f>
        <v>Trần Kim  Như</v>
      </c>
      <c r="E2670" t="str">
        <f>VLOOKUP(C2670,[1]Saler!B:D,3,FALSE)</f>
        <v>HCM</v>
      </c>
      <c r="F2670" t="str">
        <f>VLOOKUP(E2670,[1]Saler!$F$1:$G$6,2,FALSE)</f>
        <v>Hồ Chí Minh</v>
      </c>
      <c r="G2670" t="s">
        <v>23</v>
      </c>
      <c r="H2670" t="str">
        <f>VLOOKUP(G2670,[1]Product!$B:$G,2,FALSE)</f>
        <v>Latitude3510</v>
      </c>
      <c r="I2670">
        <f>VLOOKUP(G2670,[1]Product!$B:$G,6,FALSE)</f>
        <v>11490000</v>
      </c>
      <c r="J2670" t="str">
        <f>VLOOKUP(G2670,[1]Product!$B:$G,3,FALSE)</f>
        <v>Dell</v>
      </c>
      <c r="K2670" t="str">
        <f>VLOOKUP(G2670,[1]Product!$B:$G,4,FALSE)</f>
        <v>Laptop</v>
      </c>
      <c r="L2670">
        <v>1</v>
      </c>
      <c r="M2670">
        <v>0.1</v>
      </c>
      <c r="N2670">
        <f t="shared" si="41"/>
        <v>10341000</v>
      </c>
    </row>
    <row r="2671" spans="1:14" x14ac:dyDescent="0.3">
      <c r="A2671">
        <v>2670</v>
      </c>
      <c r="B2671">
        <v>3</v>
      </c>
      <c r="C2671" t="s">
        <v>57</v>
      </c>
      <c r="D2671" t="str">
        <f>VLOOKUP(C2671,[1]Saler!B:D,2,FALSE)</f>
        <v>Nguyễn Thị Tú  Anh</v>
      </c>
      <c r="E2671" t="str">
        <f>VLOOKUP(C2671,[1]Saler!B:D,3,FALSE)</f>
        <v>HN</v>
      </c>
      <c r="F2671" t="str">
        <f>VLOOKUP(E2671,[1]Saler!$F$1:$G$6,2,FALSE)</f>
        <v>Hà Nội</v>
      </c>
      <c r="G2671" t="s">
        <v>36</v>
      </c>
      <c r="H2671" t="str">
        <f>VLOOKUP(G2671,[1]Product!$B:$G,2,FALSE)</f>
        <v>Lenovo10TVA00EVA</v>
      </c>
      <c r="I2671">
        <f>VLOOKUP(G2671,[1]Product!$B:$G,6,FALSE)</f>
        <v>12590000</v>
      </c>
      <c r="J2671" t="str">
        <f>VLOOKUP(G2671,[1]Product!$B:$G,3,FALSE)</f>
        <v>Lenovo</v>
      </c>
      <c r="K2671" t="str">
        <f>VLOOKUP(G2671,[1]Product!$B:$G,4,FALSE)</f>
        <v>Desktop</v>
      </c>
      <c r="L2671">
        <v>1</v>
      </c>
      <c r="M2671">
        <v>0</v>
      </c>
      <c r="N2671">
        <f t="shared" si="41"/>
        <v>12590000</v>
      </c>
    </row>
    <row r="2672" spans="1:14" x14ac:dyDescent="0.3">
      <c r="A2672">
        <v>2671</v>
      </c>
      <c r="B2672">
        <v>3</v>
      </c>
      <c r="C2672" t="s">
        <v>51</v>
      </c>
      <c r="D2672" t="str">
        <f>VLOOKUP(C2672,[1]Saler!B:D,2,FALSE)</f>
        <v>Trần Nguyễn Thúy  Quỳnh</v>
      </c>
      <c r="E2672" t="str">
        <f>VLOOKUP(C2672,[1]Saler!B:D,3,FALSE)</f>
        <v>CT</v>
      </c>
      <c r="F2672" t="str">
        <f>VLOOKUP(E2672,[1]Saler!$F$1:$G$6,2,FALSE)</f>
        <v>Cần Thơ</v>
      </c>
      <c r="G2672" t="s">
        <v>34</v>
      </c>
      <c r="H2672" t="str">
        <f>VLOOKUP(G2672,[1]Product!$B:$G,2,FALSE)</f>
        <v>Inspiron135201</v>
      </c>
      <c r="I2672">
        <f>VLOOKUP(G2672,[1]Product!$B:$G,6,FALSE)</f>
        <v>16990000</v>
      </c>
      <c r="J2672" t="str">
        <f>VLOOKUP(G2672,[1]Product!$B:$G,3,FALSE)</f>
        <v>Dell</v>
      </c>
      <c r="K2672" t="str">
        <f>VLOOKUP(G2672,[1]Product!$B:$G,4,FALSE)</f>
        <v>Laptop</v>
      </c>
      <c r="L2672">
        <v>3</v>
      </c>
      <c r="M2672">
        <v>0.05</v>
      </c>
      <c r="N2672">
        <f t="shared" si="41"/>
        <v>48421500</v>
      </c>
    </row>
    <row r="2673" spans="1:14" x14ac:dyDescent="0.3">
      <c r="A2673">
        <v>2672</v>
      </c>
      <c r="B2673">
        <v>3</v>
      </c>
      <c r="C2673" t="s">
        <v>77</v>
      </c>
      <c r="D2673" t="str">
        <f>VLOOKUP(C2673,[1]Saler!B:D,2,FALSE)</f>
        <v>Trần Huy  Hiếu</v>
      </c>
      <c r="E2673" t="str">
        <f>VLOOKUP(C2673,[1]Saler!B:D,3,FALSE)</f>
        <v>HP</v>
      </c>
      <c r="F2673" t="str">
        <f>VLOOKUP(E2673,[1]Saler!$F$1:$G$6,2,FALSE)</f>
        <v>Hải Phòng</v>
      </c>
      <c r="G2673" t="s">
        <v>44</v>
      </c>
      <c r="H2673" t="str">
        <f>VLOOKUP(G2673,[1]Product!$B:$G,2,FALSE)</f>
        <v>Lenovo11ED002TVA</v>
      </c>
      <c r="I2673">
        <f>VLOOKUP(G2673,[1]Product!$B:$G,6,FALSE)</f>
        <v>9890000</v>
      </c>
      <c r="J2673" t="str">
        <f>VLOOKUP(G2673,[1]Product!$B:$G,3,FALSE)</f>
        <v>Lenovo</v>
      </c>
      <c r="K2673" t="str">
        <f>VLOOKUP(G2673,[1]Product!$B:$G,4,FALSE)</f>
        <v>Desktop</v>
      </c>
      <c r="L2673">
        <v>2</v>
      </c>
      <c r="M2673">
        <v>0.15</v>
      </c>
      <c r="N2673">
        <f t="shared" si="41"/>
        <v>16813000</v>
      </c>
    </row>
    <row r="2674" spans="1:14" x14ac:dyDescent="0.3">
      <c r="A2674">
        <v>2673</v>
      </c>
      <c r="B2674">
        <v>3</v>
      </c>
      <c r="C2674" t="s">
        <v>76</v>
      </c>
      <c r="D2674" t="str">
        <f>VLOOKUP(C2674,[1]Saler!B:D,2,FALSE)</f>
        <v>Nguyễn Yến  Nhi</v>
      </c>
      <c r="E2674" t="str">
        <f>VLOOKUP(C2674,[1]Saler!B:D,3,FALSE)</f>
        <v>HCM</v>
      </c>
      <c r="F2674" t="str">
        <f>VLOOKUP(E2674,[1]Saler!$F$1:$G$6,2,FALSE)</f>
        <v>Hồ Chí Minh</v>
      </c>
      <c r="G2674" t="s">
        <v>71</v>
      </c>
      <c r="H2674" t="str">
        <f>VLOOKUP(G2674,[1]Product!$B:$G,2,FALSE)</f>
        <v>Legion82BC005YVN</v>
      </c>
      <c r="I2674">
        <f>VLOOKUP(G2674,[1]Product!$B:$G,6,FALSE)</f>
        <v>39000000</v>
      </c>
      <c r="J2674" t="str">
        <f>VLOOKUP(G2674,[1]Product!$B:$G,3,FALSE)</f>
        <v>Lenovo</v>
      </c>
      <c r="K2674" t="str">
        <f>VLOOKUP(G2674,[1]Product!$B:$G,4,FALSE)</f>
        <v>Laptop</v>
      </c>
      <c r="L2674">
        <v>3</v>
      </c>
      <c r="M2674">
        <v>0.05</v>
      </c>
      <c r="N2674">
        <f t="shared" si="41"/>
        <v>111150000</v>
      </c>
    </row>
    <row r="2675" spans="1:14" x14ac:dyDescent="0.3">
      <c r="A2675">
        <v>2674</v>
      </c>
      <c r="B2675">
        <v>3</v>
      </c>
      <c r="C2675" t="s">
        <v>75</v>
      </c>
      <c r="D2675" t="str">
        <f>VLOOKUP(C2675,[1]Saler!B:D,2,FALSE)</f>
        <v>Trần Thị Kim  Ngân</v>
      </c>
      <c r="E2675" t="str">
        <f>VLOOKUP(C2675,[1]Saler!B:D,3,FALSE)</f>
        <v>HCM</v>
      </c>
      <c r="F2675" t="str">
        <f>VLOOKUP(E2675,[1]Saler!$F$1:$G$6,2,FALSE)</f>
        <v>Hồ Chí Minh</v>
      </c>
      <c r="G2675" t="s">
        <v>33</v>
      </c>
      <c r="H2675" t="str">
        <f>VLOOKUP(G2675,[1]Product!$B:$G,2,FALSE)</f>
        <v>XPS139310</v>
      </c>
      <c r="I2675">
        <f>VLOOKUP(G2675,[1]Product!$B:$G,6,FALSE)</f>
        <v>39900000</v>
      </c>
      <c r="J2675" t="str">
        <f>VLOOKUP(G2675,[1]Product!$B:$G,3,FALSE)</f>
        <v>Dell</v>
      </c>
      <c r="K2675" t="str">
        <f>VLOOKUP(G2675,[1]Product!$B:$G,4,FALSE)</f>
        <v>Laptop</v>
      </c>
      <c r="L2675">
        <v>1</v>
      </c>
      <c r="M2675">
        <v>0.15</v>
      </c>
      <c r="N2675">
        <f t="shared" si="41"/>
        <v>33915000</v>
      </c>
    </row>
    <row r="2676" spans="1:14" x14ac:dyDescent="0.3">
      <c r="A2676">
        <v>2675</v>
      </c>
      <c r="B2676">
        <v>3</v>
      </c>
      <c r="C2676" t="s">
        <v>61</v>
      </c>
      <c r="D2676" t="str">
        <f>VLOOKUP(C2676,[1]Saler!B:D,2,FALSE)</f>
        <v>Nguyễn Tố  Linh</v>
      </c>
      <c r="E2676" t="str">
        <f>VLOOKUP(C2676,[1]Saler!B:D,3,FALSE)</f>
        <v>DN</v>
      </c>
      <c r="F2676" t="str">
        <f>VLOOKUP(E2676,[1]Saler!$F$1:$G$6,2,FALSE)</f>
        <v>Đà Nẵng</v>
      </c>
      <c r="G2676" t="s">
        <v>56</v>
      </c>
      <c r="H2676" t="str">
        <f>VLOOKUP(G2676,[1]Product!$B:$G,2,FALSE)</f>
        <v>Legion82B500GUVN</v>
      </c>
      <c r="I2676">
        <f>VLOOKUP(G2676,[1]Product!$B:$G,6,FALSE)</f>
        <v>24790000</v>
      </c>
      <c r="J2676" t="str">
        <f>VLOOKUP(G2676,[1]Product!$B:$G,3,FALSE)</f>
        <v>Lenovo</v>
      </c>
      <c r="K2676" t="str">
        <f>VLOOKUP(G2676,[1]Product!$B:$G,4,FALSE)</f>
        <v>Laptop</v>
      </c>
      <c r="L2676">
        <v>1</v>
      </c>
      <c r="M2676">
        <v>0.05</v>
      </c>
      <c r="N2676">
        <f t="shared" si="41"/>
        <v>23550500</v>
      </c>
    </row>
    <row r="2677" spans="1:14" x14ac:dyDescent="0.3">
      <c r="A2677">
        <v>2676</v>
      </c>
      <c r="B2677">
        <v>3</v>
      </c>
      <c r="C2677" t="s">
        <v>64</v>
      </c>
      <c r="D2677" t="str">
        <f>VLOOKUP(C2677,[1]Saler!B:D,2,FALSE)</f>
        <v>Trần Chí Thông</v>
      </c>
      <c r="E2677" t="str">
        <f>VLOOKUP(C2677,[1]Saler!B:D,3,FALSE)</f>
        <v>CT</v>
      </c>
      <c r="F2677" t="str">
        <f>VLOOKUP(E2677,[1]Saler!$F$1:$G$6,2,FALSE)</f>
        <v>Cần Thơ</v>
      </c>
      <c r="G2677" t="s">
        <v>52</v>
      </c>
      <c r="H2677" t="str">
        <f>VLOOKUP(G2677,[1]Product!$B:$G,2,FALSE)</f>
        <v>Inspiron42IN380002</v>
      </c>
      <c r="I2677">
        <f>VLOOKUP(G2677,[1]Product!$B:$G,6,FALSE)</f>
        <v>12290000</v>
      </c>
      <c r="J2677" t="str">
        <f>VLOOKUP(G2677,[1]Product!$B:$G,3,FALSE)</f>
        <v>Dell</v>
      </c>
      <c r="K2677" t="str">
        <f>VLOOKUP(G2677,[1]Product!$B:$G,4,FALSE)</f>
        <v>Desktop</v>
      </c>
      <c r="L2677">
        <v>1</v>
      </c>
      <c r="M2677">
        <v>0.1</v>
      </c>
      <c r="N2677">
        <f t="shared" si="41"/>
        <v>11061000</v>
      </c>
    </row>
    <row r="2678" spans="1:14" x14ac:dyDescent="0.3">
      <c r="A2678">
        <v>2677</v>
      </c>
      <c r="B2678">
        <v>3</v>
      </c>
      <c r="C2678" t="s">
        <v>62</v>
      </c>
      <c r="D2678" t="str">
        <f>VLOOKUP(C2678,[1]Saler!B:D,2,FALSE)</f>
        <v>Kiều Ngọc Các</v>
      </c>
      <c r="E2678" t="str">
        <f>VLOOKUP(C2678,[1]Saler!B:D,3,FALSE)</f>
        <v>HN</v>
      </c>
      <c r="F2678" t="str">
        <f>VLOOKUP(E2678,[1]Saler!$F$1:$G$6,2,FALSE)</f>
        <v>Hà Nội</v>
      </c>
      <c r="G2678" t="s">
        <v>47</v>
      </c>
      <c r="H2678" t="str">
        <f>VLOOKUP(G2678,[1]Product!$B:$G,2,FALSE)</f>
        <v>OptiPlex3080 MT</v>
      </c>
      <c r="I2678">
        <f>VLOOKUP(G2678,[1]Product!$B:$G,6,FALSE)</f>
        <v>13890000</v>
      </c>
      <c r="J2678" t="str">
        <f>VLOOKUP(G2678,[1]Product!$B:$G,3,FALSE)</f>
        <v>Dell</v>
      </c>
      <c r="K2678" t="str">
        <f>VLOOKUP(G2678,[1]Product!$B:$G,4,FALSE)</f>
        <v>Desktop</v>
      </c>
      <c r="L2678">
        <v>3</v>
      </c>
      <c r="M2678">
        <v>0.05</v>
      </c>
      <c r="N2678">
        <f t="shared" si="41"/>
        <v>39586500</v>
      </c>
    </row>
    <row r="2679" spans="1:14" x14ac:dyDescent="0.3">
      <c r="A2679">
        <v>2678</v>
      </c>
      <c r="B2679">
        <v>3</v>
      </c>
      <c r="C2679" t="s">
        <v>51</v>
      </c>
      <c r="D2679" t="str">
        <f>VLOOKUP(C2679,[1]Saler!B:D,2,FALSE)</f>
        <v>Trần Nguyễn Thúy  Quỳnh</v>
      </c>
      <c r="E2679" t="str">
        <f>VLOOKUP(C2679,[1]Saler!B:D,3,FALSE)</f>
        <v>CT</v>
      </c>
      <c r="F2679" t="str">
        <f>VLOOKUP(E2679,[1]Saler!$F$1:$G$6,2,FALSE)</f>
        <v>Cần Thơ</v>
      </c>
      <c r="G2679" t="s">
        <v>25</v>
      </c>
      <c r="H2679" t="str">
        <f>VLOOKUP(G2679,[1]Product!$B:$G,2,FALSE)</f>
        <v>Lenovo11BHS07200</v>
      </c>
      <c r="I2679">
        <f>VLOOKUP(G2679,[1]Product!$B:$G,6,FALSE)</f>
        <v>11490000</v>
      </c>
      <c r="J2679" t="str">
        <f>VLOOKUP(G2679,[1]Product!$B:$G,3,FALSE)</f>
        <v>Lenovo</v>
      </c>
      <c r="K2679" t="str">
        <f>VLOOKUP(G2679,[1]Product!$B:$G,4,FALSE)</f>
        <v>Desktop</v>
      </c>
      <c r="L2679">
        <v>3</v>
      </c>
      <c r="M2679">
        <v>0.05</v>
      </c>
      <c r="N2679">
        <f t="shared" si="41"/>
        <v>32746500</v>
      </c>
    </row>
    <row r="2680" spans="1:14" x14ac:dyDescent="0.3">
      <c r="A2680">
        <v>2679</v>
      </c>
      <c r="B2680">
        <v>3</v>
      </c>
      <c r="C2680" t="s">
        <v>27</v>
      </c>
      <c r="D2680" t="str">
        <f>VLOOKUP(C2680,[1]Saler!B:D,2,FALSE)</f>
        <v>Lê Thị Bình</v>
      </c>
      <c r="E2680" t="str">
        <f>VLOOKUP(C2680,[1]Saler!B:D,3,FALSE)</f>
        <v>HN</v>
      </c>
      <c r="F2680" t="str">
        <f>VLOOKUP(E2680,[1]Saler!$F$1:$G$6,2,FALSE)</f>
        <v>Hà Nội</v>
      </c>
      <c r="G2680" t="s">
        <v>58</v>
      </c>
      <c r="H2680" t="str">
        <f>VLOOKUP(G2680,[1]Product!$B:$G,2,FALSE)</f>
        <v>Envy2K0B2PA</v>
      </c>
      <c r="I2680">
        <f>VLOOKUP(G2680,[1]Product!$B:$G,6,FALSE)</f>
        <v>23590000</v>
      </c>
      <c r="J2680" t="str">
        <f>VLOOKUP(G2680,[1]Product!$B:$G,3,FALSE)</f>
        <v>HP</v>
      </c>
      <c r="K2680" t="str">
        <f>VLOOKUP(G2680,[1]Product!$B:$G,4,FALSE)</f>
        <v>Laptop</v>
      </c>
      <c r="L2680">
        <v>3</v>
      </c>
      <c r="M2680">
        <v>0.05</v>
      </c>
      <c r="N2680">
        <f t="shared" si="41"/>
        <v>67231500</v>
      </c>
    </row>
    <row r="2681" spans="1:14" x14ac:dyDescent="0.3">
      <c r="A2681">
        <v>2680</v>
      </c>
      <c r="B2681">
        <v>3</v>
      </c>
      <c r="C2681" t="s">
        <v>81</v>
      </c>
      <c r="D2681" t="str">
        <f>VLOOKUP(C2681,[1]Saler!B:D,2,FALSE)</f>
        <v>Huỳnh Lê Minh  Nhựt</v>
      </c>
      <c r="E2681" t="str">
        <f>VLOOKUP(C2681,[1]Saler!B:D,3,FALSE)</f>
        <v>HCM</v>
      </c>
      <c r="F2681" t="str">
        <f>VLOOKUP(E2681,[1]Saler!$F$1:$G$6,2,FALSE)</f>
        <v>Hồ Chí Minh</v>
      </c>
      <c r="G2681" t="s">
        <v>47</v>
      </c>
      <c r="H2681" t="str">
        <f>VLOOKUP(G2681,[1]Product!$B:$G,2,FALSE)</f>
        <v>OptiPlex3080 MT</v>
      </c>
      <c r="I2681">
        <f>VLOOKUP(G2681,[1]Product!$B:$G,6,FALSE)</f>
        <v>13890000</v>
      </c>
      <c r="J2681" t="str">
        <f>VLOOKUP(G2681,[1]Product!$B:$G,3,FALSE)</f>
        <v>Dell</v>
      </c>
      <c r="K2681" t="str">
        <f>VLOOKUP(G2681,[1]Product!$B:$G,4,FALSE)</f>
        <v>Desktop</v>
      </c>
      <c r="L2681">
        <v>1</v>
      </c>
      <c r="M2681">
        <v>0.15</v>
      </c>
      <c r="N2681">
        <f t="shared" si="41"/>
        <v>11806500</v>
      </c>
    </row>
    <row r="2682" spans="1:14" x14ac:dyDescent="0.3">
      <c r="A2682">
        <v>2681</v>
      </c>
      <c r="B2682">
        <v>3</v>
      </c>
      <c r="C2682" t="s">
        <v>27</v>
      </c>
      <c r="D2682" t="str">
        <f>VLOOKUP(C2682,[1]Saler!B:D,2,FALSE)</f>
        <v>Lê Thị Bình</v>
      </c>
      <c r="E2682" t="str">
        <f>VLOOKUP(C2682,[1]Saler!B:D,3,FALSE)</f>
        <v>HN</v>
      </c>
      <c r="F2682" t="str">
        <f>VLOOKUP(E2682,[1]Saler!$F$1:$G$6,2,FALSE)</f>
        <v>Hà Nội</v>
      </c>
      <c r="G2682" t="s">
        <v>23</v>
      </c>
      <c r="H2682" t="str">
        <f>VLOOKUP(G2682,[1]Product!$B:$G,2,FALSE)</f>
        <v>Latitude3510</v>
      </c>
      <c r="I2682">
        <f>VLOOKUP(G2682,[1]Product!$B:$G,6,FALSE)</f>
        <v>11490000</v>
      </c>
      <c r="J2682" t="str">
        <f>VLOOKUP(G2682,[1]Product!$B:$G,3,FALSE)</f>
        <v>Dell</v>
      </c>
      <c r="K2682" t="str">
        <f>VLOOKUP(G2682,[1]Product!$B:$G,4,FALSE)</f>
        <v>Laptop</v>
      </c>
      <c r="L2682">
        <v>2</v>
      </c>
      <c r="M2682">
        <v>0.05</v>
      </c>
      <c r="N2682">
        <f t="shared" si="41"/>
        <v>21831000</v>
      </c>
    </row>
    <row r="2683" spans="1:14" x14ac:dyDescent="0.3">
      <c r="A2683">
        <v>2682</v>
      </c>
      <c r="B2683">
        <v>3</v>
      </c>
      <c r="C2683" t="s">
        <v>43</v>
      </c>
      <c r="D2683" t="str">
        <f>VLOOKUP(C2683,[1]Saler!B:D,2,FALSE)</f>
        <v>Lương Thị  Thanh</v>
      </c>
      <c r="E2683" t="str">
        <f>VLOOKUP(C2683,[1]Saler!B:D,3,FALSE)</f>
        <v>CT</v>
      </c>
      <c r="F2683" t="str">
        <f>VLOOKUP(E2683,[1]Saler!$F$1:$G$6,2,FALSE)</f>
        <v>Cần Thơ</v>
      </c>
      <c r="G2683" t="s">
        <v>42</v>
      </c>
      <c r="H2683" t="str">
        <f>VLOOKUP(G2683,[1]Product!$B:$G,2,FALSE)</f>
        <v>PavilionEG0072TU</v>
      </c>
      <c r="I2683">
        <f>VLOOKUP(G2683,[1]Product!$B:$G,6,FALSE)</f>
        <v>21900000</v>
      </c>
      <c r="J2683" t="str">
        <f>VLOOKUP(G2683,[1]Product!$B:$G,3,FALSE)</f>
        <v>HP</v>
      </c>
      <c r="K2683" t="str">
        <f>VLOOKUP(G2683,[1]Product!$B:$G,4,FALSE)</f>
        <v>Laptop</v>
      </c>
      <c r="L2683">
        <v>2</v>
      </c>
      <c r="M2683">
        <v>0.05</v>
      </c>
      <c r="N2683">
        <f t="shared" si="41"/>
        <v>41610000</v>
      </c>
    </row>
    <row r="2684" spans="1:14" x14ac:dyDescent="0.3">
      <c r="A2684">
        <v>2683</v>
      </c>
      <c r="B2684">
        <v>3</v>
      </c>
      <c r="C2684" t="s">
        <v>64</v>
      </c>
      <c r="D2684" t="str">
        <f>VLOOKUP(C2684,[1]Saler!B:D,2,FALSE)</f>
        <v>Trần Chí Thông</v>
      </c>
      <c r="E2684" t="str">
        <f>VLOOKUP(C2684,[1]Saler!B:D,3,FALSE)</f>
        <v>CT</v>
      </c>
      <c r="F2684" t="str">
        <f>VLOOKUP(E2684,[1]Saler!$F$1:$G$6,2,FALSE)</f>
        <v>Cần Thơ</v>
      </c>
      <c r="G2684" t="s">
        <v>50</v>
      </c>
      <c r="H2684" t="str">
        <f>VLOOKUP(G2684,[1]Product!$B:$G,2,FALSE)</f>
        <v>ProBook22X45AA</v>
      </c>
      <c r="I2684">
        <f>VLOOKUP(G2684,[1]Product!$B:$G,6,FALSE)</f>
        <v>11900000</v>
      </c>
      <c r="J2684" t="str">
        <f>VLOOKUP(G2684,[1]Product!$B:$G,3,FALSE)</f>
        <v>HP</v>
      </c>
      <c r="K2684" t="str">
        <f>VLOOKUP(G2684,[1]Product!$B:$G,4,FALSE)</f>
        <v>Desktop</v>
      </c>
      <c r="L2684">
        <v>1</v>
      </c>
      <c r="M2684">
        <v>0.1</v>
      </c>
      <c r="N2684">
        <f t="shared" si="41"/>
        <v>10710000</v>
      </c>
    </row>
    <row r="2685" spans="1:14" x14ac:dyDescent="0.3">
      <c r="A2685">
        <v>2684</v>
      </c>
      <c r="B2685">
        <v>3</v>
      </c>
      <c r="C2685" t="s">
        <v>73</v>
      </c>
      <c r="D2685" t="str">
        <f>VLOOKUP(C2685,[1]Saler!B:D,2,FALSE)</f>
        <v>Nguyễn Gia  Hân</v>
      </c>
      <c r="E2685" t="str">
        <f>VLOOKUP(C2685,[1]Saler!B:D,3,FALSE)</f>
        <v>HP</v>
      </c>
      <c r="F2685" t="str">
        <f>VLOOKUP(E2685,[1]Saler!$F$1:$G$6,2,FALSE)</f>
        <v>Hải Phòng</v>
      </c>
      <c r="G2685" t="s">
        <v>15</v>
      </c>
      <c r="H2685" t="str">
        <f>VLOOKUP(G2685,[1]Product!$B:$G,2,FALSE)</f>
        <v>EliteBook1C2M0PA</v>
      </c>
      <c r="I2685">
        <f>VLOOKUP(G2685,[1]Product!$B:$G,6,FALSE)</f>
        <v>14890000</v>
      </c>
      <c r="J2685" t="str">
        <f>VLOOKUP(G2685,[1]Product!$B:$G,3,FALSE)</f>
        <v>HP</v>
      </c>
      <c r="K2685" t="str">
        <f>VLOOKUP(G2685,[1]Product!$B:$G,4,FALSE)</f>
        <v>Desktop</v>
      </c>
      <c r="L2685">
        <v>2</v>
      </c>
      <c r="M2685">
        <v>0.05</v>
      </c>
      <c r="N2685">
        <f t="shared" si="41"/>
        <v>28291000</v>
      </c>
    </row>
    <row r="2686" spans="1:14" x14ac:dyDescent="0.3">
      <c r="A2686">
        <v>2685</v>
      </c>
      <c r="B2686">
        <v>3</v>
      </c>
      <c r="C2686" t="s">
        <v>67</v>
      </c>
      <c r="D2686" t="str">
        <f>VLOOKUP(C2686,[1]Saler!B:D,2,FALSE)</f>
        <v>Phan Thị Thu  Nguyệt</v>
      </c>
      <c r="E2686" t="str">
        <f>VLOOKUP(C2686,[1]Saler!B:D,3,FALSE)</f>
        <v>HCM</v>
      </c>
      <c r="F2686" t="str">
        <f>VLOOKUP(E2686,[1]Saler!$F$1:$G$6,2,FALSE)</f>
        <v>Hồ Chí Minh</v>
      </c>
      <c r="G2686" t="s">
        <v>15</v>
      </c>
      <c r="H2686" t="str">
        <f>VLOOKUP(G2686,[1]Product!$B:$G,2,FALSE)</f>
        <v>EliteBook1C2M0PA</v>
      </c>
      <c r="I2686">
        <f>VLOOKUP(G2686,[1]Product!$B:$G,6,FALSE)</f>
        <v>14890000</v>
      </c>
      <c r="J2686" t="str">
        <f>VLOOKUP(G2686,[1]Product!$B:$G,3,FALSE)</f>
        <v>HP</v>
      </c>
      <c r="K2686" t="str">
        <f>VLOOKUP(G2686,[1]Product!$B:$G,4,FALSE)</f>
        <v>Desktop</v>
      </c>
      <c r="L2686">
        <v>1</v>
      </c>
      <c r="M2686">
        <v>0</v>
      </c>
      <c r="N2686">
        <f t="shared" si="41"/>
        <v>14890000</v>
      </c>
    </row>
    <row r="2687" spans="1:14" x14ac:dyDescent="0.3">
      <c r="A2687">
        <v>2686</v>
      </c>
      <c r="B2687">
        <v>3</v>
      </c>
      <c r="C2687" t="s">
        <v>40</v>
      </c>
      <c r="D2687" t="str">
        <f>VLOOKUP(C2687,[1]Saler!B:D,2,FALSE)</f>
        <v>Triệu Thị Thanh  Chung</v>
      </c>
      <c r="E2687" t="str">
        <f>VLOOKUP(C2687,[1]Saler!B:D,3,FALSE)</f>
        <v>HN</v>
      </c>
      <c r="F2687" t="str">
        <f>VLOOKUP(E2687,[1]Saler!$F$1:$G$6,2,FALSE)</f>
        <v>Hà Nội</v>
      </c>
      <c r="G2687" t="s">
        <v>71</v>
      </c>
      <c r="H2687" t="str">
        <f>VLOOKUP(G2687,[1]Product!$B:$G,2,FALSE)</f>
        <v>Legion82BC005YVN</v>
      </c>
      <c r="I2687">
        <f>VLOOKUP(G2687,[1]Product!$B:$G,6,FALSE)</f>
        <v>39000000</v>
      </c>
      <c r="J2687" t="str">
        <f>VLOOKUP(G2687,[1]Product!$B:$G,3,FALSE)</f>
        <v>Lenovo</v>
      </c>
      <c r="K2687" t="str">
        <f>VLOOKUP(G2687,[1]Product!$B:$G,4,FALSE)</f>
        <v>Laptop</v>
      </c>
      <c r="L2687">
        <v>1</v>
      </c>
      <c r="M2687">
        <v>0</v>
      </c>
      <c r="N2687">
        <f t="shared" si="41"/>
        <v>39000000</v>
      </c>
    </row>
    <row r="2688" spans="1:14" x14ac:dyDescent="0.3">
      <c r="A2688">
        <v>2687</v>
      </c>
      <c r="B2688">
        <v>3</v>
      </c>
      <c r="C2688" t="s">
        <v>68</v>
      </c>
      <c r="D2688" t="str">
        <f>VLOOKUP(C2688,[1]Saler!B:D,2,FALSE)</f>
        <v>Đào Thị Tiểu  Băng</v>
      </c>
      <c r="E2688" t="str">
        <f>VLOOKUP(C2688,[1]Saler!B:D,3,FALSE)</f>
        <v>CT</v>
      </c>
      <c r="F2688" t="str">
        <f>VLOOKUP(E2688,[1]Saler!$F$1:$G$6,2,FALSE)</f>
        <v>Cần Thơ</v>
      </c>
      <c r="G2688" t="s">
        <v>15</v>
      </c>
      <c r="H2688" t="str">
        <f>VLOOKUP(G2688,[1]Product!$B:$G,2,FALSE)</f>
        <v>EliteBook1C2M0PA</v>
      </c>
      <c r="I2688">
        <f>VLOOKUP(G2688,[1]Product!$B:$G,6,FALSE)</f>
        <v>14890000</v>
      </c>
      <c r="J2688" t="str">
        <f>VLOOKUP(G2688,[1]Product!$B:$G,3,FALSE)</f>
        <v>HP</v>
      </c>
      <c r="K2688" t="str">
        <f>VLOOKUP(G2688,[1]Product!$B:$G,4,FALSE)</f>
        <v>Desktop</v>
      </c>
      <c r="L2688">
        <v>1</v>
      </c>
      <c r="M2688">
        <v>0.1</v>
      </c>
      <c r="N2688">
        <f t="shared" si="41"/>
        <v>13401000</v>
      </c>
    </row>
    <row r="2689" spans="1:14" x14ac:dyDescent="0.3">
      <c r="A2689">
        <v>2688</v>
      </c>
      <c r="B2689">
        <v>3</v>
      </c>
      <c r="C2689" t="s">
        <v>67</v>
      </c>
      <c r="D2689" t="str">
        <f>VLOOKUP(C2689,[1]Saler!B:D,2,FALSE)</f>
        <v>Phan Thị Thu  Nguyệt</v>
      </c>
      <c r="E2689" t="str">
        <f>VLOOKUP(C2689,[1]Saler!B:D,3,FALSE)</f>
        <v>HCM</v>
      </c>
      <c r="F2689" t="str">
        <f>VLOOKUP(E2689,[1]Saler!$F$1:$G$6,2,FALSE)</f>
        <v>Hồ Chí Minh</v>
      </c>
      <c r="G2689" t="s">
        <v>52</v>
      </c>
      <c r="H2689" t="str">
        <f>VLOOKUP(G2689,[1]Product!$B:$G,2,FALSE)</f>
        <v>Inspiron42IN380002</v>
      </c>
      <c r="I2689">
        <f>VLOOKUP(G2689,[1]Product!$B:$G,6,FALSE)</f>
        <v>12290000</v>
      </c>
      <c r="J2689" t="str">
        <f>VLOOKUP(G2689,[1]Product!$B:$G,3,FALSE)</f>
        <v>Dell</v>
      </c>
      <c r="K2689" t="str">
        <f>VLOOKUP(G2689,[1]Product!$B:$G,4,FALSE)</f>
        <v>Desktop</v>
      </c>
      <c r="L2689">
        <v>2</v>
      </c>
      <c r="M2689">
        <v>0.15</v>
      </c>
      <c r="N2689">
        <f t="shared" si="41"/>
        <v>20893000</v>
      </c>
    </row>
    <row r="2690" spans="1:14" x14ac:dyDescent="0.3">
      <c r="A2690">
        <v>2689</v>
      </c>
      <c r="B2690">
        <v>3</v>
      </c>
      <c r="C2690" t="s">
        <v>60</v>
      </c>
      <c r="D2690" t="str">
        <f>VLOOKUP(C2690,[1]Saler!B:D,2,FALSE)</f>
        <v>Nguyễn Thị Hoài  Ly</v>
      </c>
      <c r="E2690" t="str">
        <f>VLOOKUP(C2690,[1]Saler!B:D,3,FALSE)</f>
        <v>DN</v>
      </c>
      <c r="F2690" t="str">
        <f>VLOOKUP(E2690,[1]Saler!$F$1:$G$6,2,FALSE)</f>
        <v>Đà Nẵng</v>
      </c>
      <c r="G2690" t="s">
        <v>34</v>
      </c>
      <c r="H2690" t="str">
        <f>VLOOKUP(G2690,[1]Product!$B:$G,2,FALSE)</f>
        <v>Inspiron135201</v>
      </c>
      <c r="I2690">
        <f>VLOOKUP(G2690,[1]Product!$B:$G,6,FALSE)</f>
        <v>16990000</v>
      </c>
      <c r="J2690" t="str">
        <f>VLOOKUP(G2690,[1]Product!$B:$G,3,FALSE)</f>
        <v>Dell</v>
      </c>
      <c r="K2690" t="str">
        <f>VLOOKUP(G2690,[1]Product!$B:$G,4,FALSE)</f>
        <v>Laptop</v>
      </c>
      <c r="L2690">
        <v>3</v>
      </c>
      <c r="M2690">
        <v>0.05</v>
      </c>
      <c r="N2690">
        <f t="shared" ref="N2690:N2753" si="42">I2690*L2690*(1-M2690)</f>
        <v>48421500</v>
      </c>
    </row>
    <row r="2691" spans="1:14" x14ac:dyDescent="0.3">
      <c r="A2691">
        <v>2690</v>
      </c>
      <c r="B2691">
        <v>3</v>
      </c>
      <c r="C2691" t="s">
        <v>57</v>
      </c>
      <c r="D2691" t="str">
        <f>VLOOKUP(C2691,[1]Saler!B:D,2,FALSE)</f>
        <v>Nguyễn Thị Tú  Anh</v>
      </c>
      <c r="E2691" t="str">
        <f>VLOOKUP(C2691,[1]Saler!B:D,3,FALSE)</f>
        <v>HN</v>
      </c>
      <c r="F2691" t="str">
        <f>VLOOKUP(E2691,[1]Saler!$F$1:$G$6,2,FALSE)</f>
        <v>Hà Nội</v>
      </c>
      <c r="G2691" t="s">
        <v>21</v>
      </c>
      <c r="H2691" t="str">
        <f>VLOOKUP(G2691,[1]Product!$B:$G,2,FALSE)</f>
        <v>EliteBook5ZU71PA</v>
      </c>
      <c r="I2691">
        <f>VLOOKUP(G2691,[1]Product!$B:$G,6,FALSE)</f>
        <v>34790000</v>
      </c>
      <c r="J2691" t="str">
        <f>VLOOKUP(G2691,[1]Product!$B:$G,3,FALSE)</f>
        <v>HP</v>
      </c>
      <c r="K2691" t="str">
        <f>VLOOKUP(G2691,[1]Product!$B:$G,4,FALSE)</f>
        <v>Laptop</v>
      </c>
      <c r="L2691">
        <v>3</v>
      </c>
      <c r="M2691">
        <v>0.15</v>
      </c>
      <c r="N2691">
        <f t="shared" si="42"/>
        <v>88714500</v>
      </c>
    </row>
    <row r="2692" spans="1:14" x14ac:dyDescent="0.3">
      <c r="A2692">
        <v>2691</v>
      </c>
      <c r="B2692">
        <v>3</v>
      </c>
      <c r="C2692" t="s">
        <v>74</v>
      </c>
      <c r="D2692" t="str">
        <f>VLOOKUP(C2692,[1]Saler!B:D,2,FALSE)</f>
        <v>Nguyễn Thị  Hằng</v>
      </c>
      <c r="E2692" t="str">
        <f>VLOOKUP(C2692,[1]Saler!B:D,3,FALSE)</f>
        <v>HP</v>
      </c>
      <c r="F2692" t="str">
        <f>VLOOKUP(E2692,[1]Saler!$F$1:$G$6,2,FALSE)</f>
        <v>Hải Phòng</v>
      </c>
      <c r="G2692" t="s">
        <v>15</v>
      </c>
      <c r="H2692" t="str">
        <f>VLOOKUP(G2692,[1]Product!$B:$G,2,FALSE)</f>
        <v>EliteBook1C2M0PA</v>
      </c>
      <c r="I2692">
        <f>VLOOKUP(G2692,[1]Product!$B:$G,6,FALSE)</f>
        <v>14890000</v>
      </c>
      <c r="J2692" t="str">
        <f>VLOOKUP(G2692,[1]Product!$B:$G,3,FALSE)</f>
        <v>HP</v>
      </c>
      <c r="K2692" t="str">
        <f>VLOOKUP(G2692,[1]Product!$B:$G,4,FALSE)</f>
        <v>Desktop</v>
      </c>
      <c r="L2692">
        <v>3</v>
      </c>
      <c r="M2692">
        <v>0.1</v>
      </c>
      <c r="N2692">
        <f t="shared" si="42"/>
        <v>40203000</v>
      </c>
    </row>
    <row r="2693" spans="1:14" x14ac:dyDescent="0.3">
      <c r="A2693">
        <v>2692</v>
      </c>
      <c r="B2693">
        <v>3</v>
      </c>
      <c r="C2693" t="s">
        <v>64</v>
      </c>
      <c r="D2693" t="str">
        <f>VLOOKUP(C2693,[1]Saler!B:D,2,FALSE)</f>
        <v>Trần Chí Thông</v>
      </c>
      <c r="E2693" t="str">
        <f>VLOOKUP(C2693,[1]Saler!B:D,3,FALSE)</f>
        <v>CT</v>
      </c>
      <c r="F2693" t="str">
        <f>VLOOKUP(E2693,[1]Saler!$F$1:$G$6,2,FALSE)</f>
        <v>Cần Thơ</v>
      </c>
      <c r="G2693" t="s">
        <v>36</v>
      </c>
      <c r="H2693" t="str">
        <f>VLOOKUP(G2693,[1]Product!$B:$G,2,FALSE)</f>
        <v>Lenovo10TVA00EVA</v>
      </c>
      <c r="I2693">
        <f>VLOOKUP(G2693,[1]Product!$B:$G,6,FALSE)</f>
        <v>12590000</v>
      </c>
      <c r="J2693" t="str">
        <f>VLOOKUP(G2693,[1]Product!$B:$G,3,FALSE)</f>
        <v>Lenovo</v>
      </c>
      <c r="K2693" t="str">
        <f>VLOOKUP(G2693,[1]Product!$B:$G,4,FALSE)</f>
        <v>Desktop</v>
      </c>
      <c r="L2693">
        <v>3</v>
      </c>
      <c r="M2693">
        <v>0.05</v>
      </c>
      <c r="N2693">
        <f t="shared" si="42"/>
        <v>35881500</v>
      </c>
    </row>
    <row r="2694" spans="1:14" x14ac:dyDescent="0.3">
      <c r="A2694">
        <v>2693</v>
      </c>
      <c r="B2694">
        <v>4</v>
      </c>
      <c r="C2694" t="s">
        <v>20</v>
      </c>
      <c r="D2694" t="str">
        <f>VLOOKUP(C2694,[1]Saler!B:D,2,FALSE)</f>
        <v>NGUYỄN THỊ THANH  HUYỀN</v>
      </c>
      <c r="E2694" t="str">
        <f>VLOOKUP(C2694,[1]Saler!B:D,3,FALSE)</f>
        <v>DN</v>
      </c>
      <c r="F2694" t="str">
        <f>VLOOKUP(E2694,[1]Saler!$F$1:$G$6,2,FALSE)</f>
        <v>Đà Nẵng</v>
      </c>
      <c r="G2694" t="s">
        <v>33</v>
      </c>
      <c r="H2694" t="str">
        <f>VLOOKUP(G2694,[1]Product!$B:$G,2,FALSE)</f>
        <v>XPS139310</v>
      </c>
      <c r="I2694">
        <f>VLOOKUP(G2694,[1]Product!$B:$G,6,FALSE)</f>
        <v>39900000</v>
      </c>
      <c r="J2694" t="str">
        <f>VLOOKUP(G2694,[1]Product!$B:$G,3,FALSE)</f>
        <v>Dell</v>
      </c>
      <c r="K2694" t="str">
        <f>VLOOKUP(G2694,[1]Product!$B:$G,4,FALSE)</f>
        <v>Laptop</v>
      </c>
      <c r="L2694">
        <v>2</v>
      </c>
      <c r="M2694">
        <v>0.15</v>
      </c>
      <c r="N2694">
        <f t="shared" si="42"/>
        <v>67830000</v>
      </c>
    </row>
    <row r="2695" spans="1:14" x14ac:dyDescent="0.3">
      <c r="A2695">
        <v>2694</v>
      </c>
      <c r="B2695">
        <v>4</v>
      </c>
      <c r="C2695" t="s">
        <v>80</v>
      </c>
      <c r="D2695" t="str">
        <f>VLOOKUP(C2695,[1]Saler!B:D,2,FALSE)</f>
        <v>Trịnh Thị Thu  Hằng</v>
      </c>
      <c r="E2695" t="str">
        <f>VLOOKUP(C2695,[1]Saler!B:D,3,FALSE)</f>
        <v>HP</v>
      </c>
      <c r="F2695" t="str">
        <f>VLOOKUP(E2695,[1]Saler!$F$1:$G$6,2,FALSE)</f>
        <v>Hải Phòng</v>
      </c>
      <c r="G2695" t="s">
        <v>52</v>
      </c>
      <c r="H2695" t="str">
        <f>VLOOKUP(G2695,[1]Product!$B:$G,2,FALSE)</f>
        <v>Inspiron42IN380002</v>
      </c>
      <c r="I2695">
        <f>VLOOKUP(G2695,[1]Product!$B:$G,6,FALSE)</f>
        <v>12290000</v>
      </c>
      <c r="J2695" t="str">
        <f>VLOOKUP(G2695,[1]Product!$B:$G,3,FALSE)</f>
        <v>Dell</v>
      </c>
      <c r="K2695" t="str">
        <f>VLOOKUP(G2695,[1]Product!$B:$G,4,FALSE)</f>
        <v>Desktop</v>
      </c>
      <c r="L2695">
        <v>2</v>
      </c>
      <c r="M2695">
        <v>0</v>
      </c>
      <c r="N2695">
        <f t="shared" si="42"/>
        <v>24580000</v>
      </c>
    </row>
    <row r="2696" spans="1:14" x14ac:dyDescent="0.3">
      <c r="A2696">
        <v>2695</v>
      </c>
      <c r="B2696">
        <v>4</v>
      </c>
      <c r="C2696" t="s">
        <v>77</v>
      </c>
      <c r="D2696" t="str">
        <f>VLOOKUP(C2696,[1]Saler!B:D,2,FALSE)</f>
        <v>Trần Huy  Hiếu</v>
      </c>
      <c r="E2696" t="str">
        <f>VLOOKUP(C2696,[1]Saler!B:D,3,FALSE)</f>
        <v>HP</v>
      </c>
      <c r="F2696" t="str">
        <f>VLOOKUP(E2696,[1]Saler!$F$1:$G$6,2,FALSE)</f>
        <v>Hải Phòng</v>
      </c>
      <c r="G2696" t="s">
        <v>17</v>
      </c>
      <c r="H2696" t="str">
        <f>VLOOKUP(G2696,[1]Product!$B:$G,2,FALSE)</f>
        <v>Inspiron135301</v>
      </c>
      <c r="I2696">
        <f>VLOOKUP(G2696,[1]Product!$B:$G,6,FALSE)</f>
        <v>20900000</v>
      </c>
      <c r="J2696" t="str">
        <f>VLOOKUP(G2696,[1]Product!$B:$G,3,FALSE)</f>
        <v>Dell</v>
      </c>
      <c r="K2696" t="str">
        <f>VLOOKUP(G2696,[1]Product!$B:$G,4,FALSE)</f>
        <v>Laptop</v>
      </c>
      <c r="L2696">
        <v>3</v>
      </c>
      <c r="M2696">
        <v>0.15</v>
      </c>
      <c r="N2696">
        <f t="shared" si="42"/>
        <v>53295000</v>
      </c>
    </row>
    <row r="2697" spans="1:14" x14ac:dyDescent="0.3">
      <c r="A2697">
        <v>2696</v>
      </c>
      <c r="B2697">
        <v>4</v>
      </c>
      <c r="C2697" t="s">
        <v>14</v>
      </c>
      <c r="D2697" t="str">
        <f>VLOOKUP(C2697,[1]Saler!B:D,2,FALSE)</f>
        <v>Hồ Thị Khánh  Huyền</v>
      </c>
      <c r="E2697" t="str">
        <f>VLOOKUP(C2697,[1]Saler!B:D,3,FALSE)</f>
        <v>DN</v>
      </c>
      <c r="F2697" t="str">
        <f>VLOOKUP(E2697,[1]Saler!$F$1:$G$6,2,FALSE)</f>
        <v>Đà Nẵng</v>
      </c>
      <c r="G2697" t="s">
        <v>31</v>
      </c>
      <c r="H2697" t="str">
        <f>VLOOKUP(G2697,[1]Product!$B:$G,2,FALSE)</f>
        <v>Ideapad82H700DNVN</v>
      </c>
      <c r="I2697">
        <f>VLOOKUP(G2697,[1]Product!$B:$G,6,FALSE)</f>
        <v>13490000</v>
      </c>
      <c r="J2697" t="str">
        <f>VLOOKUP(G2697,[1]Product!$B:$G,3,FALSE)</f>
        <v>Lenovo</v>
      </c>
      <c r="K2697" t="str">
        <f>VLOOKUP(G2697,[1]Product!$B:$G,4,FALSE)</f>
        <v>Laptop</v>
      </c>
      <c r="L2697">
        <v>3</v>
      </c>
      <c r="M2697">
        <v>0.1</v>
      </c>
      <c r="N2697">
        <f t="shared" si="42"/>
        <v>36423000</v>
      </c>
    </row>
    <row r="2698" spans="1:14" x14ac:dyDescent="0.3">
      <c r="A2698">
        <v>2697</v>
      </c>
      <c r="B2698">
        <v>4</v>
      </c>
      <c r="C2698" t="s">
        <v>67</v>
      </c>
      <c r="D2698" t="str">
        <f>VLOOKUP(C2698,[1]Saler!B:D,2,FALSE)</f>
        <v>Phan Thị Thu  Nguyệt</v>
      </c>
      <c r="E2698" t="str">
        <f>VLOOKUP(C2698,[1]Saler!B:D,3,FALSE)</f>
        <v>HCM</v>
      </c>
      <c r="F2698" t="str">
        <f>VLOOKUP(E2698,[1]Saler!$F$1:$G$6,2,FALSE)</f>
        <v>Hồ Chí Minh</v>
      </c>
      <c r="G2698" t="s">
        <v>58</v>
      </c>
      <c r="H2698" t="str">
        <f>VLOOKUP(G2698,[1]Product!$B:$G,2,FALSE)</f>
        <v>Envy2K0B2PA</v>
      </c>
      <c r="I2698">
        <f>VLOOKUP(G2698,[1]Product!$B:$G,6,FALSE)</f>
        <v>23590000</v>
      </c>
      <c r="J2698" t="str">
        <f>VLOOKUP(G2698,[1]Product!$B:$G,3,FALSE)</f>
        <v>HP</v>
      </c>
      <c r="K2698" t="str">
        <f>VLOOKUP(G2698,[1]Product!$B:$G,4,FALSE)</f>
        <v>Laptop</v>
      </c>
      <c r="L2698">
        <v>1</v>
      </c>
      <c r="M2698">
        <v>0.05</v>
      </c>
      <c r="N2698">
        <f t="shared" si="42"/>
        <v>22410500</v>
      </c>
    </row>
    <row r="2699" spans="1:14" x14ac:dyDescent="0.3">
      <c r="A2699">
        <v>2698</v>
      </c>
      <c r="B2699">
        <v>4</v>
      </c>
      <c r="C2699" t="s">
        <v>37</v>
      </c>
      <c r="D2699" t="str">
        <f>VLOOKUP(C2699,[1]Saler!B:D,2,FALSE)</f>
        <v>Nguyễn Phan Thanh Ngân</v>
      </c>
      <c r="E2699" t="str">
        <f>VLOOKUP(C2699,[1]Saler!B:D,3,FALSE)</f>
        <v>HCM</v>
      </c>
      <c r="F2699" t="str">
        <f>VLOOKUP(E2699,[1]Saler!$F$1:$G$6,2,FALSE)</f>
        <v>Hồ Chí Minh</v>
      </c>
      <c r="G2699" t="s">
        <v>47</v>
      </c>
      <c r="H2699" t="str">
        <f>VLOOKUP(G2699,[1]Product!$B:$G,2,FALSE)</f>
        <v>OptiPlex3080 MT</v>
      </c>
      <c r="I2699">
        <f>VLOOKUP(G2699,[1]Product!$B:$G,6,FALSE)</f>
        <v>13890000</v>
      </c>
      <c r="J2699" t="str">
        <f>VLOOKUP(G2699,[1]Product!$B:$G,3,FALSE)</f>
        <v>Dell</v>
      </c>
      <c r="K2699" t="str">
        <f>VLOOKUP(G2699,[1]Product!$B:$G,4,FALSE)</f>
        <v>Desktop</v>
      </c>
      <c r="L2699">
        <v>2</v>
      </c>
      <c r="M2699">
        <v>0.1</v>
      </c>
      <c r="N2699">
        <f t="shared" si="42"/>
        <v>25002000</v>
      </c>
    </row>
    <row r="2700" spans="1:14" x14ac:dyDescent="0.3">
      <c r="A2700">
        <v>2699</v>
      </c>
      <c r="B2700">
        <v>4</v>
      </c>
      <c r="C2700" t="s">
        <v>70</v>
      </c>
      <c r="D2700" t="str">
        <f>VLOOKUP(C2700,[1]Saler!B:D,2,FALSE)</f>
        <v>Trần Thị Hồng Nhung</v>
      </c>
      <c r="E2700" t="str">
        <f>VLOOKUP(C2700,[1]Saler!B:D,3,FALSE)</f>
        <v>HCM</v>
      </c>
      <c r="F2700" t="str">
        <f>VLOOKUP(E2700,[1]Saler!$F$1:$G$6,2,FALSE)</f>
        <v>Hồ Chí Minh</v>
      </c>
      <c r="G2700" t="s">
        <v>69</v>
      </c>
      <c r="H2700" t="str">
        <f>VLOOKUP(G2700,[1]Product!$B:$G,2,FALSE)</f>
        <v>Pavilion180S1AA</v>
      </c>
      <c r="I2700">
        <f>VLOOKUP(G2700,[1]Product!$B:$G,6,FALSE)</f>
        <v>9790000</v>
      </c>
      <c r="J2700" t="str">
        <f>VLOOKUP(G2700,[1]Product!$B:$G,3,FALSE)</f>
        <v>HP</v>
      </c>
      <c r="K2700" t="str">
        <f>VLOOKUP(G2700,[1]Product!$B:$G,4,FALSE)</f>
        <v>Desktop</v>
      </c>
      <c r="L2700">
        <v>3</v>
      </c>
      <c r="M2700">
        <v>0.15</v>
      </c>
      <c r="N2700">
        <f t="shared" si="42"/>
        <v>24964500</v>
      </c>
    </row>
    <row r="2701" spans="1:14" x14ac:dyDescent="0.3">
      <c r="A2701">
        <v>2700</v>
      </c>
      <c r="B2701">
        <v>4</v>
      </c>
      <c r="C2701" t="s">
        <v>73</v>
      </c>
      <c r="D2701" t="str">
        <f>VLOOKUP(C2701,[1]Saler!B:D,2,FALSE)</f>
        <v>Nguyễn Gia  Hân</v>
      </c>
      <c r="E2701" t="str">
        <f>VLOOKUP(C2701,[1]Saler!B:D,3,FALSE)</f>
        <v>HP</v>
      </c>
      <c r="F2701" t="str">
        <f>VLOOKUP(E2701,[1]Saler!$F$1:$G$6,2,FALSE)</f>
        <v>Hải Phòng</v>
      </c>
      <c r="G2701" t="s">
        <v>54</v>
      </c>
      <c r="H2701" t="str">
        <f>VLOOKUP(G2701,[1]Product!$B:$G,2,FALSE)</f>
        <v>ThinkBook20VA001KVN</v>
      </c>
      <c r="I2701">
        <f>VLOOKUP(G2701,[1]Product!$B:$G,6,FALSE)</f>
        <v>19190000</v>
      </c>
      <c r="J2701" t="str">
        <f>VLOOKUP(G2701,[1]Product!$B:$G,3,FALSE)</f>
        <v>Lenovo</v>
      </c>
      <c r="K2701" t="str">
        <f>VLOOKUP(G2701,[1]Product!$B:$G,4,FALSE)</f>
        <v>Laptop</v>
      </c>
      <c r="L2701">
        <v>1</v>
      </c>
      <c r="M2701">
        <v>0.1</v>
      </c>
      <c r="N2701">
        <f t="shared" si="42"/>
        <v>17271000</v>
      </c>
    </row>
    <row r="2702" spans="1:14" x14ac:dyDescent="0.3">
      <c r="A2702">
        <v>2701</v>
      </c>
      <c r="B2702">
        <v>4</v>
      </c>
      <c r="C2702" t="s">
        <v>24</v>
      </c>
      <c r="D2702" t="str">
        <f>VLOOKUP(C2702,[1]Saler!B:D,2,FALSE)</f>
        <v>Lê Thị Ngọc Bích</v>
      </c>
      <c r="E2702" t="str">
        <f>VLOOKUP(C2702,[1]Saler!B:D,3,FALSE)</f>
        <v>HN</v>
      </c>
      <c r="F2702" t="str">
        <f>VLOOKUP(E2702,[1]Saler!$F$1:$G$6,2,FALSE)</f>
        <v>Hà Nội</v>
      </c>
      <c r="G2702" t="s">
        <v>25</v>
      </c>
      <c r="H2702" t="str">
        <f>VLOOKUP(G2702,[1]Product!$B:$G,2,FALSE)</f>
        <v>Lenovo11BHS07200</v>
      </c>
      <c r="I2702">
        <f>VLOOKUP(G2702,[1]Product!$B:$G,6,FALSE)</f>
        <v>11490000</v>
      </c>
      <c r="J2702" t="str">
        <f>VLOOKUP(G2702,[1]Product!$B:$G,3,FALSE)</f>
        <v>Lenovo</v>
      </c>
      <c r="K2702" t="str">
        <f>VLOOKUP(G2702,[1]Product!$B:$G,4,FALSE)</f>
        <v>Desktop</v>
      </c>
      <c r="L2702">
        <v>3</v>
      </c>
      <c r="M2702">
        <v>0</v>
      </c>
      <c r="N2702">
        <f t="shared" si="42"/>
        <v>34470000</v>
      </c>
    </row>
    <row r="2703" spans="1:14" x14ac:dyDescent="0.3">
      <c r="A2703">
        <v>2702</v>
      </c>
      <c r="B2703">
        <v>4</v>
      </c>
      <c r="C2703" t="s">
        <v>78</v>
      </c>
      <c r="D2703" t="str">
        <f>VLOOKUP(C2703,[1]Saler!B:D,2,FALSE)</f>
        <v>Vũ Nguyên  Hà</v>
      </c>
      <c r="E2703" t="str">
        <f>VLOOKUP(C2703,[1]Saler!B:D,3,FALSE)</f>
        <v>HN</v>
      </c>
      <c r="F2703" t="str">
        <f>VLOOKUP(E2703,[1]Saler!$F$1:$G$6,2,FALSE)</f>
        <v>Hà Nội</v>
      </c>
      <c r="G2703" t="s">
        <v>41</v>
      </c>
      <c r="H2703" t="str">
        <f>VLOOKUP(G2703,[1]Product!$B:$G,2,FALSE)</f>
        <v>Vostro70226499</v>
      </c>
      <c r="I2703">
        <f>VLOOKUP(G2703,[1]Product!$B:$G,6,FALSE)</f>
        <v>8900000</v>
      </c>
      <c r="J2703" t="str">
        <f>VLOOKUP(G2703,[1]Product!$B:$G,3,FALSE)</f>
        <v>Dell</v>
      </c>
      <c r="K2703" t="str">
        <f>VLOOKUP(G2703,[1]Product!$B:$G,4,FALSE)</f>
        <v>Desktop</v>
      </c>
      <c r="L2703">
        <v>1</v>
      </c>
      <c r="M2703">
        <v>0</v>
      </c>
      <c r="N2703">
        <f t="shared" si="42"/>
        <v>8900000</v>
      </c>
    </row>
    <row r="2704" spans="1:14" x14ac:dyDescent="0.3">
      <c r="A2704">
        <v>2703</v>
      </c>
      <c r="B2704">
        <v>4</v>
      </c>
      <c r="C2704" t="s">
        <v>74</v>
      </c>
      <c r="D2704" t="str">
        <f>VLOOKUP(C2704,[1]Saler!B:D,2,FALSE)</f>
        <v>Nguyễn Thị  Hằng</v>
      </c>
      <c r="E2704" t="str">
        <f>VLOOKUP(C2704,[1]Saler!B:D,3,FALSE)</f>
        <v>HP</v>
      </c>
      <c r="F2704" t="str">
        <f>VLOOKUP(E2704,[1]Saler!$F$1:$G$6,2,FALSE)</f>
        <v>Hải Phòng</v>
      </c>
      <c r="G2704" t="s">
        <v>31</v>
      </c>
      <c r="H2704" t="str">
        <f>VLOOKUP(G2704,[1]Product!$B:$G,2,FALSE)</f>
        <v>Ideapad82H700DNVN</v>
      </c>
      <c r="I2704">
        <f>VLOOKUP(G2704,[1]Product!$B:$G,6,FALSE)</f>
        <v>13490000</v>
      </c>
      <c r="J2704" t="str">
        <f>VLOOKUP(G2704,[1]Product!$B:$G,3,FALSE)</f>
        <v>Lenovo</v>
      </c>
      <c r="K2704" t="str">
        <f>VLOOKUP(G2704,[1]Product!$B:$G,4,FALSE)</f>
        <v>Laptop</v>
      </c>
      <c r="L2704">
        <v>1</v>
      </c>
      <c r="M2704">
        <v>0.15</v>
      </c>
      <c r="N2704">
        <f t="shared" si="42"/>
        <v>11466500</v>
      </c>
    </row>
    <row r="2705" spans="1:14" x14ac:dyDescent="0.3">
      <c r="A2705">
        <v>2704</v>
      </c>
      <c r="B2705">
        <v>4</v>
      </c>
      <c r="C2705" t="s">
        <v>80</v>
      </c>
      <c r="D2705" t="str">
        <f>VLOOKUP(C2705,[1]Saler!B:D,2,FALSE)</f>
        <v>Trịnh Thị Thu  Hằng</v>
      </c>
      <c r="E2705" t="str">
        <f>VLOOKUP(C2705,[1]Saler!B:D,3,FALSE)</f>
        <v>HP</v>
      </c>
      <c r="F2705" t="str">
        <f>VLOOKUP(E2705,[1]Saler!$F$1:$G$6,2,FALSE)</f>
        <v>Hải Phòng</v>
      </c>
      <c r="G2705" t="s">
        <v>28</v>
      </c>
      <c r="H2705" t="str">
        <f>VLOOKUP(G2705,[1]Product!$B:$G,2,FALSE)</f>
        <v>ProBook1A1B0PA</v>
      </c>
      <c r="I2705">
        <f>VLOOKUP(G2705,[1]Product!$B:$G,6,FALSE)</f>
        <v>18290000</v>
      </c>
      <c r="J2705" t="str">
        <f>VLOOKUP(G2705,[1]Product!$B:$G,3,FALSE)</f>
        <v>HP</v>
      </c>
      <c r="K2705" t="str">
        <f>VLOOKUP(G2705,[1]Product!$B:$G,4,FALSE)</f>
        <v>Laptop</v>
      </c>
      <c r="L2705">
        <v>1</v>
      </c>
      <c r="M2705">
        <v>0</v>
      </c>
      <c r="N2705">
        <f t="shared" si="42"/>
        <v>18290000</v>
      </c>
    </row>
    <row r="2706" spans="1:14" x14ac:dyDescent="0.3">
      <c r="A2706">
        <v>2705</v>
      </c>
      <c r="B2706">
        <v>4</v>
      </c>
      <c r="C2706" t="s">
        <v>70</v>
      </c>
      <c r="D2706" t="str">
        <f>VLOOKUP(C2706,[1]Saler!B:D,2,FALSE)</f>
        <v>Trần Thị Hồng Nhung</v>
      </c>
      <c r="E2706" t="str">
        <f>VLOOKUP(C2706,[1]Saler!B:D,3,FALSE)</f>
        <v>HCM</v>
      </c>
      <c r="F2706" t="str">
        <f>VLOOKUP(E2706,[1]Saler!$F$1:$G$6,2,FALSE)</f>
        <v>Hồ Chí Minh</v>
      </c>
      <c r="G2706" t="s">
        <v>52</v>
      </c>
      <c r="H2706" t="str">
        <f>VLOOKUP(G2706,[1]Product!$B:$G,2,FALSE)</f>
        <v>Inspiron42IN380002</v>
      </c>
      <c r="I2706">
        <f>VLOOKUP(G2706,[1]Product!$B:$G,6,FALSE)</f>
        <v>12290000</v>
      </c>
      <c r="J2706" t="str">
        <f>VLOOKUP(G2706,[1]Product!$B:$G,3,FALSE)</f>
        <v>Dell</v>
      </c>
      <c r="K2706" t="str">
        <f>VLOOKUP(G2706,[1]Product!$B:$G,4,FALSE)</f>
        <v>Desktop</v>
      </c>
      <c r="L2706">
        <v>1</v>
      </c>
      <c r="M2706">
        <v>0.15</v>
      </c>
      <c r="N2706">
        <f t="shared" si="42"/>
        <v>10446500</v>
      </c>
    </row>
    <row r="2707" spans="1:14" x14ac:dyDescent="0.3">
      <c r="A2707">
        <v>2706</v>
      </c>
      <c r="B2707">
        <v>4</v>
      </c>
      <c r="C2707" t="s">
        <v>64</v>
      </c>
      <c r="D2707" t="str">
        <f>VLOOKUP(C2707,[1]Saler!B:D,2,FALSE)</f>
        <v>Trần Chí Thông</v>
      </c>
      <c r="E2707" t="str">
        <f>VLOOKUP(C2707,[1]Saler!B:D,3,FALSE)</f>
        <v>CT</v>
      </c>
      <c r="F2707" t="str">
        <f>VLOOKUP(E2707,[1]Saler!$F$1:$G$6,2,FALSE)</f>
        <v>Cần Thơ</v>
      </c>
      <c r="G2707" t="s">
        <v>23</v>
      </c>
      <c r="H2707" t="str">
        <f>VLOOKUP(G2707,[1]Product!$B:$G,2,FALSE)</f>
        <v>Latitude3510</v>
      </c>
      <c r="I2707">
        <f>VLOOKUP(G2707,[1]Product!$B:$G,6,FALSE)</f>
        <v>11490000</v>
      </c>
      <c r="J2707" t="str">
        <f>VLOOKUP(G2707,[1]Product!$B:$G,3,FALSE)</f>
        <v>Dell</v>
      </c>
      <c r="K2707" t="str">
        <f>VLOOKUP(G2707,[1]Product!$B:$G,4,FALSE)</f>
        <v>Laptop</v>
      </c>
      <c r="L2707">
        <v>1</v>
      </c>
      <c r="M2707">
        <v>0.1</v>
      </c>
      <c r="N2707">
        <f t="shared" si="42"/>
        <v>10341000</v>
      </c>
    </row>
    <row r="2708" spans="1:14" x14ac:dyDescent="0.3">
      <c r="A2708">
        <v>2707</v>
      </c>
      <c r="B2708">
        <v>4</v>
      </c>
      <c r="C2708" t="s">
        <v>26</v>
      </c>
      <c r="D2708" t="str">
        <f>VLOOKUP(C2708,[1]Saler!B:D,2,FALSE)</f>
        <v>Nguyễn Thị Y  Bình</v>
      </c>
      <c r="E2708" t="str">
        <f>VLOOKUP(C2708,[1]Saler!B:D,3,FALSE)</f>
        <v>HN</v>
      </c>
      <c r="F2708" t="str">
        <f>VLOOKUP(E2708,[1]Saler!$F$1:$G$6,2,FALSE)</f>
        <v>Hà Nội</v>
      </c>
      <c r="G2708" t="s">
        <v>33</v>
      </c>
      <c r="H2708" t="str">
        <f>VLOOKUP(G2708,[1]Product!$B:$G,2,FALSE)</f>
        <v>XPS139310</v>
      </c>
      <c r="I2708">
        <f>VLOOKUP(G2708,[1]Product!$B:$G,6,FALSE)</f>
        <v>39900000</v>
      </c>
      <c r="J2708" t="str">
        <f>VLOOKUP(G2708,[1]Product!$B:$G,3,FALSE)</f>
        <v>Dell</v>
      </c>
      <c r="K2708" t="str">
        <f>VLOOKUP(G2708,[1]Product!$B:$G,4,FALSE)</f>
        <v>Laptop</v>
      </c>
      <c r="L2708">
        <v>1</v>
      </c>
      <c r="M2708">
        <v>0.05</v>
      </c>
      <c r="N2708">
        <f t="shared" si="42"/>
        <v>37905000</v>
      </c>
    </row>
    <row r="2709" spans="1:14" x14ac:dyDescent="0.3">
      <c r="A2709">
        <v>2708</v>
      </c>
      <c r="B2709">
        <v>4</v>
      </c>
      <c r="C2709" t="s">
        <v>24</v>
      </c>
      <c r="D2709" t="str">
        <f>VLOOKUP(C2709,[1]Saler!B:D,2,FALSE)</f>
        <v>Lê Thị Ngọc Bích</v>
      </c>
      <c r="E2709" t="str">
        <f>VLOOKUP(C2709,[1]Saler!B:D,3,FALSE)</f>
        <v>HN</v>
      </c>
      <c r="F2709" t="str">
        <f>VLOOKUP(E2709,[1]Saler!$F$1:$G$6,2,FALSE)</f>
        <v>Hà Nội</v>
      </c>
      <c r="G2709" t="s">
        <v>56</v>
      </c>
      <c r="H2709" t="str">
        <f>VLOOKUP(G2709,[1]Product!$B:$G,2,FALSE)</f>
        <v>Legion82B500GUVN</v>
      </c>
      <c r="I2709">
        <f>VLOOKUP(G2709,[1]Product!$B:$G,6,FALSE)</f>
        <v>24790000</v>
      </c>
      <c r="J2709" t="str">
        <f>VLOOKUP(G2709,[1]Product!$B:$G,3,FALSE)</f>
        <v>Lenovo</v>
      </c>
      <c r="K2709" t="str">
        <f>VLOOKUP(G2709,[1]Product!$B:$G,4,FALSE)</f>
        <v>Laptop</v>
      </c>
      <c r="L2709">
        <v>2</v>
      </c>
      <c r="M2709">
        <v>0.15</v>
      </c>
      <c r="N2709">
        <f t="shared" si="42"/>
        <v>42143000</v>
      </c>
    </row>
    <row r="2710" spans="1:14" x14ac:dyDescent="0.3">
      <c r="A2710">
        <v>2709</v>
      </c>
      <c r="B2710">
        <v>4</v>
      </c>
      <c r="C2710" t="s">
        <v>74</v>
      </c>
      <c r="D2710" t="str">
        <f>VLOOKUP(C2710,[1]Saler!B:D,2,FALSE)</f>
        <v>Nguyễn Thị  Hằng</v>
      </c>
      <c r="E2710" t="str">
        <f>VLOOKUP(C2710,[1]Saler!B:D,3,FALSE)</f>
        <v>HP</v>
      </c>
      <c r="F2710" t="str">
        <f>VLOOKUP(E2710,[1]Saler!$F$1:$G$6,2,FALSE)</f>
        <v>Hải Phòng</v>
      </c>
      <c r="G2710" t="s">
        <v>44</v>
      </c>
      <c r="H2710" t="str">
        <f>VLOOKUP(G2710,[1]Product!$B:$G,2,FALSE)</f>
        <v>Lenovo11ED002TVA</v>
      </c>
      <c r="I2710">
        <f>VLOOKUP(G2710,[1]Product!$B:$G,6,FALSE)</f>
        <v>9890000</v>
      </c>
      <c r="J2710" t="str">
        <f>VLOOKUP(G2710,[1]Product!$B:$G,3,FALSE)</f>
        <v>Lenovo</v>
      </c>
      <c r="K2710" t="str">
        <f>VLOOKUP(G2710,[1]Product!$B:$G,4,FALSE)</f>
        <v>Desktop</v>
      </c>
      <c r="L2710">
        <v>1</v>
      </c>
      <c r="M2710">
        <v>0.1</v>
      </c>
      <c r="N2710">
        <f t="shared" si="42"/>
        <v>8901000</v>
      </c>
    </row>
    <row r="2711" spans="1:14" x14ac:dyDescent="0.3">
      <c r="A2711">
        <v>2710</v>
      </c>
      <c r="B2711">
        <v>4</v>
      </c>
      <c r="C2711" t="s">
        <v>66</v>
      </c>
      <c r="D2711" t="str">
        <f>VLOOKUP(C2711,[1]Saler!B:D,2,FALSE)</f>
        <v>Nguyễn Nhật  Hạ</v>
      </c>
      <c r="E2711" t="str">
        <f>VLOOKUP(C2711,[1]Saler!B:D,3,FALSE)</f>
        <v>HP</v>
      </c>
      <c r="F2711" t="str">
        <f>VLOOKUP(E2711,[1]Saler!$F$1:$G$6,2,FALSE)</f>
        <v>Hải Phòng</v>
      </c>
      <c r="G2711" t="s">
        <v>56</v>
      </c>
      <c r="H2711" t="str">
        <f>VLOOKUP(G2711,[1]Product!$B:$G,2,FALSE)</f>
        <v>Legion82B500GUVN</v>
      </c>
      <c r="I2711">
        <f>VLOOKUP(G2711,[1]Product!$B:$G,6,FALSE)</f>
        <v>24790000</v>
      </c>
      <c r="J2711" t="str">
        <f>VLOOKUP(G2711,[1]Product!$B:$G,3,FALSE)</f>
        <v>Lenovo</v>
      </c>
      <c r="K2711" t="str">
        <f>VLOOKUP(G2711,[1]Product!$B:$G,4,FALSE)</f>
        <v>Laptop</v>
      </c>
      <c r="L2711">
        <v>1</v>
      </c>
      <c r="M2711">
        <v>0</v>
      </c>
      <c r="N2711">
        <f t="shared" si="42"/>
        <v>24790000</v>
      </c>
    </row>
    <row r="2712" spans="1:14" x14ac:dyDescent="0.3">
      <c r="A2712">
        <v>2711</v>
      </c>
      <c r="B2712">
        <v>4</v>
      </c>
      <c r="C2712" t="s">
        <v>62</v>
      </c>
      <c r="D2712" t="str">
        <f>VLOOKUP(C2712,[1]Saler!B:D,2,FALSE)</f>
        <v>Kiều Ngọc Các</v>
      </c>
      <c r="E2712" t="str">
        <f>VLOOKUP(C2712,[1]Saler!B:D,3,FALSE)</f>
        <v>HN</v>
      </c>
      <c r="F2712" t="str">
        <f>VLOOKUP(E2712,[1]Saler!$F$1:$G$6,2,FALSE)</f>
        <v>Hà Nội</v>
      </c>
      <c r="G2712" t="s">
        <v>41</v>
      </c>
      <c r="H2712" t="str">
        <f>VLOOKUP(G2712,[1]Product!$B:$G,2,FALSE)</f>
        <v>Vostro70226499</v>
      </c>
      <c r="I2712">
        <f>VLOOKUP(G2712,[1]Product!$B:$G,6,FALSE)</f>
        <v>8900000</v>
      </c>
      <c r="J2712" t="str">
        <f>VLOOKUP(G2712,[1]Product!$B:$G,3,FALSE)</f>
        <v>Dell</v>
      </c>
      <c r="K2712" t="str">
        <f>VLOOKUP(G2712,[1]Product!$B:$G,4,FALSE)</f>
        <v>Desktop</v>
      </c>
      <c r="L2712">
        <v>3</v>
      </c>
      <c r="M2712">
        <v>0.1</v>
      </c>
      <c r="N2712">
        <f t="shared" si="42"/>
        <v>24030000</v>
      </c>
    </row>
    <row r="2713" spans="1:14" x14ac:dyDescent="0.3">
      <c r="A2713">
        <v>2712</v>
      </c>
      <c r="B2713">
        <v>4</v>
      </c>
      <c r="C2713" t="s">
        <v>51</v>
      </c>
      <c r="D2713" t="str">
        <f>VLOOKUP(C2713,[1]Saler!B:D,2,FALSE)</f>
        <v>Trần Nguyễn Thúy  Quỳnh</v>
      </c>
      <c r="E2713" t="str">
        <f>VLOOKUP(C2713,[1]Saler!B:D,3,FALSE)</f>
        <v>CT</v>
      </c>
      <c r="F2713" t="str">
        <f>VLOOKUP(E2713,[1]Saler!$F$1:$G$6,2,FALSE)</f>
        <v>Cần Thơ</v>
      </c>
      <c r="G2713" t="s">
        <v>15</v>
      </c>
      <c r="H2713" t="str">
        <f>VLOOKUP(G2713,[1]Product!$B:$G,2,FALSE)</f>
        <v>EliteBook1C2M0PA</v>
      </c>
      <c r="I2713">
        <f>VLOOKUP(G2713,[1]Product!$B:$G,6,FALSE)</f>
        <v>14890000</v>
      </c>
      <c r="J2713" t="str">
        <f>VLOOKUP(G2713,[1]Product!$B:$G,3,FALSE)</f>
        <v>HP</v>
      </c>
      <c r="K2713" t="str">
        <f>VLOOKUP(G2713,[1]Product!$B:$G,4,FALSE)</f>
        <v>Desktop</v>
      </c>
      <c r="L2713">
        <v>2</v>
      </c>
      <c r="M2713">
        <v>0.15</v>
      </c>
      <c r="N2713">
        <f t="shared" si="42"/>
        <v>25313000</v>
      </c>
    </row>
    <row r="2714" spans="1:14" x14ac:dyDescent="0.3">
      <c r="A2714">
        <v>2713</v>
      </c>
      <c r="B2714">
        <v>5</v>
      </c>
      <c r="C2714" t="s">
        <v>22</v>
      </c>
      <c r="D2714" t="str">
        <f>VLOOKUP(C2714,[1]Saler!B:D,2,FALSE)</f>
        <v>Nguyễn Thành Tâm</v>
      </c>
      <c r="E2714" t="str">
        <f>VLOOKUP(C2714,[1]Saler!B:D,3,FALSE)</f>
        <v>CT</v>
      </c>
      <c r="F2714" t="str">
        <f>VLOOKUP(E2714,[1]Saler!$F$1:$G$6,2,FALSE)</f>
        <v>Cần Thơ</v>
      </c>
      <c r="G2714" t="s">
        <v>45</v>
      </c>
      <c r="H2714" t="str">
        <f>VLOOKUP(G2714,[1]Product!$B:$G,2,FALSE)</f>
        <v>OMEN8ZR42PA</v>
      </c>
      <c r="I2714">
        <f>VLOOKUP(G2714,[1]Product!$B:$G,6,FALSE)</f>
        <v>54000000</v>
      </c>
      <c r="J2714" t="str">
        <f>VLOOKUP(G2714,[1]Product!$B:$G,3,FALSE)</f>
        <v>HP</v>
      </c>
      <c r="K2714" t="str">
        <f>VLOOKUP(G2714,[1]Product!$B:$G,4,FALSE)</f>
        <v>Laptop</v>
      </c>
      <c r="L2714">
        <v>2</v>
      </c>
      <c r="M2714">
        <v>0.1</v>
      </c>
      <c r="N2714">
        <f t="shared" si="42"/>
        <v>97200000</v>
      </c>
    </row>
    <row r="2715" spans="1:14" x14ac:dyDescent="0.3">
      <c r="A2715">
        <v>2714</v>
      </c>
      <c r="B2715">
        <v>5</v>
      </c>
      <c r="C2715" t="s">
        <v>63</v>
      </c>
      <c r="D2715" t="str">
        <f>VLOOKUP(C2715,[1]Saler!B:D,2,FALSE)</f>
        <v>Phạm Thị Giáng  My</v>
      </c>
      <c r="E2715" t="str">
        <f>VLOOKUP(C2715,[1]Saler!B:D,3,FALSE)</f>
        <v>DN</v>
      </c>
      <c r="F2715" t="str">
        <f>VLOOKUP(E2715,[1]Saler!$F$1:$G$6,2,FALSE)</f>
        <v>Đà Nẵng</v>
      </c>
      <c r="G2715" t="s">
        <v>41</v>
      </c>
      <c r="H2715" t="str">
        <f>VLOOKUP(G2715,[1]Product!$B:$G,2,FALSE)</f>
        <v>Vostro70226499</v>
      </c>
      <c r="I2715">
        <f>VLOOKUP(G2715,[1]Product!$B:$G,6,FALSE)</f>
        <v>8900000</v>
      </c>
      <c r="J2715" t="str">
        <f>VLOOKUP(G2715,[1]Product!$B:$G,3,FALSE)</f>
        <v>Dell</v>
      </c>
      <c r="K2715" t="str">
        <f>VLOOKUP(G2715,[1]Product!$B:$G,4,FALSE)</f>
        <v>Desktop</v>
      </c>
      <c r="L2715">
        <v>1</v>
      </c>
      <c r="M2715">
        <v>0</v>
      </c>
      <c r="N2715">
        <f t="shared" si="42"/>
        <v>8900000</v>
      </c>
    </row>
    <row r="2716" spans="1:14" x14ac:dyDescent="0.3">
      <c r="A2716">
        <v>2715</v>
      </c>
      <c r="B2716">
        <v>5</v>
      </c>
      <c r="C2716" t="s">
        <v>18</v>
      </c>
      <c r="D2716" t="str">
        <f>VLOOKUP(C2716,[1]Saler!B:D,2,FALSE)</f>
        <v>Lê Thị Thùy  Linh</v>
      </c>
      <c r="E2716" t="str">
        <f>VLOOKUP(C2716,[1]Saler!B:D,3,FALSE)</f>
        <v>DN</v>
      </c>
      <c r="F2716" t="str">
        <f>VLOOKUP(E2716,[1]Saler!$F$1:$G$6,2,FALSE)</f>
        <v>Đà Nẵng</v>
      </c>
      <c r="G2716" t="s">
        <v>42</v>
      </c>
      <c r="H2716" t="str">
        <f>VLOOKUP(G2716,[1]Product!$B:$G,2,FALSE)</f>
        <v>PavilionEG0072TU</v>
      </c>
      <c r="I2716">
        <f>VLOOKUP(G2716,[1]Product!$B:$G,6,FALSE)</f>
        <v>21900000</v>
      </c>
      <c r="J2716" t="str">
        <f>VLOOKUP(G2716,[1]Product!$B:$G,3,FALSE)</f>
        <v>HP</v>
      </c>
      <c r="K2716" t="str">
        <f>VLOOKUP(G2716,[1]Product!$B:$G,4,FALSE)</f>
        <v>Laptop</v>
      </c>
      <c r="L2716">
        <v>2</v>
      </c>
      <c r="M2716">
        <v>0.05</v>
      </c>
      <c r="N2716">
        <f t="shared" si="42"/>
        <v>41610000</v>
      </c>
    </row>
    <row r="2717" spans="1:14" x14ac:dyDescent="0.3">
      <c r="A2717">
        <v>2716</v>
      </c>
      <c r="B2717">
        <v>5</v>
      </c>
      <c r="C2717" t="s">
        <v>26</v>
      </c>
      <c r="D2717" t="str">
        <f>VLOOKUP(C2717,[1]Saler!B:D,2,FALSE)</f>
        <v>Nguyễn Thị Y  Bình</v>
      </c>
      <c r="E2717" t="str">
        <f>VLOOKUP(C2717,[1]Saler!B:D,3,FALSE)</f>
        <v>HN</v>
      </c>
      <c r="F2717" t="str">
        <f>VLOOKUP(E2717,[1]Saler!$F$1:$G$6,2,FALSE)</f>
        <v>Hà Nội</v>
      </c>
      <c r="G2717" t="s">
        <v>25</v>
      </c>
      <c r="H2717" t="str">
        <f>VLOOKUP(G2717,[1]Product!$B:$G,2,FALSE)</f>
        <v>Lenovo11BHS07200</v>
      </c>
      <c r="I2717">
        <f>VLOOKUP(G2717,[1]Product!$B:$G,6,FALSE)</f>
        <v>11490000</v>
      </c>
      <c r="J2717" t="str">
        <f>VLOOKUP(G2717,[1]Product!$B:$G,3,FALSE)</f>
        <v>Lenovo</v>
      </c>
      <c r="K2717" t="str">
        <f>VLOOKUP(G2717,[1]Product!$B:$G,4,FALSE)</f>
        <v>Desktop</v>
      </c>
      <c r="L2717">
        <v>1</v>
      </c>
      <c r="M2717">
        <v>0.15</v>
      </c>
      <c r="N2717">
        <f t="shared" si="42"/>
        <v>9766500</v>
      </c>
    </row>
    <row r="2718" spans="1:14" x14ac:dyDescent="0.3">
      <c r="A2718">
        <v>2717</v>
      </c>
      <c r="B2718">
        <v>5</v>
      </c>
      <c r="C2718" t="s">
        <v>81</v>
      </c>
      <c r="D2718" t="str">
        <f>VLOOKUP(C2718,[1]Saler!B:D,2,FALSE)</f>
        <v>Huỳnh Lê Minh  Nhựt</v>
      </c>
      <c r="E2718" t="str">
        <f>VLOOKUP(C2718,[1]Saler!B:D,3,FALSE)</f>
        <v>HCM</v>
      </c>
      <c r="F2718" t="str">
        <f>VLOOKUP(E2718,[1]Saler!$F$1:$G$6,2,FALSE)</f>
        <v>Hồ Chí Minh</v>
      </c>
      <c r="G2718" t="s">
        <v>56</v>
      </c>
      <c r="H2718" t="str">
        <f>VLOOKUP(G2718,[1]Product!$B:$G,2,FALSE)</f>
        <v>Legion82B500GUVN</v>
      </c>
      <c r="I2718">
        <f>VLOOKUP(G2718,[1]Product!$B:$G,6,FALSE)</f>
        <v>24790000</v>
      </c>
      <c r="J2718" t="str">
        <f>VLOOKUP(G2718,[1]Product!$B:$G,3,FALSE)</f>
        <v>Lenovo</v>
      </c>
      <c r="K2718" t="str">
        <f>VLOOKUP(G2718,[1]Product!$B:$G,4,FALSE)</f>
        <v>Laptop</v>
      </c>
      <c r="L2718">
        <v>3</v>
      </c>
      <c r="M2718">
        <v>0.05</v>
      </c>
      <c r="N2718">
        <f t="shared" si="42"/>
        <v>70651500</v>
      </c>
    </row>
    <row r="2719" spans="1:14" x14ac:dyDescent="0.3">
      <c r="A2719">
        <v>2718</v>
      </c>
      <c r="B2719">
        <v>5</v>
      </c>
      <c r="C2719" t="s">
        <v>46</v>
      </c>
      <c r="D2719" t="str">
        <f>VLOOKUP(C2719,[1]Saler!B:D,2,FALSE)</f>
        <v>Nguyễn Thị Hoài  Nam</v>
      </c>
      <c r="E2719" t="str">
        <f>VLOOKUP(C2719,[1]Saler!B:D,3,FALSE)</f>
        <v>HCM</v>
      </c>
      <c r="F2719" t="str">
        <f>VLOOKUP(E2719,[1]Saler!$F$1:$G$6,2,FALSE)</f>
        <v>Hồ Chí Minh</v>
      </c>
      <c r="G2719" t="s">
        <v>28</v>
      </c>
      <c r="H2719" t="str">
        <f>VLOOKUP(G2719,[1]Product!$B:$G,2,FALSE)</f>
        <v>ProBook1A1B0PA</v>
      </c>
      <c r="I2719">
        <f>VLOOKUP(G2719,[1]Product!$B:$G,6,FALSE)</f>
        <v>18290000</v>
      </c>
      <c r="J2719" t="str">
        <f>VLOOKUP(G2719,[1]Product!$B:$G,3,FALSE)</f>
        <v>HP</v>
      </c>
      <c r="K2719" t="str">
        <f>VLOOKUP(G2719,[1]Product!$B:$G,4,FALSE)</f>
        <v>Laptop</v>
      </c>
      <c r="L2719">
        <v>2</v>
      </c>
      <c r="M2719">
        <v>0.15</v>
      </c>
      <c r="N2719">
        <f t="shared" si="42"/>
        <v>31093000</v>
      </c>
    </row>
    <row r="2720" spans="1:14" x14ac:dyDescent="0.3">
      <c r="A2720">
        <v>2719</v>
      </c>
      <c r="B2720">
        <v>5</v>
      </c>
      <c r="C2720" t="s">
        <v>37</v>
      </c>
      <c r="D2720" t="str">
        <f>VLOOKUP(C2720,[1]Saler!B:D,2,FALSE)</f>
        <v>Nguyễn Phan Thanh Ngân</v>
      </c>
      <c r="E2720" t="str">
        <f>VLOOKUP(C2720,[1]Saler!B:D,3,FALSE)</f>
        <v>HCM</v>
      </c>
      <c r="F2720" t="str">
        <f>VLOOKUP(E2720,[1]Saler!$F$1:$G$6,2,FALSE)</f>
        <v>Hồ Chí Minh</v>
      </c>
      <c r="G2720" t="s">
        <v>49</v>
      </c>
      <c r="H2720" t="str">
        <f>VLOOKUP(G2720,[1]Product!$B:$G,2,FALSE)</f>
        <v>Inspiron145402</v>
      </c>
      <c r="I2720">
        <f>VLOOKUP(G2720,[1]Product!$B:$G,6,FALSE)</f>
        <v>25790000</v>
      </c>
      <c r="J2720" t="str">
        <f>VLOOKUP(G2720,[1]Product!$B:$G,3,FALSE)</f>
        <v>Dell</v>
      </c>
      <c r="K2720" t="str">
        <f>VLOOKUP(G2720,[1]Product!$B:$G,4,FALSE)</f>
        <v>Laptop</v>
      </c>
      <c r="L2720">
        <v>2</v>
      </c>
      <c r="M2720">
        <v>0.15</v>
      </c>
      <c r="N2720">
        <f t="shared" si="42"/>
        <v>43843000</v>
      </c>
    </row>
    <row r="2721" spans="1:14" x14ac:dyDescent="0.3">
      <c r="A2721">
        <v>2720</v>
      </c>
      <c r="B2721">
        <v>5</v>
      </c>
      <c r="C2721" t="s">
        <v>72</v>
      </c>
      <c r="D2721" t="str">
        <f>VLOOKUP(C2721,[1]Saler!B:D,2,FALSE)</f>
        <v>Ngô Ngọc Tường  An</v>
      </c>
      <c r="E2721" t="str">
        <f>VLOOKUP(C2721,[1]Saler!B:D,3,FALSE)</f>
        <v>HN</v>
      </c>
      <c r="F2721" t="str">
        <f>VLOOKUP(E2721,[1]Saler!$F$1:$G$6,2,FALSE)</f>
        <v>Hà Nội</v>
      </c>
      <c r="G2721" t="s">
        <v>50</v>
      </c>
      <c r="H2721" t="str">
        <f>VLOOKUP(G2721,[1]Product!$B:$G,2,FALSE)</f>
        <v>ProBook22X45AA</v>
      </c>
      <c r="I2721">
        <f>VLOOKUP(G2721,[1]Product!$B:$G,6,FALSE)</f>
        <v>11900000</v>
      </c>
      <c r="J2721" t="str">
        <f>VLOOKUP(G2721,[1]Product!$B:$G,3,FALSE)</f>
        <v>HP</v>
      </c>
      <c r="K2721" t="str">
        <f>VLOOKUP(G2721,[1]Product!$B:$G,4,FALSE)</f>
        <v>Desktop</v>
      </c>
      <c r="L2721">
        <v>2</v>
      </c>
      <c r="M2721">
        <v>0</v>
      </c>
      <c r="N2721">
        <f t="shared" si="42"/>
        <v>23800000</v>
      </c>
    </row>
    <row r="2722" spans="1:14" x14ac:dyDescent="0.3">
      <c r="A2722">
        <v>2721</v>
      </c>
      <c r="B2722">
        <v>5</v>
      </c>
      <c r="C2722" t="s">
        <v>73</v>
      </c>
      <c r="D2722" t="str">
        <f>VLOOKUP(C2722,[1]Saler!B:D,2,FALSE)</f>
        <v>Nguyễn Gia  Hân</v>
      </c>
      <c r="E2722" t="str">
        <f>VLOOKUP(C2722,[1]Saler!B:D,3,FALSE)</f>
        <v>HP</v>
      </c>
      <c r="F2722" t="str">
        <f>VLOOKUP(E2722,[1]Saler!$F$1:$G$6,2,FALSE)</f>
        <v>Hải Phòng</v>
      </c>
      <c r="G2722" t="s">
        <v>49</v>
      </c>
      <c r="H2722" t="str">
        <f>VLOOKUP(G2722,[1]Product!$B:$G,2,FALSE)</f>
        <v>Inspiron145402</v>
      </c>
      <c r="I2722">
        <f>VLOOKUP(G2722,[1]Product!$B:$G,6,FALSE)</f>
        <v>25790000</v>
      </c>
      <c r="J2722" t="str">
        <f>VLOOKUP(G2722,[1]Product!$B:$G,3,FALSE)</f>
        <v>Dell</v>
      </c>
      <c r="K2722" t="str">
        <f>VLOOKUP(G2722,[1]Product!$B:$G,4,FALSE)</f>
        <v>Laptop</v>
      </c>
      <c r="L2722">
        <v>1</v>
      </c>
      <c r="M2722">
        <v>0</v>
      </c>
      <c r="N2722">
        <f t="shared" si="42"/>
        <v>25790000</v>
      </c>
    </row>
    <row r="2723" spans="1:14" x14ac:dyDescent="0.3">
      <c r="A2723">
        <v>2722</v>
      </c>
      <c r="B2723">
        <v>5</v>
      </c>
      <c r="C2723" t="s">
        <v>43</v>
      </c>
      <c r="D2723" t="str">
        <f>VLOOKUP(C2723,[1]Saler!B:D,2,FALSE)</f>
        <v>Lương Thị  Thanh</v>
      </c>
      <c r="E2723" t="str">
        <f>VLOOKUP(C2723,[1]Saler!B:D,3,FALSE)</f>
        <v>CT</v>
      </c>
      <c r="F2723" t="str">
        <f>VLOOKUP(E2723,[1]Saler!$F$1:$G$6,2,FALSE)</f>
        <v>Cần Thơ</v>
      </c>
      <c r="G2723" t="s">
        <v>15</v>
      </c>
      <c r="H2723" t="str">
        <f>VLOOKUP(G2723,[1]Product!$B:$G,2,FALSE)</f>
        <v>EliteBook1C2M0PA</v>
      </c>
      <c r="I2723">
        <f>VLOOKUP(G2723,[1]Product!$B:$G,6,FALSE)</f>
        <v>14890000</v>
      </c>
      <c r="J2723" t="str">
        <f>VLOOKUP(G2723,[1]Product!$B:$G,3,FALSE)</f>
        <v>HP</v>
      </c>
      <c r="K2723" t="str">
        <f>VLOOKUP(G2723,[1]Product!$B:$G,4,FALSE)</f>
        <v>Desktop</v>
      </c>
      <c r="L2723">
        <v>1</v>
      </c>
      <c r="M2723">
        <v>0.1</v>
      </c>
      <c r="N2723">
        <f t="shared" si="42"/>
        <v>13401000</v>
      </c>
    </row>
    <row r="2724" spans="1:14" x14ac:dyDescent="0.3">
      <c r="A2724">
        <v>2723</v>
      </c>
      <c r="B2724">
        <v>5</v>
      </c>
      <c r="C2724" t="s">
        <v>32</v>
      </c>
      <c r="D2724" t="str">
        <f>VLOOKUP(C2724,[1]Saler!B:D,2,FALSE)</f>
        <v>Võ Thị Phương  Thảo</v>
      </c>
      <c r="E2724" t="str">
        <f>VLOOKUP(C2724,[1]Saler!B:D,3,FALSE)</f>
        <v>CT</v>
      </c>
      <c r="F2724" t="str">
        <f>VLOOKUP(E2724,[1]Saler!$F$1:$G$6,2,FALSE)</f>
        <v>Cần Thơ</v>
      </c>
      <c r="G2724" t="s">
        <v>44</v>
      </c>
      <c r="H2724" t="str">
        <f>VLOOKUP(G2724,[1]Product!$B:$G,2,FALSE)</f>
        <v>Lenovo11ED002TVA</v>
      </c>
      <c r="I2724">
        <f>VLOOKUP(G2724,[1]Product!$B:$G,6,FALSE)</f>
        <v>9890000</v>
      </c>
      <c r="J2724" t="str">
        <f>VLOOKUP(G2724,[1]Product!$B:$G,3,FALSE)</f>
        <v>Lenovo</v>
      </c>
      <c r="K2724" t="str">
        <f>VLOOKUP(G2724,[1]Product!$B:$G,4,FALSE)</f>
        <v>Desktop</v>
      </c>
      <c r="L2724">
        <v>3</v>
      </c>
      <c r="M2724">
        <v>0.1</v>
      </c>
      <c r="N2724">
        <f t="shared" si="42"/>
        <v>26703000</v>
      </c>
    </row>
    <row r="2725" spans="1:14" x14ac:dyDescent="0.3">
      <c r="A2725">
        <v>2724</v>
      </c>
      <c r="B2725">
        <v>5</v>
      </c>
      <c r="C2725" t="s">
        <v>60</v>
      </c>
      <c r="D2725" t="str">
        <f>VLOOKUP(C2725,[1]Saler!B:D,2,FALSE)</f>
        <v>Nguyễn Thị Hoài  Ly</v>
      </c>
      <c r="E2725" t="str">
        <f>VLOOKUP(C2725,[1]Saler!B:D,3,FALSE)</f>
        <v>DN</v>
      </c>
      <c r="F2725" t="str">
        <f>VLOOKUP(E2725,[1]Saler!$F$1:$G$6,2,FALSE)</f>
        <v>Đà Nẵng</v>
      </c>
      <c r="G2725" t="s">
        <v>49</v>
      </c>
      <c r="H2725" t="str">
        <f>VLOOKUP(G2725,[1]Product!$B:$G,2,FALSE)</f>
        <v>Inspiron145402</v>
      </c>
      <c r="I2725">
        <f>VLOOKUP(G2725,[1]Product!$B:$G,6,FALSE)</f>
        <v>25790000</v>
      </c>
      <c r="J2725" t="str">
        <f>VLOOKUP(G2725,[1]Product!$B:$G,3,FALSE)</f>
        <v>Dell</v>
      </c>
      <c r="K2725" t="str">
        <f>VLOOKUP(G2725,[1]Product!$B:$G,4,FALSE)</f>
        <v>Laptop</v>
      </c>
      <c r="L2725">
        <v>2</v>
      </c>
      <c r="M2725">
        <v>0.1</v>
      </c>
      <c r="N2725">
        <f t="shared" si="42"/>
        <v>46422000</v>
      </c>
    </row>
    <row r="2726" spans="1:14" x14ac:dyDescent="0.3">
      <c r="A2726">
        <v>2725</v>
      </c>
      <c r="B2726">
        <v>5</v>
      </c>
      <c r="C2726" t="s">
        <v>20</v>
      </c>
      <c r="D2726" t="str">
        <f>VLOOKUP(C2726,[1]Saler!B:D,2,FALSE)</f>
        <v>NGUYỄN THỊ THANH  HUYỀN</v>
      </c>
      <c r="E2726" t="str">
        <f>VLOOKUP(C2726,[1]Saler!B:D,3,FALSE)</f>
        <v>DN</v>
      </c>
      <c r="F2726" t="str">
        <f>VLOOKUP(E2726,[1]Saler!$F$1:$G$6,2,FALSE)</f>
        <v>Đà Nẵng</v>
      </c>
      <c r="G2726" t="s">
        <v>49</v>
      </c>
      <c r="H2726" t="str">
        <f>VLOOKUP(G2726,[1]Product!$B:$G,2,FALSE)</f>
        <v>Inspiron145402</v>
      </c>
      <c r="I2726">
        <f>VLOOKUP(G2726,[1]Product!$B:$G,6,FALSE)</f>
        <v>25790000</v>
      </c>
      <c r="J2726" t="str">
        <f>VLOOKUP(G2726,[1]Product!$B:$G,3,FALSE)</f>
        <v>Dell</v>
      </c>
      <c r="K2726" t="str">
        <f>VLOOKUP(G2726,[1]Product!$B:$G,4,FALSE)</f>
        <v>Laptop</v>
      </c>
      <c r="L2726">
        <v>2</v>
      </c>
      <c r="M2726">
        <v>0.1</v>
      </c>
      <c r="N2726">
        <f t="shared" si="42"/>
        <v>46422000</v>
      </c>
    </row>
    <row r="2727" spans="1:14" x14ac:dyDescent="0.3">
      <c r="A2727">
        <v>2726</v>
      </c>
      <c r="B2727">
        <v>5</v>
      </c>
      <c r="C2727" t="s">
        <v>80</v>
      </c>
      <c r="D2727" t="str">
        <f>VLOOKUP(C2727,[1]Saler!B:D,2,FALSE)</f>
        <v>Trịnh Thị Thu  Hằng</v>
      </c>
      <c r="E2727" t="str">
        <f>VLOOKUP(C2727,[1]Saler!B:D,3,FALSE)</f>
        <v>HP</v>
      </c>
      <c r="F2727" t="str">
        <f>VLOOKUP(E2727,[1]Saler!$F$1:$G$6,2,FALSE)</f>
        <v>Hải Phòng</v>
      </c>
      <c r="G2727" t="s">
        <v>58</v>
      </c>
      <c r="H2727" t="str">
        <f>VLOOKUP(G2727,[1]Product!$B:$G,2,FALSE)</f>
        <v>Envy2K0B2PA</v>
      </c>
      <c r="I2727">
        <f>VLOOKUP(G2727,[1]Product!$B:$G,6,FALSE)</f>
        <v>23590000</v>
      </c>
      <c r="J2727" t="str">
        <f>VLOOKUP(G2727,[1]Product!$B:$G,3,FALSE)</f>
        <v>HP</v>
      </c>
      <c r="K2727" t="str">
        <f>VLOOKUP(G2727,[1]Product!$B:$G,4,FALSE)</f>
        <v>Laptop</v>
      </c>
      <c r="L2727">
        <v>2</v>
      </c>
      <c r="M2727">
        <v>0.05</v>
      </c>
      <c r="N2727">
        <f t="shared" si="42"/>
        <v>44821000</v>
      </c>
    </row>
    <row r="2728" spans="1:14" x14ac:dyDescent="0.3">
      <c r="A2728">
        <v>2727</v>
      </c>
      <c r="B2728">
        <v>5</v>
      </c>
      <c r="C2728" t="s">
        <v>75</v>
      </c>
      <c r="D2728" t="str">
        <f>VLOOKUP(C2728,[1]Saler!B:D,2,FALSE)</f>
        <v>Trần Thị Kim  Ngân</v>
      </c>
      <c r="E2728" t="str">
        <f>VLOOKUP(C2728,[1]Saler!B:D,3,FALSE)</f>
        <v>HCM</v>
      </c>
      <c r="F2728" t="str">
        <f>VLOOKUP(E2728,[1]Saler!$F$1:$G$6,2,FALSE)</f>
        <v>Hồ Chí Minh</v>
      </c>
      <c r="G2728" t="s">
        <v>23</v>
      </c>
      <c r="H2728" t="str">
        <f>VLOOKUP(G2728,[1]Product!$B:$G,2,FALSE)</f>
        <v>Latitude3510</v>
      </c>
      <c r="I2728">
        <f>VLOOKUP(G2728,[1]Product!$B:$G,6,FALSE)</f>
        <v>11490000</v>
      </c>
      <c r="J2728" t="str">
        <f>VLOOKUP(G2728,[1]Product!$B:$G,3,FALSE)</f>
        <v>Dell</v>
      </c>
      <c r="K2728" t="str">
        <f>VLOOKUP(G2728,[1]Product!$B:$G,4,FALSE)</f>
        <v>Laptop</v>
      </c>
      <c r="L2728">
        <v>2</v>
      </c>
      <c r="M2728">
        <v>0.15</v>
      </c>
      <c r="N2728">
        <f t="shared" si="42"/>
        <v>19533000</v>
      </c>
    </row>
    <row r="2729" spans="1:14" x14ac:dyDescent="0.3">
      <c r="A2729">
        <v>2728</v>
      </c>
      <c r="B2729">
        <v>5</v>
      </c>
      <c r="C2729" t="s">
        <v>53</v>
      </c>
      <c r="D2729" t="str">
        <f>VLOOKUP(C2729,[1]Saler!B:D,2,FALSE)</f>
        <v>Đoàn Minh  Anh</v>
      </c>
      <c r="E2729" t="str">
        <f>VLOOKUP(C2729,[1]Saler!B:D,3,FALSE)</f>
        <v>HN</v>
      </c>
      <c r="F2729" t="str">
        <f>VLOOKUP(E2729,[1]Saler!$F$1:$G$6,2,FALSE)</f>
        <v>Hà Nội</v>
      </c>
      <c r="G2729" t="s">
        <v>25</v>
      </c>
      <c r="H2729" t="str">
        <f>VLOOKUP(G2729,[1]Product!$B:$G,2,FALSE)</f>
        <v>Lenovo11BHS07200</v>
      </c>
      <c r="I2729">
        <f>VLOOKUP(G2729,[1]Product!$B:$G,6,FALSE)</f>
        <v>11490000</v>
      </c>
      <c r="J2729" t="str">
        <f>VLOOKUP(G2729,[1]Product!$B:$G,3,FALSE)</f>
        <v>Lenovo</v>
      </c>
      <c r="K2729" t="str">
        <f>VLOOKUP(G2729,[1]Product!$B:$G,4,FALSE)</f>
        <v>Desktop</v>
      </c>
      <c r="L2729">
        <v>3</v>
      </c>
      <c r="M2729">
        <v>0.05</v>
      </c>
      <c r="N2729">
        <f t="shared" si="42"/>
        <v>32746500</v>
      </c>
    </row>
    <row r="2730" spans="1:14" x14ac:dyDescent="0.3">
      <c r="A2730">
        <v>2729</v>
      </c>
      <c r="B2730">
        <v>5</v>
      </c>
      <c r="C2730" t="s">
        <v>43</v>
      </c>
      <c r="D2730" t="str">
        <f>VLOOKUP(C2730,[1]Saler!B:D,2,FALSE)</f>
        <v>Lương Thị  Thanh</v>
      </c>
      <c r="E2730" t="str">
        <f>VLOOKUP(C2730,[1]Saler!B:D,3,FALSE)</f>
        <v>CT</v>
      </c>
      <c r="F2730" t="str">
        <f>VLOOKUP(E2730,[1]Saler!$F$1:$G$6,2,FALSE)</f>
        <v>Cần Thơ</v>
      </c>
      <c r="G2730" t="s">
        <v>36</v>
      </c>
      <c r="H2730" t="str">
        <f>VLOOKUP(G2730,[1]Product!$B:$G,2,FALSE)</f>
        <v>Lenovo10TVA00EVA</v>
      </c>
      <c r="I2730">
        <f>VLOOKUP(G2730,[1]Product!$B:$G,6,FALSE)</f>
        <v>12590000</v>
      </c>
      <c r="J2730" t="str">
        <f>VLOOKUP(G2730,[1]Product!$B:$G,3,FALSE)</f>
        <v>Lenovo</v>
      </c>
      <c r="K2730" t="str">
        <f>VLOOKUP(G2730,[1]Product!$B:$G,4,FALSE)</f>
        <v>Desktop</v>
      </c>
      <c r="L2730">
        <v>3</v>
      </c>
      <c r="M2730">
        <v>0.05</v>
      </c>
      <c r="N2730">
        <f t="shared" si="42"/>
        <v>35881500</v>
      </c>
    </row>
    <row r="2731" spans="1:14" x14ac:dyDescent="0.3">
      <c r="A2731">
        <v>2730</v>
      </c>
      <c r="B2731">
        <v>5</v>
      </c>
      <c r="C2731" t="s">
        <v>14</v>
      </c>
      <c r="D2731" t="str">
        <f>VLOOKUP(C2731,[1]Saler!B:D,2,FALSE)</f>
        <v>Hồ Thị Khánh  Huyền</v>
      </c>
      <c r="E2731" t="str">
        <f>VLOOKUP(C2731,[1]Saler!B:D,3,FALSE)</f>
        <v>DN</v>
      </c>
      <c r="F2731" t="str">
        <f>VLOOKUP(E2731,[1]Saler!$F$1:$G$6,2,FALSE)</f>
        <v>Đà Nẵng</v>
      </c>
      <c r="G2731" t="s">
        <v>44</v>
      </c>
      <c r="H2731" t="str">
        <f>VLOOKUP(G2731,[1]Product!$B:$G,2,FALSE)</f>
        <v>Lenovo11ED002TVA</v>
      </c>
      <c r="I2731">
        <f>VLOOKUP(G2731,[1]Product!$B:$G,6,FALSE)</f>
        <v>9890000</v>
      </c>
      <c r="J2731" t="str">
        <f>VLOOKUP(G2731,[1]Product!$B:$G,3,FALSE)</f>
        <v>Lenovo</v>
      </c>
      <c r="K2731" t="str">
        <f>VLOOKUP(G2731,[1]Product!$B:$G,4,FALSE)</f>
        <v>Desktop</v>
      </c>
      <c r="L2731">
        <v>1</v>
      </c>
      <c r="M2731">
        <v>0.1</v>
      </c>
      <c r="N2731">
        <f t="shared" si="42"/>
        <v>8901000</v>
      </c>
    </row>
    <row r="2732" spans="1:14" x14ac:dyDescent="0.3">
      <c r="A2732">
        <v>2731</v>
      </c>
      <c r="B2732">
        <v>5</v>
      </c>
      <c r="C2732" t="s">
        <v>72</v>
      </c>
      <c r="D2732" t="str">
        <f>VLOOKUP(C2732,[1]Saler!B:D,2,FALSE)</f>
        <v>Ngô Ngọc Tường  An</v>
      </c>
      <c r="E2732" t="str">
        <f>VLOOKUP(C2732,[1]Saler!B:D,3,FALSE)</f>
        <v>HN</v>
      </c>
      <c r="F2732" t="str">
        <f>VLOOKUP(E2732,[1]Saler!$F$1:$G$6,2,FALSE)</f>
        <v>Hà Nội</v>
      </c>
      <c r="G2732" t="s">
        <v>71</v>
      </c>
      <c r="H2732" t="str">
        <f>VLOOKUP(G2732,[1]Product!$B:$G,2,FALSE)</f>
        <v>Legion82BC005YVN</v>
      </c>
      <c r="I2732">
        <f>VLOOKUP(G2732,[1]Product!$B:$G,6,FALSE)</f>
        <v>39000000</v>
      </c>
      <c r="J2732" t="str">
        <f>VLOOKUP(G2732,[1]Product!$B:$G,3,FALSE)</f>
        <v>Lenovo</v>
      </c>
      <c r="K2732" t="str">
        <f>VLOOKUP(G2732,[1]Product!$B:$G,4,FALSE)</f>
        <v>Laptop</v>
      </c>
      <c r="L2732">
        <v>2</v>
      </c>
      <c r="M2732">
        <v>0.05</v>
      </c>
      <c r="N2732">
        <f t="shared" si="42"/>
        <v>74100000</v>
      </c>
    </row>
    <row r="2733" spans="1:14" x14ac:dyDescent="0.3">
      <c r="A2733">
        <v>2732</v>
      </c>
      <c r="B2733">
        <v>5</v>
      </c>
      <c r="C2733" t="s">
        <v>24</v>
      </c>
      <c r="D2733" t="str">
        <f>VLOOKUP(C2733,[1]Saler!B:D,2,FALSE)</f>
        <v>Lê Thị Ngọc Bích</v>
      </c>
      <c r="E2733" t="str">
        <f>VLOOKUP(C2733,[1]Saler!B:D,3,FALSE)</f>
        <v>HN</v>
      </c>
      <c r="F2733" t="str">
        <f>VLOOKUP(E2733,[1]Saler!$F$1:$G$6,2,FALSE)</f>
        <v>Hà Nội</v>
      </c>
      <c r="G2733" t="s">
        <v>52</v>
      </c>
      <c r="H2733" t="str">
        <f>VLOOKUP(G2733,[1]Product!$B:$G,2,FALSE)</f>
        <v>Inspiron42IN380002</v>
      </c>
      <c r="I2733">
        <f>VLOOKUP(G2733,[1]Product!$B:$G,6,FALSE)</f>
        <v>12290000</v>
      </c>
      <c r="J2733" t="str">
        <f>VLOOKUP(G2733,[1]Product!$B:$G,3,FALSE)</f>
        <v>Dell</v>
      </c>
      <c r="K2733" t="str">
        <f>VLOOKUP(G2733,[1]Product!$B:$G,4,FALSE)</f>
        <v>Desktop</v>
      </c>
      <c r="L2733">
        <v>1</v>
      </c>
      <c r="M2733">
        <v>0.1</v>
      </c>
      <c r="N2733">
        <f t="shared" si="42"/>
        <v>11061000</v>
      </c>
    </row>
    <row r="2734" spans="1:14" x14ac:dyDescent="0.3">
      <c r="A2734">
        <v>2733</v>
      </c>
      <c r="B2734">
        <v>5</v>
      </c>
      <c r="C2734" t="s">
        <v>62</v>
      </c>
      <c r="D2734" t="str">
        <f>VLOOKUP(C2734,[1]Saler!B:D,2,FALSE)</f>
        <v>Kiều Ngọc Các</v>
      </c>
      <c r="E2734" t="str">
        <f>VLOOKUP(C2734,[1]Saler!B:D,3,FALSE)</f>
        <v>HN</v>
      </c>
      <c r="F2734" t="str">
        <f>VLOOKUP(E2734,[1]Saler!$F$1:$G$6,2,FALSE)</f>
        <v>Hà Nội</v>
      </c>
      <c r="G2734" t="s">
        <v>34</v>
      </c>
      <c r="H2734" t="str">
        <f>VLOOKUP(G2734,[1]Product!$B:$G,2,FALSE)</f>
        <v>Inspiron135201</v>
      </c>
      <c r="I2734">
        <f>VLOOKUP(G2734,[1]Product!$B:$G,6,FALSE)</f>
        <v>16990000</v>
      </c>
      <c r="J2734" t="str">
        <f>VLOOKUP(G2734,[1]Product!$B:$G,3,FALSE)</f>
        <v>Dell</v>
      </c>
      <c r="K2734" t="str">
        <f>VLOOKUP(G2734,[1]Product!$B:$G,4,FALSE)</f>
        <v>Laptop</v>
      </c>
      <c r="L2734">
        <v>3</v>
      </c>
      <c r="M2734">
        <v>0</v>
      </c>
      <c r="N2734">
        <f t="shared" si="42"/>
        <v>50970000</v>
      </c>
    </row>
    <row r="2735" spans="1:14" x14ac:dyDescent="0.3">
      <c r="A2735">
        <v>2734</v>
      </c>
      <c r="B2735">
        <v>6</v>
      </c>
      <c r="C2735" t="s">
        <v>18</v>
      </c>
      <c r="D2735" t="str">
        <f>VLOOKUP(C2735,[1]Saler!B:D,2,FALSE)</f>
        <v>Lê Thị Thùy  Linh</v>
      </c>
      <c r="E2735" t="str">
        <f>VLOOKUP(C2735,[1]Saler!B:D,3,FALSE)</f>
        <v>DN</v>
      </c>
      <c r="F2735" t="str">
        <f>VLOOKUP(E2735,[1]Saler!$F$1:$G$6,2,FALSE)</f>
        <v>Đà Nẵng</v>
      </c>
      <c r="G2735" t="s">
        <v>47</v>
      </c>
      <c r="H2735" t="str">
        <f>VLOOKUP(G2735,[1]Product!$B:$G,2,FALSE)</f>
        <v>OptiPlex3080 MT</v>
      </c>
      <c r="I2735">
        <f>VLOOKUP(G2735,[1]Product!$B:$G,6,FALSE)</f>
        <v>13890000</v>
      </c>
      <c r="J2735" t="str">
        <f>VLOOKUP(G2735,[1]Product!$B:$G,3,FALSE)</f>
        <v>Dell</v>
      </c>
      <c r="K2735" t="str">
        <f>VLOOKUP(G2735,[1]Product!$B:$G,4,FALSE)</f>
        <v>Desktop</v>
      </c>
      <c r="L2735">
        <v>2</v>
      </c>
      <c r="M2735">
        <v>0.05</v>
      </c>
      <c r="N2735">
        <f t="shared" si="42"/>
        <v>26391000</v>
      </c>
    </row>
    <row r="2736" spans="1:14" x14ac:dyDescent="0.3">
      <c r="A2736">
        <v>2735</v>
      </c>
      <c r="B2736">
        <v>6</v>
      </c>
      <c r="C2736" t="s">
        <v>73</v>
      </c>
      <c r="D2736" t="str">
        <f>VLOOKUP(C2736,[1]Saler!B:D,2,FALSE)</f>
        <v>Nguyễn Gia  Hân</v>
      </c>
      <c r="E2736" t="str">
        <f>VLOOKUP(C2736,[1]Saler!B:D,3,FALSE)</f>
        <v>HP</v>
      </c>
      <c r="F2736" t="str">
        <f>VLOOKUP(E2736,[1]Saler!$F$1:$G$6,2,FALSE)</f>
        <v>Hải Phòng</v>
      </c>
      <c r="G2736" t="s">
        <v>25</v>
      </c>
      <c r="H2736" t="str">
        <f>VLOOKUP(G2736,[1]Product!$B:$G,2,FALSE)</f>
        <v>Lenovo11BHS07200</v>
      </c>
      <c r="I2736">
        <f>VLOOKUP(G2736,[1]Product!$B:$G,6,FALSE)</f>
        <v>11490000</v>
      </c>
      <c r="J2736" t="str">
        <f>VLOOKUP(G2736,[1]Product!$B:$G,3,FALSE)</f>
        <v>Lenovo</v>
      </c>
      <c r="K2736" t="str">
        <f>VLOOKUP(G2736,[1]Product!$B:$G,4,FALSE)</f>
        <v>Desktop</v>
      </c>
      <c r="L2736">
        <v>3</v>
      </c>
      <c r="M2736">
        <v>0.05</v>
      </c>
      <c r="N2736">
        <f t="shared" si="42"/>
        <v>32746500</v>
      </c>
    </row>
    <row r="2737" spans="1:14" x14ac:dyDescent="0.3">
      <c r="A2737">
        <v>2736</v>
      </c>
      <c r="B2737">
        <v>6</v>
      </c>
      <c r="C2737" t="s">
        <v>75</v>
      </c>
      <c r="D2737" t="str">
        <f>VLOOKUP(C2737,[1]Saler!B:D,2,FALSE)</f>
        <v>Trần Thị Kim  Ngân</v>
      </c>
      <c r="E2737" t="str">
        <f>VLOOKUP(C2737,[1]Saler!B:D,3,FALSE)</f>
        <v>HCM</v>
      </c>
      <c r="F2737" t="str">
        <f>VLOOKUP(E2737,[1]Saler!$F$1:$G$6,2,FALSE)</f>
        <v>Hồ Chí Minh</v>
      </c>
      <c r="G2737" t="s">
        <v>58</v>
      </c>
      <c r="H2737" t="str">
        <f>VLOOKUP(G2737,[1]Product!$B:$G,2,FALSE)</f>
        <v>Envy2K0B2PA</v>
      </c>
      <c r="I2737">
        <f>VLOOKUP(G2737,[1]Product!$B:$G,6,FALSE)</f>
        <v>23590000</v>
      </c>
      <c r="J2737" t="str">
        <f>VLOOKUP(G2737,[1]Product!$B:$G,3,FALSE)</f>
        <v>HP</v>
      </c>
      <c r="K2737" t="str">
        <f>VLOOKUP(G2737,[1]Product!$B:$G,4,FALSE)</f>
        <v>Laptop</v>
      </c>
      <c r="L2737">
        <v>1</v>
      </c>
      <c r="M2737">
        <v>0.1</v>
      </c>
      <c r="N2737">
        <f t="shared" si="42"/>
        <v>21231000</v>
      </c>
    </row>
    <row r="2738" spans="1:14" x14ac:dyDescent="0.3">
      <c r="A2738">
        <v>2737</v>
      </c>
      <c r="B2738">
        <v>6</v>
      </c>
      <c r="C2738" t="s">
        <v>81</v>
      </c>
      <c r="D2738" t="str">
        <f>VLOOKUP(C2738,[1]Saler!B:D,2,FALSE)</f>
        <v>Huỳnh Lê Minh  Nhựt</v>
      </c>
      <c r="E2738" t="str">
        <f>VLOOKUP(C2738,[1]Saler!B:D,3,FALSE)</f>
        <v>HCM</v>
      </c>
      <c r="F2738" t="str">
        <f>VLOOKUP(E2738,[1]Saler!$F$1:$G$6,2,FALSE)</f>
        <v>Hồ Chí Minh</v>
      </c>
      <c r="G2738" t="s">
        <v>47</v>
      </c>
      <c r="H2738" t="str">
        <f>VLOOKUP(G2738,[1]Product!$B:$G,2,FALSE)</f>
        <v>OptiPlex3080 MT</v>
      </c>
      <c r="I2738">
        <f>VLOOKUP(G2738,[1]Product!$B:$G,6,FALSE)</f>
        <v>13890000</v>
      </c>
      <c r="J2738" t="str">
        <f>VLOOKUP(G2738,[1]Product!$B:$G,3,FALSE)</f>
        <v>Dell</v>
      </c>
      <c r="K2738" t="str">
        <f>VLOOKUP(G2738,[1]Product!$B:$G,4,FALSE)</f>
        <v>Desktop</v>
      </c>
      <c r="L2738">
        <v>3</v>
      </c>
      <c r="M2738">
        <v>0.1</v>
      </c>
      <c r="N2738">
        <f t="shared" si="42"/>
        <v>37503000</v>
      </c>
    </row>
    <row r="2739" spans="1:14" x14ac:dyDescent="0.3">
      <c r="A2739">
        <v>2738</v>
      </c>
      <c r="B2739">
        <v>6</v>
      </c>
      <c r="C2739" t="s">
        <v>26</v>
      </c>
      <c r="D2739" t="str">
        <f>VLOOKUP(C2739,[1]Saler!B:D,2,FALSE)</f>
        <v>Nguyễn Thị Y  Bình</v>
      </c>
      <c r="E2739" t="str">
        <f>VLOOKUP(C2739,[1]Saler!B:D,3,FALSE)</f>
        <v>HN</v>
      </c>
      <c r="F2739" t="str">
        <f>VLOOKUP(E2739,[1]Saler!$F$1:$G$6,2,FALSE)</f>
        <v>Hà Nội</v>
      </c>
      <c r="G2739" t="s">
        <v>41</v>
      </c>
      <c r="H2739" t="str">
        <f>VLOOKUP(G2739,[1]Product!$B:$G,2,FALSE)</f>
        <v>Vostro70226499</v>
      </c>
      <c r="I2739">
        <f>VLOOKUP(G2739,[1]Product!$B:$G,6,FALSE)</f>
        <v>8900000</v>
      </c>
      <c r="J2739" t="str">
        <f>VLOOKUP(G2739,[1]Product!$B:$G,3,FALSE)</f>
        <v>Dell</v>
      </c>
      <c r="K2739" t="str">
        <f>VLOOKUP(G2739,[1]Product!$B:$G,4,FALSE)</f>
        <v>Desktop</v>
      </c>
      <c r="L2739">
        <v>3</v>
      </c>
      <c r="M2739">
        <v>0.05</v>
      </c>
      <c r="N2739">
        <f t="shared" si="42"/>
        <v>25365000</v>
      </c>
    </row>
    <row r="2740" spans="1:14" x14ac:dyDescent="0.3">
      <c r="A2740">
        <v>2739</v>
      </c>
      <c r="B2740">
        <v>6</v>
      </c>
      <c r="C2740" t="s">
        <v>46</v>
      </c>
      <c r="D2740" t="str">
        <f>VLOOKUP(C2740,[1]Saler!B:D,2,FALSE)</f>
        <v>Nguyễn Thị Hoài  Nam</v>
      </c>
      <c r="E2740" t="str">
        <f>VLOOKUP(C2740,[1]Saler!B:D,3,FALSE)</f>
        <v>HCM</v>
      </c>
      <c r="F2740" t="str">
        <f>VLOOKUP(E2740,[1]Saler!$F$1:$G$6,2,FALSE)</f>
        <v>Hồ Chí Minh</v>
      </c>
      <c r="G2740" t="s">
        <v>56</v>
      </c>
      <c r="H2740" t="str">
        <f>VLOOKUP(G2740,[1]Product!$B:$G,2,FALSE)</f>
        <v>Legion82B500GUVN</v>
      </c>
      <c r="I2740">
        <f>VLOOKUP(G2740,[1]Product!$B:$G,6,FALSE)</f>
        <v>24790000</v>
      </c>
      <c r="J2740" t="str">
        <f>VLOOKUP(G2740,[1]Product!$B:$G,3,FALSE)</f>
        <v>Lenovo</v>
      </c>
      <c r="K2740" t="str">
        <f>VLOOKUP(G2740,[1]Product!$B:$G,4,FALSE)</f>
        <v>Laptop</v>
      </c>
      <c r="L2740">
        <v>3</v>
      </c>
      <c r="M2740">
        <v>0.1</v>
      </c>
      <c r="N2740">
        <f t="shared" si="42"/>
        <v>66933000</v>
      </c>
    </row>
    <row r="2741" spans="1:14" x14ac:dyDescent="0.3">
      <c r="A2741">
        <v>2740</v>
      </c>
      <c r="B2741">
        <v>6</v>
      </c>
      <c r="C2741" t="s">
        <v>53</v>
      </c>
      <c r="D2741" t="str">
        <f>VLOOKUP(C2741,[1]Saler!B:D,2,FALSE)</f>
        <v>Đoàn Minh  Anh</v>
      </c>
      <c r="E2741" t="str">
        <f>VLOOKUP(C2741,[1]Saler!B:D,3,FALSE)</f>
        <v>HN</v>
      </c>
      <c r="F2741" t="str">
        <f>VLOOKUP(E2741,[1]Saler!$F$1:$G$6,2,FALSE)</f>
        <v>Hà Nội</v>
      </c>
      <c r="G2741" t="s">
        <v>21</v>
      </c>
      <c r="H2741" t="str">
        <f>VLOOKUP(G2741,[1]Product!$B:$G,2,FALSE)</f>
        <v>EliteBook5ZU71PA</v>
      </c>
      <c r="I2741">
        <f>VLOOKUP(G2741,[1]Product!$B:$G,6,FALSE)</f>
        <v>34790000</v>
      </c>
      <c r="J2741" t="str">
        <f>VLOOKUP(G2741,[1]Product!$B:$G,3,FALSE)</f>
        <v>HP</v>
      </c>
      <c r="K2741" t="str">
        <f>VLOOKUP(G2741,[1]Product!$B:$G,4,FALSE)</f>
        <v>Laptop</v>
      </c>
      <c r="L2741">
        <v>3</v>
      </c>
      <c r="M2741">
        <v>0</v>
      </c>
      <c r="N2741">
        <f t="shared" si="42"/>
        <v>104370000</v>
      </c>
    </row>
    <row r="2742" spans="1:14" x14ac:dyDescent="0.3">
      <c r="A2742">
        <v>2741</v>
      </c>
      <c r="B2742">
        <v>6</v>
      </c>
      <c r="C2742" t="s">
        <v>74</v>
      </c>
      <c r="D2742" t="str">
        <f>VLOOKUP(C2742,[1]Saler!B:D,2,FALSE)</f>
        <v>Nguyễn Thị  Hằng</v>
      </c>
      <c r="E2742" t="str">
        <f>VLOOKUP(C2742,[1]Saler!B:D,3,FALSE)</f>
        <v>HP</v>
      </c>
      <c r="F2742" t="str">
        <f>VLOOKUP(E2742,[1]Saler!$F$1:$G$6,2,FALSE)</f>
        <v>Hải Phòng</v>
      </c>
      <c r="G2742" t="s">
        <v>56</v>
      </c>
      <c r="H2742" t="str">
        <f>VLOOKUP(G2742,[1]Product!$B:$G,2,FALSE)</f>
        <v>Legion82B500GUVN</v>
      </c>
      <c r="I2742">
        <f>VLOOKUP(G2742,[1]Product!$B:$G,6,FALSE)</f>
        <v>24790000</v>
      </c>
      <c r="J2742" t="str">
        <f>VLOOKUP(G2742,[1]Product!$B:$G,3,FALSE)</f>
        <v>Lenovo</v>
      </c>
      <c r="K2742" t="str">
        <f>VLOOKUP(G2742,[1]Product!$B:$G,4,FALSE)</f>
        <v>Laptop</v>
      </c>
      <c r="L2742">
        <v>2</v>
      </c>
      <c r="M2742">
        <v>0.05</v>
      </c>
      <c r="N2742">
        <f t="shared" si="42"/>
        <v>47101000</v>
      </c>
    </row>
    <row r="2743" spans="1:14" x14ac:dyDescent="0.3">
      <c r="A2743">
        <v>2742</v>
      </c>
      <c r="B2743">
        <v>6</v>
      </c>
      <c r="C2743" t="s">
        <v>63</v>
      </c>
      <c r="D2743" t="str">
        <f>VLOOKUP(C2743,[1]Saler!B:D,2,FALSE)</f>
        <v>Phạm Thị Giáng  My</v>
      </c>
      <c r="E2743" t="str">
        <f>VLOOKUP(C2743,[1]Saler!B:D,3,FALSE)</f>
        <v>DN</v>
      </c>
      <c r="F2743" t="str">
        <f>VLOOKUP(E2743,[1]Saler!$F$1:$G$6,2,FALSE)</f>
        <v>Đà Nẵng</v>
      </c>
      <c r="G2743" t="s">
        <v>49</v>
      </c>
      <c r="H2743" t="str">
        <f>VLOOKUP(G2743,[1]Product!$B:$G,2,FALSE)</f>
        <v>Inspiron145402</v>
      </c>
      <c r="I2743">
        <f>VLOOKUP(G2743,[1]Product!$B:$G,6,FALSE)</f>
        <v>25790000</v>
      </c>
      <c r="J2743" t="str">
        <f>VLOOKUP(G2743,[1]Product!$B:$G,3,FALSE)</f>
        <v>Dell</v>
      </c>
      <c r="K2743" t="str">
        <f>VLOOKUP(G2743,[1]Product!$B:$G,4,FALSE)</f>
        <v>Laptop</v>
      </c>
      <c r="L2743">
        <v>3</v>
      </c>
      <c r="M2743">
        <v>0.15</v>
      </c>
      <c r="N2743">
        <f t="shared" si="42"/>
        <v>65764500</v>
      </c>
    </row>
    <row r="2744" spans="1:14" x14ac:dyDescent="0.3">
      <c r="A2744">
        <v>2743</v>
      </c>
      <c r="B2744">
        <v>6</v>
      </c>
      <c r="C2744" t="s">
        <v>62</v>
      </c>
      <c r="D2744" t="str">
        <f>VLOOKUP(C2744,[1]Saler!B:D,2,FALSE)</f>
        <v>Kiều Ngọc Các</v>
      </c>
      <c r="E2744" t="str">
        <f>VLOOKUP(C2744,[1]Saler!B:D,3,FALSE)</f>
        <v>HN</v>
      </c>
      <c r="F2744" t="str">
        <f>VLOOKUP(E2744,[1]Saler!$F$1:$G$6,2,FALSE)</f>
        <v>Hà Nội</v>
      </c>
      <c r="G2744" t="s">
        <v>50</v>
      </c>
      <c r="H2744" t="str">
        <f>VLOOKUP(G2744,[1]Product!$B:$G,2,FALSE)</f>
        <v>ProBook22X45AA</v>
      </c>
      <c r="I2744">
        <f>VLOOKUP(G2744,[1]Product!$B:$G,6,FALSE)</f>
        <v>11900000</v>
      </c>
      <c r="J2744" t="str">
        <f>VLOOKUP(G2744,[1]Product!$B:$G,3,FALSE)</f>
        <v>HP</v>
      </c>
      <c r="K2744" t="str">
        <f>VLOOKUP(G2744,[1]Product!$B:$G,4,FALSE)</f>
        <v>Desktop</v>
      </c>
      <c r="L2744">
        <v>3</v>
      </c>
      <c r="M2744">
        <v>0</v>
      </c>
      <c r="N2744">
        <f t="shared" si="42"/>
        <v>35700000</v>
      </c>
    </row>
    <row r="2745" spans="1:14" x14ac:dyDescent="0.3">
      <c r="A2745">
        <v>2744</v>
      </c>
      <c r="B2745">
        <v>6</v>
      </c>
      <c r="C2745" t="s">
        <v>24</v>
      </c>
      <c r="D2745" t="str">
        <f>VLOOKUP(C2745,[1]Saler!B:D,2,FALSE)</f>
        <v>Lê Thị Ngọc Bích</v>
      </c>
      <c r="E2745" t="str">
        <f>VLOOKUP(C2745,[1]Saler!B:D,3,FALSE)</f>
        <v>HN</v>
      </c>
      <c r="F2745" t="str">
        <f>VLOOKUP(E2745,[1]Saler!$F$1:$G$6,2,FALSE)</f>
        <v>Hà Nội</v>
      </c>
      <c r="G2745" t="s">
        <v>34</v>
      </c>
      <c r="H2745" t="str">
        <f>VLOOKUP(G2745,[1]Product!$B:$G,2,FALSE)</f>
        <v>Inspiron135201</v>
      </c>
      <c r="I2745">
        <f>VLOOKUP(G2745,[1]Product!$B:$G,6,FALSE)</f>
        <v>16990000</v>
      </c>
      <c r="J2745" t="str">
        <f>VLOOKUP(G2745,[1]Product!$B:$G,3,FALSE)</f>
        <v>Dell</v>
      </c>
      <c r="K2745" t="str">
        <f>VLOOKUP(G2745,[1]Product!$B:$G,4,FALSE)</f>
        <v>Laptop</v>
      </c>
      <c r="L2745">
        <v>3</v>
      </c>
      <c r="M2745">
        <v>0.15</v>
      </c>
      <c r="N2745">
        <f t="shared" si="42"/>
        <v>43324500</v>
      </c>
    </row>
    <row r="2746" spans="1:14" x14ac:dyDescent="0.3">
      <c r="A2746">
        <v>2745</v>
      </c>
      <c r="B2746">
        <v>6</v>
      </c>
      <c r="C2746" t="s">
        <v>72</v>
      </c>
      <c r="D2746" t="str">
        <f>VLOOKUP(C2746,[1]Saler!B:D,2,FALSE)</f>
        <v>Ngô Ngọc Tường  An</v>
      </c>
      <c r="E2746" t="str">
        <f>VLOOKUP(C2746,[1]Saler!B:D,3,FALSE)</f>
        <v>HN</v>
      </c>
      <c r="F2746" t="str">
        <f>VLOOKUP(E2746,[1]Saler!$F$1:$G$6,2,FALSE)</f>
        <v>Hà Nội</v>
      </c>
      <c r="G2746" t="s">
        <v>50</v>
      </c>
      <c r="H2746" t="str">
        <f>VLOOKUP(G2746,[1]Product!$B:$G,2,FALSE)</f>
        <v>ProBook22X45AA</v>
      </c>
      <c r="I2746">
        <f>VLOOKUP(G2746,[1]Product!$B:$G,6,FALSE)</f>
        <v>11900000</v>
      </c>
      <c r="J2746" t="str">
        <f>VLOOKUP(G2746,[1]Product!$B:$G,3,FALSE)</f>
        <v>HP</v>
      </c>
      <c r="K2746" t="str">
        <f>VLOOKUP(G2746,[1]Product!$B:$G,4,FALSE)</f>
        <v>Desktop</v>
      </c>
      <c r="L2746">
        <v>3</v>
      </c>
      <c r="M2746">
        <v>0.05</v>
      </c>
      <c r="N2746">
        <f t="shared" si="42"/>
        <v>33915000</v>
      </c>
    </row>
    <row r="2747" spans="1:14" x14ac:dyDescent="0.3">
      <c r="A2747">
        <v>2746</v>
      </c>
      <c r="B2747">
        <v>6</v>
      </c>
      <c r="C2747" t="s">
        <v>75</v>
      </c>
      <c r="D2747" t="str">
        <f>VLOOKUP(C2747,[1]Saler!B:D,2,FALSE)</f>
        <v>Trần Thị Kim  Ngân</v>
      </c>
      <c r="E2747" t="str">
        <f>VLOOKUP(C2747,[1]Saler!B:D,3,FALSE)</f>
        <v>HCM</v>
      </c>
      <c r="F2747" t="str">
        <f>VLOOKUP(E2747,[1]Saler!$F$1:$G$6,2,FALSE)</f>
        <v>Hồ Chí Minh</v>
      </c>
      <c r="G2747" t="s">
        <v>15</v>
      </c>
      <c r="H2747" t="str">
        <f>VLOOKUP(G2747,[1]Product!$B:$G,2,FALSE)</f>
        <v>EliteBook1C2M0PA</v>
      </c>
      <c r="I2747">
        <f>VLOOKUP(G2747,[1]Product!$B:$G,6,FALSE)</f>
        <v>14890000</v>
      </c>
      <c r="J2747" t="str">
        <f>VLOOKUP(G2747,[1]Product!$B:$G,3,FALSE)</f>
        <v>HP</v>
      </c>
      <c r="K2747" t="str">
        <f>VLOOKUP(G2747,[1]Product!$B:$G,4,FALSE)</f>
        <v>Desktop</v>
      </c>
      <c r="L2747">
        <v>3</v>
      </c>
      <c r="M2747">
        <v>0.1</v>
      </c>
      <c r="N2747">
        <f t="shared" si="42"/>
        <v>40203000</v>
      </c>
    </row>
    <row r="2748" spans="1:14" x14ac:dyDescent="0.3">
      <c r="A2748">
        <v>2747</v>
      </c>
      <c r="B2748">
        <v>6</v>
      </c>
      <c r="C2748" t="s">
        <v>72</v>
      </c>
      <c r="D2748" t="str">
        <f>VLOOKUP(C2748,[1]Saler!B:D,2,FALSE)</f>
        <v>Ngô Ngọc Tường  An</v>
      </c>
      <c r="E2748" t="str">
        <f>VLOOKUP(C2748,[1]Saler!B:D,3,FALSE)</f>
        <v>HN</v>
      </c>
      <c r="F2748" t="str">
        <f>VLOOKUP(E2748,[1]Saler!$F$1:$G$6,2,FALSE)</f>
        <v>Hà Nội</v>
      </c>
      <c r="G2748" t="s">
        <v>34</v>
      </c>
      <c r="H2748" t="str">
        <f>VLOOKUP(G2748,[1]Product!$B:$G,2,FALSE)</f>
        <v>Inspiron135201</v>
      </c>
      <c r="I2748">
        <f>VLOOKUP(G2748,[1]Product!$B:$G,6,FALSE)</f>
        <v>16990000</v>
      </c>
      <c r="J2748" t="str">
        <f>VLOOKUP(G2748,[1]Product!$B:$G,3,FALSE)</f>
        <v>Dell</v>
      </c>
      <c r="K2748" t="str">
        <f>VLOOKUP(G2748,[1]Product!$B:$G,4,FALSE)</f>
        <v>Laptop</v>
      </c>
      <c r="L2748">
        <v>2</v>
      </c>
      <c r="M2748">
        <v>0.05</v>
      </c>
      <c r="N2748">
        <f t="shared" si="42"/>
        <v>32281000</v>
      </c>
    </row>
    <row r="2749" spans="1:14" x14ac:dyDescent="0.3">
      <c r="A2749">
        <v>2748</v>
      </c>
      <c r="B2749">
        <v>6</v>
      </c>
      <c r="C2749" t="s">
        <v>73</v>
      </c>
      <c r="D2749" t="str">
        <f>VLOOKUP(C2749,[1]Saler!B:D,2,FALSE)</f>
        <v>Nguyễn Gia  Hân</v>
      </c>
      <c r="E2749" t="str">
        <f>VLOOKUP(C2749,[1]Saler!B:D,3,FALSE)</f>
        <v>HP</v>
      </c>
      <c r="F2749" t="str">
        <f>VLOOKUP(E2749,[1]Saler!$F$1:$G$6,2,FALSE)</f>
        <v>Hải Phòng</v>
      </c>
      <c r="G2749" t="s">
        <v>31</v>
      </c>
      <c r="H2749" t="str">
        <f>VLOOKUP(G2749,[1]Product!$B:$G,2,FALSE)</f>
        <v>Ideapad82H700DNVN</v>
      </c>
      <c r="I2749">
        <f>VLOOKUP(G2749,[1]Product!$B:$G,6,FALSE)</f>
        <v>13490000</v>
      </c>
      <c r="J2749" t="str">
        <f>VLOOKUP(G2749,[1]Product!$B:$G,3,FALSE)</f>
        <v>Lenovo</v>
      </c>
      <c r="K2749" t="str">
        <f>VLOOKUP(G2749,[1]Product!$B:$G,4,FALSE)</f>
        <v>Laptop</v>
      </c>
      <c r="L2749">
        <v>3</v>
      </c>
      <c r="M2749">
        <v>0.1</v>
      </c>
      <c r="N2749">
        <f t="shared" si="42"/>
        <v>36423000</v>
      </c>
    </row>
    <row r="2750" spans="1:14" x14ac:dyDescent="0.3">
      <c r="A2750">
        <v>2749</v>
      </c>
      <c r="B2750">
        <v>6</v>
      </c>
      <c r="C2750" t="s">
        <v>32</v>
      </c>
      <c r="D2750" t="str">
        <f>VLOOKUP(C2750,[1]Saler!B:D,2,FALSE)</f>
        <v>Võ Thị Phương  Thảo</v>
      </c>
      <c r="E2750" t="str">
        <f>VLOOKUP(C2750,[1]Saler!B:D,3,FALSE)</f>
        <v>CT</v>
      </c>
      <c r="F2750" t="str">
        <f>VLOOKUP(E2750,[1]Saler!$F$1:$G$6,2,FALSE)</f>
        <v>Cần Thơ</v>
      </c>
      <c r="G2750" t="s">
        <v>50</v>
      </c>
      <c r="H2750" t="str">
        <f>VLOOKUP(G2750,[1]Product!$B:$G,2,FALSE)</f>
        <v>ProBook22X45AA</v>
      </c>
      <c r="I2750">
        <f>VLOOKUP(G2750,[1]Product!$B:$G,6,FALSE)</f>
        <v>11900000</v>
      </c>
      <c r="J2750" t="str">
        <f>VLOOKUP(G2750,[1]Product!$B:$G,3,FALSE)</f>
        <v>HP</v>
      </c>
      <c r="K2750" t="str">
        <f>VLOOKUP(G2750,[1]Product!$B:$G,4,FALSE)</f>
        <v>Desktop</v>
      </c>
      <c r="L2750">
        <v>3</v>
      </c>
      <c r="M2750">
        <v>0</v>
      </c>
      <c r="N2750">
        <f t="shared" si="42"/>
        <v>35700000</v>
      </c>
    </row>
    <row r="2751" spans="1:14" x14ac:dyDescent="0.3">
      <c r="A2751">
        <v>2750</v>
      </c>
      <c r="B2751">
        <v>6</v>
      </c>
      <c r="C2751" t="s">
        <v>61</v>
      </c>
      <c r="D2751" t="str">
        <f>VLOOKUP(C2751,[1]Saler!B:D,2,FALSE)</f>
        <v>Nguyễn Tố  Linh</v>
      </c>
      <c r="E2751" t="str">
        <f>VLOOKUP(C2751,[1]Saler!B:D,3,FALSE)</f>
        <v>DN</v>
      </c>
      <c r="F2751" t="str">
        <f>VLOOKUP(E2751,[1]Saler!$F$1:$G$6,2,FALSE)</f>
        <v>Đà Nẵng</v>
      </c>
      <c r="G2751" t="s">
        <v>69</v>
      </c>
      <c r="H2751" t="str">
        <f>VLOOKUP(G2751,[1]Product!$B:$G,2,FALSE)</f>
        <v>Pavilion180S1AA</v>
      </c>
      <c r="I2751">
        <f>VLOOKUP(G2751,[1]Product!$B:$G,6,FALSE)</f>
        <v>9790000</v>
      </c>
      <c r="J2751" t="str">
        <f>VLOOKUP(G2751,[1]Product!$B:$G,3,FALSE)</f>
        <v>HP</v>
      </c>
      <c r="K2751" t="str">
        <f>VLOOKUP(G2751,[1]Product!$B:$G,4,FALSE)</f>
        <v>Desktop</v>
      </c>
      <c r="L2751">
        <v>2</v>
      </c>
      <c r="M2751">
        <v>0.1</v>
      </c>
      <c r="N2751">
        <f t="shared" si="42"/>
        <v>17622000</v>
      </c>
    </row>
    <row r="2752" spans="1:14" x14ac:dyDescent="0.3">
      <c r="A2752">
        <v>2751</v>
      </c>
      <c r="B2752">
        <v>6</v>
      </c>
      <c r="C2752" t="s">
        <v>68</v>
      </c>
      <c r="D2752" t="str">
        <f>VLOOKUP(C2752,[1]Saler!B:D,2,FALSE)</f>
        <v>Đào Thị Tiểu  Băng</v>
      </c>
      <c r="E2752" t="str">
        <f>VLOOKUP(C2752,[1]Saler!B:D,3,FALSE)</f>
        <v>CT</v>
      </c>
      <c r="F2752" t="str">
        <f>VLOOKUP(E2752,[1]Saler!$F$1:$G$6,2,FALSE)</f>
        <v>Cần Thơ</v>
      </c>
      <c r="G2752" t="s">
        <v>17</v>
      </c>
      <c r="H2752" t="str">
        <f>VLOOKUP(G2752,[1]Product!$B:$G,2,FALSE)</f>
        <v>Inspiron135301</v>
      </c>
      <c r="I2752">
        <f>VLOOKUP(G2752,[1]Product!$B:$G,6,FALSE)</f>
        <v>20900000</v>
      </c>
      <c r="J2752" t="str">
        <f>VLOOKUP(G2752,[1]Product!$B:$G,3,FALSE)</f>
        <v>Dell</v>
      </c>
      <c r="K2752" t="str">
        <f>VLOOKUP(G2752,[1]Product!$B:$G,4,FALSE)</f>
        <v>Laptop</v>
      </c>
      <c r="L2752">
        <v>3</v>
      </c>
      <c r="M2752">
        <v>0.05</v>
      </c>
      <c r="N2752">
        <f t="shared" si="42"/>
        <v>59565000</v>
      </c>
    </row>
    <row r="2753" spans="1:14" x14ac:dyDescent="0.3">
      <c r="A2753">
        <v>2752</v>
      </c>
      <c r="B2753">
        <v>6</v>
      </c>
      <c r="C2753" t="s">
        <v>66</v>
      </c>
      <c r="D2753" t="str">
        <f>VLOOKUP(C2753,[1]Saler!B:D,2,FALSE)</f>
        <v>Nguyễn Nhật  Hạ</v>
      </c>
      <c r="E2753" t="str">
        <f>VLOOKUP(C2753,[1]Saler!B:D,3,FALSE)</f>
        <v>HP</v>
      </c>
      <c r="F2753" t="str">
        <f>VLOOKUP(E2753,[1]Saler!$F$1:$G$6,2,FALSE)</f>
        <v>Hải Phòng</v>
      </c>
      <c r="G2753" t="s">
        <v>25</v>
      </c>
      <c r="H2753" t="str">
        <f>VLOOKUP(G2753,[1]Product!$B:$G,2,FALSE)</f>
        <v>Lenovo11BHS07200</v>
      </c>
      <c r="I2753">
        <f>VLOOKUP(G2753,[1]Product!$B:$G,6,FALSE)</f>
        <v>11490000</v>
      </c>
      <c r="J2753" t="str">
        <f>VLOOKUP(G2753,[1]Product!$B:$G,3,FALSE)</f>
        <v>Lenovo</v>
      </c>
      <c r="K2753" t="str">
        <f>VLOOKUP(G2753,[1]Product!$B:$G,4,FALSE)</f>
        <v>Desktop</v>
      </c>
      <c r="L2753">
        <v>1</v>
      </c>
      <c r="M2753">
        <v>0.15</v>
      </c>
      <c r="N2753">
        <f t="shared" si="42"/>
        <v>9766500</v>
      </c>
    </row>
    <row r="2754" spans="1:14" x14ac:dyDescent="0.3">
      <c r="A2754">
        <v>2753</v>
      </c>
      <c r="B2754">
        <v>6</v>
      </c>
      <c r="C2754" t="s">
        <v>30</v>
      </c>
      <c r="D2754" t="str">
        <f>VLOOKUP(C2754,[1]Saler!B:D,2,FALSE)</f>
        <v>Lê Thị Phương  Thanh</v>
      </c>
      <c r="E2754" t="str">
        <f>VLOOKUP(C2754,[1]Saler!B:D,3,FALSE)</f>
        <v>CT</v>
      </c>
      <c r="F2754" t="str">
        <f>VLOOKUP(E2754,[1]Saler!$F$1:$G$6,2,FALSE)</f>
        <v>Cần Thơ</v>
      </c>
      <c r="G2754" t="s">
        <v>54</v>
      </c>
      <c r="H2754" t="str">
        <f>VLOOKUP(G2754,[1]Product!$B:$G,2,FALSE)</f>
        <v>ThinkBook20VA001KVN</v>
      </c>
      <c r="I2754">
        <f>VLOOKUP(G2754,[1]Product!$B:$G,6,FALSE)</f>
        <v>19190000</v>
      </c>
      <c r="J2754" t="str">
        <f>VLOOKUP(G2754,[1]Product!$B:$G,3,FALSE)</f>
        <v>Lenovo</v>
      </c>
      <c r="K2754" t="str">
        <f>VLOOKUP(G2754,[1]Product!$B:$G,4,FALSE)</f>
        <v>Laptop</v>
      </c>
      <c r="L2754">
        <v>2</v>
      </c>
      <c r="M2754">
        <v>0.15</v>
      </c>
      <c r="N2754">
        <f t="shared" ref="N2754:N2817" si="43">I2754*L2754*(1-M2754)</f>
        <v>32623000</v>
      </c>
    </row>
    <row r="2755" spans="1:14" x14ac:dyDescent="0.3">
      <c r="A2755">
        <v>2754</v>
      </c>
      <c r="B2755">
        <v>6</v>
      </c>
      <c r="C2755" t="s">
        <v>59</v>
      </c>
      <c r="D2755" t="str">
        <f>VLOOKUP(C2755,[1]Saler!B:D,2,FALSE)</f>
        <v>Hồ Lê Lệ  Nguyên</v>
      </c>
      <c r="E2755" t="str">
        <f>VLOOKUP(C2755,[1]Saler!B:D,3,FALSE)</f>
        <v>HCM</v>
      </c>
      <c r="F2755" t="str">
        <f>VLOOKUP(E2755,[1]Saler!$F$1:$G$6,2,FALSE)</f>
        <v>Hồ Chí Minh</v>
      </c>
      <c r="G2755" t="s">
        <v>54</v>
      </c>
      <c r="H2755" t="str">
        <f>VLOOKUP(G2755,[1]Product!$B:$G,2,FALSE)</f>
        <v>ThinkBook20VA001KVN</v>
      </c>
      <c r="I2755">
        <f>VLOOKUP(G2755,[1]Product!$B:$G,6,FALSE)</f>
        <v>19190000</v>
      </c>
      <c r="J2755" t="str">
        <f>VLOOKUP(G2755,[1]Product!$B:$G,3,FALSE)</f>
        <v>Lenovo</v>
      </c>
      <c r="K2755" t="str">
        <f>VLOOKUP(G2755,[1]Product!$B:$G,4,FALSE)</f>
        <v>Laptop</v>
      </c>
      <c r="L2755">
        <v>1</v>
      </c>
      <c r="M2755">
        <v>0.1</v>
      </c>
      <c r="N2755">
        <f t="shared" si="43"/>
        <v>17271000</v>
      </c>
    </row>
    <row r="2756" spans="1:14" x14ac:dyDescent="0.3">
      <c r="A2756">
        <v>2755</v>
      </c>
      <c r="B2756">
        <v>6</v>
      </c>
      <c r="C2756" t="s">
        <v>30</v>
      </c>
      <c r="D2756" t="str">
        <f>VLOOKUP(C2756,[1]Saler!B:D,2,FALSE)</f>
        <v>Lê Thị Phương  Thanh</v>
      </c>
      <c r="E2756" t="str">
        <f>VLOOKUP(C2756,[1]Saler!B:D,3,FALSE)</f>
        <v>CT</v>
      </c>
      <c r="F2756" t="str">
        <f>VLOOKUP(E2756,[1]Saler!$F$1:$G$6,2,FALSE)</f>
        <v>Cần Thơ</v>
      </c>
      <c r="G2756" t="s">
        <v>21</v>
      </c>
      <c r="H2756" t="str">
        <f>VLOOKUP(G2756,[1]Product!$B:$G,2,FALSE)</f>
        <v>EliteBook5ZU71PA</v>
      </c>
      <c r="I2756">
        <f>VLOOKUP(G2756,[1]Product!$B:$G,6,FALSE)</f>
        <v>34790000</v>
      </c>
      <c r="J2756" t="str">
        <f>VLOOKUP(G2756,[1]Product!$B:$G,3,FALSE)</f>
        <v>HP</v>
      </c>
      <c r="K2756" t="str">
        <f>VLOOKUP(G2756,[1]Product!$B:$G,4,FALSE)</f>
        <v>Laptop</v>
      </c>
      <c r="L2756">
        <v>3</v>
      </c>
      <c r="M2756">
        <v>0.05</v>
      </c>
      <c r="N2756">
        <f t="shared" si="43"/>
        <v>99151500</v>
      </c>
    </row>
    <row r="2757" spans="1:14" x14ac:dyDescent="0.3">
      <c r="A2757">
        <v>2756</v>
      </c>
      <c r="B2757">
        <v>6</v>
      </c>
      <c r="C2757" t="s">
        <v>40</v>
      </c>
      <c r="D2757" t="str">
        <f>VLOOKUP(C2757,[1]Saler!B:D,2,FALSE)</f>
        <v>Triệu Thị Thanh  Chung</v>
      </c>
      <c r="E2757" t="str">
        <f>VLOOKUP(C2757,[1]Saler!B:D,3,FALSE)</f>
        <v>HN</v>
      </c>
      <c r="F2757" t="str">
        <f>VLOOKUP(E2757,[1]Saler!$F$1:$G$6,2,FALSE)</f>
        <v>Hà Nội</v>
      </c>
      <c r="G2757" t="s">
        <v>56</v>
      </c>
      <c r="H2757" t="str">
        <f>VLOOKUP(G2757,[1]Product!$B:$G,2,FALSE)</f>
        <v>Legion82B500GUVN</v>
      </c>
      <c r="I2757">
        <f>VLOOKUP(G2757,[1]Product!$B:$G,6,FALSE)</f>
        <v>24790000</v>
      </c>
      <c r="J2757" t="str">
        <f>VLOOKUP(G2757,[1]Product!$B:$G,3,FALSE)</f>
        <v>Lenovo</v>
      </c>
      <c r="K2757" t="str">
        <f>VLOOKUP(G2757,[1]Product!$B:$G,4,FALSE)</f>
        <v>Laptop</v>
      </c>
      <c r="L2757">
        <v>1</v>
      </c>
      <c r="M2757">
        <v>0.05</v>
      </c>
      <c r="N2757">
        <f t="shared" si="43"/>
        <v>23550500</v>
      </c>
    </row>
    <row r="2758" spans="1:14" x14ac:dyDescent="0.3">
      <c r="A2758">
        <v>2757</v>
      </c>
      <c r="B2758">
        <v>6</v>
      </c>
      <c r="C2758" t="s">
        <v>22</v>
      </c>
      <c r="D2758" t="str">
        <f>VLOOKUP(C2758,[1]Saler!B:D,2,FALSE)</f>
        <v>Nguyễn Thành Tâm</v>
      </c>
      <c r="E2758" t="str">
        <f>VLOOKUP(C2758,[1]Saler!B:D,3,FALSE)</f>
        <v>CT</v>
      </c>
      <c r="F2758" t="str">
        <f>VLOOKUP(E2758,[1]Saler!$F$1:$G$6,2,FALSE)</f>
        <v>Cần Thơ</v>
      </c>
      <c r="G2758" t="s">
        <v>49</v>
      </c>
      <c r="H2758" t="str">
        <f>VLOOKUP(G2758,[1]Product!$B:$G,2,FALSE)</f>
        <v>Inspiron145402</v>
      </c>
      <c r="I2758">
        <f>VLOOKUP(G2758,[1]Product!$B:$G,6,FALSE)</f>
        <v>25790000</v>
      </c>
      <c r="J2758" t="str">
        <f>VLOOKUP(G2758,[1]Product!$B:$G,3,FALSE)</f>
        <v>Dell</v>
      </c>
      <c r="K2758" t="str">
        <f>VLOOKUP(G2758,[1]Product!$B:$G,4,FALSE)</f>
        <v>Laptop</v>
      </c>
      <c r="L2758">
        <v>1</v>
      </c>
      <c r="M2758">
        <v>0.15</v>
      </c>
      <c r="N2758">
        <f t="shared" si="43"/>
        <v>21921500</v>
      </c>
    </row>
    <row r="2759" spans="1:14" x14ac:dyDescent="0.3">
      <c r="A2759">
        <v>2758</v>
      </c>
      <c r="B2759">
        <v>6</v>
      </c>
      <c r="C2759" t="s">
        <v>80</v>
      </c>
      <c r="D2759" t="str">
        <f>VLOOKUP(C2759,[1]Saler!B:D,2,FALSE)</f>
        <v>Trịnh Thị Thu  Hằng</v>
      </c>
      <c r="E2759" t="str">
        <f>VLOOKUP(C2759,[1]Saler!B:D,3,FALSE)</f>
        <v>HP</v>
      </c>
      <c r="F2759" t="str">
        <f>VLOOKUP(E2759,[1]Saler!$F$1:$G$6,2,FALSE)</f>
        <v>Hải Phòng</v>
      </c>
      <c r="G2759" t="s">
        <v>23</v>
      </c>
      <c r="H2759" t="str">
        <f>VLOOKUP(G2759,[1]Product!$B:$G,2,FALSE)</f>
        <v>Latitude3510</v>
      </c>
      <c r="I2759">
        <f>VLOOKUP(G2759,[1]Product!$B:$G,6,FALSE)</f>
        <v>11490000</v>
      </c>
      <c r="J2759" t="str">
        <f>VLOOKUP(G2759,[1]Product!$B:$G,3,FALSE)</f>
        <v>Dell</v>
      </c>
      <c r="K2759" t="str">
        <f>VLOOKUP(G2759,[1]Product!$B:$G,4,FALSE)</f>
        <v>Laptop</v>
      </c>
      <c r="L2759">
        <v>1</v>
      </c>
      <c r="M2759">
        <v>0</v>
      </c>
      <c r="N2759">
        <f t="shared" si="43"/>
        <v>11490000</v>
      </c>
    </row>
    <row r="2760" spans="1:14" x14ac:dyDescent="0.3">
      <c r="A2760">
        <v>2759</v>
      </c>
      <c r="B2760">
        <v>6</v>
      </c>
      <c r="C2760" t="s">
        <v>35</v>
      </c>
      <c r="D2760" t="str">
        <f>VLOOKUP(C2760,[1]Saler!B:D,2,FALSE)</f>
        <v>Trần Kim  Như</v>
      </c>
      <c r="E2760" t="str">
        <f>VLOOKUP(C2760,[1]Saler!B:D,3,FALSE)</f>
        <v>HCM</v>
      </c>
      <c r="F2760" t="str">
        <f>VLOOKUP(E2760,[1]Saler!$F$1:$G$6,2,FALSE)</f>
        <v>Hồ Chí Minh</v>
      </c>
      <c r="G2760" t="s">
        <v>50</v>
      </c>
      <c r="H2760" t="str">
        <f>VLOOKUP(G2760,[1]Product!$B:$G,2,FALSE)</f>
        <v>ProBook22X45AA</v>
      </c>
      <c r="I2760">
        <f>VLOOKUP(G2760,[1]Product!$B:$G,6,FALSE)</f>
        <v>11900000</v>
      </c>
      <c r="J2760" t="str">
        <f>VLOOKUP(G2760,[1]Product!$B:$G,3,FALSE)</f>
        <v>HP</v>
      </c>
      <c r="K2760" t="str">
        <f>VLOOKUP(G2760,[1]Product!$B:$G,4,FALSE)</f>
        <v>Desktop</v>
      </c>
      <c r="L2760">
        <v>1</v>
      </c>
      <c r="M2760">
        <v>0.1</v>
      </c>
      <c r="N2760">
        <f t="shared" si="43"/>
        <v>10710000</v>
      </c>
    </row>
    <row r="2761" spans="1:14" x14ac:dyDescent="0.3">
      <c r="A2761">
        <v>2760</v>
      </c>
      <c r="B2761">
        <v>6</v>
      </c>
      <c r="C2761" t="s">
        <v>38</v>
      </c>
      <c r="D2761" t="str">
        <f>VLOOKUP(C2761,[1]Saler!B:D,2,FALSE)</f>
        <v>Nguyễn Thị Kim  Nga</v>
      </c>
      <c r="E2761" t="str">
        <f>VLOOKUP(C2761,[1]Saler!B:D,3,FALSE)</f>
        <v>HCM</v>
      </c>
      <c r="F2761" t="str">
        <f>VLOOKUP(E2761,[1]Saler!$F$1:$G$6,2,FALSE)</f>
        <v>Hồ Chí Minh</v>
      </c>
      <c r="G2761" t="s">
        <v>54</v>
      </c>
      <c r="H2761" t="str">
        <f>VLOOKUP(G2761,[1]Product!$B:$G,2,FALSE)</f>
        <v>ThinkBook20VA001KVN</v>
      </c>
      <c r="I2761">
        <f>VLOOKUP(G2761,[1]Product!$B:$G,6,FALSE)</f>
        <v>19190000</v>
      </c>
      <c r="J2761" t="str">
        <f>VLOOKUP(G2761,[1]Product!$B:$G,3,FALSE)</f>
        <v>Lenovo</v>
      </c>
      <c r="K2761" t="str">
        <f>VLOOKUP(G2761,[1]Product!$B:$G,4,FALSE)</f>
        <v>Laptop</v>
      </c>
      <c r="L2761">
        <v>3</v>
      </c>
      <c r="M2761">
        <v>0</v>
      </c>
      <c r="N2761">
        <f t="shared" si="43"/>
        <v>57570000</v>
      </c>
    </row>
    <row r="2762" spans="1:14" x14ac:dyDescent="0.3">
      <c r="A2762">
        <v>2761</v>
      </c>
      <c r="B2762">
        <v>6</v>
      </c>
      <c r="C2762" t="s">
        <v>16</v>
      </c>
      <c r="D2762" t="str">
        <f>VLOOKUP(C2762,[1]Saler!B:D,2,FALSE)</f>
        <v>Võ Thị Uyển  Nhi</v>
      </c>
      <c r="E2762" t="str">
        <f>VLOOKUP(C2762,[1]Saler!B:D,3,FALSE)</f>
        <v>HCM</v>
      </c>
      <c r="F2762" t="str">
        <f>VLOOKUP(E2762,[1]Saler!$F$1:$G$6,2,FALSE)</f>
        <v>Hồ Chí Minh</v>
      </c>
      <c r="G2762" t="s">
        <v>44</v>
      </c>
      <c r="H2762" t="str">
        <f>VLOOKUP(G2762,[1]Product!$B:$G,2,FALSE)</f>
        <v>Lenovo11ED002TVA</v>
      </c>
      <c r="I2762">
        <f>VLOOKUP(G2762,[1]Product!$B:$G,6,FALSE)</f>
        <v>9890000</v>
      </c>
      <c r="J2762" t="str">
        <f>VLOOKUP(G2762,[1]Product!$B:$G,3,FALSE)</f>
        <v>Lenovo</v>
      </c>
      <c r="K2762" t="str">
        <f>VLOOKUP(G2762,[1]Product!$B:$G,4,FALSE)</f>
        <v>Desktop</v>
      </c>
      <c r="L2762">
        <v>2</v>
      </c>
      <c r="M2762">
        <v>0.1</v>
      </c>
      <c r="N2762">
        <f t="shared" si="43"/>
        <v>17802000</v>
      </c>
    </row>
    <row r="2763" spans="1:14" x14ac:dyDescent="0.3">
      <c r="A2763">
        <v>2762</v>
      </c>
      <c r="B2763">
        <v>6</v>
      </c>
      <c r="C2763" t="s">
        <v>64</v>
      </c>
      <c r="D2763" t="str">
        <f>VLOOKUP(C2763,[1]Saler!B:D,2,FALSE)</f>
        <v>Trần Chí Thông</v>
      </c>
      <c r="E2763" t="str">
        <f>VLOOKUP(C2763,[1]Saler!B:D,3,FALSE)</f>
        <v>CT</v>
      </c>
      <c r="F2763" t="str">
        <f>VLOOKUP(E2763,[1]Saler!$F$1:$G$6,2,FALSE)</f>
        <v>Cần Thơ</v>
      </c>
      <c r="G2763" t="s">
        <v>56</v>
      </c>
      <c r="H2763" t="str">
        <f>VLOOKUP(G2763,[1]Product!$B:$G,2,FALSE)</f>
        <v>Legion82B500GUVN</v>
      </c>
      <c r="I2763">
        <f>VLOOKUP(G2763,[1]Product!$B:$G,6,FALSE)</f>
        <v>24790000</v>
      </c>
      <c r="J2763" t="str">
        <f>VLOOKUP(G2763,[1]Product!$B:$G,3,FALSE)</f>
        <v>Lenovo</v>
      </c>
      <c r="K2763" t="str">
        <f>VLOOKUP(G2763,[1]Product!$B:$G,4,FALSE)</f>
        <v>Laptop</v>
      </c>
      <c r="L2763">
        <v>3</v>
      </c>
      <c r="M2763">
        <v>0</v>
      </c>
      <c r="N2763">
        <f t="shared" si="43"/>
        <v>74370000</v>
      </c>
    </row>
    <row r="2764" spans="1:14" x14ac:dyDescent="0.3">
      <c r="A2764">
        <v>2763</v>
      </c>
      <c r="B2764">
        <v>6</v>
      </c>
      <c r="C2764" t="s">
        <v>76</v>
      </c>
      <c r="D2764" t="str">
        <f>VLOOKUP(C2764,[1]Saler!B:D,2,FALSE)</f>
        <v>Nguyễn Yến  Nhi</v>
      </c>
      <c r="E2764" t="str">
        <f>VLOOKUP(C2764,[1]Saler!B:D,3,FALSE)</f>
        <v>HCM</v>
      </c>
      <c r="F2764" t="str">
        <f>VLOOKUP(E2764,[1]Saler!$F$1:$G$6,2,FALSE)</f>
        <v>Hồ Chí Minh</v>
      </c>
      <c r="G2764" t="s">
        <v>52</v>
      </c>
      <c r="H2764" t="str">
        <f>VLOOKUP(G2764,[1]Product!$B:$G,2,FALSE)</f>
        <v>Inspiron42IN380002</v>
      </c>
      <c r="I2764">
        <f>VLOOKUP(G2764,[1]Product!$B:$G,6,FALSE)</f>
        <v>12290000</v>
      </c>
      <c r="J2764" t="str">
        <f>VLOOKUP(G2764,[1]Product!$B:$G,3,FALSE)</f>
        <v>Dell</v>
      </c>
      <c r="K2764" t="str">
        <f>VLOOKUP(G2764,[1]Product!$B:$G,4,FALSE)</f>
        <v>Desktop</v>
      </c>
      <c r="L2764">
        <v>3</v>
      </c>
      <c r="M2764">
        <v>0</v>
      </c>
      <c r="N2764">
        <f t="shared" si="43"/>
        <v>36870000</v>
      </c>
    </row>
    <row r="2765" spans="1:14" x14ac:dyDescent="0.3">
      <c r="A2765">
        <v>2764</v>
      </c>
      <c r="B2765">
        <v>6</v>
      </c>
      <c r="C2765" t="s">
        <v>66</v>
      </c>
      <c r="D2765" t="str">
        <f>VLOOKUP(C2765,[1]Saler!B:D,2,FALSE)</f>
        <v>Nguyễn Nhật  Hạ</v>
      </c>
      <c r="E2765" t="str">
        <f>VLOOKUP(C2765,[1]Saler!B:D,3,FALSE)</f>
        <v>HP</v>
      </c>
      <c r="F2765" t="str">
        <f>VLOOKUP(E2765,[1]Saler!$F$1:$G$6,2,FALSE)</f>
        <v>Hải Phòng</v>
      </c>
      <c r="G2765" t="s">
        <v>69</v>
      </c>
      <c r="H2765" t="str">
        <f>VLOOKUP(G2765,[1]Product!$B:$G,2,FALSE)</f>
        <v>Pavilion180S1AA</v>
      </c>
      <c r="I2765">
        <f>VLOOKUP(G2765,[1]Product!$B:$G,6,FALSE)</f>
        <v>9790000</v>
      </c>
      <c r="J2765" t="str">
        <f>VLOOKUP(G2765,[1]Product!$B:$G,3,FALSE)</f>
        <v>HP</v>
      </c>
      <c r="K2765" t="str">
        <f>VLOOKUP(G2765,[1]Product!$B:$G,4,FALSE)</f>
        <v>Desktop</v>
      </c>
      <c r="L2765">
        <v>2</v>
      </c>
      <c r="M2765">
        <v>0.15</v>
      </c>
      <c r="N2765">
        <f t="shared" si="43"/>
        <v>16643000</v>
      </c>
    </row>
    <row r="2766" spans="1:14" x14ac:dyDescent="0.3">
      <c r="A2766">
        <v>2765</v>
      </c>
      <c r="B2766">
        <v>6</v>
      </c>
      <c r="C2766" t="s">
        <v>64</v>
      </c>
      <c r="D2766" t="str">
        <f>VLOOKUP(C2766,[1]Saler!B:D,2,FALSE)</f>
        <v>Trần Chí Thông</v>
      </c>
      <c r="E2766" t="str">
        <f>VLOOKUP(C2766,[1]Saler!B:D,3,FALSE)</f>
        <v>CT</v>
      </c>
      <c r="F2766" t="str">
        <f>VLOOKUP(E2766,[1]Saler!$F$1:$G$6,2,FALSE)</f>
        <v>Cần Thơ</v>
      </c>
      <c r="G2766" t="s">
        <v>17</v>
      </c>
      <c r="H2766" t="str">
        <f>VLOOKUP(G2766,[1]Product!$B:$G,2,FALSE)</f>
        <v>Inspiron135301</v>
      </c>
      <c r="I2766">
        <f>VLOOKUP(G2766,[1]Product!$B:$G,6,FALSE)</f>
        <v>20900000</v>
      </c>
      <c r="J2766" t="str">
        <f>VLOOKUP(G2766,[1]Product!$B:$G,3,FALSE)</f>
        <v>Dell</v>
      </c>
      <c r="K2766" t="str">
        <f>VLOOKUP(G2766,[1]Product!$B:$G,4,FALSE)</f>
        <v>Laptop</v>
      </c>
      <c r="L2766">
        <v>1</v>
      </c>
      <c r="M2766">
        <v>0.1</v>
      </c>
      <c r="N2766">
        <f t="shared" si="43"/>
        <v>18810000</v>
      </c>
    </row>
    <row r="2767" spans="1:14" x14ac:dyDescent="0.3">
      <c r="A2767">
        <v>2766</v>
      </c>
      <c r="B2767">
        <v>6</v>
      </c>
      <c r="C2767" t="s">
        <v>59</v>
      </c>
      <c r="D2767" t="str">
        <f>VLOOKUP(C2767,[1]Saler!B:D,2,FALSE)</f>
        <v>Hồ Lê Lệ  Nguyên</v>
      </c>
      <c r="E2767" t="str">
        <f>VLOOKUP(C2767,[1]Saler!B:D,3,FALSE)</f>
        <v>HCM</v>
      </c>
      <c r="F2767" t="str">
        <f>VLOOKUP(E2767,[1]Saler!$F$1:$G$6,2,FALSE)</f>
        <v>Hồ Chí Minh</v>
      </c>
      <c r="G2767" t="s">
        <v>42</v>
      </c>
      <c r="H2767" t="str">
        <f>VLOOKUP(G2767,[1]Product!$B:$G,2,FALSE)</f>
        <v>PavilionEG0072TU</v>
      </c>
      <c r="I2767">
        <f>VLOOKUP(G2767,[1]Product!$B:$G,6,FALSE)</f>
        <v>21900000</v>
      </c>
      <c r="J2767" t="str">
        <f>VLOOKUP(G2767,[1]Product!$B:$G,3,FALSE)</f>
        <v>HP</v>
      </c>
      <c r="K2767" t="str">
        <f>VLOOKUP(G2767,[1]Product!$B:$G,4,FALSE)</f>
        <v>Laptop</v>
      </c>
      <c r="L2767">
        <v>1</v>
      </c>
      <c r="M2767">
        <v>0</v>
      </c>
      <c r="N2767">
        <f t="shared" si="43"/>
        <v>21900000</v>
      </c>
    </row>
    <row r="2768" spans="1:14" x14ac:dyDescent="0.3">
      <c r="A2768">
        <v>2767</v>
      </c>
      <c r="B2768">
        <v>6</v>
      </c>
      <c r="C2768" t="s">
        <v>20</v>
      </c>
      <c r="D2768" t="str">
        <f>VLOOKUP(C2768,[1]Saler!B:D,2,FALSE)</f>
        <v>NGUYỄN THỊ THANH  HUYỀN</v>
      </c>
      <c r="E2768" t="str">
        <f>VLOOKUP(C2768,[1]Saler!B:D,3,FALSE)</f>
        <v>DN</v>
      </c>
      <c r="F2768" t="str">
        <f>VLOOKUP(E2768,[1]Saler!$F$1:$G$6,2,FALSE)</f>
        <v>Đà Nẵng</v>
      </c>
      <c r="G2768" t="s">
        <v>71</v>
      </c>
      <c r="H2768" t="str">
        <f>VLOOKUP(G2768,[1]Product!$B:$G,2,FALSE)</f>
        <v>Legion82BC005YVN</v>
      </c>
      <c r="I2768">
        <f>VLOOKUP(G2768,[1]Product!$B:$G,6,FALSE)</f>
        <v>39000000</v>
      </c>
      <c r="J2768" t="str">
        <f>VLOOKUP(G2768,[1]Product!$B:$G,3,FALSE)</f>
        <v>Lenovo</v>
      </c>
      <c r="K2768" t="str">
        <f>VLOOKUP(G2768,[1]Product!$B:$G,4,FALSE)</f>
        <v>Laptop</v>
      </c>
      <c r="L2768">
        <v>3</v>
      </c>
      <c r="M2768">
        <v>0.15</v>
      </c>
      <c r="N2768">
        <f t="shared" si="43"/>
        <v>99450000</v>
      </c>
    </row>
    <row r="2769" spans="1:14" x14ac:dyDescent="0.3">
      <c r="A2769">
        <v>2768</v>
      </c>
      <c r="B2769">
        <v>6</v>
      </c>
      <c r="C2769" t="s">
        <v>80</v>
      </c>
      <c r="D2769" t="str">
        <f>VLOOKUP(C2769,[1]Saler!B:D,2,FALSE)</f>
        <v>Trịnh Thị Thu  Hằng</v>
      </c>
      <c r="E2769" t="str">
        <f>VLOOKUP(C2769,[1]Saler!B:D,3,FALSE)</f>
        <v>HP</v>
      </c>
      <c r="F2769" t="str">
        <f>VLOOKUP(E2769,[1]Saler!$F$1:$G$6,2,FALSE)</f>
        <v>Hải Phòng</v>
      </c>
      <c r="G2769" t="s">
        <v>25</v>
      </c>
      <c r="H2769" t="str">
        <f>VLOOKUP(G2769,[1]Product!$B:$G,2,FALSE)</f>
        <v>Lenovo11BHS07200</v>
      </c>
      <c r="I2769">
        <f>VLOOKUP(G2769,[1]Product!$B:$G,6,FALSE)</f>
        <v>11490000</v>
      </c>
      <c r="J2769" t="str">
        <f>VLOOKUP(G2769,[1]Product!$B:$G,3,FALSE)</f>
        <v>Lenovo</v>
      </c>
      <c r="K2769" t="str">
        <f>VLOOKUP(G2769,[1]Product!$B:$G,4,FALSE)</f>
        <v>Desktop</v>
      </c>
      <c r="L2769">
        <v>1</v>
      </c>
      <c r="M2769">
        <v>0.15</v>
      </c>
      <c r="N2769">
        <f t="shared" si="43"/>
        <v>9766500</v>
      </c>
    </row>
    <row r="2770" spans="1:14" x14ac:dyDescent="0.3">
      <c r="A2770">
        <v>2769</v>
      </c>
      <c r="B2770">
        <v>6</v>
      </c>
      <c r="C2770" t="s">
        <v>30</v>
      </c>
      <c r="D2770" t="str">
        <f>VLOOKUP(C2770,[1]Saler!B:D,2,FALSE)</f>
        <v>Lê Thị Phương  Thanh</v>
      </c>
      <c r="E2770" t="str">
        <f>VLOOKUP(C2770,[1]Saler!B:D,3,FALSE)</f>
        <v>CT</v>
      </c>
      <c r="F2770" t="str">
        <f>VLOOKUP(E2770,[1]Saler!$F$1:$G$6,2,FALSE)</f>
        <v>Cần Thơ</v>
      </c>
      <c r="G2770" t="s">
        <v>69</v>
      </c>
      <c r="H2770" t="str">
        <f>VLOOKUP(G2770,[1]Product!$B:$G,2,FALSE)</f>
        <v>Pavilion180S1AA</v>
      </c>
      <c r="I2770">
        <f>VLOOKUP(G2770,[1]Product!$B:$G,6,FALSE)</f>
        <v>9790000</v>
      </c>
      <c r="J2770" t="str">
        <f>VLOOKUP(G2770,[1]Product!$B:$G,3,FALSE)</f>
        <v>HP</v>
      </c>
      <c r="K2770" t="str">
        <f>VLOOKUP(G2770,[1]Product!$B:$G,4,FALSE)</f>
        <v>Desktop</v>
      </c>
      <c r="L2770">
        <v>1</v>
      </c>
      <c r="M2770">
        <v>0.05</v>
      </c>
      <c r="N2770">
        <f t="shared" si="43"/>
        <v>9300500</v>
      </c>
    </row>
    <row r="2771" spans="1:14" x14ac:dyDescent="0.3">
      <c r="A2771">
        <v>2770</v>
      </c>
      <c r="B2771">
        <v>6</v>
      </c>
      <c r="C2771" t="s">
        <v>53</v>
      </c>
      <c r="D2771" t="str">
        <f>VLOOKUP(C2771,[1]Saler!B:D,2,FALSE)</f>
        <v>Đoàn Minh  Anh</v>
      </c>
      <c r="E2771" t="str">
        <f>VLOOKUP(C2771,[1]Saler!B:D,3,FALSE)</f>
        <v>HN</v>
      </c>
      <c r="F2771" t="str">
        <f>VLOOKUP(E2771,[1]Saler!$F$1:$G$6,2,FALSE)</f>
        <v>Hà Nội</v>
      </c>
      <c r="G2771" t="s">
        <v>44</v>
      </c>
      <c r="H2771" t="str">
        <f>VLOOKUP(G2771,[1]Product!$B:$G,2,FALSE)</f>
        <v>Lenovo11ED002TVA</v>
      </c>
      <c r="I2771">
        <f>VLOOKUP(G2771,[1]Product!$B:$G,6,FALSE)</f>
        <v>9890000</v>
      </c>
      <c r="J2771" t="str">
        <f>VLOOKUP(G2771,[1]Product!$B:$G,3,FALSE)</f>
        <v>Lenovo</v>
      </c>
      <c r="K2771" t="str">
        <f>VLOOKUP(G2771,[1]Product!$B:$G,4,FALSE)</f>
        <v>Desktop</v>
      </c>
      <c r="L2771">
        <v>1</v>
      </c>
      <c r="M2771">
        <v>0.1</v>
      </c>
      <c r="N2771">
        <f t="shared" si="43"/>
        <v>8901000</v>
      </c>
    </row>
    <row r="2772" spans="1:14" x14ac:dyDescent="0.3">
      <c r="A2772">
        <v>2771</v>
      </c>
      <c r="B2772">
        <v>6</v>
      </c>
      <c r="C2772" t="s">
        <v>16</v>
      </c>
      <c r="D2772" t="str">
        <f>VLOOKUP(C2772,[1]Saler!B:D,2,FALSE)</f>
        <v>Võ Thị Uyển  Nhi</v>
      </c>
      <c r="E2772" t="str">
        <f>VLOOKUP(C2772,[1]Saler!B:D,3,FALSE)</f>
        <v>HCM</v>
      </c>
      <c r="F2772" t="str">
        <f>VLOOKUP(E2772,[1]Saler!$F$1:$G$6,2,FALSE)</f>
        <v>Hồ Chí Minh</v>
      </c>
      <c r="G2772" t="s">
        <v>58</v>
      </c>
      <c r="H2772" t="str">
        <f>VLOOKUP(G2772,[1]Product!$B:$G,2,FALSE)</f>
        <v>Envy2K0B2PA</v>
      </c>
      <c r="I2772">
        <f>VLOOKUP(G2772,[1]Product!$B:$G,6,FALSE)</f>
        <v>23590000</v>
      </c>
      <c r="J2772" t="str">
        <f>VLOOKUP(G2772,[1]Product!$B:$G,3,FALSE)</f>
        <v>HP</v>
      </c>
      <c r="K2772" t="str">
        <f>VLOOKUP(G2772,[1]Product!$B:$G,4,FALSE)</f>
        <v>Laptop</v>
      </c>
      <c r="L2772">
        <v>3</v>
      </c>
      <c r="M2772">
        <v>0.05</v>
      </c>
      <c r="N2772">
        <f t="shared" si="43"/>
        <v>67231500</v>
      </c>
    </row>
    <row r="2773" spans="1:14" x14ac:dyDescent="0.3">
      <c r="A2773">
        <v>2772</v>
      </c>
      <c r="B2773">
        <v>6</v>
      </c>
      <c r="C2773" t="s">
        <v>74</v>
      </c>
      <c r="D2773" t="str">
        <f>VLOOKUP(C2773,[1]Saler!B:D,2,FALSE)</f>
        <v>Nguyễn Thị  Hằng</v>
      </c>
      <c r="E2773" t="str">
        <f>VLOOKUP(C2773,[1]Saler!B:D,3,FALSE)</f>
        <v>HP</v>
      </c>
      <c r="F2773" t="str">
        <f>VLOOKUP(E2773,[1]Saler!$F$1:$G$6,2,FALSE)</f>
        <v>Hải Phòng</v>
      </c>
      <c r="G2773" t="s">
        <v>54</v>
      </c>
      <c r="H2773" t="str">
        <f>VLOOKUP(G2773,[1]Product!$B:$G,2,FALSE)</f>
        <v>ThinkBook20VA001KVN</v>
      </c>
      <c r="I2773">
        <f>VLOOKUP(G2773,[1]Product!$B:$G,6,FALSE)</f>
        <v>19190000</v>
      </c>
      <c r="J2773" t="str">
        <f>VLOOKUP(G2773,[1]Product!$B:$G,3,FALSE)</f>
        <v>Lenovo</v>
      </c>
      <c r="K2773" t="str">
        <f>VLOOKUP(G2773,[1]Product!$B:$G,4,FALSE)</f>
        <v>Laptop</v>
      </c>
      <c r="L2773">
        <v>3</v>
      </c>
      <c r="M2773">
        <v>0</v>
      </c>
      <c r="N2773">
        <f t="shared" si="43"/>
        <v>57570000</v>
      </c>
    </row>
    <row r="2774" spans="1:14" x14ac:dyDescent="0.3">
      <c r="A2774">
        <v>2773</v>
      </c>
      <c r="B2774">
        <v>6</v>
      </c>
      <c r="C2774" t="s">
        <v>20</v>
      </c>
      <c r="D2774" t="str">
        <f>VLOOKUP(C2774,[1]Saler!B:D,2,FALSE)</f>
        <v>NGUYỄN THỊ THANH  HUYỀN</v>
      </c>
      <c r="E2774" t="str">
        <f>VLOOKUP(C2774,[1]Saler!B:D,3,FALSE)</f>
        <v>DN</v>
      </c>
      <c r="F2774" t="str">
        <f>VLOOKUP(E2774,[1]Saler!$F$1:$G$6,2,FALSE)</f>
        <v>Đà Nẵng</v>
      </c>
      <c r="G2774" t="s">
        <v>28</v>
      </c>
      <c r="H2774" t="str">
        <f>VLOOKUP(G2774,[1]Product!$B:$G,2,FALSE)</f>
        <v>ProBook1A1B0PA</v>
      </c>
      <c r="I2774">
        <f>VLOOKUP(G2774,[1]Product!$B:$G,6,FALSE)</f>
        <v>18290000</v>
      </c>
      <c r="J2774" t="str">
        <f>VLOOKUP(G2774,[1]Product!$B:$G,3,FALSE)</f>
        <v>HP</v>
      </c>
      <c r="K2774" t="str">
        <f>VLOOKUP(G2774,[1]Product!$B:$G,4,FALSE)</f>
        <v>Laptop</v>
      </c>
      <c r="L2774">
        <v>2</v>
      </c>
      <c r="M2774">
        <v>0.15</v>
      </c>
      <c r="N2774">
        <f t="shared" si="43"/>
        <v>31093000</v>
      </c>
    </row>
    <row r="2775" spans="1:14" x14ac:dyDescent="0.3">
      <c r="A2775">
        <v>2774</v>
      </c>
      <c r="B2775">
        <v>7</v>
      </c>
      <c r="C2775" t="s">
        <v>39</v>
      </c>
      <c r="D2775" t="str">
        <f>VLOOKUP(C2775,[1]Saler!B:D,2,FALSE)</f>
        <v>Trần Lê Phương  Dung</v>
      </c>
      <c r="E2775" t="str">
        <f>VLOOKUP(C2775,[1]Saler!B:D,3,FALSE)</f>
        <v>HN</v>
      </c>
      <c r="F2775" t="str">
        <f>VLOOKUP(E2775,[1]Saler!$F$1:$G$6,2,FALSE)</f>
        <v>Hà Nội</v>
      </c>
      <c r="G2775" t="s">
        <v>33</v>
      </c>
      <c r="H2775" t="str">
        <f>VLOOKUP(G2775,[1]Product!$B:$G,2,FALSE)</f>
        <v>XPS139310</v>
      </c>
      <c r="I2775">
        <f>VLOOKUP(G2775,[1]Product!$B:$G,6,FALSE)</f>
        <v>39900000</v>
      </c>
      <c r="J2775" t="str">
        <f>VLOOKUP(G2775,[1]Product!$B:$G,3,FALSE)</f>
        <v>Dell</v>
      </c>
      <c r="K2775" t="str">
        <f>VLOOKUP(G2775,[1]Product!$B:$G,4,FALSE)</f>
        <v>Laptop</v>
      </c>
      <c r="L2775">
        <v>2</v>
      </c>
      <c r="M2775">
        <v>0</v>
      </c>
      <c r="N2775">
        <f t="shared" si="43"/>
        <v>79800000</v>
      </c>
    </row>
    <row r="2776" spans="1:14" x14ac:dyDescent="0.3">
      <c r="A2776">
        <v>2775</v>
      </c>
      <c r="B2776">
        <v>7</v>
      </c>
      <c r="C2776" t="s">
        <v>55</v>
      </c>
      <c r="D2776" t="str">
        <f>VLOOKUP(C2776,[1]Saler!B:D,2,FALSE)</f>
        <v>Nguyễn Thị  Hương</v>
      </c>
      <c r="E2776" t="str">
        <f>VLOOKUP(C2776,[1]Saler!B:D,3,FALSE)</f>
        <v>DN</v>
      </c>
      <c r="F2776" t="str">
        <f>VLOOKUP(E2776,[1]Saler!$F$1:$G$6,2,FALSE)</f>
        <v>Đà Nẵng</v>
      </c>
      <c r="G2776" t="s">
        <v>33</v>
      </c>
      <c r="H2776" t="str">
        <f>VLOOKUP(G2776,[1]Product!$B:$G,2,FALSE)</f>
        <v>XPS139310</v>
      </c>
      <c r="I2776">
        <f>VLOOKUP(G2776,[1]Product!$B:$G,6,FALSE)</f>
        <v>39900000</v>
      </c>
      <c r="J2776" t="str">
        <f>VLOOKUP(G2776,[1]Product!$B:$G,3,FALSE)</f>
        <v>Dell</v>
      </c>
      <c r="K2776" t="str">
        <f>VLOOKUP(G2776,[1]Product!$B:$G,4,FALSE)</f>
        <v>Laptop</v>
      </c>
      <c r="L2776">
        <v>3</v>
      </c>
      <c r="M2776">
        <v>0.1</v>
      </c>
      <c r="N2776">
        <f t="shared" si="43"/>
        <v>107730000</v>
      </c>
    </row>
    <row r="2777" spans="1:14" x14ac:dyDescent="0.3">
      <c r="A2777">
        <v>2776</v>
      </c>
      <c r="B2777">
        <v>7</v>
      </c>
      <c r="C2777" t="s">
        <v>22</v>
      </c>
      <c r="D2777" t="str">
        <f>VLOOKUP(C2777,[1]Saler!B:D,2,FALSE)</f>
        <v>Nguyễn Thành Tâm</v>
      </c>
      <c r="E2777" t="str">
        <f>VLOOKUP(C2777,[1]Saler!B:D,3,FALSE)</f>
        <v>CT</v>
      </c>
      <c r="F2777" t="str">
        <f>VLOOKUP(E2777,[1]Saler!$F$1:$G$6,2,FALSE)</f>
        <v>Cần Thơ</v>
      </c>
      <c r="G2777" t="s">
        <v>25</v>
      </c>
      <c r="H2777" t="str">
        <f>VLOOKUP(G2777,[1]Product!$B:$G,2,FALSE)</f>
        <v>Lenovo11BHS07200</v>
      </c>
      <c r="I2777">
        <f>VLOOKUP(G2777,[1]Product!$B:$G,6,FALSE)</f>
        <v>11490000</v>
      </c>
      <c r="J2777" t="str">
        <f>VLOOKUP(G2777,[1]Product!$B:$G,3,FALSE)</f>
        <v>Lenovo</v>
      </c>
      <c r="K2777" t="str">
        <f>VLOOKUP(G2777,[1]Product!$B:$G,4,FALSE)</f>
        <v>Desktop</v>
      </c>
      <c r="L2777">
        <v>1</v>
      </c>
      <c r="M2777">
        <v>0.1</v>
      </c>
      <c r="N2777">
        <f t="shared" si="43"/>
        <v>10341000</v>
      </c>
    </row>
    <row r="2778" spans="1:14" x14ac:dyDescent="0.3">
      <c r="A2778">
        <v>2777</v>
      </c>
      <c r="B2778">
        <v>7</v>
      </c>
      <c r="C2778" t="s">
        <v>18</v>
      </c>
      <c r="D2778" t="str">
        <f>VLOOKUP(C2778,[1]Saler!B:D,2,FALSE)</f>
        <v>Lê Thị Thùy  Linh</v>
      </c>
      <c r="E2778" t="str">
        <f>VLOOKUP(C2778,[1]Saler!B:D,3,FALSE)</f>
        <v>DN</v>
      </c>
      <c r="F2778" t="str">
        <f>VLOOKUP(E2778,[1]Saler!$F$1:$G$6,2,FALSE)</f>
        <v>Đà Nẵng</v>
      </c>
      <c r="G2778" t="s">
        <v>23</v>
      </c>
      <c r="H2778" t="str">
        <f>VLOOKUP(G2778,[1]Product!$B:$G,2,FALSE)</f>
        <v>Latitude3510</v>
      </c>
      <c r="I2778">
        <f>VLOOKUP(G2778,[1]Product!$B:$G,6,FALSE)</f>
        <v>11490000</v>
      </c>
      <c r="J2778" t="str">
        <f>VLOOKUP(G2778,[1]Product!$B:$G,3,FALSE)</f>
        <v>Dell</v>
      </c>
      <c r="K2778" t="str">
        <f>VLOOKUP(G2778,[1]Product!$B:$G,4,FALSE)</f>
        <v>Laptop</v>
      </c>
      <c r="L2778">
        <v>2</v>
      </c>
      <c r="M2778">
        <v>0.05</v>
      </c>
      <c r="N2778">
        <f t="shared" si="43"/>
        <v>21831000</v>
      </c>
    </row>
    <row r="2779" spans="1:14" x14ac:dyDescent="0.3">
      <c r="A2779">
        <v>2778</v>
      </c>
      <c r="B2779">
        <v>7</v>
      </c>
      <c r="C2779" t="s">
        <v>57</v>
      </c>
      <c r="D2779" t="str">
        <f>VLOOKUP(C2779,[1]Saler!B:D,2,FALSE)</f>
        <v>Nguyễn Thị Tú  Anh</v>
      </c>
      <c r="E2779" t="str">
        <f>VLOOKUP(C2779,[1]Saler!B:D,3,FALSE)</f>
        <v>HN</v>
      </c>
      <c r="F2779" t="str">
        <f>VLOOKUP(E2779,[1]Saler!$F$1:$G$6,2,FALSE)</f>
        <v>Hà Nội</v>
      </c>
      <c r="G2779" t="s">
        <v>56</v>
      </c>
      <c r="H2779" t="str">
        <f>VLOOKUP(G2779,[1]Product!$B:$G,2,FALSE)</f>
        <v>Legion82B500GUVN</v>
      </c>
      <c r="I2779">
        <f>VLOOKUP(G2779,[1]Product!$B:$G,6,FALSE)</f>
        <v>24790000</v>
      </c>
      <c r="J2779" t="str">
        <f>VLOOKUP(G2779,[1]Product!$B:$G,3,FALSE)</f>
        <v>Lenovo</v>
      </c>
      <c r="K2779" t="str">
        <f>VLOOKUP(G2779,[1]Product!$B:$G,4,FALSE)</f>
        <v>Laptop</v>
      </c>
      <c r="L2779">
        <v>2</v>
      </c>
      <c r="M2779">
        <v>0</v>
      </c>
      <c r="N2779">
        <f t="shared" si="43"/>
        <v>49580000</v>
      </c>
    </row>
    <row r="2780" spans="1:14" x14ac:dyDescent="0.3">
      <c r="A2780">
        <v>2779</v>
      </c>
      <c r="B2780">
        <v>7</v>
      </c>
      <c r="C2780" t="s">
        <v>72</v>
      </c>
      <c r="D2780" t="str">
        <f>VLOOKUP(C2780,[1]Saler!B:D,2,FALSE)</f>
        <v>Ngô Ngọc Tường  An</v>
      </c>
      <c r="E2780" t="str">
        <f>VLOOKUP(C2780,[1]Saler!B:D,3,FALSE)</f>
        <v>HN</v>
      </c>
      <c r="F2780" t="str">
        <f>VLOOKUP(E2780,[1]Saler!$F$1:$G$6,2,FALSE)</f>
        <v>Hà Nội</v>
      </c>
      <c r="G2780" t="s">
        <v>54</v>
      </c>
      <c r="H2780" t="str">
        <f>VLOOKUP(G2780,[1]Product!$B:$G,2,FALSE)</f>
        <v>ThinkBook20VA001KVN</v>
      </c>
      <c r="I2780">
        <f>VLOOKUP(G2780,[1]Product!$B:$G,6,FALSE)</f>
        <v>19190000</v>
      </c>
      <c r="J2780" t="str">
        <f>VLOOKUP(G2780,[1]Product!$B:$G,3,FALSE)</f>
        <v>Lenovo</v>
      </c>
      <c r="K2780" t="str">
        <f>VLOOKUP(G2780,[1]Product!$B:$G,4,FALSE)</f>
        <v>Laptop</v>
      </c>
      <c r="L2780">
        <v>2</v>
      </c>
      <c r="M2780">
        <v>0.05</v>
      </c>
      <c r="N2780">
        <f t="shared" si="43"/>
        <v>36461000</v>
      </c>
    </row>
    <row r="2781" spans="1:14" x14ac:dyDescent="0.3">
      <c r="A2781">
        <v>2780</v>
      </c>
      <c r="B2781">
        <v>7</v>
      </c>
      <c r="C2781" t="s">
        <v>67</v>
      </c>
      <c r="D2781" t="str">
        <f>VLOOKUP(C2781,[1]Saler!B:D,2,FALSE)</f>
        <v>Phan Thị Thu  Nguyệt</v>
      </c>
      <c r="E2781" t="str">
        <f>VLOOKUP(C2781,[1]Saler!B:D,3,FALSE)</f>
        <v>HCM</v>
      </c>
      <c r="F2781" t="str">
        <f>VLOOKUP(E2781,[1]Saler!$F$1:$G$6,2,FALSE)</f>
        <v>Hồ Chí Minh</v>
      </c>
      <c r="G2781" t="s">
        <v>25</v>
      </c>
      <c r="H2781" t="str">
        <f>VLOOKUP(G2781,[1]Product!$B:$G,2,FALSE)</f>
        <v>Lenovo11BHS07200</v>
      </c>
      <c r="I2781">
        <f>VLOOKUP(G2781,[1]Product!$B:$G,6,FALSE)</f>
        <v>11490000</v>
      </c>
      <c r="J2781" t="str">
        <f>VLOOKUP(G2781,[1]Product!$B:$G,3,FALSE)</f>
        <v>Lenovo</v>
      </c>
      <c r="K2781" t="str">
        <f>VLOOKUP(G2781,[1]Product!$B:$G,4,FALSE)</f>
        <v>Desktop</v>
      </c>
      <c r="L2781">
        <v>3</v>
      </c>
      <c r="M2781">
        <v>0</v>
      </c>
      <c r="N2781">
        <f t="shared" si="43"/>
        <v>34470000</v>
      </c>
    </row>
    <row r="2782" spans="1:14" x14ac:dyDescent="0.3">
      <c r="A2782">
        <v>2781</v>
      </c>
      <c r="B2782">
        <v>7</v>
      </c>
      <c r="C2782" t="s">
        <v>77</v>
      </c>
      <c r="D2782" t="str">
        <f>VLOOKUP(C2782,[1]Saler!B:D,2,FALSE)</f>
        <v>Trần Huy  Hiếu</v>
      </c>
      <c r="E2782" t="str">
        <f>VLOOKUP(C2782,[1]Saler!B:D,3,FALSE)</f>
        <v>HP</v>
      </c>
      <c r="F2782" t="str">
        <f>VLOOKUP(E2782,[1]Saler!$F$1:$G$6,2,FALSE)</f>
        <v>Hải Phòng</v>
      </c>
      <c r="G2782" t="s">
        <v>23</v>
      </c>
      <c r="H2782" t="str">
        <f>VLOOKUP(G2782,[1]Product!$B:$G,2,FALSE)</f>
        <v>Latitude3510</v>
      </c>
      <c r="I2782">
        <f>VLOOKUP(G2782,[1]Product!$B:$G,6,FALSE)</f>
        <v>11490000</v>
      </c>
      <c r="J2782" t="str">
        <f>VLOOKUP(G2782,[1]Product!$B:$G,3,FALSE)</f>
        <v>Dell</v>
      </c>
      <c r="K2782" t="str">
        <f>VLOOKUP(G2782,[1]Product!$B:$G,4,FALSE)</f>
        <v>Laptop</v>
      </c>
      <c r="L2782">
        <v>1</v>
      </c>
      <c r="M2782">
        <v>0.05</v>
      </c>
      <c r="N2782">
        <f t="shared" si="43"/>
        <v>10915500</v>
      </c>
    </row>
    <row r="2783" spans="1:14" x14ac:dyDescent="0.3">
      <c r="A2783">
        <v>2782</v>
      </c>
      <c r="B2783">
        <v>7</v>
      </c>
      <c r="C2783" t="s">
        <v>59</v>
      </c>
      <c r="D2783" t="str">
        <f>VLOOKUP(C2783,[1]Saler!B:D,2,FALSE)</f>
        <v>Hồ Lê Lệ  Nguyên</v>
      </c>
      <c r="E2783" t="str">
        <f>VLOOKUP(C2783,[1]Saler!B:D,3,FALSE)</f>
        <v>HCM</v>
      </c>
      <c r="F2783" t="str">
        <f>VLOOKUP(E2783,[1]Saler!$F$1:$G$6,2,FALSE)</f>
        <v>Hồ Chí Minh</v>
      </c>
      <c r="G2783" t="s">
        <v>34</v>
      </c>
      <c r="H2783" t="str">
        <f>VLOOKUP(G2783,[1]Product!$B:$G,2,FALSE)</f>
        <v>Inspiron135201</v>
      </c>
      <c r="I2783">
        <f>VLOOKUP(G2783,[1]Product!$B:$G,6,FALSE)</f>
        <v>16990000</v>
      </c>
      <c r="J2783" t="str">
        <f>VLOOKUP(G2783,[1]Product!$B:$G,3,FALSE)</f>
        <v>Dell</v>
      </c>
      <c r="K2783" t="str">
        <f>VLOOKUP(G2783,[1]Product!$B:$G,4,FALSE)</f>
        <v>Laptop</v>
      </c>
      <c r="L2783">
        <v>1</v>
      </c>
      <c r="M2783">
        <v>0.05</v>
      </c>
      <c r="N2783">
        <f t="shared" si="43"/>
        <v>16140500</v>
      </c>
    </row>
    <row r="2784" spans="1:14" x14ac:dyDescent="0.3">
      <c r="A2784">
        <v>2783</v>
      </c>
      <c r="B2784">
        <v>7</v>
      </c>
      <c r="C2784" t="s">
        <v>64</v>
      </c>
      <c r="D2784" t="str">
        <f>VLOOKUP(C2784,[1]Saler!B:D,2,FALSE)</f>
        <v>Trần Chí Thông</v>
      </c>
      <c r="E2784" t="str">
        <f>VLOOKUP(C2784,[1]Saler!B:D,3,FALSE)</f>
        <v>CT</v>
      </c>
      <c r="F2784" t="str">
        <f>VLOOKUP(E2784,[1]Saler!$F$1:$G$6,2,FALSE)</f>
        <v>Cần Thơ</v>
      </c>
      <c r="G2784" t="s">
        <v>42</v>
      </c>
      <c r="H2784" t="str">
        <f>VLOOKUP(G2784,[1]Product!$B:$G,2,FALSE)</f>
        <v>PavilionEG0072TU</v>
      </c>
      <c r="I2784">
        <f>VLOOKUP(G2784,[1]Product!$B:$G,6,FALSE)</f>
        <v>21900000</v>
      </c>
      <c r="J2784" t="str">
        <f>VLOOKUP(G2784,[1]Product!$B:$G,3,FALSE)</f>
        <v>HP</v>
      </c>
      <c r="K2784" t="str">
        <f>VLOOKUP(G2784,[1]Product!$B:$G,4,FALSE)</f>
        <v>Laptop</v>
      </c>
      <c r="L2784">
        <v>3</v>
      </c>
      <c r="M2784">
        <v>0.1</v>
      </c>
      <c r="N2784">
        <f t="shared" si="43"/>
        <v>59130000</v>
      </c>
    </row>
    <row r="2785" spans="1:14" x14ac:dyDescent="0.3">
      <c r="A2785">
        <v>2784</v>
      </c>
      <c r="B2785">
        <v>7</v>
      </c>
      <c r="C2785" t="s">
        <v>76</v>
      </c>
      <c r="D2785" t="str">
        <f>VLOOKUP(C2785,[1]Saler!B:D,2,FALSE)</f>
        <v>Nguyễn Yến  Nhi</v>
      </c>
      <c r="E2785" t="str">
        <f>VLOOKUP(C2785,[1]Saler!B:D,3,FALSE)</f>
        <v>HCM</v>
      </c>
      <c r="F2785" t="str">
        <f>VLOOKUP(E2785,[1]Saler!$F$1:$G$6,2,FALSE)</f>
        <v>Hồ Chí Minh</v>
      </c>
      <c r="G2785" t="s">
        <v>69</v>
      </c>
      <c r="H2785" t="str">
        <f>VLOOKUP(G2785,[1]Product!$B:$G,2,FALSE)</f>
        <v>Pavilion180S1AA</v>
      </c>
      <c r="I2785">
        <f>VLOOKUP(G2785,[1]Product!$B:$G,6,FALSE)</f>
        <v>9790000</v>
      </c>
      <c r="J2785" t="str">
        <f>VLOOKUP(G2785,[1]Product!$B:$G,3,FALSE)</f>
        <v>HP</v>
      </c>
      <c r="K2785" t="str">
        <f>VLOOKUP(G2785,[1]Product!$B:$G,4,FALSE)</f>
        <v>Desktop</v>
      </c>
      <c r="L2785">
        <v>1</v>
      </c>
      <c r="M2785">
        <v>0.05</v>
      </c>
      <c r="N2785">
        <f t="shared" si="43"/>
        <v>9300500</v>
      </c>
    </row>
    <row r="2786" spans="1:14" x14ac:dyDescent="0.3">
      <c r="A2786">
        <v>2785</v>
      </c>
      <c r="B2786">
        <v>7</v>
      </c>
      <c r="C2786" t="s">
        <v>64</v>
      </c>
      <c r="D2786" t="str">
        <f>VLOOKUP(C2786,[1]Saler!B:D,2,FALSE)</f>
        <v>Trần Chí Thông</v>
      </c>
      <c r="E2786" t="str">
        <f>VLOOKUP(C2786,[1]Saler!B:D,3,FALSE)</f>
        <v>CT</v>
      </c>
      <c r="F2786" t="str">
        <f>VLOOKUP(E2786,[1]Saler!$F$1:$G$6,2,FALSE)</f>
        <v>Cần Thơ</v>
      </c>
      <c r="G2786" t="s">
        <v>49</v>
      </c>
      <c r="H2786" t="str">
        <f>VLOOKUP(G2786,[1]Product!$B:$G,2,FALSE)</f>
        <v>Inspiron145402</v>
      </c>
      <c r="I2786">
        <f>VLOOKUP(G2786,[1]Product!$B:$G,6,FALSE)</f>
        <v>25790000</v>
      </c>
      <c r="J2786" t="str">
        <f>VLOOKUP(G2786,[1]Product!$B:$G,3,FALSE)</f>
        <v>Dell</v>
      </c>
      <c r="K2786" t="str">
        <f>VLOOKUP(G2786,[1]Product!$B:$G,4,FALSE)</f>
        <v>Laptop</v>
      </c>
      <c r="L2786">
        <v>2</v>
      </c>
      <c r="M2786">
        <v>0</v>
      </c>
      <c r="N2786">
        <f t="shared" si="43"/>
        <v>51580000</v>
      </c>
    </row>
    <row r="2787" spans="1:14" x14ac:dyDescent="0.3">
      <c r="A2787">
        <v>2786</v>
      </c>
      <c r="B2787">
        <v>7</v>
      </c>
      <c r="C2787" t="s">
        <v>65</v>
      </c>
      <c r="D2787" t="str">
        <f>VLOOKUP(C2787,[1]Saler!B:D,2,FALSE)</f>
        <v>Vưu Quan  Khải</v>
      </c>
      <c r="E2787" t="str">
        <f>VLOOKUP(C2787,[1]Saler!B:D,3,FALSE)</f>
        <v>DN</v>
      </c>
      <c r="F2787" t="str">
        <f>VLOOKUP(E2787,[1]Saler!$F$1:$G$6,2,FALSE)</f>
        <v>Đà Nẵng</v>
      </c>
      <c r="G2787" t="s">
        <v>69</v>
      </c>
      <c r="H2787" t="str">
        <f>VLOOKUP(G2787,[1]Product!$B:$G,2,FALSE)</f>
        <v>Pavilion180S1AA</v>
      </c>
      <c r="I2787">
        <f>VLOOKUP(G2787,[1]Product!$B:$G,6,FALSE)</f>
        <v>9790000</v>
      </c>
      <c r="J2787" t="str">
        <f>VLOOKUP(G2787,[1]Product!$B:$G,3,FALSE)</f>
        <v>HP</v>
      </c>
      <c r="K2787" t="str">
        <f>VLOOKUP(G2787,[1]Product!$B:$G,4,FALSE)</f>
        <v>Desktop</v>
      </c>
      <c r="L2787">
        <v>3</v>
      </c>
      <c r="M2787">
        <v>0.05</v>
      </c>
      <c r="N2787">
        <f t="shared" si="43"/>
        <v>27901500</v>
      </c>
    </row>
    <row r="2788" spans="1:14" x14ac:dyDescent="0.3">
      <c r="A2788">
        <v>2787</v>
      </c>
      <c r="B2788">
        <v>7</v>
      </c>
      <c r="C2788" t="s">
        <v>32</v>
      </c>
      <c r="D2788" t="str">
        <f>VLOOKUP(C2788,[1]Saler!B:D,2,FALSE)</f>
        <v>Võ Thị Phương  Thảo</v>
      </c>
      <c r="E2788" t="str">
        <f>VLOOKUP(C2788,[1]Saler!B:D,3,FALSE)</f>
        <v>CT</v>
      </c>
      <c r="F2788" t="str">
        <f>VLOOKUP(E2788,[1]Saler!$F$1:$G$6,2,FALSE)</f>
        <v>Cần Thơ</v>
      </c>
      <c r="G2788" t="s">
        <v>33</v>
      </c>
      <c r="H2788" t="str">
        <f>VLOOKUP(G2788,[1]Product!$B:$G,2,FALSE)</f>
        <v>XPS139310</v>
      </c>
      <c r="I2788">
        <f>VLOOKUP(G2788,[1]Product!$B:$G,6,FALSE)</f>
        <v>39900000</v>
      </c>
      <c r="J2788" t="str">
        <f>VLOOKUP(G2788,[1]Product!$B:$G,3,FALSE)</f>
        <v>Dell</v>
      </c>
      <c r="K2788" t="str">
        <f>VLOOKUP(G2788,[1]Product!$B:$G,4,FALSE)</f>
        <v>Laptop</v>
      </c>
      <c r="L2788">
        <v>1</v>
      </c>
      <c r="M2788">
        <v>0.1</v>
      </c>
      <c r="N2788">
        <f t="shared" si="43"/>
        <v>35910000</v>
      </c>
    </row>
    <row r="2789" spans="1:14" x14ac:dyDescent="0.3">
      <c r="A2789">
        <v>2788</v>
      </c>
      <c r="B2789">
        <v>7</v>
      </c>
      <c r="C2789" t="s">
        <v>76</v>
      </c>
      <c r="D2789" t="str">
        <f>VLOOKUP(C2789,[1]Saler!B:D,2,FALSE)</f>
        <v>Nguyễn Yến  Nhi</v>
      </c>
      <c r="E2789" t="str">
        <f>VLOOKUP(C2789,[1]Saler!B:D,3,FALSE)</f>
        <v>HCM</v>
      </c>
      <c r="F2789" t="str">
        <f>VLOOKUP(E2789,[1]Saler!$F$1:$G$6,2,FALSE)</f>
        <v>Hồ Chí Minh</v>
      </c>
      <c r="G2789" t="s">
        <v>49</v>
      </c>
      <c r="H2789" t="str">
        <f>VLOOKUP(G2789,[1]Product!$B:$G,2,FALSE)</f>
        <v>Inspiron145402</v>
      </c>
      <c r="I2789">
        <f>VLOOKUP(G2789,[1]Product!$B:$G,6,FALSE)</f>
        <v>25790000</v>
      </c>
      <c r="J2789" t="str">
        <f>VLOOKUP(G2789,[1]Product!$B:$G,3,FALSE)</f>
        <v>Dell</v>
      </c>
      <c r="K2789" t="str">
        <f>VLOOKUP(G2789,[1]Product!$B:$G,4,FALSE)</f>
        <v>Laptop</v>
      </c>
      <c r="L2789">
        <v>3</v>
      </c>
      <c r="M2789">
        <v>0.1</v>
      </c>
      <c r="N2789">
        <f t="shared" si="43"/>
        <v>69633000</v>
      </c>
    </row>
    <row r="2790" spans="1:14" x14ac:dyDescent="0.3">
      <c r="A2790">
        <v>2789</v>
      </c>
      <c r="B2790">
        <v>7</v>
      </c>
      <c r="C2790" t="s">
        <v>30</v>
      </c>
      <c r="D2790" t="str">
        <f>VLOOKUP(C2790,[1]Saler!B:D,2,FALSE)</f>
        <v>Lê Thị Phương  Thanh</v>
      </c>
      <c r="E2790" t="str">
        <f>VLOOKUP(C2790,[1]Saler!B:D,3,FALSE)</f>
        <v>CT</v>
      </c>
      <c r="F2790" t="str">
        <f>VLOOKUP(E2790,[1]Saler!$F$1:$G$6,2,FALSE)</f>
        <v>Cần Thơ</v>
      </c>
      <c r="G2790" t="s">
        <v>69</v>
      </c>
      <c r="H2790" t="str">
        <f>VLOOKUP(G2790,[1]Product!$B:$G,2,FALSE)</f>
        <v>Pavilion180S1AA</v>
      </c>
      <c r="I2790">
        <f>VLOOKUP(G2790,[1]Product!$B:$G,6,FALSE)</f>
        <v>9790000</v>
      </c>
      <c r="J2790" t="str">
        <f>VLOOKUP(G2790,[1]Product!$B:$G,3,FALSE)</f>
        <v>HP</v>
      </c>
      <c r="K2790" t="str">
        <f>VLOOKUP(G2790,[1]Product!$B:$G,4,FALSE)</f>
        <v>Desktop</v>
      </c>
      <c r="L2790">
        <v>2</v>
      </c>
      <c r="M2790">
        <v>0</v>
      </c>
      <c r="N2790">
        <f t="shared" si="43"/>
        <v>19580000</v>
      </c>
    </row>
    <row r="2791" spans="1:14" x14ac:dyDescent="0.3">
      <c r="A2791">
        <v>2790</v>
      </c>
      <c r="B2791">
        <v>7</v>
      </c>
      <c r="C2791" t="s">
        <v>68</v>
      </c>
      <c r="D2791" t="str">
        <f>VLOOKUP(C2791,[1]Saler!B:D,2,FALSE)</f>
        <v>Đào Thị Tiểu  Băng</v>
      </c>
      <c r="E2791" t="str">
        <f>VLOOKUP(C2791,[1]Saler!B:D,3,FALSE)</f>
        <v>CT</v>
      </c>
      <c r="F2791" t="str">
        <f>VLOOKUP(E2791,[1]Saler!$F$1:$G$6,2,FALSE)</f>
        <v>Cần Thơ</v>
      </c>
      <c r="G2791" t="s">
        <v>52</v>
      </c>
      <c r="H2791" t="str">
        <f>VLOOKUP(G2791,[1]Product!$B:$G,2,FALSE)</f>
        <v>Inspiron42IN380002</v>
      </c>
      <c r="I2791">
        <f>VLOOKUP(G2791,[1]Product!$B:$G,6,FALSE)</f>
        <v>12290000</v>
      </c>
      <c r="J2791" t="str">
        <f>VLOOKUP(G2791,[1]Product!$B:$G,3,FALSE)</f>
        <v>Dell</v>
      </c>
      <c r="K2791" t="str">
        <f>VLOOKUP(G2791,[1]Product!$B:$G,4,FALSE)</f>
        <v>Desktop</v>
      </c>
      <c r="L2791">
        <v>3</v>
      </c>
      <c r="M2791">
        <v>0</v>
      </c>
      <c r="N2791">
        <f t="shared" si="43"/>
        <v>36870000</v>
      </c>
    </row>
    <row r="2792" spans="1:14" x14ac:dyDescent="0.3">
      <c r="A2792">
        <v>2791</v>
      </c>
      <c r="B2792">
        <v>7</v>
      </c>
      <c r="C2792" t="s">
        <v>20</v>
      </c>
      <c r="D2792" t="str">
        <f>VLOOKUP(C2792,[1]Saler!B:D,2,FALSE)</f>
        <v>NGUYỄN THỊ THANH  HUYỀN</v>
      </c>
      <c r="E2792" t="str">
        <f>VLOOKUP(C2792,[1]Saler!B:D,3,FALSE)</f>
        <v>DN</v>
      </c>
      <c r="F2792" t="str">
        <f>VLOOKUP(E2792,[1]Saler!$F$1:$G$6,2,FALSE)</f>
        <v>Đà Nẵng</v>
      </c>
      <c r="G2792" t="s">
        <v>25</v>
      </c>
      <c r="H2792" t="str">
        <f>VLOOKUP(G2792,[1]Product!$B:$G,2,FALSE)</f>
        <v>Lenovo11BHS07200</v>
      </c>
      <c r="I2792">
        <f>VLOOKUP(G2792,[1]Product!$B:$G,6,FALSE)</f>
        <v>11490000</v>
      </c>
      <c r="J2792" t="str">
        <f>VLOOKUP(G2792,[1]Product!$B:$G,3,FALSE)</f>
        <v>Lenovo</v>
      </c>
      <c r="K2792" t="str">
        <f>VLOOKUP(G2792,[1]Product!$B:$G,4,FALSE)</f>
        <v>Desktop</v>
      </c>
      <c r="L2792">
        <v>3</v>
      </c>
      <c r="M2792">
        <v>0.1</v>
      </c>
      <c r="N2792">
        <f t="shared" si="43"/>
        <v>31023000</v>
      </c>
    </row>
    <row r="2793" spans="1:14" x14ac:dyDescent="0.3">
      <c r="A2793">
        <v>2792</v>
      </c>
      <c r="B2793">
        <v>7</v>
      </c>
      <c r="C2793" t="s">
        <v>78</v>
      </c>
      <c r="D2793" t="str">
        <f>VLOOKUP(C2793,[1]Saler!B:D,2,FALSE)</f>
        <v>Vũ Nguyên  Hà</v>
      </c>
      <c r="E2793" t="str">
        <f>VLOOKUP(C2793,[1]Saler!B:D,3,FALSE)</f>
        <v>HN</v>
      </c>
      <c r="F2793" t="str">
        <f>VLOOKUP(E2793,[1]Saler!$F$1:$G$6,2,FALSE)</f>
        <v>Hà Nội</v>
      </c>
      <c r="G2793" t="s">
        <v>71</v>
      </c>
      <c r="H2793" t="str">
        <f>VLOOKUP(G2793,[1]Product!$B:$G,2,FALSE)</f>
        <v>Legion82BC005YVN</v>
      </c>
      <c r="I2793">
        <f>VLOOKUP(G2793,[1]Product!$B:$G,6,FALSE)</f>
        <v>39000000</v>
      </c>
      <c r="J2793" t="str">
        <f>VLOOKUP(G2793,[1]Product!$B:$G,3,FALSE)</f>
        <v>Lenovo</v>
      </c>
      <c r="K2793" t="str">
        <f>VLOOKUP(G2793,[1]Product!$B:$G,4,FALSE)</f>
        <v>Laptop</v>
      </c>
      <c r="L2793">
        <v>1</v>
      </c>
      <c r="M2793">
        <v>0.15</v>
      </c>
      <c r="N2793">
        <f t="shared" si="43"/>
        <v>33150000</v>
      </c>
    </row>
    <row r="2794" spans="1:14" x14ac:dyDescent="0.3">
      <c r="A2794">
        <v>2793</v>
      </c>
      <c r="B2794">
        <v>7</v>
      </c>
      <c r="C2794" t="s">
        <v>81</v>
      </c>
      <c r="D2794" t="str">
        <f>VLOOKUP(C2794,[1]Saler!B:D,2,FALSE)</f>
        <v>Huỳnh Lê Minh  Nhựt</v>
      </c>
      <c r="E2794" t="str">
        <f>VLOOKUP(C2794,[1]Saler!B:D,3,FALSE)</f>
        <v>HCM</v>
      </c>
      <c r="F2794" t="str">
        <f>VLOOKUP(E2794,[1]Saler!$F$1:$G$6,2,FALSE)</f>
        <v>Hồ Chí Minh</v>
      </c>
      <c r="G2794" t="s">
        <v>31</v>
      </c>
      <c r="H2794" t="str">
        <f>VLOOKUP(G2794,[1]Product!$B:$G,2,FALSE)</f>
        <v>Ideapad82H700DNVN</v>
      </c>
      <c r="I2794">
        <f>VLOOKUP(G2794,[1]Product!$B:$G,6,FALSE)</f>
        <v>13490000</v>
      </c>
      <c r="J2794" t="str">
        <f>VLOOKUP(G2794,[1]Product!$B:$G,3,FALSE)</f>
        <v>Lenovo</v>
      </c>
      <c r="K2794" t="str">
        <f>VLOOKUP(G2794,[1]Product!$B:$G,4,FALSE)</f>
        <v>Laptop</v>
      </c>
      <c r="L2794">
        <v>1</v>
      </c>
      <c r="M2794">
        <v>0.05</v>
      </c>
      <c r="N2794">
        <f t="shared" si="43"/>
        <v>12815500</v>
      </c>
    </row>
    <row r="2795" spans="1:14" x14ac:dyDescent="0.3">
      <c r="A2795">
        <v>2794</v>
      </c>
      <c r="B2795">
        <v>7</v>
      </c>
      <c r="C2795" t="s">
        <v>14</v>
      </c>
      <c r="D2795" t="str">
        <f>VLOOKUP(C2795,[1]Saler!B:D,2,FALSE)</f>
        <v>Hồ Thị Khánh  Huyền</v>
      </c>
      <c r="E2795" t="str">
        <f>VLOOKUP(C2795,[1]Saler!B:D,3,FALSE)</f>
        <v>DN</v>
      </c>
      <c r="F2795" t="str">
        <f>VLOOKUP(E2795,[1]Saler!$F$1:$G$6,2,FALSE)</f>
        <v>Đà Nẵng</v>
      </c>
      <c r="G2795" t="s">
        <v>15</v>
      </c>
      <c r="H2795" t="str">
        <f>VLOOKUP(G2795,[1]Product!$B:$G,2,FALSE)</f>
        <v>EliteBook1C2M0PA</v>
      </c>
      <c r="I2795">
        <f>VLOOKUP(G2795,[1]Product!$B:$G,6,FALSE)</f>
        <v>14890000</v>
      </c>
      <c r="J2795" t="str">
        <f>VLOOKUP(G2795,[1]Product!$B:$G,3,FALSE)</f>
        <v>HP</v>
      </c>
      <c r="K2795" t="str">
        <f>VLOOKUP(G2795,[1]Product!$B:$G,4,FALSE)</f>
        <v>Desktop</v>
      </c>
      <c r="L2795">
        <v>2</v>
      </c>
      <c r="M2795">
        <v>0</v>
      </c>
      <c r="N2795">
        <f t="shared" si="43"/>
        <v>29780000</v>
      </c>
    </row>
    <row r="2796" spans="1:14" x14ac:dyDescent="0.3">
      <c r="A2796">
        <v>2795</v>
      </c>
      <c r="B2796">
        <v>7</v>
      </c>
      <c r="C2796" t="s">
        <v>68</v>
      </c>
      <c r="D2796" t="str">
        <f>VLOOKUP(C2796,[1]Saler!B:D,2,FALSE)</f>
        <v>Đào Thị Tiểu  Băng</v>
      </c>
      <c r="E2796" t="str">
        <f>VLOOKUP(C2796,[1]Saler!B:D,3,FALSE)</f>
        <v>CT</v>
      </c>
      <c r="F2796" t="str">
        <f>VLOOKUP(E2796,[1]Saler!$F$1:$G$6,2,FALSE)</f>
        <v>Cần Thơ</v>
      </c>
      <c r="G2796" t="s">
        <v>56</v>
      </c>
      <c r="H2796" t="str">
        <f>VLOOKUP(G2796,[1]Product!$B:$G,2,FALSE)</f>
        <v>Legion82B500GUVN</v>
      </c>
      <c r="I2796">
        <f>VLOOKUP(G2796,[1]Product!$B:$G,6,FALSE)</f>
        <v>24790000</v>
      </c>
      <c r="J2796" t="str">
        <f>VLOOKUP(G2796,[1]Product!$B:$G,3,FALSE)</f>
        <v>Lenovo</v>
      </c>
      <c r="K2796" t="str">
        <f>VLOOKUP(G2796,[1]Product!$B:$G,4,FALSE)</f>
        <v>Laptop</v>
      </c>
      <c r="L2796">
        <v>2</v>
      </c>
      <c r="M2796">
        <v>0</v>
      </c>
      <c r="N2796">
        <f t="shared" si="43"/>
        <v>49580000</v>
      </c>
    </row>
    <row r="2797" spans="1:14" x14ac:dyDescent="0.3">
      <c r="A2797">
        <v>2796</v>
      </c>
      <c r="B2797">
        <v>7</v>
      </c>
      <c r="C2797" t="s">
        <v>75</v>
      </c>
      <c r="D2797" t="str">
        <f>VLOOKUP(C2797,[1]Saler!B:D,2,FALSE)</f>
        <v>Trần Thị Kim  Ngân</v>
      </c>
      <c r="E2797" t="str">
        <f>VLOOKUP(C2797,[1]Saler!B:D,3,FALSE)</f>
        <v>HCM</v>
      </c>
      <c r="F2797" t="str">
        <f>VLOOKUP(E2797,[1]Saler!$F$1:$G$6,2,FALSE)</f>
        <v>Hồ Chí Minh</v>
      </c>
      <c r="G2797" t="s">
        <v>42</v>
      </c>
      <c r="H2797" t="str">
        <f>VLOOKUP(G2797,[1]Product!$B:$G,2,FALSE)</f>
        <v>PavilionEG0072TU</v>
      </c>
      <c r="I2797">
        <f>VLOOKUP(G2797,[1]Product!$B:$G,6,FALSE)</f>
        <v>21900000</v>
      </c>
      <c r="J2797" t="str">
        <f>VLOOKUP(G2797,[1]Product!$B:$G,3,FALSE)</f>
        <v>HP</v>
      </c>
      <c r="K2797" t="str">
        <f>VLOOKUP(G2797,[1]Product!$B:$G,4,FALSE)</f>
        <v>Laptop</v>
      </c>
      <c r="L2797">
        <v>1</v>
      </c>
      <c r="M2797">
        <v>0</v>
      </c>
      <c r="N2797">
        <f t="shared" si="43"/>
        <v>21900000</v>
      </c>
    </row>
    <row r="2798" spans="1:14" x14ac:dyDescent="0.3">
      <c r="A2798">
        <v>2797</v>
      </c>
      <c r="B2798">
        <v>7</v>
      </c>
      <c r="C2798" t="s">
        <v>68</v>
      </c>
      <c r="D2798" t="str">
        <f>VLOOKUP(C2798,[1]Saler!B:D,2,FALSE)</f>
        <v>Đào Thị Tiểu  Băng</v>
      </c>
      <c r="E2798" t="str">
        <f>VLOOKUP(C2798,[1]Saler!B:D,3,FALSE)</f>
        <v>CT</v>
      </c>
      <c r="F2798" t="str">
        <f>VLOOKUP(E2798,[1]Saler!$F$1:$G$6,2,FALSE)</f>
        <v>Cần Thơ</v>
      </c>
      <c r="G2798" t="s">
        <v>36</v>
      </c>
      <c r="H2798" t="str">
        <f>VLOOKUP(G2798,[1]Product!$B:$G,2,FALSE)</f>
        <v>Lenovo10TVA00EVA</v>
      </c>
      <c r="I2798">
        <f>VLOOKUP(G2798,[1]Product!$B:$G,6,FALSE)</f>
        <v>12590000</v>
      </c>
      <c r="J2798" t="str">
        <f>VLOOKUP(G2798,[1]Product!$B:$G,3,FALSE)</f>
        <v>Lenovo</v>
      </c>
      <c r="K2798" t="str">
        <f>VLOOKUP(G2798,[1]Product!$B:$G,4,FALSE)</f>
        <v>Desktop</v>
      </c>
      <c r="L2798">
        <v>1</v>
      </c>
      <c r="M2798">
        <v>0.05</v>
      </c>
      <c r="N2798">
        <f t="shared" si="43"/>
        <v>11960500</v>
      </c>
    </row>
    <row r="2799" spans="1:14" x14ac:dyDescent="0.3">
      <c r="A2799">
        <v>2798</v>
      </c>
      <c r="B2799">
        <v>7</v>
      </c>
      <c r="C2799" t="s">
        <v>48</v>
      </c>
      <c r="D2799" t="str">
        <f>VLOOKUP(C2799,[1]Saler!B:D,2,FALSE)</f>
        <v>Võ Huỳnh Duy  Nhân</v>
      </c>
      <c r="E2799" t="str">
        <f>VLOOKUP(C2799,[1]Saler!B:D,3,FALSE)</f>
        <v>HCM</v>
      </c>
      <c r="F2799" t="str">
        <f>VLOOKUP(E2799,[1]Saler!$F$1:$G$6,2,FALSE)</f>
        <v>Hồ Chí Minh</v>
      </c>
      <c r="G2799" t="s">
        <v>19</v>
      </c>
      <c r="H2799" t="str">
        <f>VLOOKUP(G2799,[1]Product!$B:$G,2,FALSE)</f>
        <v>Gaming81LK01J3VN</v>
      </c>
      <c r="I2799">
        <f>VLOOKUP(G2799,[1]Product!$B:$G,6,FALSE)</f>
        <v>18490000</v>
      </c>
      <c r="J2799" t="str">
        <f>VLOOKUP(G2799,[1]Product!$B:$G,3,FALSE)</f>
        <v>Lenovo</v>
      </c>
      <c r="K2799" t="str">
        <f>VLOOKUP(G2799,[1]Product!$B:$G,4,FALSE)</f>
        <v>Laptop</v>
      </c>
      <c r="L2799">
        <v>3</v>
      </c>
      <c r="M2799">
        <v>0.1</v>
      </c>
      <c r="N2799">
        <f t="shared" si="43"/>
        <v>49923000</v>
      </c>
    </row>
    <row r="2800" spans="1:14" x14ac:dyDescent="0.3">
      <c r="A2800">
        <v>2799</v>
      </c>
      <c r="B2800">
        <v>7</v>
      </c>
      <c r="C2800" t="s">
        <v>72</v>
      </c>
      <c r="D2800" t="str">
        <f>VLOOKUP(C2800,[1]Saler!B:D,2,FALSE)</f>
        <v>Ngô Ngọc Tường  An</v>
      </c>
      <c r="E2800" t="str">
        <f>VLOOKUP(C2800,[1]Saler!B:D,3,FALSE)</f>
        <v>HN</v>
      </c>
      <c r="F2800" t="str">
        <f>VLOOKUP(E2800,[1]Saler!$F$1:$G$6,2,FALSE)</f>
        <v>Hà Nội</v>
      </c>
      <c r="G2800" t="s">
        <v>33</v>
      </c>
      <c r="H2800" t="str">
        <f>VLOOKUP(G2800,[1]Product!$B:$G,2,FALSE)</f>
        <v>XPS139310</v>
      </c>
      <c r="I2800">
        <f>VLOOKUP(G2800,[1]Product!$B:$G,6,FALSE)</f>
        <v>39900000</v>
      </c>
      <c r="J2800" t="str">
        <f>VLOOKUP(G2800,[1]Product!$B:$G,3,FALSE)</f>
        <v>Dell</v>
      </c>
      <c r="K2800" t="str">
        <f>VLOOKUP(G2800,[1]Product!$B:$G,4,FALSE)</f>
        <v>Laptop</v>
      </c>
      <c r="L2800">
        <v>1</v>
      </c>
      <c r="M2800">
        <v>0</v>
      </c>
      <c r="N2800">
        <f t="shared" si="43"/>
        <v>39900000</v>
      </c>
    </row>
    <row r="2801" spans="1:14" x14ac:dyDescent="0.3">
      <c r="A2801">
        <v>2800</v>
      </c>
      <c r="B2801">
        <v>7</v>
      </c>
      <c r="C2801" t="s">
        <v>39</v>
      </c>
      <c r="D2801" t="str">
        <f>VLOOKUP(C2801,[1]Saler!B:D,2,FALSE)</f>
        <v>Trần Lê Phương  Dung</v>
      </c>
      <c r="E2801" t="str">
        <f>VLOOKUP(C2801,[1]Saler!B:D,3,FALSE)</f>
        <v>HN</v>
      </c>
      <c r="F2801" t="str">
        <f>VLOOKUP(E2801,[1]Saler!$F$1:$G$6,2,FALSE)</f>
        <v>Hà Nội</v>
      </c>
      <c r="G2801" t="s">
        <v>47</v>
      </c>
      <c r="H2801" t="str">
        <f>VLOOKUP(G2801,[1]Product!$B:$G,2,FALSE)</f>
        <v>OptiPlex3080 MT</v>
      </c>
      <c r="I2801">
        <f>VLOOKUP(G2801,[1]Product!$B:$G,6,FALSE)</f>
        <v>13890000</v>
      </c>
      <c r="J2801" t="str">
        <f>VLOOKUP(G2801,[1]Product!$B:$G,3,FALSE)</f>
        <v>Dell</v>
      </c>
      <c r="K2801" t="str">
        <f>VLOOKUP(G2801,[1]Product!$B:$G,4,FALSE)</f>
        <v>Desktop</v>
      </c>
      <c r="L2801">
        <v>3</v>
      </c>
      <c r="M2801">
        <v>0</v>
      </c>
      <c r="N2801">
        <f t="shared" si="43"/>
        <v>41670000</v>
      </c>
    </row>
    <row r="2802" spans="1:14" x14ac:dyDescent="0.3">
      <c r="A2802">
        <v>2801</v>
      </c>
      <c r="B2802">
        <v>7</v>
      </c>
      <c r="C2802" t="s">
        <v>72</v>
      </c>
      <c r="D2802" t="str">
        <f>VLOOKUP(C2802,[1]Saler!B:D,2,FALSE)</f>
        <v>Ngô Ngọc Tường  An</v>
      </c>
      <c r="E2802" t="str">
        <f>VLOOKUP(C2802,[1]Saler!B:D,3,FALSE)</f>
        <v>HN</v>
      </c>
      <c r="F2802" t="str">
        <f>VLOOKUP(E2802,[1]Saler!$F$1:$G$6,2,FALSE)</f>
        <v>Hà Nội</v>
      </c>
      <c r="G2802" t="s">
        <v>49</v>
      </c>
      <c r="H2802" t="str">
        <f>VLOOKUP(G2802,[1]Product!$B:$G,2,FALSE)</f>
        <v>Inspiron145402</v>
      </c>
      <c r="I2802">
        <f>VLOOKUP(G2802,[1]Product!$B:$G,6,FALSE)</f>
        <v>25790000</v>
      </c>
      <c r="J2802" t="str">
        <f>VLOOKUP(G2802,[1]Product!$B:$G,3,FALSE)</f>
        <v>Dell</v>
      </c>
      <c r="K2802" t="str">
        <f>VLOOKUP(G2802,[1]Product!$B:$G,4,FALSE)</f>
        <v>Laptop</v>
      </c>
      <c r="L2802">
        <v>3</v>
      </c>
      <c r="M2802">
        <v>0.1</v>
      </c>
      <c r="N2802">
        <f t="shared" si="43"/>
        <v>69633000</v>
      </c>
    </row>
    <row r="2803" spans="1:14" x14ac:dyDescent="0.3">
      <c r="A2803">
        <v>2802</v>
      </c>
      <c r="B2803">
        <v>7</v>
      </c>
      <c r="C2803" t="s">
        <v>48</v>
      </c>
      <c r="D2803" t="str">
        <f>VLOOKUP(C2803,[1]Saler!B:D,2,FALSE)</f>
        <v>Võ Huỳnh Duy  Nhân</v>
      </c>
      <c r="E2803" t="str">
        <f>VLOOKUP(C2803,[1]Saler!B:D,3,FALSE)</f>
        <v>HCM</v>
      </c>
      <c r="F2803" t="str">
        <f>VLOOKUP(E2803,[1]Saler!$F$1:$G$6,2,FALSE)</f>
        <v>Hồ Chí Minh</v>
      </c>
      <c r="G2803" t="s">
        <v>42</v>
      </c>
      <c r="H2803" t="str">
        <f>VLOOKUP(G2803,[1]Product!$B:$G,2,FALSE)</f>
        <v>PavilionEG0072TU</v>
      </c>
      <c r="I2803">
        <f>VLOOKUP(G2803,[1]Product!$B:$G,6,FALSE)</f>
        <v>21900000</v>
      </c>
      <c r="J2803" t="str">
        <f>VLOOKUP(G2803,[1]Product!$B:$G,3,FALSE)</f>
        <v>HP</v>
      </c>
      <c r="K2803" t="str">
        <f>VLOOKUP(G2803,[1]Product!$B:$G,4,FALSE)</f>
        <v>Laptop</v>
      </c>
      <c r="L2803">
        <v>1</v>
      </c>
      <c r="M2803">
        <v>0</v>
      </c>
      <c r="N2803">
        <f t="shared" si="43"/>
        <v>21900000</v>
      </c>
    </row>
    <row r="2804" spans="1:14" x14ac:dyDescent="0.3">
      <c r="A2804">
        <v>2803</v>
      </c>
      <c r="B2804">
        <v>7</v>
      </c>
      <c r="C2804" t="s">
        <v>76</v>
      </c>
      <c r="D2804" t="str">
        <f>VLOOKUP(C2804,[1]Saler!B:D,2,FALSE)</f>
        <v>Nguyễn Yến  Nhi</v>
      </c>
      <c r="E2804" t="str">
        <f>VLOOKUP(C2804,[1]Saler!B:D,3,FALSE)</f>
        <v>HCM</v>
      </c>
      <c r="F2804" t="str">
        <f>VLOOKUP(E2804,[1]Saler!$F$1:$G$6,2,FALSE)</f>
        <v>Hồ Chí Minh</v>
      </c>
      <c r="G2804" t="s">
        <v>31</v>
      </c>
      <c r="H2804" t="str">
        <f>VLOOKUP(G2804,[1]Product!$B:$G,2,FALSE)</f>
        <v>Ideapad82H700DNVN</v>
      </c>
      <c r="I2804">
        <f>VLOOKUP(G2804,[1]Product!$B:$G,6,FALSE)</f>
        <v>13490000</v>
      </c>
      <c r="J2804" t="str">
        <f>VLOOKUP(G2804,[1]Product!$B:$G,3,FALSE)</f>
        <v>Lenovo</v>
      </c>
      <c r="K2804" t="str">
        <f>VLOOKUP(G2804,[1]Product!$B:$G,4,FALSE)</f>
        <v>Laptop</v>
      </c>
      <c r="L2804">
        <v>3</v>
      </c>
      <c r="M2804">
        <v>0</v>
      </c>
      <c r="N2804">
        <f t="shared" si="43"/>
        <v>40470000</v>
      </c>
    </row>
    <row r="2805" spans="1:14" x14ac:dyDescent="0.3">
      <c r="A2805">
        <v>2804</v>
      </c>
      <c r="B2805">
        <v>7</v>
      </c>
      <c r="C2805" t="s">
        <v>78</v>
      </c>
      <c r="D2805" t="str">
        <f>VLOOKUP(C2805,[1]Saler!B:D,2,FALSE)</f>
        <v>Vũ Nguyên  Hà</v>
      </c>
      <c r="E2805" t="str">
        <f>VLOOKUP(C2805,[1]Saler!B:D,3,FALSE)</f>
        <v>HN</v>
      </c>
      <c r="F2805" t="str">
        <f>VLOOKUP(E2805,[1]Saler!$F$1:$G$6,2,FALSE)</f>
        <v>Hà Nội</v>
      </c>
      <c r="G2805" t="s">
        <v>42</v>
      </c>
      <c r="H2805" t="str">
        <f>VLOOKUP(G2805,[1]Product!$B:$G,2,FALSE)</f>
        <v>PavilionEG0072TU</v>
      </c>
      <c r="I2805">
        <f>VLOOKUP(G2805,[1]Product!$B:$G,6,FALSE)</f>
        <v>21900000</v>
      </c>
      <c r="J2805" t="str">
        <f>VLOOKUP(G2805,[1]Product!$B:$G,3,FALSE)</f>
        <v>HP</v>
      </c>
      <c r="K2805" t="str">
        <f>VLOOKUP(G2805,[1]Product!$B:$G,4,FALSE)</f>
        <v>Laptop</v>
      </c>
      <c r="L2805">
        <v>1</v>
      </c>
      <c r="M2805">
        <v>0.05</v>
      </c>
      <c r="N2805">
        <f t="shared" si="43"/>
        <v>20805000</v>
      </c>
    </row>
    <row r="2806" spans="1:14" x14ac:dyDescent="0.3">
      <c r="A2806">
        <v>2805</v>
      </c>
      <c r="B2806">
        <v>7</v>
      </c>
      <c r="C2806" t="s">
        <v>78</v>
      </c>
      <c r="D2806" t="str">
        <f>VLOOKUP(C2806,[1]Saler!B:D,2,FALSE)</f>
        <v>Vũ Nguyên  Hà</v>
      </c>
      <c r="E2806" t="str">
        <f>VLOOKUP(C2806,[1]Saler!B:D,3,FALSE)</f>
        <v>HN</v>
      </c>
      <c r="F2806" t="str">
        <f>VLOOKUP(E2806,[1]Saler!$F$1:$G$6,2,FALSE)</f>
        <v>Hà Nội</v>
      </c>
      <c r="G2806" t="s">
        <v>34</v>
      </c>
      <c r="H2806" t="str">
        <f>VLOOKUP(G2806,[1]Product!$B:$G,2,FALSE)</f>
        <v>Inspiron135201</v>
      </c>
      <c r="I2806">
        <f>VLOOKUP(G2806,[1]Product!$B:$G,6,FALSE)</f>
        <v>16990000</v>
      </c>
      <c r="J2806" t="str">
        <f>VLOOKUP(G2806,[1]Product!$B:$G,3,FALSE)</f>
        <v>Dell</v>
      </c>
      <c r="K2806" t="str">
        <f>VLOOKUP(G2806,[1]Product!$B:$G,4,FALSE)</f>
        <v>Laptop</v>
      </c>
      <c r="L2806">
        <v>2</v>
      </c>
      <c r="M2806">
        <v>0.05</v>
      </c>
      <c r="N2806">
        <f t="shared" si="43"/>
        <v>32281000</v>
      </c>
    </row>
    <row r="2807" spans="1:14" x14ac:dyDescent="0.3">
      <c r="A2807">
        <v>2806</v>
      </c>
      <c r="B2807">
        <v>8</v>
      </c>
      <c r="C2807" t="s">
        <v>81</v>
      </c>
      <c r="D2807" t="str">
        <f>VLOOKUP(C2807,[1]Saler!B:D,2,FALSE)</f>
        <v>Huỳnh Lê Minh  Nhựt</v>
      </c>
      <c r="E2807" t="str">
        <f>VLOOKUP(C2807,[1]Saler!B:D,3,FALSE)</f>
        <v>HCM</v>
      </c>
      <c r="F2807" t="str">
        <f>VLOOKUP(E2807,[1]Saler!$F$1:$G$6,2,FALSE)</f>
        <v>Hồ Chí Minh</v>
      </c>
      <c r="G2807" t="s">
        <v>54</v>
      </c>
      <c r="H2807" t="str">
        <f>VLOOKUP(G2807,[1]Product!$B:$G,2,FALSE)</f>
        <v>ThinkBook20VA001KVN</v>
      </c>
      <c r="I2807">
        <f>VLOOKUP(G2807,[1]Product!$B:$G,6,FALSE)</f>
        <v>19190000</v>
      </c>
      <c r="J2807" t="str">
        <f>VLOOKUP(G2807,[1]Product!$B:$G,3,FALSE)</f>
        <v>Lenovo</v>
      </c>
      <c r="K2807" t="str">
        <f>VLOOKUP(G2807,[1]Product!$B:$G,4,FALSE)</f>
        <v>Laptop</v>
      </c>
      <c r="L2807">
        <v>3</v>
      </c>
      <c r="M2807">
        <v>0.1</v>
      </c>
      <c r="N2807">
        <f t="shared" si="43"/>
        <v>51813000</v>
      </c>
    </row>
    <row r="2808" spans="1:14" x14ac:dyDescent="0.3">
      <c r="A2808">
        <v>2807</v>
      </c>
      <c r="B2808">
        <v>8</v>
      </c>
      <c r="C2808" t="s">
        <v>66</v>
      </c>
      <c r="D2808" t="str">
        <f>VLOOKUP(C2808,[1]Saler!B:D,2,FALSE)</f>
        <v>Nguyễn Nhật  Hạ</v>
      </c>
      <c r="E2808" t="str">
        <f>VLOOKUP(C2808,[1]Saler!B:D,3,FALSE)</f>
        <v>HP</v>
      </c>
      <c r="F2808" t="str">
        <f>VLOOKUP(E2808,[1]Saler!$F$1:$G$6,2,FALSE)</f>
        <v>Hải Phòng</v>
      </c>
      <c r="G2808" t="s">
        <v>54</v>
      </c>
      <c r="H2808" t="str">
        <f>VLOOKUP(G2808,[1]Product!$B:$G,2,FALSE)</f>
        <v>ThinkBook20VA001KVN</v>
      </c>
      <c r="I2808">
        <f>VLOOKUP(G2808,[1]Product!$B:$G,6,FALSE)</f>
        <v>19190000</v>
      </c>
      <c r="J2808" t="str">
        <f>VLOOKUP(G2808,[1]Product!$B:$G,3,FALSE)</f>
        <v>Lenovo</v>
      </c>
      <c r="K2808" t="str">
        <f>VLOOKUP(G2808,[1]Product!$B:$G,4,FALSE)</f>
        <v>Laptop</v>
      </c>
      <c r="L2808">
        <v>3</v>
      </c>
      <c r="M2808">
        <v>0.1</v>
      </c>
      <c r="N2808">
        <f t="shared" si="43"/>
        <v>51813000</v>
      </c>
    </row>
    <row r="2809" spans="1:14" x14ac:dyDescent="0.3">
      <c r="A2809">
        <v>2808</v>
      </c>
      <c r="B2809">
        <v>8</v>
      </c>
      <c r="C2809" t="s">
        <v>24</v>
      </c>
      <c r="D2809" t="str">
        <f>VLOOKUP(C2809,[1]Saler!B:D,2,FALSE)</f>
        <v>Lê Thị Ngọc Bích</v>
      </c>
      <c r="E2809" t="str">
        <f>VLOOKUP(C2809,[1]Saler!B:D,3,FALSE)</f>
        <v>HN</v>
      </c>
      <c r="F2809" t="str">
        <f>VLOOKUP(E2809,[1]Saler!$F$1:$G$6,2,FALSE)</f>
        <v>Hà Nội</v>
      </c>
      <c r="G2809" t="s">
        <v>71</v>
      </c>
      <c r="H2809" t="str">
        <f>VLOOKUP(G2809,[1]Product!$B:$G,2,FALSE)</f>
        <v>Legion82BC005YVN</v>
      </c>
      <c r="I2809">
        <f>VLOOKUP(G2809,[1]Product!$B:$G,6,FALSE)</f>
        <v>39000000</v>
      </c>
      <c r="J2809" t="str">
        <f>VLOOKUP(G2809,[1]Product!$B:$G,3,FALSE)</f>
        <v>Lenovo</v>
      </c>
      <c r="K2809" t="str">
        <f>VLOOKUP(G2809,[1]Product!$B:$G,4,FALSE)</f>
        <v>Laptop</v>
      </c>
      <c r="L2809">
        <v>3</v>
      </c>
      <c r="M2809">
        <v>0</v>
      </c>
      <c r="N2809">
        <f t="shared" si="43"/>
        <v>117000000</v>
      </c>
    </row>
    <row r="2810" spans="1:14" x14ac:dyDescent="0.3">
      <c r="A2810">
        <v>2809</v>
      </c>
      <c r="B2810">
        <v>8</v>
      </c>
      <c r="C2810" t="s">
        <v>61</v>
      </c>
      <c r="D2810" t="str">
        <f>VLOOKUP(C2810,[1]Saler!B:D,2,FALSE)</f>
        <v>Nguyễn Tố  Linh</v>
      </c>
      <c r="E2810" t="str">
        <f>VLOOKUP(C2810,[1]Saler!B:D,3,FALSE)</f>
        <v>DN</v>
      </c>
      <c r="F2810" t="str">
        <f>VLOOKUP(E2810,[1]Saler!$F$1:$G$6,2,FALSE)</f>
        <v>Đà Nẵng</v>
      </c>
      <c r="G2810" t="s">
        <v>71</v>
      </c>
      <c r="H2810" t="str">
        <f>VLOOKUP(G2810,[1]Product!$B:$G,2,FALSE)</f>
        <v>Legion82BC005YVN</v>
      </c>
      <c r="I2810">
        <f>VLOOKUP(G2810,[1]Product!$B:$G,6,FALSE)</f>
        <v>39000000</v>
      </c>
      <c r="J2810" t="str">
        <f>VLOOKUP(G2810,[1]Product!$B:$G,3,FALSE)</f>
        <v>Lenovo</v>
      </c>
      <c r="K2810" t="str">
        <f>VLOOKUP(G2810,[1]Product!$B:$G,4,FALSE)</f>
        <v>Laptop</v>
      </c>
      <c r="L2810">
        <v>2</v>
      </c>
      <c r="M2810">
        <v>0</v>
      </c>
      <c r="N2810">
        <f t="shared" si="43"/>
        <v>78000000</v>
      </c>
    </row>
    <row r="2811" spans="1:14" x14ac:dyDescent="0.3">
      <c r="A2811">
        <v>2810</v>
      </c>
      <c r="B2811">
        <v>8</v>
      </c>
      <c r="C2811" t="s">
        <v>24</v>
      </c>
      <c r="D2811" t="str">
        <f>VLOOKUP(C2811,[1]Saler!B:D,2,FALSE)</f>
        <v>Lê Thị Ngọc Bích</v>
      </c>
      <c r="E2811" t="str">
        <f>VLOOKUP(C2811,[1]Saler!B:D,3,FALSE)</f>
        <v>HN</v>
      </c>
      <c r="F2811" t="str">
        <f>VLOOKUP(E2811,[1]Saler!$F$1:$G$6,2,FALSE)</f>
        <v>Hà Nội</v>
      </c>
      <c r="G2811" t="s">
        <v>42</v>
      </c>
      <c r="H2811" t="str">
        <f>VLOOKUP(G2811,[1]Product!$B:$G,2,FALSE)</f>
        <v>PavilionEG0072TU</v>
      </c>
      <c r="I2811">
        <f>VLOOKUP(G2811,[1]Product!$B:$G,6,FALSE)</f>
        <v>21900000</v>
      </c>
      <c r="J2811" t="str">
        <f>VLOOKUP(G2811,[1]Product!$B:$G,3,FALSE)</f>
        <v>HP</v>
      </c>
      <c r="K2811" t="str">
        <f>VLOOKUP(G2811,[1]Product!$B:$G,4,FALSE)</f>
        <v>Laptop</v>
      </c>
      <c r="L2811">
        <v>1</v>
      </c>
      <c r="M2811">
        <v>0.05</v>
      </c>
      <c r="N2811">
        <f t="shared" si="43"/>
        <v>20805000</v>
      </c>
    </row>
    <row r="2812" spans="1:14" x14ac:dyDescent="0.3">
      <c r="A2812">
        <v>2811</v>
      </c>
      <c r="B2812">
        <v>8</v>
      </c>
      <c r="C2812" t="s">
        <v>48</v>
      </c>
      <c r="D2812" t="str">
        <f>VLOOKUP(C2812,[1]Saler!B:D,2,FALSE)</f>
        <v>Võ Huỳnh Duy  Nhân</v>
      </c>
      <c r="E2812" t="str">
        <f>VLOOKUP(C2812,[1]Saler!B:D,3,FALSE)</f>
        <v>HCM</v>
      </c>
      <c r="F2812" t="str">
        <f>VLOOKUP(E2812,[1]Saler!$F$1:$G$6,2,FALSE)</f>
        <v>Hồ Chí Minh</v>
      </c>
      <c r="G2812" t="s">
        <v>69</v>
      </c>
      <c r="H2812" t="str">
        <f>VLOOKUP(G2812,[1]Product!$B:$G,2,FALSE)</f>
        <v>Pavilion180S1AA</v>
      </c>
      <c r="I2812">
        <f>VLOOKUP(G2812,[1]Product!$B:$G,6,FALSE)</f>
        <v>9790000</v>
      </c>
      <c r="J2812" t="str">
        <f>VLOOKUP(G2812,[1]Product!$B:$G,3,FALSE)</f>
        <v>HP</v>
      </c>
      <c r="K2812" t="str">
        <f>VLOOKUP(G2812,[1]Product!$B:$G,4,FALSE)</f>
        <v>Desktop</v>
      </c>
      <c r="L2812">
        <v>2</v>
      </c>
      <c r="M2812">
        <v>0.05</v>
      </c>
      <c r="N2812">
        <f t="shared" si="43"/>
        <v>18601000</v>
      </c>
    </row>
    <row r="2813" spans="1:14" x14ac:dyDescent="0.3">
      <c r="A2813">
        <v>2812</v>
      </c>
      <c r="B2813">
        <v>8</v>
      </c>
      <c r="C2813" t="s">
        <v>55</v>
      </c>
      <c r="D2813" t="str">
        <f>VLOOKUP(C2813,[1]Saler!B:D,2,FALSE)</f>
        <v>Nguyễn Thị  Hương</v>
      </c>
      <c r="E2813" t="str">
        <f>VLOOKUP(C2813,[1]Saler!B:D,3,FALSE)</f>
        <v>DN</v>
      </c>
      <c r="F2813" t="str">
        <f>VLOOKUP(E2813,[1]Saler!$F$1:$G$6,2,FALSE)</f>
        <v>Đà Nẵng</v>
      </c>
      <c r="G2813" t="s">
        <v>36</v>
      </c>
      <c r="H2813" t="str">
        <f>VLOOKUP(G2813,[1]Product!$B:$G,2,FALSE)</f>
        <v>Lenovo10TVA00EVA</v>
      </c>
      <c r="I2813">
        <f>VLOOKUP(G2813,[1]Product!$B:$G,6,FALSE)</f>
        <v>12590000</v>
      </c>
      <c r="J2813" t="str">
        <f>VLOOKUP(G2813,[1]Product!$B:$G,3,FALSE)</f>
        <v>Lenovo</v>
      </c>
      <c r="K2813" t="str">
        <f>VLOOKUP(G2813,[1]Product!$B:$G,4,FALSE)</f>
        <v>Desktop</v>
      </c>
      <c r="L2813">
        <v>1</v>
      </c>
      <c r="M2813">
        <v>0.05</v>
      </c>
      <c r="N2813">
        <f t="shared" si="43"/>
        <v>11960500</v>
      </c>
    </row>
    <row r="2814" spans="1:14" x14ac:dyDescent="0.3">
      <c r="A2814">
        <v>2813</v>
      </c>
      <c r="B2814">
        <v>8</v>
      </c>
      <c r="C2814" t="s">
        <v>80</v>
      </c>
      <c r="D2814" t="str">
        <f>VLOOKUP(C2814,[1]Saler!B:D,2,FALSE)</f>
        <v>Trịnh Thị Thu  Hằng</v>
      </c>
      <c r="E2814" t="str">
        <f>VLOOKUP(C2814,[1]Saler!B:D,3,FALSE)</f>
        <v>HP</v>
      </c>
      <c r="F2814" t="str">
        <f>VLOOKUP(E2814,[1]Saler!$F$1:$G$6,2,FALSE)</f>
        <v>Hải Phòng</v>
      </c>
      <c r="G2814" t="s">
        <v>42</v>
      </c>
      <c r="H2814" t="str">
        <f>VLOOKUP(G2814,[1]Product!$B:$G,2,FALSE)</f>
        <v>PavilionEG0072TU</v>
      </c>
      <c r="I2814">
        <f>VLOOKUP(G2814,[1]Product!$B:$G,6,FALSE)</f>
        <v>21900000</v>
      </c>
      <c r="J2814" t="str">
        <f>VLOOKUP(G2814,[1]Product!$B:$G,3,FALSE)</f>
        <v>HP</v>
      </c>
      <c r="K2814" t="str">
        <f>VLOOKUP(G2814,[1]Product!$B:$G,4,FALSE)</f>
        <v>Laptop</v>
      </c>
      <c r="L2814">
        <v>2</v>
      </c>
      <c r="M2814">
        <v>0</v>
      </c>
      <c r="N2814">
        <f t="shared" si="43"/>
        <v>43800000</v>
      </c>
    </row>
    <row r="2815" spans="1:14" x14ac:dyDescent="0.3">
      <c r="A2815">
        <v>2814</v>
      </c>
      <c r="B2815">
        <v>8</v>
      </c>
      <c r="C2815" t="s">
        <v>77</v>
      </c>
      <c r="D2815" t="str">
        <f>VLOOKUP(C2815,[1]Saler!B:D,2,FALSE)</f>
        <v>Trần Huy  Hiếu</v>
      </c>
      <c r="E2815" t="str">
        <f>VLOOKUP(C2815,[1]Saler!B:D,3,FALSE)</f>
        <v>HP</v>
      </c>
      <c r="F2815" t="str">
        <f>VLOOKUP(E2815,[1]Saler!$F$1:$G$6,2,FALSE)</f>
        <v>Hải Phòng</v>
      </c>
      <c r="G2815" t="s">
        <v>19</v>
      </c>
      <c r="H2815" t="str">
        <f>VLOOKUP(G2815,[1]Product!$B:$G,2,FALSE)</f>
        <v>Gaming81LK01J3VN</v>
      </c>
      <c r="I2815">
        <f>VLOOKUP(G2815,[1]Product!$B:$G,6,FALSE)</f>
        <v>18490000</v>
      </c>
      <c r="J2815" t="str">
        <f>VLOOKUP(G2815,[1]Product!$B:$G,3,FALSE)</f>
        <v>Lenovo</v>
      </c>
      <c r="K2815" t="str">
        <f>VLOOKUP(G2815,[1]Product!$B:$G,4,FALSE)</f>
        <v>Laptop</v>
      </c>
      <c r="L2815">
        <v>1</v>
      </c>
      <c r="M2815">
        <v>0.05</v>
      </c>
      <c r="N2815">
        <f t="shared" si="43"/>
        <v>17565500</v>
      </c>
    </row>
    <row r="2816" spans="1:14" x14ac:dyDescent="0.3">
      <c r="A2816">
        <v>2815</v>
      </c>
      <c r="B2816">
        <v>8</v>
      </c>
      <c r="C2816" t="s">
        <v>24</v>
      </c>
      <c r="D2816" t="str">
        <f>VLOOKUP(C2816,[1]Saler!B:D,2,FALSE)</f>
        <v>Lê Thị Ngọc Bích</v>
      </c>
      <c r="E2816" t="str">
        <f>VLOOKUP(C2816,[1]Saler!B:D,3,FALSE)</f>
        <v>HN</v>
      </c>
      <c r="F2816" t="str">
        <f>VLOOKUP(E2816,[1]Saler!$F$1:$G$6,2,FALSE)</f>
        <v>Hà Nội</v>
      </c>
      <c r="G2816" t="s">
        <v>56</v>
      </c>
      <c r="H2816" t="str">
        <f>VLOOKUP(G2816,[1]Product!$B:$G,2,FALSE)</f>
        <v>Legion82B500GUVN</v>
      </c>
      <c r="I2816">
        <f>VLOOKUP(G2816,[1]Product!$B:$G,6,FALSE)</f>
        <v>24790000</v>
      </c>
      <c r="J2816" t="str">
        <f>VLOOKUP(G2816,[1]Product!$B:$G,3,FALSE)</f>
        <v>Lenovo</v>
      </c>
      <c r="K2816" t="str">
        <f>VLOOKUP(G2816,[1]Product!$B:$G,4,FALSE)</f>
        <v>Laptop</v>
      </c>
      <c r="L2816">
        <v>2</v>
      </c>
      <c r="M2816">
        <v>0</v>
      </c>
      <c r="N2816">
        <f t="shared" si="43"/>
        <v>49580000</v>
      </c>
    </row>
    <row r="2817" spans="1:14" x14ac:dyDescent="0.3">
      <c r="A2817">
        <v>2816</v>
      </c>
      <c r="B2817">
        <v>8</v>
      </c>
      <c r="C2817" t="s">
        <v>48</v>
      </c>
      <c r="D2817" t="str">
        <f>VLOOKUP(C2817,[1]Saler!B:D,2,FALSE)</f>
        <v>Võ Huỳnh Duy  Nhân</v>
      </c>
      <c r="E2817" t="str">
        <f>VLOOKUP(C2817,[1]Saler!B:D,3,FALSE)</f>
        <v>HCM</v>
      </c>
      <c r="F2817" t="str">
        <f>VLOOKUP(E2817,[1]Saler!$F$1:$G$6,2,FALSE)</f>
        <v>Hồ Chí Minh</v>
      </c>
      <c r="G2817" t="s">
        <v>28</v>
      </c>
      <c r="H2817" t="str">
        <f>VLOOKUP(G2817,[1]Product!$B:$G,2,FALSE)</f>
        <v>ProBook1A1B0PA</v>
      </c>
      <c r="I2817">
        <f>VLOOKUP(G2817,[1]Product!$B:$G,6,FALSE)</f>
        <v>18290000</v>
      </c>
      <c r="J2817" t="str">
        <f>VLOOKUP(G2817,[1]Product!$B:$G,3,FALSE)</f>
        <v>HP</v>
      </c>
      <c r="K2817" t="str">
        <f>VLOOKUP(G2817,[1]Product!$B:$G,4,FALSE)</f>
        <v>Laptop</v>
      </c>
      <c r="L2817">
        <v>3</v>
      </c>
      <c r="M2817">
        <v>0.05</v>
      </c>
      <c r="N2817">
        <f t="shared" si="43"/>
        <v>52126500</v>
      </c>
    </row>
    <row r="2818" spans="1:14" x14ac:dyDescent="0.3">
      <c r="A2818">
        <v>2817</v>
      </c>
      <c r="B2818">
        <v>8</v>
      </c>
      <c r="C2818" t="s">
        <v>72</v>
      </c>
      <c r="D2818" t="str">
        <f>VLOOKUP(C2818,[1]Saler!B:D,2,FALSE)</f>
        <v>Ngô Ngọc Tường  An</v>
      </c>
      <c r="E2818" t="str">
        <f>VLOOKUP(C2818,[1]Saler!B:D,3,FALSE)</f>
        <v>HN</v>
      </c>
      <c r="F2818" t="str">
        <f>VLOOKUP(E2818,[1]Saler!$F$1:$G$6,2,FALSE)</f>
        <v>Hà Nội</v>
      </c>
      <c r="G2818" t="s">
        <v>45</v>
      </c>
      <c r="H2818" t="str">
        <f>VLOOKUP(G2818,[1]Product!$B:$G,2,FALSE)</f>
        <v>OMEN8ZR42PA</v>
      </c>
      <c r="I2818">
        <f>VLOOKUP(G2818,[1]Product!$B:$G,6,FALSE)</f>
        <v>54000000</v>
      </c>
      <c r="J2818" t="str">
        <f>VLOOKUP(G2818,[1]Product!$B:$G,3,FALSE)</f>
        <v>HP</v>
      </c>
      <c r="K2818" t="str">
        <f>VLOOKUP(G2818,[1]Product!$B:$G,4,FALSE)</f>
        <v>Laptop</v>
      </c>
      <c r="L2818">
        <v>2</v>
      </c>
      <c r="M2818">
        <v>0.05</v>
      </c>
      <c r="N2818">
        <f t="shared" ref="N2818:N2881" si="44">I2818*L2818*(1-M2818)</f>
        <v>102600000</v>
      </c>
    </row>
    <row r="2819" spans="1:14" x14ac:dyDescent="0.3">
      <c r="A2819">
        <v>2818</v>
      </c>
      <c r="B2819">
        <v>8</v>
      </c>
      <c r="C2819" t="s">
        <v>79</v>
      </c>
      <c r="D2819" t="str">
        <f>VLOOKUP(C2819,[1]Saler!B:D,2,FALSE)</f>
        <v>Nguyễn Thị Thanh  Ngân</v>
      </c>
      <c r="E2819" t="str">
        <f>VLOOKUP(C2819,[1]Saler!B:D,3,FALSE)</f>
        <v>HCM</v>
      </c>
      <c r="F2819" t="str">
        <f>VLOOKUP(E2819,[1]Saler!$F$1:$G$6,2,FALSE)</f>
        <v>Hồ Chí Minh</v>
      </c>
      <c r="G2819" t="s">
        <v>50</v>
      </c>
      <c r="H2819" t="str">
        <f>VLOOKUP(G2819,[1]Product!$B:$G,2,FALSE)</f>
        <v>ProBook22X45AA</v>
      </c>
      <c r="I2819">
        <f>VLOOKUP(G2819,[1]Product!$B:$G,6,FALSE)</f>
        <v>11900000</v>
      </c>
      <c r="J2819" t="str">
        <f>VLOOKUP(G2819,[1]Product!$B:$G,3,FALSE)</f>
        <v>HP</v>
      </c>
      <c r="K2819" t="str">
        <f>VLOOKUP(G2819,[1]Product!$B:$G,4,FALSE)</f>
        <v>Desktop</v>
      </c>
      <c r="L2819">
        <v>3</v>
      </c>
      <c r="M2819">
        <v>0.05</v>
      </c>
      <c r="N2819">
        <f t="shared" si="44"/>
        <v>33915000</v>
      </c>
    </row>
    <row r="2820" spans="1:14" x14ac:dyDescent="0.3">
      <c r="A2820">
        <v>2819</v>
      </c>
      <c r="B2820">
        <v>8</v>
      </c>
      <c r="C2820" t="s">
        <v>20</v>
      </c>
      <c r="D2820" t="str">
        <f>VLOOKUP(C2820,[1]Saler!B:D,2,FALSE)</f>
        <v>NGUYỄN THỊ THANH  HUYỀN</v>
      </c>
      <c r="E2820" t="str">
        <f>VLOOKUP(C2820,[1]Saler!B:D,3,FALSE)</f>
        <v>DN</v>
      </c>
      <c r="F2820" t="str">
        <f>VLOOKUP(E2820,[1]Saler!$F$1:$G$6,2,FALSE)</f>
        <v>Đà Nẵng</v>
      </c>
      <c r="G2820" t="s">
        <v>41</v>
      </c>
      <c r="H2820" t="str">
        <f>VLOOKUP(G2820,[1]Product!$B:$G,2,FALSE)</f>
        <v>Vostro70226499</v>
      </c>
      <c r="I2820">
        <f>VLOOKUP(G2820,[1]Product!$B:$G,6,FALSE)</f>
        <v>8900000</v>
      </c>
      <c r="J2820" t="str">
        <f>VLOOKUP(G2820,[1]Product!$B:$G,3,FALSE)</f>
        <v>Dell</v>
      </c>
      <c r="K2820" t="str">
        <f>VLOOKUP(G2820,[1]Product!$B:$G,4,FALSE)</f>
        <v>Desktop</v>
      </c>
      <c r="L2820">
        <v>2</v>
      </c>
      <c r="M2820">
        <v>0.05</v>
      </c>
      <c r="N2820">
        <f t="shared" si="44"/>
        <v>16910000</v>
      </c>
    </row>
    <row r="2821" spans="1:14" x14ac:dyDescent="0.3">
      <c r="A2821">
        <v>2820</v>
      </c>
      <c r="B2821">
        <v>8</v>
      </c>
      <c r="C2821" t="s">
        <v>37</v>
      </c>
      <c r="D2821" t="str">
        <f>VLOOKUP(C2821,[1]Saler!B:D,2,FALSE)</f>
        <v>Nguyễn Phan Thanh Ngân</v>
      </c>
      <c r="E2821" t="str">
        <f>VLOOKUP(C2821,[1]Saler!B:D,3,FALSE)</f>
        <v>HCM</v>
      </c>
      <c r="F2821" t="str">
        <f>VLOOKUP(E2821,[1]Saler!$F$1:$G$6,2,FALSE)</f>
        <v>Hồ Chí Minh</v>
      </c>
      <c r="G2821" t="s">
        <v>56</v>
      </c>
      <c r="H2821" t="str">
        <f>VLOOKUP(G2821,[1]Product!$B:$G,2,FALSE)</f>
        <v>Legion82B500GUVN</v>
      </c>
      <c r="I2821">
        <f>VLOOKUP(G2821,[1]Product!$B:$G,6,FALSE)</f>
        <v>24790000</v>
      </c>
      <c r="J2821" t="str">
        <f>VLOOKUP(G2821,[1]Product!$B:$G,3,FALSE)</f>
        <v>Lenovo</v>
      </c>
      <c r="K2821" t="str">
        <f>VLOOKUP(G2821,[1]Product!$B:$G,4,FALSE)</f>
        <v>Laptop</v>
      </c>
      <c r="L2821">
        <v>3</v>
      </c>
      <c r="M2821">
        <v>0.1</v>
      </c>
      <c r="N2821">
        <f t="shared" si="44"/>
        <v>66933000</v>
      </c>
    </row>
    <row r="2822" spans="1:14" x14ac:dyDescent="0.3">
      <c r="A2822">
        <v>2821</v>
      </c>
      <c r="B2822">
        <v>8</v>
      </c>
      <c r="C2822" t="s">
        <v>75</v>
      </c>
      <c r="D2822" t="str">
        <f>VLOOKUP(C2822,[1]Saler!B:D,2,FALSE)</f>
        <v>Trần Thị Kim  Ngân</v>
      </c>
      <c r="E2822" t="str">
        <f>VLOOKUP(C2822,[1]Saler!B:D,3,FALSE)</f>
        <v>HCM</v>
      </c>
      <c r="F2822" t="str">
        <f>VLOOKUP(E2822,[1]Saler!$F$1:$G$6,2,FALSE)</f>
        <v>Hồ Chí Minh</v>
      </c>
      <c r="G2822" t="s">
        <v>49</v>
      </c>
      <c r="H2822" t="str">
        <f>VLOOKUP(G2822,[1]Product!$B:$G,2,FALSE)</f>
        <v>Inspiron145402</v>
      </c>
      <c r="I2822">
        <f>VLOOKUP(G2822,[1]Product!$B:$G,6,FALSE)</f>
        <v>25790000</v>
      </c>
      <c r="J2822" t="str">
        <f>VLOOKUP(G2822,[1]Product!$B:$G,3,FALSE)</f>
        <v>Dell</v>
      </c>
      <c r="K2822" t="str">
        <f>VLOOKUP(G2822,[1]Product!$B:$G,4,FALSE)</f>
        <v>Laptop</v>
      </c>
      <c r="L2822">
        <v>1</v>
      </c>
      <c r="M2822">
        <v>0</v>
      </c>
      <c r="N2822">
        <f t="shared" si="44"/>
        <v>25790000</v>
      </c>
    </row>
    <row r="2823" spans="1:14" x14ac:dyDescent="0.3">
      <c r="A2823">
        <v>2822</v>
      </c>
      <c r="B2823">
        <v>8</v>
      </c>
      <c r="C2823" t="s">
        <v>62</v>
      </c>
      <c r="D2823" t="str">
        <f>VLOOKUP(C2823,[1]Saler!B:D,2,FALSE)</f>
        <v>Kiều Ngọc Các</v>
      </c>
      <c r="E2823" t="str">
        <f>VLOOKUP(C2823,[1]Saler!B:D,3,FALSE)</f>
        <v>HN</v>
      </c>
      <c r="F2823" t="str">
        <f>VLOOKUP(E2823,[1]Saler!$F$1:$G$6,2,FALSE)</f>
        <v>Hà Nội</v>
      </c>
      <c r="G2823" t="s">
        <v>42</v>
      </c>
      <c r="H2823" t="str">
        <f>VLOOKUP(G2823,[1]Product!$B:$G,2,FALSE)</f>
        <v>PavilionEG0072TU</v>
      </c>
      <c r="I2823">
        <f>VLOOKUP(G2823,[1]Product!$B:$G,6,FALSE)</f>
        <v>21900000</v>
      </c>
      <c r="J2823" t="str">
        <f>VLOOKUP(G2823,[1]Product!$B:$G,3,FALSE)</f>
        <v>HP</v>
      </c>
      <c r="K2823" t="str">
        <f>VLOOKUP(G2823,[1]Product!$B:$G,4,FALSE)</f>
        <v>Laptop</v>
      </c>
      <c r="L2823">
        <v>1</v>
      </c>
      <c r="M2823">
        <v>0.15</v>
      </c>
      <c r="N2823">
        <f t="shared" si="44"/>
        <v>18615000</v>
      </c>
    </row>
    <row r="2824" spans="1:14" x14ac:dyDescent="0.3">
      <c r="A2824">
        <v>2823</v>
      </c>
      <c r="B2824">
        <v>8</v>
      </c>
      <c r="C2824" t="s">
        <v>64</v>
      </c>
      <c r="D2824" t="str">
        <f>VLOOKUP(C2824,[1]Saler!B:D,2,FALSE)</f>
        <v>Trần Chí Thông</v>
      </c>
      <c r="E2824" t="str">
        <f>VLOOKUP(C2824,[1]Saler!B:D,3,FALSE)</f>
        <v>CT</v>
      </c>
      <c r="F2824" t="str">
        <f>VLOOKUP(E2824,[1]Saler!$F$1:$G$6,2,FALSE)</f>
        <v>Cần Thơ</v>
      </c>
      <c r="G2824" t="s">
        <v>49</v>
      </c>
      <c r="H2824" t="str">
        <f>VLOOKUP(G2824,[1]Product!$B:$G,2,FALSE)</f>
        <v>Inspiron145402</v>
      </c>
      <c r="I2824">
        <f>VLOOKUP(G2824,[1]Product!$B:$G,6,FALSE)</f>
        <v>25790000</v>
      </c>
      <c r="J2824" t="str">
        <f>VLOOKUP(G2824,[1]Product!$B:$G,3,FALSE)</f>
        <v>Dell</v>
      </c>
      <c r="K2824" t="str">
        <f>VLOOKUP(G2824,[1]Product!$B:$G,4,FALSE)</f>
        <v>Laptop</v>
      </c>
      <c r="L2824">
        <v>3</v>
      </c>
      <c r="M2824">
        <v>0</v>
      </c>
      <c r="N2824">
        <f t="shared" si="44"/>
        <v>77370000</v>
      </c>
    </row>
    <row r="2825" spans="1:14" x14ac:dyDescent="0.3">
      <c r="A2825">
        <v>2824</v>
      </c>
      <c r="B2825">
        <v>8</v>
      </c>
      <c r="C2825" t="s">
        <v>53</v>
      </c>
      <c r="D2825" t="str">
        <f>VLOOKUP(C2825,[1]Saler!B:D,2,FALSE)</f>
        <v>Đoàn Minh  Anh</v>
      </c>
      <c r="E2825" t="str">
        <f>VLOOKUP(C2825,[1]Saler!B:D,3,FALSE)</f>
        <v>HN</v>
      </c>
      <c r="F2825" t="str">
        <f>VLOOKUP(E2825,[1]Saler!$F$1:$G$6,2,FALSE)</f>
        <v>Hà Nội</v>
      </c>
      <c r="G2825" t="s">
        <v>54</v>
      </c>
      <c r="H2825" t="str">
        <f>VLOOKUP(G2825,[1]Product!$B:$G,2,FALSE)</f>
        <v>ThinkBook20VA001KVN</v>
      </c>
      <c r="I2825">
        <f>VLOOKUP(G2825,[1]Product!$B:$G,6,FALSE)</f>
        <v>19190000</v>
      </c>
      <c r="J2825" t="str">
        <f>VLOOKUP(G2825,[1]Product!$B:$G,3,FALSE)</f>
        <v>Lenovo</v>
      </c>
      <c r="K2825" t="str">
        <f>VLOOKUP(G2825,[1]Product!$B:$G,4,FALSE)</f>
        <v>Laptop</v>
      </c>
      <c r="L2825">
        <v>2</v>
      </c>
      <c r="M2825">
        <v>0.15</v>
      </c>
      <c r="N2825">
        <f t="shared" si="44"/>
        <v>32623000</v>
      </c>
    </row>
    <row r="2826" spans="1:14" x14ac:dyDescent="0.3">
      <c r="A2826">
        <v>2825</v>
      </c>
      <c r="B2826">
        <v>8</v>
      </c>
      <c r="C2826" t="s">
        <v>18</v>
      </c>
      <c r="D2826" t="str">
        <f>VLOOKUP(C2826,[1]Saler!B:D,2,FALSE)</f>
        <v>Lê Thị Thùy  Linh</v>
      </c>
      <c r="E2826" t="str">
        <f>VLOOKUP(C2826,[1]Saler!B:D,3,FALSE)</f>
        <v>DN</v>
      </c>
      <c r="F2826" t="str">
        <f>VLOOKUP(E2826,[1]Saler!$F$1:$G$6,2,FALSE)</f>
        <v>Đà Nẵng</v>
      </c>
      <c r="G2826" t="s">
        <v>52</v>
      </c>
      <c r="H2826" t="str">
        <f>VLOOKUP(G2826,[1]Product!$B:$G,2,FALSE)</f>
        <v>Inspiron42IN380002</v>
      </c>
      <c r="I2826">
        <f>VLOOKUP(G2826,[1]Product!$B:$G,6,FALSE)</f>
        <v>12290000</v>
      </c>
      <c r="J2826" t="str">
        <f>VLOOKUP(G2826,[1]Product!$B:$G,3,FALSE)</f>
        <v>Dell</v>
      </c>
      <c r="K2826" t="str">
        <f>VLOOKUP(G2826,[1]Product!$B:$G,4,FALSE)</f>
        <v>Desktop</v>
      </c>
      <c r="L2826">
        <v>2</v>
      </c>
      <c r="M2826">
        <v>0</v>
      </c>
      <c r="N2826">
        <f t="shared" si="44"/>
        <v>24580000</v>
      </c>
    </row>
    <row r="2827" spans="1:14" x14ac:dyDescent="0.3">
      <c r="A2827">
        <v>2826</v>
      </c>
      <c r="B2827">
        <v>8</v>
      </c>
      <c r="C2827" t="s">
        <v>39</v>
      </c>
      <c r="D2827" t="str">
        <f>VLOOKUP(C2827,[1]Saler!B:D,2,FALSE)</f>
        <v>Trần Lê Phương  Dung</v>
      </c>
      <c r="E2827" t="str">
        <f>VLOOKUP(C2827,[1]Saler!B:D,3,FALSE)</f>
        <v>HN</v>
      </c>
      <c r="F2827" t="str">
        <f>VLOOKUP(E2827,[1]Saler!$F$1:$G$6,2,FALSE)</f>
        <v>Hà Nội</v>
      </c>
      <c r="G2827" t="s">
        <v>58</v>
      </c>
      <c r="H2827" t="str">
        <f>VLOOKUP(G2827,[1]Product!$B:$G,2,FALSE)</f>
        <v>Envy2K0B2PA</v>
      </c>
      <c r="I2827">
        <f>VLOOKUP(G2827,[1]Product!$B:$G,6,FALSE)</f>
        <v>23590000</v>
      </c>
      <c r="J2827" t="str">
        <f>VLOOKUP(G2827,[1]Product!$B:$G,3,FALSE)</f>
        <v>HP</v>
      </c>
      <c r="K2827" t="str">
        <f>VLOOKUP(G2827,[1]Product!$B:$G,4,FALSE)</f>
        <v>Laptop</v>
      </c>
      <c r="L2827">
        <v>2</v>
      </c>
      <c r="M2827">
        <v>0</v>
      </c>
      <c r="N2827">
        <f t="shared" si="44"/>
        <v>47180000</v>
      </c>
    </row>
    <row r="2828" spans="1:14" x14ac:dyDescent="0.3">
      <c r="A2828">
        <v>2827</v>
      </c>
      <c r="B2828">
        <v>8</v>
      </c>
      <c r="C2828" t="s">
        <v>29</v>
      </c>
      <c r="D2828" t="str">
        <f>VLOOKUP(C2828,[1]Saler!B:D,2,FALSE)</f>
        <v>Hoàng Thị Thu  Hà</v>
      </c>
      <c r="E2828" t="str">
        <f>VLOOKUP(C2828,[1]Saler!B:D,3,FALSE)</f>
        <v>HN</v>
      </c>
      <c r="F2828" t="str">
        <f>VLOOKUP(E2828,[1]Saler!$F$1:$G$6,2,FALSE)</f>
        <v>Hà Nội</v>
      </c>
      <c r="G2828" t="s">
        <v>17</v>
      </c>
      <c r="H2828" t="str">
        <f>VLOOKUP(G2828,[1]Product!$B:$G,2,FALSE)</f>
        <v>Inspiron135301</v>
      </c>
      <c r="I2828">
        <f>VLOOKUP(G2828,[1]Product!$B:$G,6,FALSE)</f>
        <v>20900000</v>
      </c>
      <c r="J2828" t="str">
        <f>VLOOKUP(G2828,[1]Product!$B:$G,3,FALSE)</f>
        <v>Dell</v>
      </c>
      <c r="K2828" t="str">
        <f>VLOOKUP(G2828,[1]Product!$B:$G,4,FALSE)</f>
        <v>Laptop</v>
      </c>
      <c r="L2828">
        <v>3</v>
      </c>
      <c r="M2828">
        <v>0.05</v>
      </c>
      <c r="N2828">
        <f t="shared" si="44"/>
        <v>59565000</v>
      </c>
    </row>
    <row r="2829" spans="1:14" x14ac:dyDescent="0.3">
      <c r="A2829">
        <v>2828</v>
      </c>
      <c r="B2829">
        <v>8</v>
      </c>
      <c r="C2829" t="s">
        <v>24</v>
      </c>
      <c r="D2829" t="str">
        <f>VLOOKUP(C2829,[1]Saler!B:D,2,FALSE)</f>
        <v>Lê Thị Ngọc Bích</v>
      </c>
      <c r="E2829" t="str">
        <f>VLOOKUP(C2829,[1]Saler!B:D,3,FALSE)</f>
        <v>HN</v>
      </c>
      <c r="F2829" t="str">
        <f>VLOOKUP(E2829,[1]Saler!$F$1:$G$6,2,FALSE)</f>
        <v>Hà Nội</v>
      </c>
      <c r="G2829" t="s">
        <v>42</v>
      </c>
      <c r="H2829" t="str">
        <f>VLOOKUP(G2829,[1]Product!$B:$G,2,FALSE)</f>
        <v>PavilionEG0072TU</v>
      </c>
      <c r="I2829">
        <f>VLOOKUP(G2829,[1]Product!$B:$G,6,FALSE)</f>
        <v>21900000</v>
      </c>
      <c r="J2829" t="str">
        <f>VLOOKUP(G2829,[1]Product!$B:$G,3,FALSE)</f>
        <v>HP</v>
      </c>
      <c r="K2829" t="str">
        <f>VLOOKUP(G2829,[1]Product!$B:$G,4,FALSE)</f>
        <v>Laptop</v>
      </c>
      <c r="L2829">
        <v>1</v>
      </c>
      <c r="M2829">
        <v>0.15</v>
      </c>
      <c r="N2829">
        <f t="shared" si="44"/>
        <v>18615000</v>
      </c>
    </row>
    <row r="2830" spans="1:14" x14ac:dyDescent="0.3">
      <c r="A2830">
        <v>2829</v>
      </c>
      <c r="B2830">
        <v>8</v>
      </c>
      <c r="C2830" t="s">
        <v>16</v>
      </c>
      <c r="D2830" t="str">
        <f>VLOOKUP(C2830,[1]Saler!B:D,2,FALSE)</f>
        <v>Võ Thị Uyển  Nhi</v>
      </c>
      <c r="E2830" t="str">
        <f>VLOOKUP(C2830,[1]Saler!B:D,3,FALSE)</f>
        <v>HCM</v>
      </c>
      <c r="F2830" t="str">
        <f>VLOOKUP(E2830,[1]Saler!$F$1:$G$6,2,FALSE)</f>
        <v>Hồ Chí Minh</v>
      </c>
      <c r="G2830" t="s">
        <v>69</v>
      </c>
      <c r="H2830" t="str">
        <f>VLOOKUP(G2830,[1]Product!$B:$G,2,FALSE)</f>
        <v>Pavilion180S1AA</v>
      </c>
      <c r="I2830">
        <f>VLOOKUP(G2830,[1]Product!$B:$G,6,FALSE)</f>
        <v>9790000</v>
      </c>
      <c r="J2830" t="str">
        <f>VLOOKUP(G2830,[1]Product!$B:$G,3,FALSE)</f>
        <v>HP</v>
      </c>
      <c r="K2830" t="str">
        <f>VLOOKUP(G2830,[1]Product!$B:$G,4,FALSE)</f>
        <v>Desktop</v>
      </c>
      <c r="L2830">
        <v>2</v>
      </c>
      <c r="M2830">
        <v>0</v>
      </c>
      <c r="N2830">
        <f t="shared" si="44"/>
        <v>19580000</v>
      </c>
    </row>
    <row r="2831" spans="1:14" x14ac:dyDescent="0.3">
      <c r="A2831">
        <v>2830</v>
      </c>
      <c r="B2831">
        <v>8</v>
      </c>
      <c r="C2831" t="s">
        <v>78</v>
      </c>
      <c r="D2831" t="str">
        <f>VLOOKUP(C2831,[1]Saler!B:D,2,FALSE)</f>
        <v>Vũ Nguyên  Hà</v>
      </c>
      <c r="E2831" t="str">
        <f>VLOOKUP(C2831,[1]Saler!B:D,3,FALSE)</f>
        <v>HN</v>
      </c>
      <c r="F2831" t="str">
        <f>VLOOKUP(E2831,[1]Saler!$F$1:$G$6,2,FALSE)</f>
        <v>Hà Nội</v>
      </c>
      <c r="G2831" t="s">
        <v>49</v>
      </c>
      <c r="H2831" t="str">
        <f>VLOOKUP(G2831,[1]Product!$B:$G,2,FALSE)</f>
        <v>Inspiron145402</v>
      </c>
      <c r="I2831">
        <f>VLOOKUP(G2831,[1]Product!$B:$G,6,FALSE)</f>
        <v>25790000</v>
      </c>
      <c r="J2831" t="str">
        <f>VLOOKUP(G2831,[1]Product!$B:$G,3,FALSE)</f>
        <v>Dell</v>
      </c>
      <c r="K2831" t="str">
        <f>VLOOKUP(G2831,[1]Product!$B:$G,4,FALSE)</f>
        <v>Laptop</v>
      </c>
      <c r="L2831">
        <v>2</v>
      </c>
      <c r="M2831">
        <v>0.1</v>
      </c>
      <c r="N2831">
        <f t="shared" si="44"/>
        <v>46422000</v>
      </c>
    </row>
    <row r="2832" spans="1:14" x14ac:dyDescent="0.3">
      <c r="A2832">
        <v>2831</v>
      </c>
      <c r="B2832">
        <v>9</v>
      </c>
      <c r="C2832" t="s">
        <v>22</v>
      </c>
      <c r="D2832" t="str">
        <f>VLOOKUP(C2832,[1]Saler!B:D,2,FALSE)</f>
        <v>Nguyễn Thành Tâm</v>
      </c>
      <c r="E2832" t="str">
        <f>VLOOKUP(C2832,[1]Saler!B:D,3,FALSE)</f>
        <v>CT</v>
      </c>
      <c r="F2832" t="str">
        <f>VLOOKUP(E2832,[1]Saler!$F$1:$G$6,2,FALSE)</f>
        <v>Cần Thơ</v>
      </c>
      <c r="G2832" t="s">
        <v>54</v>
      </c>
      <c r="H2832" t="str">
        <f>VLOOKUP(G2832,[1]Product!$B:$G,2,FALSE)</f>
        <v>ThinkBook20VA001KVN</v>
      </c>
      <c r="I2832">
        <f>VLOOKUP(G2832,[1]Product!$B:$G,6,FALSE)</f>
        <v>19190000</v>
      </c>
      <c r="J2832" t="str">
        <f>VLOOKUP(G2832,[1]Product!$B:$G,3,FALSE)</f>
        <v>Lenovo</v>
      </c>
      <c r="K2832" t="str">
        <f>VLOOKUP(G2832,[1]Product!$B:$G,4,FALSE)</f>
        <v>Laptop</v>
      </c>
      <c r="L2832">
        <v>3</v>
      </c>
      <c r="M2832">
        <v>0.05</v>
      </c>
      <c r="N2832">
        <f t="shared" si="44"/>
        <v>54691500</v>
      </c>
    </row>
    <row r="2833" spans="1:14" x14ac:dyDescent="0.3">
      <c r="A2833">
        <v>2832</v>
      </c>
      <c r="B2833">
        <v>9</v>
      </c>
      <c r="C2833" t="s">
        <v>14</v>
      </c>
      <c r="D2833" t="str">
        <f>VLOOKUP(C2833,[1]Saler!B:D,2,FALSE)</f>
        <v>Hồ Thị Khánh  Huyền</v>
      </c>
      <c r="E2833" t="str">
        <f>VLOOKUP(C2833,[1]Saler!B:D,3,FALSE)</f>
        <v>DN</v>
      </c>
      <c r="F2833" t="str">
        <f>VLOOKUP(E2833,[1]Saler!$F$1:$G$6,2,FALSE)</f>
        <v>Đà Nẵng</v>
      </c>
      <c r="G2833" t="s">
        <v>49</v>
      </c>
      <c r="H2833" t="str">
        <f>VLOOKUP(G2833,[1]Product!$B:$G,2,FALSE)</f>
        <v>Inspiron145402</v>
      </c>
      <c r="I2833">
        <f>VLOOKUP(G2833,[1]Product!$B:$G,6,FALSE)</f>
        <v>25790000</v>
      </c>
      <c r="J2833" t="str">
        <f>VLOOKUP(G2833,[1]Product!$B:$G,3,FALSE)</f>
        <v>Dell</v>
      </c>
      <c r="K2833" t="str">
        <f>VLOOKUP(G2833,[1]Product!$B:$G,4,FALSE)</f>
        <v>Laptop</v>
      </c>
      <c r="L2833">
        <v>1</v>
      </c>
      <c r="M2833">
        <v>0.15</v>
      </c>
      <c r="N2833">
        <f t="shared" si="44"/>
        <v>21921500</v>
      </c>
    </row>
    <row r="2834" spans="1:14" x14ac:dyDescent="0.3">
      <c r="A2834">
        <v>2833</v>
      </c>
      <c r="B2834">
        <v>9</v>
      </c>
      <c r="C2834" t="s">
        <v>55</v>
      </c>
      <c r="D2834" t="str">
        <f>VLOOKUP(C2834,[1]Saler!B:D,2,FALSE)</f>
        <v>Nguyễn Thị  Hương</v>
      </c>
      <c r="E2834" t="str">
        <f>VLOOKUP(C2834,[1]Saler!B:D,3,FALSE)</f>
        <v>DN</v>
      </c>
      <c r="F2834" t="str">
        <f>VLOOKUP(E2834,[1]Saler!$F$1:$G$6,2,FALSE)</f>
        <v>Đà Nẵng</v>
      </c>
      <c r="G2834" t="s">
        <v>50</v>
      </c>
      <c r="H2834" t="str">
        <f>VLOOKUP(G2834,[1]Product!$B:$G,2,FALSE)</f>
        <v>ProBook22X45AA</v>
      </c>
      <c r="I2834">
        <f>VLOOKUP(G2834,[1]Product!$B:$G,6,FALSE)</f>
        <v>11900000</v>
      </c>
      <c r="J2834" t="str">
        <f>VLOOKUP(G2834,[1]Product!$B:$G,3,FALSE)</f>
        <v>HP</v>
      </c>
      <c r="K2834" t="str">
        <f>VLOOKUP(G2834,[1]Product!$B:$G,4,FALSE)</f>
        <v>Desktop</v>
      </c>
      <c r="L2834">
        <v>1</v>
      </c>
      <c r="M2834">
        <v>0.15</v>
      </c>
      <c r="N2834">
        <f t="shared" si="44"/>
        <v>10115000</v>
      </c>
    </row>
    <row r="2835" spans="1:14" x14ac:dyDescent="0.3">
      <c r="A2835">
        <v>2834</v>
      </c>
      <c r="B2835">
        <v>9</v>
      </c>
      <c r="C2835" t="s">
        <v>62</v>
      </c>
      <c r="D2835" t="str">
        <f>VLOOKUP(C2835,[1]Saler!B:D,2,FALSE)</f>
        <v>Kiều Ngọc Các</v>
      </c>
      <c r="E2835" t="str">
        <f>VLOOKUP(C2835,[1]Saler!B:D,3,FALSE)</f>
        <v>HN</v>
      </c>
      <c r="F2835" t="str">
        <f>VLOOKUP(E2835,[1]Saler!$F$1:$G$6,2,FALSE)</f>
        <v>Hà Nội</v>
      </c>
      <c r="G2835" t="s">
        <v>28</v>
      </c>
      <c r="H2835" t="str">
        <f>VLOOKUP(G2835,[1]Product!$B:$G,2,FALSE)</f>
        <v>ProBook1A1B0PA</v>
      </c>
      <c r="I2835">
        <f>VLOOKUP(G2835,[1]Product!$B:$G,6,FALSE)</f>
        <v>18290000</v>
      </c>
      <c r="J2835" t="str">
        <f>VLOOKUP(G2835,[1]Product!$B:$G,3,FALSE)</f>
        <v>HP</v>
      </c>
      <c r="K2835" t="str">
        <f>VLOOKUP(G2835,[1]Product!$B:$G,4,FALSE)</f>
        <v>Laptop</v>
      </c>
      <c r="L2835">
        <v>1</v>
      </c>
      <c r="M2835">
        <v>0</v>
      </c>
      <c r="N2835">
        <f t="shared" si="44"/>
        <v>18290000</v>
      </c>
    </row>
    <row r="2836" spans="1:14" x14ac:dyDescent="0.3">
      <c r="A2836">
        <v>2835</v>
      </c>
      <c r="B2836">
        <v>9</v>
      </c>
      <c r="C2836" t="s">
        <v>46</v>
      </c>
      <c r="D2836" t="str">
        <f>VLOOKUP(C2836,[1]Saler!B:D,2,FALSE)</f>
        <v>Nguyễn Thị Hoài  Nam</v>
      </c>
      <c r="E2836" t="str">
        <f>VLOOKUP(C2836,[1]Saler!B:D,3,FALSE)</f>
        <v>HCM</v>
      </c>
      <c r="F2836" t="str">
        <f>VLOOKUP(E2836,[1]Saler!$F$1:$G$6,2,FALSE)</f>
        <v>Hồ Chí Minh</v>
      </c>
      <c r="G2836" t="s">
        <v>34</v>
      </c>
      <c r="H2836" t="str">
        <f>VLOOKUP(G2836,[1]Product!$B:$G,2,FALSE)</f>
        <v>Inspiron135201</v>
      </c>
      <c r="I2836">
        <f>VLOOKUP(G2836,[1]Product!$B:$G,6,FALSE)</f>
        <v>16990000</v>
      </c>
      <c r="J2836" t="str">
        <f>VLOOKUP(G2836,[1]Product!$B:$G,3,FALSE)</f>
        <v>Dell</v>
      </c>
      <c r="K2836" t="str">
        <f>VLOOKUP(G2836,[1]Product!$B:$G,4,FALSE)</f>
        <v>Laptop</v>
      </c>
      <c r="L2836">
        <v>2</v>
      </c>
      <c r="M2836">
        <v>0</v>
      </c>
      <c r="N2836">
        <f t="shared" si="44"/>
        <v>33980000</v>
      </c>
    </row>
    <row r="2837" spans="1:14" x14ac:dyDescent="0.3">
      <c r="A2837">
        <v>2836</v>
      </c>
      <c r="B2837">
        <v>9</v>
      </c>
      <c r="C2837" t="s">
        <v>32</v>
      </c>
      <c r="D2837" t="str">
        <f>VLOOKUP(C2837,[1]Saler!B:D,2,FALSE)</f>
        <v>Võ Thị Phương  Thảo</v>
      </c>
      <c r="E2837" t="str">
        <f>VLOOKUP(C2837,[1]Saler!B:D,3,FALSE)</f>
        <v>CT</v>
      </c>
      <c r="F2837" t="str">
        <f>VLOOKUP(E2837,[1]Saler!$F$1:$G$6,2,FALSE)</f>
        <v>Cần Thơ</v>
      </c>
      <c r="G2837" t="s">
        <v>52</v>
      </c>
      <c r="H2837" t="str">
        <f>VLOOKUP(G2837,[1]Product!$B:$G,2,FALSE)</f>
        <v>Inspiron42IN380002</v>
      </c>
      <c r="I2837">
        <f>VLOOKUP(G2837,[1]Product!$B:$G,6,FALSE)</f>
        <v>12290000</v>
      </c>
      <c r="J2837" t="str">
        <f>VLOOKUP(G2837,[1]Product!$B:$G,3,FALSE)</f>
        <v>Dell</v>
      </c>
      <c r="K2837" t="str">
        <f>VLOOKUP(G2837,[1]Product!$B:$G,4,FALSE)</f>
        <v>Desktop</v>
      </c>
      <c r="L2837">
        <v>1</v>
      </c>
      <c r="M2837">
        <v>0.1</v>
      </c>
      <c r="N2837">
        <f t="shared" si="44"/>
        <v>11061000</v>
      </c>
    </row>
    <row r="2838" spans="1:14" x14ac:dyDescent="0.3">
      <c r="A2838">
        <v>2837</v>
      </c>
      <c r="B2838">
        <v>9</v>
      </c>
      <c r="C2838" t="s">
        <v>61</v>
      </c>
      <c r="D2838" t="str">
        <f>VLOOKUP(C2838,[1]Saler!B:D,2,FALSE)</f>
        <v>Nguyễn Tố  Linh</v>
      </c>
      <c r="E2838" t="str">
        <f>VLOOKUP(C2838,[1]Saler!B:D,3,FALSE)</f>
        <v>DN</v>
      </c>
      <c r="F2838" t="str">
        <f>VLOOKUP(E2838,[1]Saler!$F$1:$G$6,2,FALSE)</f>
        <v>Đà Nẵng</v>
      </c>
      <c r="G2838" t="s">
        <v>25</v>
      </c>
      <c r="H2838" t="str">
        <f>VLOOKUP(G2838,[1]Product!$B:$G,2,FALSE)</f>
        <v>Lenovo11BHS07200</v>
      </c>
      <c r="I2838">
        <f>VLOOKUP(G2838,[1]Product!$B:$G,6,FALSE)</f>
        <v>11490000</v>
      </c>
      <c r="J2838" t="str">
        <f>VLOOKUP(G2838,[1]Product!$B:$G,3,FALSE)</f>
        <v>Lenovo</v>
      </c>
      <c r="K2838" t="str">
        <f>VLOOKUP(G2838,[1]Product!$B:$G,4,FALSE)</f>
        <v>Desktop</v>
      </c>
      <c r="L2838">
        <v>2</v>
      </c>
      <c r="M2838">
        <v>0.05</v>
      </c>
      <c r="N2838">
        <f t="shared" si="44"/>
        <v>21831000</v>
      </c>
    </row>
    <row r="2839" spans="1:14" x14ac:dyDescent="0.3">
      <c r="A2839">
        <v>2838</v>
      </c>
      <c r="B2839">
        <v>9</v>
      </c>
      <c r="C2839" t="s">
        <v>79</v>
      </c>
      <c r="D2839" t="str">
        <f>VLOOKUP(C2839,[1]Saler!B:D,2,FALSE)</f>
        <v>Nguyễn Thị Thanh  Ngân</v>
      </c>
      <c r="E2839" t="str">
        <f>VLOOKUP(C2839,[1]Saler!B:D,3,FALSE)</f>
        <v>HCM</v>
      </c>
      <c r="F2839" t="str">
        <f>VLOOKUP(E2839,[1]Saler!$F$1:$G$6,2,FALSE)</f>
        <v>Hồ Chí Minh</v>
      </c>
      <c r="G2839" t="s">
        <v>49</v>
      </c>
      <c r="H2839" t="str">
        <f>VLOOKUP(G2839,[1]Product!$B:$G,2,FALSE)</f>
        <v>Inspiron145402</v>
      </c>
      <c r="I2839">
        <f>VLOOKUP(G2839,[1]Product!$B:$G,6,FALSE)</f>
        <v>25790000</v>
      </c>
      <c r="J2839" t="str">
        <f>VLOOKUP(G2839,[1]Product!$B:$G,3,FALSE)</f>
        <v>Dell</v>
      </c>
      <c r="K2839" t="str">
        <f>VLOOKUP(G2839,[1]Product!$B:$G,4,FALSE)</f>
        <v>Laptop</v>
      </c>
      <c r="L2839">
        <v>2</v>
      </c>
      <c r="M2839">
        <v>0.05</v>
      </c>
      <c r="N2839">
        <f t="shared" si="44"/>
        <v>49001000</v>
      </c>
    </row>
    <row r="2840" spans="1:14" x14ac:dyDescent="0.3">
      <c r="A2840">
        <v>2839</v>
      </c>
      <c r="B2840">
        <v>9</v>
      </c>
      <c r="C2840" t="s">
        <v>14</v>
      </c>
      <c r="D2840" t="str">
        <f>VLOOKUP(C2840,[1]Saler!B:D,2,FALSE)</f>
        <v>Hồ Thị Khánh  Huyền</v>
      </c>
      <c r="E2840" t="str">
        <f>VLOOKUP(C2840,[1]Saler!B:D,3,FALSE)</f>
        <v>DN</v>
      </c>
      <c r="F2840" t="str">
        <f>VLOOKUP(E2840,[1]Saler!$F$1:$G$6,2,FALSE)</f>
        <v>Đà Nẵng</v>
      </c>
      <c r="G2840" t="s">
        <v>33</v>
      </c>
      <c r="H2840" t="str">
        <f>VLOOKUP(G2840,[1]Product!$B:$G,2,FALSE)</f>
        <v>XPS139310</v>
      </c>
      <c r="I2840">
        <f>VLOOKUP(G2840,[1]Product!$B:$G,6,FALSE)</f>
        <v>39900000</v>
      </c>
      <c r="J2840" t="str">
        <f>VLOOKUP(G2840,[1]Product!$B:$G,3,FALSE)</f>
        <v>Dell</v>
      </c>
      <c r="K2840" t="str">
        <f>VLOOKUP(G2840,[1]Product!$B:$G,4,FALSE)</f>
        <v>Laptop</v>
      </c>
      <c r="L2840">
        <v>3</v>
      </c>
      <c r="M2840">
        <v>0.05</v>
      </c>
      <c r="N2840">
        <f t="shared" si="44"/>
        <v>113715000</v>
      </c>
    </row>
    <row r="2841" spans="1:14" x14ac:dyDescent="0.3">
      <c r="A2841">
        <v>2840</v>
      </c>
      <c r="B2841">
        <v>9</v>
      </c>
      <c r="C2841" t="s">
        <v>48</v>
      </c>
      <c r="D2841" t="str">
        <f>VLOOKUP(C2841,[1]Saler!B:D,2,FALSE)</f>
        <v>Võ Huỳnh Duy  Nhân</v>
      </c>
      <c r="E2841" t="str">
        <f>VLOOKUP(C2841,[1]Saler!B:D,3,FALSE)</f>
        <v>HCM</v>
      </c>
      <c r="F2841" t="str">
        <f>VLOOKUP(E2841,[1]Saler!$F$1:$G$6,2,FALSE)</f>
        <v>Hồ Chí Minh</v>
      </c>
      <c r="G2841" t="s">
        <v>33</v>
      </c>
      <c r="H2841" t="str">
        <f>VLOOKUP(G2841,[1]Product!$B:$G,2,FALSE)</f>
        <v>XPS139310</v>
      </c>
      <c r="I2841">
        <f>VLOOKUP(G2841,[1]Product!$B:$G,6,FALSE)</f>
        <v>39900000</v>
      </c>
      <c r="J2841" t="str">
        <f>VLOOKUP(G2841,[1]Product!$B:$G,3,FALSE)</f>
        <v>Dell</v>
      </c>
      <c r="K2841" t="str">
        <f>VLOOKUP(G2841,[1]Product!$B:$G,4,FALSE)</f>
        <v>Laptop</v>
      </c>
      <c r="L2841">
        <v>2</v>
      </c>
      <c r="M2841">
        <v>0</v>
      </c>
      <c r="N2841">
        <f t="shared" si="44"/>
        <v>79800000</v>
      </c>
    </row>
    <row r="2842" spans="1:14" x14ac:dyDescent="0.3">
      <c r="A2842">
        <v>2841</v>
      </c>
      <c r="B2842">
        <v>9</v>
      </c>
      <c r="C2842" t="s">
        <v>40</v>
      </c>
      <c r="D2842" t="str">
        <f>VLOOKUP(C2842,[1]Saler!B:D,2,FALSE)</f>
        <v>Triệu Thị Thanh  Chung</v>
      </c>
      <c r="E2842" t="str">
        <f>VLOOKUP(C2842,[1]Saler!B:D,3,FALSE)</f>
        <v>HN</v>
      </c>
      <c r="F2842" t="str">
        <f>VLOOKUP(E2842,[1]Saler!$F$1:$G$6,2,FALSE)</f>
        <v>Hà Nội</v>
      </c>
      <c r="G2842" t="s">
        <v>36</v>
      </c>
      <c r="H2842" t="str">
        <f>VLOOKUP(G2842,[1]Product!$B:$G,2,FALSE)</f>
        <v>Lenovo10TVA00EVA</v>
      </c>
      <c r="I2842">
        <f>VLOOKUP(G2842,[1]Product!$B:$G,6,FALSE)</f>
        <v>12590000</v>
      </c>
      <c r="J2842" t="str">
        <f>VLOOKUP(G2842,[1]Product!$B:$G,3,FALSE)</f>
        <v>Lenovo</v>
      </c>
      <c r="K2842" t="str">
        <f>VLOOKUP(G2842,[1]Product!$B:$G,4,FALSE)</f>
        <v>Desktop</v>
      </c>
      <c r="L2842">
        <v>2</v>
      </c>
      <c r="M2842">
        <v>0.05</v>
      </c>
      <c r="N2842">
        <f t="shared" si="44"/>
        <v>23921000</v>
      </c>
    </row>
    <row r="2843" spans="1:14" x14ac:dyDescent="0.3">
      <c r="A2843">
        <v>2842</v>
      </c>
      <c r="B2843">
        <v>9</v>
      </c>
      <c r="C2843" t="s">
        <v>26</v>
      </c>
      <c r="D2843" t="str">
        <f>VLOOKUP(C2843,[1]Saler!B:D,2,FALSE)</f>
        <v>Nguyễn Thị Y  Bình</v>
      </c>
      <c r="E2843" t="str">
        <f>VLOOKUP(C2843,[1]Saler!B:D,3,FALSE)</f>
        <v>HN</v>
      </c>
      <c r="F2843" t="str">
        <f>VLOOKUP(E2843,[1]Saler!$F$1:$G$6,2,FALSE)</f>
        <v>Hà Nội</v>
      </c>
      <c r="G2843" t="s">
        <v>71</v>
      </c>
      <c r="H2843" t="str">
        <f>VLOOKUP(G2843,[1]Product!$B:$G,2,FALSE)</f>
        <v>Legion82BC005YVN</v>
      </c>
      <c r="I2843">
        <f>VLOOKUP(G2843,[1]Product!$B:$G,6,FALSE)</f>
        <v>39000000</v>
      </c>
      <c r="J2843" t="str">
        <f>VLOOKUP(G2843,[1]Product!$B:$G,3,FALSE)</f>
        <v>Lenovo</v>
      </c>
      <c r="K2843" t="str">
        <f>VLOOKUP(G2843,[1]Product!$B:$G,4,FALSE)</f>
        <v>Laptop</v>
      </c>
      <c r="L2843">
        <v>2</v>
      </c>
      <c r="M2843">
        <v>0</v>
      </c>
      <c r="N2843">
        <f t="shared" si="44"/>
        <v>78000000</v>
      </c>
    </row>
    <row r="2844" spans="1:14" x14ac:dyDescent="0.3">
      <c r="A2844">
        <v>2843</v>
      </c>
      <c r="B2844">
        <v>9</v>
      </c>
      <c r="C2844" t="s">
        <v>63</v>
      </c>
      <c r="D2844" t="str">
        <f>VLOOKUP(C2844,[1]Saler!B:D,2,FALSE)</f>
        <v>Phạm Thị Giáng  My</v>
      </c>
      <c r="E2844" t="str">
        <f>VLOOKUP(C2844,[1]Saler!B:D,3,FALSE)</f>
        <v>DN</v>
      </c>
      <c r="F2844" t="str">
        <f>VLOOKUP(E2844,[1]Saler!$F$1:$G$6,2,FALSE)</f>
        <v>Đà Nẵng</v>
      </c>
      <c r="G2844" t="s">
        <v>34</v>
      </c>
      <c r="H2844" t="str">
        <f>VLOOKUP(G2844,[1]Product!$B:$G,2,FALSE)</f>
        <v>Inspiron135201</v>
      </c>
      <c r="I2844">
        <f>VLOOKUP(G2844,[1]Product!$B:$G,6,FALSE)</f>
        <v>16990000</v>
      </c>
      <c r="J2844" t="str">
        <f>VLOOKUP(G2844,[1]Product!$B:$G,3,FALSE)</f>
        <v>Dell</v>
      </c>
      <c r="K2844" t="str">
        <f>VLOOKUP(G2844,[1]Product!$B:$G,4,FALSE)</f>
        <v>Laptop</v>
      </c>
      <c r="L2844">
        <v>1</v>
      </c>
      <c r="M2844">
        <v>0.1</v>
      </c>
      <c r="N2844">
        <f t="shared" si="44"/>
        <v>15291000</v>
      </c>
    </row>
    <row r="2845" spans="1:14" x14ac:dyDescent="0.3">
      <c r="A2845">
        <v>2844</v>
      </c>
      <c r="B2845">
        <v>9</v>
      </c>
      <c r="C2845" t="s">
        <v>20</v>
      </c>
      <c r="D2845" t="str">
        <f>VLOOKUP(C2845,[1]Saler!B:D,2,FALSE)</f>
        <v>NGUYỄN THỊ THANH  HUYỀN</v>
      </c>
      <c r="E2845" t="str">
        <f>VLOOKUP(C2845,[1]Saler!B:D,3,FALSE)</f>
        <v>DN</v>
      </c>
      <c r="F2845" t="str">
        <f>VLOOKUP(E2845,[1]Saler!$F$1:$G$6,2,FALSE)</f>
        <v>Đà Nẵng</v>
      </c>
      <c r="G2845" t="s">
        <v>45</v>
      </c>
      <c r="H2845" t="str">
        <f>VLOOKUP(G2845,[1]Product!$B:$G,2,FALSE)</f>
        <v>OMEN8ZR42PA</v>
      </c>
      <c r="I2845">
        <f>VLOOKUP(G2845,[1]Product!$B:$G,6,FALSE)</f>
        <v>54000000</v>
      </c>
      <c r="J2845" t="str">
        <f>VLOOKUP(G2845,[1]Product!$B:$G,3,FALSE)</f>
        <v>HP</v>
      </c>
      <c r="K2845" t="str">
        <f>VLOOKUP(G2845,[1]Product!$B:$G,4,FALSE)</f>
        <v>Laptop</v>
      </c>
      <c r="L2845">
        <v>3</v>
      </c>
      <c r="M2845">
        <v>0.1</v>
      </c>
      <c r="N2845">
        <f t="shared" si="44"/>
        <v>145800000</v>
      </c>
    </row>
    <row r="2846" spans="1:14" x14ac:dyDescent="0.3">
      <c r="A2846">
        <v>2845</v>
      </c>
      <c r="B2846">
        <v>9</v>
      </c>
      <c r="C2846" t="s">
        <v>81</v>
      </c>
      <c r="D2846" t="str">
        <f>VLOOKUP(C2846,[1]Saler!B:D,2,FALSE)</f>
        <v>Huỳnh Lê Minh  Nhựt</v>
      </c>
      <c r="E2846" t="str">
        <f>VLOOKUP(C2846,[1]Saler!B:D,3,FALSE)</f>
        <v>HCM</v>
      </c>
      <c r="F2846" t="str">
        <f>VLOOKUP(E2846,[1]Saler!$F$1:$G$6,2,FALSE)</f>
        <v>Hồ Chí Minh</v>
      </c>
      <c r="G2846" t="s">
        <v>21</v>
      </c>
      <c r="H2846" t="str">
        <f>VLOOKUP(G2846,[1]Product!$B:$G,2,FALSE)</f>
        <v>EliteBook5ZU71PA</v>
      </c>
      <c r="I2846">
        <f>VLOOKUP(G2846,[1]Product!$B:$G,6,FALSE)</f>
        <v>34790000</v>
      </c>
      <c r="J2846" t="str">
        <f>VLOOKUP(G2846,[1]Product!$B:$G,3,FALSE)</f>
        <v>HP</v>
      </c>
      <c r="K2846" t="str">
        <f>VLOOKUP(G2846,[1]Product!$B:$G,4,FALSE)</f>
        <v>Laptop</v>
      </c>
      <c r="L2846">
        <v>3</v>
      </c>
      <c r="M2846">
        <v>0</v>
      </c>
      <c r="N2846">
        <f t="shared" si="44"/>
        <v>104370000</v>
      </c>
    </row>
    <row r="2847" spans="1:14" x14ac:dyDescent="0.3">
      <c r="A2847">
        <v>2846</v>
      </c>
      <c r="B2847">
        <v>9</v>
      </c>
      <c r="C2847" t="s">
        <v>68</v>
      </c>
      <c r="D2847" t="str">
        <f>VLOOKUP(C2847,[1]Saler!B:D,2,FALSE)</f>
        <v>Đào Thị Tiểu  Băng</v>
      </c>
      <c r="E2847" t="str">
        <f>VLOOKUP(C2847,[1]Saler!B:D,3,FALSE)</f>
        <v>CT</v>
      </c>
      <c r="F2847" t="str">
        <f>VLOOKUP(E2847,[1]Saler!$F$1:$G$6,2,FALSE)</f>
        <v>Cần Thơ</v>
      </c>
      <c r="G2847" t="s">
        <v>49</v>
      </c>
      <c r="H2847" t="str">
        <f>VLOOKUP(G2847,[1]Product!$B:$G,2,FALSE)</f>
        <v>Inspiron145402</v>
      </c>
      <c r="I2847">
        <f>VLOOKUP(G2847,[1]Product!$B:$G,6,FALSE)</f>
        <v>25790000</v>
      </c>
      <c r="J2847" t="str">
        <f>VLOOKUP(G2847,[1]Product!$B:$G,3,FALSE)</f>
        <v>Dell</v>
      </c>
      <c r="K2847" t="str">
        <f>VLOOKUP(G2847,[1]Product!$B:$G,4,FALSE)</f>
        <v>Laptop</v>
      </c>
      <c r="L2847">
        <v>1</v>
      </c>
      <c r="M2847">
        <v>0</v>
      </c>
      <c r="N2847">
        <f t="shared" si="44"/>
        <v>25790000</v>
      </c>
    </row>
    <row r="2848" spans="1:14" x14ac:dyDescent="0.3">
      <c r="A2848">
        <v>2847</v>
      </c>
      <c r="B2848">
        <v>9</v>
      </c>
      <c r="C2848" t="s">
        <v>65</v>
      </c>
      <c r="D2848" t="str">
        <f>VLOOKUP(C2848,[1]Saler!B:D,2,FALSE)</f>
        <v>Vưu Quan  Khải</v>
      </c>
      <c r="E2848" t="str">
        <f>VLOOKUP(C2848,[1]Saler!B:D,3,FALSE)</f>
        <v>DN</v>
      </c>
      <c r="F2848" t="str">
        <f>VLOOKUP(E2848,[1]Saler!$F$1:$G$6,2,FALSE)</f>
        <v>Đà Nẵng</v>
      </c>
      <c r="G2848" t="s">
        <v>17</v>
      </c>
      <c r="H2848" t="str">
        <f>VLOOKUP(G2848,[1]Product!$B:$G,2,FALSE)</f>
        <v>Inspiron135301</v>
      </c>
      <c r="I2848">
        <f>VLOOKUP(G2848,[1]Product!$B:$G,6,FALSE)</f>
        <v>20900000</v>
      </c>
      <c r="J2848" t="str">
        <f>VLOOKUP(G2848,[1]Product!$B:$G,3,FALSE)</f>
        <v>Dell</v>
      </c>
      <c r="K2848" t="str">
        <f>VLOOKUP(G2848,[1]Product!$B:$G,4,FALSE)</f>
        <v>Laptop</v>
      </c>
      <c r="L2848">
        <v>1</v>
      </c>
      <c r="M2848">
        <v>0</v>
      </c>
      <c r="N2848">
        <f t="shared" si="44"/>
        <v>20900000</v>
      </c>
    </row>
    <row r="2849" spans="1:14" x14ac:dyDescent="0.3">
      <c r="A2849">
        <v>2848</v>
      </c>
      <c r="B2849">
        <v>9</v>
      </c>
      <c r="C2849" t="s">
        <v>66</v>
      </c>
      <c r="D2849" t="str">
        <f>VLOOKUP(C2849,[1]Saler!B:D,2,FALSE)</f>
        <v>Nguyễn Nhật  Hạ</v>
      </c>
      <c r="E2849" t="str">
        <f>VLOOKUP(C2849,[1]Saler!B:D,3,FALSE)</f>
        <v>HP</v>
      </c>
      <c r="F2849" t="str">
        <f>VLOOKUP(E2849,[1]Saler!$F$1:$G$6,2,FALSE)</f>
        <v>Hải Phòng</v>
      </c>
      <c r="G2849" t="s">
        <v>49</v>
      </c>
      <c r="H2849" t="str">
        <f>VLOOKUP(G2849,[1]Product!$B:$G,2,FALSE)</f>
        <v>Inspiron145402</v>
      </c>
      <c r="I2849">
        <f>VLOOKUP(G2849,[1]Product!$B:$G,6,FALSE)</f>
        <v>25790000</v>
      </c>
      <c r="J2849" t="str">
        <f>VLOOKUP(G2849,[1]Product!$B:$G,3,FALSE)</f>
        <v>Dell</v>
      </c>
      <c r="K2849" t="str">
        <f>VLOOKUP(G2849,[1]Product!$B:$G,4,FALSE)</f>
        <v>Laptop</v>
      </c>
      <c r="L2849">
        <v>1</v>
      </c>
      <c r="M2849">
        <v>0</v>
      </c>
      <c r="N2849">
        <f t="shared" si="44"/>
        <v>25790000</v>
      </c>
    </row>
    <row r="2850" spans="1:14" x14ac:dyDescent="0.3">
      <c r="A2850">
        <v>2849</v>
      </c>
      <c r="B2850">
        <v>9</v>
      </c>
      <c r="C2850" t="s">
        <v>68</v>
      </c>
      <c r="D2850" t="str">
        <f>VLOOKUP(C2850,[1]Saler!B:D,2,FALSE)</f>
        <v>Đào Thị Tiểu  Băng</v>
      </c>
      <c r="E2850" t="str">
        <f>VLOOKUP(C2850,[1]Saler!B:D,3,FALSE)</f>
        <v>CT</v>
      </c>
      <c r="F2850" t="str">
        <f>VLOOKUP(E2850,[1]Saler!$F$1:$G$6,2,FALSE)</f>
        <v>Cần Thơ</v>
      </c>
      <c r="G2850" t="s">
        <v>47</v>
      </c>
      <c r="H2850" t="str">
        <f>VLOOKUP(G2850,[1]Product!$B:$G,2,FALSE)</f>
        <v>OptiPlex3080 MT</v>
      </c>
      <c r="I2850">
        <f>VLOOKUP(G2850,[1]Product!$B:$G,6,FALSE)</f>
        <v>13890000</v>
      </c>
      <c r="J2850" t="str">
        <f>VLOOKUP(G2850,[1]Product!$B:$G,3,FALSE)</f>
        <v>Dell</v>
      </c>
      <c r="K2850" t="str">
        <f>VLOOKUP(G2850,[1]Product!$B:$G,4,FALSE)</f>
        <v>Desktop</v>
      </c>
      <c r="L2850">
        <v>1</v>
      </c>
      <c r="M2850">
        <v>0.1</v>
      </c>
      <c r="N2850">
        <f t="shared" si="44"/>
        <v>12501000</v>
      </c>
    </row>
    <row r="2851" spans="1:14" x14ac:dyDescent="0.3">
      <c r="A2851">
        <v>2850</v>
      </c>
      <c r="B2851">
        <v>9</v>
      </c>
      <c r="C2851" t="s">
        <v>80</v>
      </c>
      <c r="D2851" t="str">
        <f>VLOOKUP(C2851,[1]Saler!B:D,2,FALSE)</f>
        <v>Trịnh Thị Thu  Hằng</v>
      </c>
      <c r="E2851" t="str">
        <f>VLOOKUP(C2851,[1]Saler!B:D,3,FALSE)</f>
        <v>HP</v>
      </c>
      <c r="F2851" t="str">
        <f>VLOOKUP(E2851,[1]Saler!$F$1:$G$6,2,FALSE)</f>
        <v>Hải Phòng</v>
      </c>
      <c r="G2851" t="s">
        <v>52</v>
      </c>
      <c r="H2851" t="str">
        <f>VLOOKUP(G2851,[1]Product!$B:$G,2,FALSE)</f>
        <v>Inspiron42IN380002</v>
      </c>
      <c r="I2851">
        <f>VLOOKUP(G2851,[1]Product!$B:$G,6,FALSE)</f>
        <v>12290000</v>
      </c>
      <c r="J2851" t="str">
        <f>VLOOKUP(G2851,[1]Product!$B:$G,3,FALSE)</f>
        <v>Dell</v>
      </c>
      <c r="K2851" t="str">
        <f>VLOOKUP(G2851,[1]Product!$B:$G,4,FALSE)</f>
        <v>Desktop</v>
      </c>
      <c r="L2851">
        <v>2</v>
      </c>
      <c r="M2851">
        <v>0.15</v>
      </c>
      <c r="N2851">
        <f t="shared" si="44"/>
        <v>20893000</v>
      </c>
    </row>
    <row r="2852" spans="1:14" x14ac:dyDescent="0.3">
      <c r="A2852">
        <v>2851</v>
      </c>
      <c r="B2852">
        <v>9</v>
      </c>
      <c r="C2852" t="s">
        <v>73</v>
      </c>
      <c r="D2852" t="str">
        <f>VLOOKUP(C2852,[1]Saler!B:D,2,FALSE)</f>
        <v>Nguyễn Gia  Hân</v>
      </c>
      <c r="E2852" t="str">
        <f>VLOOKUP(C2852,[1]Saler!B:D,3,FALSE)</f>
        <v>HP</v>
      </c>
      <c r="F2852" t="str">
        <f>VLOOKUP(E2852,[1]Saler!$F$1:$G$6,2,FALSE)</f>
        <v>Hải Phòng</v>
      </c>
      <c r="G2852" t="s">
        <v>17</v>
      </c>
      <c r="H2852" t="str">
        <f>VLOOKUP(G2852,[1]Product!$B:$G,2,FALSE)</f>
        <v>Inspiron135301</v>
      </c>
      <c r="I2852">
        <f>VLOOKUP(G2852,[1]Product!$B:$G,6,FALSE)</f>
        <v>20900000</v>
      </c>
      <c r="J2852" t="str">
        <f>VLOOKUP(G2852,[1]Product!$B:$G,3,FALSE)</f>
        <v>Dell</v>
      </c>
      <c r="K2852" t="str">
        <f>VLOOKUP(G2852,[1]Product!$B:$G,4,FALSE)</f>
        <v>Laptop</v>
      </c>
      <c r="L2852">
        <v>1</v>
      </c>
      <c r="M2852">
        <v>0.1</v>
      </c>
      <c r="N2852">
        <f t="shared" si="44"/>
        <v>18810000</v>
      </c>
    </row>
    <row r="2853" spans="1:14" x14ac:dyDescent="0.3">
      <c r="A2853">
        <v>2852</v>
      </c>
      <c r="B2853">
        <v>9</v>
      </c>
      <c r="C2853" t="s">
        <v>40</v>
      </c>
      <c r="D2853" t="str">
        <f>VLOOKUP(C2853,[1]Saler!B:D,2,FALSE)</f>
        <v>Triệu Thị Thanh  Chung</v>
      </c>
      <c r="E2853" t="str">
        <f>VLOOKUP(C2853,[1]Saler!B:D,3,FALSE)</f>
        <v>HN</v>
      </c>
      <c r="F2853" t="str">
        <f>VLOOKUP(E2853,[1]Saler!$F$1:$G$6,2,FALSE)</f>
        <v>Hà Nội</v>
      </c>
      <c r="G2853" t="s">
        <v>71</v>
      </c>
      <c r="H2853" t="str">
        <f>VLOOKUP(G2853,[1]Product!$B:$G,2,FALSE)</f>
        <v>Legion82BC005YVN</v>
      </c>
      <c r="I2853">
        <f>VLOOKUP(G2853,[1]Product!$B:$G,6,FALSE)</f>
        <v>39000000</v>
      </c>
      <c r="J2853" t="str">
        <f>VLOOKUP(G2853,[1]Product!$B:$G,3,FALSE)</f>
        <v>Lenovo</v>
      </c>
      <c r="K2853" t="str">
        <f>VLOOKUP(G2853,[1]Product!$B:$G,4,FALSE)</f>
        <v>Laptop</v>
      </c>
      <c r="L2853">
        <v>1</v>
      </c>
      <c r="M2853">
        <v>0.1</v>
      </c>
      <c r="N2853">
        <f t="shared" si="44"/>
        <v>35100000</v>
      </c>
    </row>
    <row r="2854" spans="1:14" x14ac:dyDescent="0.3">
      <c r="A2854">
        <v>2853</v>
      </c>
      <c r="B2854">
        <v>9</v>
      </c>
      <c r="C2854" t="s">
        <v>43</v>
      </c>
      <c r="D2854" t="str">
        <f>VLOOKUP(C2854,[1]Saler!B:D,2,FALSE)</f>
        <v>Lương Thị  Thanh</v>
      </c>
      <c r="E2854" t="str">
        <f>VLOOKUP(C2854,[1]Saler!B:D,3,FALSE)</f>
        <v>CT</v>
      </c>
      <c r="F2854" t="str">
        <f>VLOOKUP(E2854,[1]Saler!$F$1:$G$6,2,FALSE)</f>
        <v>Cần Thơ</v>
      </c>
      <c r="G2854" t="s">
        <v>33</v>
      </c>
      <c r="H2854" t="str">
        <f>VLOOKUP(G2854,[1]Product!$B:$G,2,FALSE)</f>
        <v>XPS139310</v>
      </c>
      <c r="I2854">
        <f>VLOOKUP(G2854,[1]Product!$B:$G,6,FALSE)</f>
        <v>39900000</v>
      </c>
      <c r="J2854" t="str">
        <f>VLOOKUP(G2854,[1]Product!$B:$G,3,FALSE)</f>
        <v>Dell</v>
      </c>
      <c r="K2854" t="str">
        <f>VLOOKUP(G2854,[1]Product!$B:$G,4,FALSE)</f>
        <v>Laptop</v>
      </c>
      <c r="L2854">
        <v>2</v>
      </c>
      <c r="M2854">
        <v>0</v>
      </c>
      <c r="N2854">
        <f t="shared" si="44"/>
        <v>79800000</v>
      </c>
    </row>
    <row r="2855" spans="1:14" x14ac:dyDescent="0.3">
      <c r="A2855">
        <v>2854</v>
      </c>
      <c r="B2855">
        <v>9</v>
      </c>
      <c r="C2855" t="s">
        <v>62</v>
      </c>
      <c r="D2855" t="str">
        <f>VLOOKUP(C2855,[1]Saler!B:D,2,FALSE)</f>
        <v>Kiều Ngọc Các</v>
      </c>
      <c r="E2855" t="str">
        <f>VLOOKUP(C2855,[1]Saler!B:D,3,FALSE)</f>
        <v>HN</v>
      </c>
      <c r="F2855" t="str">
        <f>VLOOKUP(E2855,[1]Saler!$F$1:$G$6,2,FALSE)</f>
        <v>Hà Nội</v>
      </c>
      <c r="G2855" t="s">
        <v>33</v>
      </c>
      <c r="H2855" t="str">
        <f>VLOOKUP(G2855,[1]Product!$B:$G,2,FALSE)</f>
        <v>XPS139310</v>
      </c>
      <c r="I2855">
        <f>VLOOKUP(G2855,[1]Product!$B:$G,6,FALSE)</f>
        <v>39900000</v>
      </c>
      <c r="J2855" t="str">
        <f>VLOOKUP(G2855,[1]Product!$B:$G,3,FALSE)</f>
        <v>Dell</v>
      </c>
      <c r="K2855" t="str">
        <f>VLOOKUP(G2855,[1]Product!$B:$G,4,FALSE)</f>
        <v>Laptop</v>
      </c>
      <c r="L2855">
        <v>3</v>
      </c>
      <c r="M2855">
        <v>0.15</v>
      </c>
      <c r="N2855">
        <f t="shared" si="44"/>
        <v>101745000</v>
      </c>
    </row>
    <row r="2856" spans="1:14" x14ac:dyDescent="0.3">
      <c r="A2856">
        <v>2855</v>
      </c>
      <c r="B2856">
        <v>9</v>
      </c>
      <c r="C2856" t="s">
        <v>51</v>
      </c>
      <c r="D2856" t="str">
        <f>VLOOKUP(C2856,[1]Saler!B:D,2,FALSE)</f>
        <v>Trần Nguyễn Thúy  Quỳnh</v>
      </c>
      <c r="E2856" t="str">
        <f>VLOOKUP(C2856,[1]Saler!B:D,3,FALSE)</f>
        <v>CT</v>
      </c>
      <c r="F2856" t="str">
        <f>VLOOKUP(E2856,[1]Saler!$F$1:$G$6,2,FALSE)</f>
        <v>Cần Thơ</v>
      </c>
      <c r="G2856" t="s">
        <v>47</v>
      </c>
      <c r="H2856" t="str">
        <f>VLOOKUP(G2856,[1]Product!$B:$G,2,FALSE)</f>
        <v>OptiPlex3080 MT</v>
      </c>
      <c r="I2856">
        <f>VLOOKUP(G2856,[1]Product!$B:$G,6,FALSE)</f>
        <v>13890000</v>
      </c>
      <c r="J2856" t="str">
        <f>VLOOKUP(G2856,[1]Product!$B:$G,3,FALSE)</f>
        <v>Dell</v>
      </c>
      <c r="K2856" t="str">
        <f>VLOOKUP(G2856,[1]Product!$B:$G,4,FALSE)</f>
        <v>Desktop</v>
      </c>
      <c r="L2856">
        <v>2</v>
      </c>
      <c r="M2856">
        <v>0.1</v>
      </c>
      <c r="N2856">
        <f t="shared" si="44"/>
        <v>25002000</v>
      </c>
    </row>
    <row r="2857" spans="1:14" x14ac:dyDescent="0.3">
      <c r="A2857">
        <v>2856</v>
      </c>
      <c r="B2857">
        <v>9</v>
      </c>
      <c r="C2857" t="s">
        <v>46</v>
      </c>
      <c r="D2857" t="str">
        <f>VLOOKUP(C2857,[1]Saler!B:D,2,FALSE)</f>
        <v>Nguyễn Thị Hoài  Nam</v>
      </c>
      <c r="E2857" t="str">
        <f>VLOOKUP(C2857,[1]Saler!B:D,3,FALSE)</f>
        <v>HCM</v>
      </c>
      <c r="F2857" t="str">
        <f>VLOOKUP(E2857,[1]Saler!$F$1:$G$6,2,FALSE)</f>
        <v>Hồ Chí Minh</v>
      </c>
      <c r="G2857" t="s">
        <v>71</v>
      </c>
      <c r="H2857" t="str">
        <f>VLOOKUP(G2857,[1]Product!$B:$G,2,FALSE)</f>
        <v>Legion82BC005YVN</v>
      </c>
      <c r="I2857">
        <f>VLOOKUP(G2857,[1]Product!$B:$G,6,FALSE)</f>
        <v>39000000</v>
      </c>
      <c r="J2857" t="str">
        <f>VLOOKUP(G2857,[1]Product!$B:$G,3,FALSE)</f>
        <v>Lenovo</v>
      </c>
      <c r="K2857" t="str">
        <f>VLOOKUP(G2857,[1]Product!$B:$G,4,FALSE)</f>
        <v>Laptop</v>
      </c>
      <c r="L2857">
        <v>1</v>
      </c>
      <c r="M2857">
        <v>0.15</v>
      </c>
      <c r="N2857">
        <f t="shared" si="44"/>
        <v>33150000</v>
      </c>
    </row>
    <row r="2858" spans="1:14" x14ac:dyDescent="0.3">
      <c r="A2858">
        <v>2857</v>
      </c>
      <c r="B2858">
        <v>9</v>
      </c>
      <c r="C2858" t="s">
        <v>64</v>
      </c>
      <c r="D2858" t="str">
        <f>VLOOKUP(C2858,[1]Saler!B:D,2,FALSE)</f>
        <v>Trần Chí Thông</v>
      </c>
      <c r="E2858" t="str">
        <f>VLOOKUP(C2858,[1]Saler!B:D,3,FALSE)</f>
        <v>CT</v>
      </c>
      <c r="F2858" t="str">
        <f>VLOOKUP(E2858,[1]Saler!$F$1:$G$6,2,FALSE)</f>
        <v>Cần Thơ</v>
      </c>
      <c r="G2858" t="s">
        <v>36</v>
      </c>
      <c r="H2858" t="str">
        <f>VLOOKUP(G2858,[1]Product!$B:$G,2,FALSE)</f>
        <v>Lenovo10TVA00EVA</v>
      </c>
      <c r="I2858">
        <f>VLOOKUP(G2858,[1]Product!$B:$G,6,FALSE)</f>
        <v>12590000</v>
      </c>
      <c r="J2858" t="str">
        <f>VLOOKUP(G2858,[1]Product!$B:$G,3,FALSE)</f>
        <v>Lenovo</v>
      </c>
      <c r="K2858" t="str">
        <f>VLOOKUP(G2858,[1]Product!$B:$G,4,FALSE)</f>
        <v>Desktop</v>
      </c>
      <c r="L2858">
        <v>1</v>
      </c>
      <c r="M2858">
        <v>0.1</v>
      </c>
      <c r="N2858">
        <f t="shared" si="44"/>
        <v>11331000</v>
      </c>
    </row>
    <row r="2859" spans="1:14" x14ac:dyDescent="0.3">
      <c r="A2859">
        <v>2858</v>
      </c>
      <c r="B2859">
        <v>9</v>
      </c>
      <c r="C2859" t="s">
        <v>24</v>
      </c>
      <c r="D2859" t="str">
        <f>VLOOKUP(C2859,[1]Saler!B:D,2,FALSE)</f>
        <v>Lê Thị Ngọc Bích</v>
      </c>
      <c r="E2859" t="str">
        <f>VLOOKUP(C2859,[1]Saler!B:D,3,FALSE)</f>
        <v>HN</v>
      </c>
      <c r="F2859" t="str">
        <f>VLOOKUP(E2859,[1]Saler!$F$1:$G$6,2,FALSE)</f>
        <v>Hà Nội</v>
      </c>
      <c r="G2859" t="s">
        <v>31</v>
      </c>
      <c r="H2859" t="str">
        <f>VLOOKUP(G2859,[1]Product!$B:$G,2,FALSE)</f>
        <v>Ideapad82H700DNVN</v>
      </c>
      <c r="I2859">
        <f>VLOOKUP(G2859,[1]Product!$B:$G,6,FALSE)</f>
        <v>13490000</v>
      </c>
      <c r="J2859" t="str">
        <f>VLOOKUP(G2859,[1]Product!$B:$G,3,FALSE)</f>
        <v>Lenovo</v>
      </c>
      <c r="K2859" t="str">
        <f>VLOOKUP(G2859,[1]Product!$B:$G,4,FALSE)</f>
        <v>Laptop</v>
      </c>
      <c r="L2859">
        <v>2</v>
      </c>
      <c r="M2859">
        <v>0</v>
      </c>
      <c r="N2859">
        <f t="shared" si="44"/>
        <v>26980000</v>
      </c>
    </row>
    <row r="2860" spans="1:14" x14ac:dyDescent="0.3">
      <c r="A2860">
        <v>2859</v>
      </c>
      <c r="B2860">
        <v>9</v>
      </c>
      <c r="C2860" t="s">
        <v>57</v>
      </c>
      <c r="D2860" t="str">
        <f>VLOOKUP(C2860,[1]Saler!B:D,2,FALSE)</f>
        <v>Nguyễn Thị Tú  Anh</v>
      </c>
      <c r="E2860" t="str">
        <f>VLOOKUP(C2860,[1]Saler!B:D,3,FALSE)</f>
        <v>HN</v>
      </c>
      <c r="F2860" t="str">
        <f>VLOOKUP(E2860,[1]Saler!$F$1:$G$6,2,FALSE)</f>
        <v>Hà Nội</v>
      </c>
      <c r="G2860" t="s">
        <v>58</v>
      </c>
      <c r="H2860" t="str">
        <f>VLOOKUP(G2860,[1]Product!$B:$G,2,FALSE)</f>
        <v>Envy2K0B2PA</v>
      </c>
      <c r="I2860">
        <f>VLOOKUP(G2860,[1]Product!$B:$G,6,FALSE)</f>
        <v>23590000</v>
      </c>
      <c r="J2860" t="str">
        <f>VLOOKUP(G2860,[1]Product!$B:$G,3,FALSE)</f>
        <v>HP</v>
      </c>
      <c r="K2860" t="str">
        <f>VLOOKUP(G2860,[1]Product!$B:$G,4,FALSE)</f>
        <v>Laptop</v>
      </c>
      <c r="L2860">
        <v>1</v>
      </c>
      <c r="M2860">
        <v>0.05</v>
      </c>
      <c r="N2860">
        <f t="shared" si="44"/>
        <v>22410500</v>
      </c>
    </row>
    <row r="2861" spans="1:14" x14ac:dyDescent="0.3">
      <c r="A2861">
        <v>2860</v>
      </c>
      <c r="B2861">
        <v>9</v>
      </c>
      <c r="C2861" t="s">
        <v>40</v>
      </c>
      <c r="D2861" t="str">
        <f>VLOOKUP(C2861,[1]Saler!B:D,2,FALSE)</f>
        <v>Triệu Thị Thanh  Chung</v>
      </c>
      <c r="E2861" t="str">
        <f>VLOOKUP(C2861,[1]Saler!B:D,3,FALSE)</f>
        <v>HN</v>
      </c>
      <c r="F2861" t="str">
        <f>VLOOKUP(E2861,[1]Saler!$F$1:$G$6,2,FALSE)</f>
        <v>Hà Nội</v>
      </c>
      <c r="G2861" t="s">
        <v>49</v>
      </c>
      <c r="H2861" t="str">
        <f>VLOOKUP(G2861,[1]Product!$B:$G,2,FALSE)</f>
        <v>Inspiron145402</v>
      </c>
      <c r="I2861">
        <f>VLOOKUP(G2861,[1]Product!$B:$G,6,FALSE)</f>
        <v>25790000</v>
      </c>
      <c r="J2861" t="str">
        <f>VLOOKUP(G2861,[1]Product!$B:$G,3,FALSE)</f>
        <v>Dell</v>
      </c>
      <c r="K2861" t="str">
        <f>VLOOKUP(G2861,[1]Product!$B:$G,4,FALSE)</f>
        <v>Laptop</v>
      </c>
      <c r="L2861">
        <v>2</v>
      </c>
      <c r="M2861">
        <v>0.1</v>
      </c>
      <c r="N2861">
        <f t="shared" si="44"/>
        <v>46422000</v>
      </c>
    </row>
    <row r="2862" spans="1:14" x14ac:dyDescent="0.3">
      <c r="A2862">
        <v>2861</v>
      </c>
      <c r="B2862">
        <v>9</v>
      </c>
      <c r="C2862" t="s">
        <v>59</v>
      </c>
      <c r="D2862" t="str">
        <f>VLOOKUP(C2862,[1]Saler!B:D,2,FALSE)</f>
        <v>Hồ Lê Lệ  Nguyên</v>
      </c>
      <c r="E2862" t="str">
        <f>VLOOKUP(C2862,[1]Saler!B:D,3,FALSE)</f>
        <v>HCM</v>
      </c>
      <c r="F2862" t="str">
        <f>VLOOKUP(E2862,[1]Saler!$F$1:$G$6,2,FALSE)</f>
        <v>Hồ Chí Minh</v>
      </c>
      <c r="G2862" t="s">
        <v>21</v>
      </c>
      <c r="H2862" t="str">
        <f>VLOOKUP(G2862,[1]Product!$B:$G,2,FALSE)</f>
        <v>EliteBook5ZU71PA</v>
      </c>
      <c r="I2862">
        <f>VLOOKUP(G2862,[1]Product!$B:$G,6,FALSE)</f>
        <v>34790000</v>
      </c>
      <c r="J2862" t="str">
        <f>VLOOKUP(G2862,[1]Product!$B:$G,3,FALSE)</f>
        <v>HP</v>
      </c>
      <c r="K2862" t="str">
        <f>VLOOKUP(G2862,[1]Product!$B:$G,4,FALSE)</f>
        <v>Laptop</v>
      </c>
      <c r="L2862">
        <v>1</v>
      </c>
      <c r="M2862">
        <v>0.1</v>
      </c>
      <c r="N2862">
        <f t="shared" si="44"/>
        <v>31311000</v>
      </c>
    </row>
    <row r="2863" spans="1:14" x14ac:dyDescent="0.3">
      <c r="A2863">
        <v>2862</v>
      </c>
      <c r="B2863">
        <v>9</v>
      </c>
      <c r="C2863" t="s">
        <v>70</v>
      </c>
      <c r="D2863" t="str">
        <f>VLOOKUP(C2863,[1]Saler!B:D,2,FALSE)</f>
        <v>Trần Thị Hồng Nhung</v>
      </c>
      <c r="E2863" t="str">
        <f>VLOOKUP(C2863,[1]Saler!B:D,3,FALSE)</f>
        <v>HCM</v>
      </c>
      <c r="F2863" t="str">
        <f>VLOOKUP(E2863,[1]Saler!$F$1:$G$6,2,FALSE)</f>
        <v>Hồ Chí Minh</v>
      </c>
      <c r="G2863" t="s">
        <v>19</v>
      </c>
      <c r="H2863" t="str">
        <f>VLOOKUP(G2863,[1]Product!$B:$G,2,FALSE)</f>
        <v>Gaming81LK01J3VN</v>
      </c>
      <c r="I2863">
        <f>VLOOKUP(G2863,[1]Product!$B:$G,6,FALSE)</f>
        <v>18490000</v>
      </c>
      <c r="J2863" t="str">
        <f>VLOOKUP(G2863,[1]Product!$B:$G,3,FALSE)</f>
        <v>Lenovo</v>
      </c>
      <c r="K2863" t="str">
        <f>VLOOKUP(G2863,[1]Product!$B:$G,4,FALSE)</f>
        <v>Laptop</v>
      </c>
      <c r="L2863">
        <v>1</v>
      </c>
      <c r="M2863">
        <v>0.15</v>
      </c>
      <c r="N2863">
        <f t="shared" si="44"/>
        <v>15716500</v>
      </c>
    </row>
    <row r="2864" spans="1:14" x14ac:dyDescent="0.3">
      <c r="A2864">
        <v>2863</v>
      </c>
      <c r="B2864">
        <v>9</v>
      </c>
      <c r="C2864" t="s">
        <v>64</v>
      </c>
      <c r="D2864" t="str">
        <f>VLOOKUP(C2864,[1]Saler!B:D,2,FALSE)</f>
        <v>Trần Chí Thông</v>
      </c>
      <c r="E2864" t="str">
        <f>VLOOKUP(C2864,[1]Saler!B:D,3,FALSE)</f>
        <v>CT</v>
      </c>
      <c r="F2864" t="str">
        <f>VLOOKUP(E2864,[1]Saler!$F$1:$G$6,2,FALSE)</f>
        <v>Cần Thơ</v>
      </c>
      <c r="G2864" t="s">
        <v>17</v>
      </c>
      <c r="H2864" t="str">
        <f>VLOOKUP(G2864,[1]Product!$B:$G,2,FALSE)</f>
        <v>Inspiron135301</v>
      </c>
      <c r="I2864">
        <f>VLOOKUP(G2864,[1]Product!$B:$G,6,FALSE)</f>
        <v>20900000</v>
      </c>
      <c r="J2864" t="str">
        <f>VLOOKUP(G2864,[1]Product!$B:$G,3,FALSE)</f>
        <v>Dell</v>
      </c>
      <c r="K2864" t="str">
        <f>VLOOKUP(G2864,[1]Product!$B:$G,4,FALSE)</f>
        <v>Laptop</v>
      </c>
      <c r="L2864">
        <v>1</v>
      </c>
      <c r="M2864">
        <v>0.15</v>
      </c>
      <c r="N2864">
        <f t="shared" si="44"/>
        <v>17765000</v>
      </c>
    </row>
    <row r="2865" spans="1:14" x14ac:dyDescent="0.3">
      <c r="A2865">
        <v>2864</v>
      </c>
      <c r="B2865">
        <v>9</v>
      </c>
      <c r="C2865" t="s">
        <v>55</v>
      </c>
      <c r="D2865" t="str">
        <f>VLOOKUP(C2865,[1]Saler!B:D,2,FALSE)</f>
        <v>Nguyễn Thị  Hương</v>
      </c>
      <c r="E2865" t="str">
        <f>VLOOKUP(C2865,[1]Saler!B:D,3,FALSE)</f>
        <v>DN</v>
      </c>
      <c r="F2865" t="str">
        <f>VLOOKUP(E2865,[1]Saler!$F$1:$G$6,2,FALSE)</f>
        <v>Đà Nẵng</v>
      </c>
      <c r="G2865" t="s">
        <v>31</v>
      </c>
      <c r="H2865" t="str">
        <f>VLOOKUP(G2865,[1]Product!$B:$G,2,FALSE)</f>
        <v>Ideapad82H700DNVN</v>
      </c>
      <c r="I2865">
        <f>VLOOKUP(G2865,[1]Product!$B:$G,6,FALSE)</f>
        <v>13490000</v>
      </c>
      <c r="J2865" t="str">
        <f>VLOOKUP(G2865,[1]Product!$B:$G,3,FALSE)</f>
        <v>Lenovo</v>
      </c>
      <c r="K2865" t="str">
        <f>VLOOKUP(G2865,[1]Product!$B:$G,4,FALSE)</f>
        <v>Laptop</v>
      </c>
      <c r="L2865">
        <v>3</v>
      </c>
      <c r="M2865">
        <v>0.05</v>
      </c>
      <c r="N2865">
        <f t="shared" si="44"/>
        <v>38446500</v>
      </c>
    </row>
    <row r="2866" spans="1:14" x14ac:dyDescent="0.3">
      <c r="A2866">
        <v>2865</v>
      </c>
      <c r="B2866">
        <v>9</v>
      </c>
      <c r="C2866" t="s">
        <v>55</v>
      </c>
      <c r="D2866" t="str">
        <f>VLOOKUP(C2866,[1]Saler!B:D,2,FALSE)</f>
        <v>Nguyễn Thị  Hương</v>
      </c>
      <c r="E2866" t="str">
        <f>VLOOKUP(C2866,[1]Saler!B:D,3,FALSE)</f>
        <v>DN</v>
      </c>
      <c r="F2866" t="str">
        <f>VLOOKUP(E2866,[1]Saler!$F$1:$G$6,2,FALSE)</f>
        <v>Đà Nẵng</v>
      </c>
      <c r="G2866" t="s">
        <v>34</v>
      </c>
      <c r="H2866" t="str">
        <f>VLOOKUP(G2866,[1]Product!$B:$G,2,FALSE)</f>
        <v>Inspiron135201</v>
      </c>
      <c r="I2866">
        <f>VLOOKUP(G2866,[1]Product!$B:$G,6,FALSE)</f>
        <v>16990000</v>
      </c>
      <c r="J2866" t="str">
        <f>VLOOKUP(G2866,[1]Product!$B:$G,3,FALSE)</f>
        <v>Dell</v>
      </c>
      <c r="K2866" t="str">
        <f>VLOOKUP(G2866,[1]Product!$B:$G,4,FALSE)</f>
        <v>Laptop</v>
      </c>
      <c r="L2866">
        <v>1</v>
      </c>
      <c r="M2866">
        <v>0.15</v>
      </c>
      <c r="N2866">
        <f t="shared" si="44"/>
        <v>14441500</v>
      </c>
    </row>
    <row r="2867" spans="1:14" x14ac:dyDescent="0.3">
      <c r="A2867">
        <v>2866</v>
      </c>
      <c r="B2867">
        <v>9</v>
      </c>
      <c r="C2867" t="s">
        <v>80</v>
      </c>
      <c r="D2867" t="str">
        <f>VLOOKUP(C2867,[1]Saler!B:D,2,FALSE)</f>
        <v>Trịnh Thị Thu  Hằng</v>
      </c>
      <c r="E2867" t="str">
        <f>VLOOKUP(C2867,[1]Saler!B:D,3,FALSE)</f>
        <v>HP</v>
      </c>
      <c r="F2867" t="str">
        <f>VLOOKUP(E2867,[1]Saler!$F$1:$G$6,2,FALSE)</f>
        <v>Hải Phòng</v>
      </c>
      <c r="G2867" t="s">
        <v>52</v>
      </c>
      <c r="H2867" t="str">
        <f>VLOOKUP(G2867,[1]Product!$B:$G,2,FALSE)</f>
        <v>Inspiron42IN380002</v>
      </c>
      <c r="I2867">
        <f>VLOOKUP(G2867,[1]Product!$B:$G,6,FALSE)</f>
        <v>12290000</v>
      </c>
      <c r="J2867" t="str">
        <f>VLOOKUP(G2867,[1]Product!$B:$G,3,FALSE)</f>
        <v>Dell</v>
      </c>
      <c r="K2867" t="str">
        <f>VLOOKUP(G2867,[1]Product!$B:$G,4,FALSE)</f>
        <v>Desktop</v>
      </c>
      <c r="L2867">
        <v>3</v>
      </c>
      <c r="M2867">
        <v>0</v>
      </c>
      <c r="N2867">
        <f t="shared" si="44"/>
        <v>36870000</v>
      </c>
    </row>
    <row r="2868" spans="1:14" x14ac:dyDescent="0.3">
      <c r="A2868">
        <v>2867</v>
      </c>
      <c r="B2868">
        <v>9</v>
      </c>
      <c r="C2868" t="s">
        <v>74</v>
      </c>
      <c r="D2868" t="str">
        <f>VLOOKUP(C2868,[1]Saler!B:D,2,FALSE)</f>
        <v>Nguyễn Thị  Hằng</v>
      </c>
      <c r="E2868" t="str">
        <f>VLOOKUP(C2868,[1]Saler!B:D,3,FALSE)</f>
        <v>HP</v>
      </c>
      <c r="F2868" t="str">
        <f>VLOOKUP(E2868,[1]Saler!$F$1:$G$6,2,FALSE)</f>
        <v>Hải Phòng</v>
      </c>
      <c r="G2868" t="s">
        <v>52</v>
      </c>
      <c r="H2868" t="str">
        <f>VLOOKUP(G2868,[1]Product!$B:$G,2,FALSE)</f>
        <v>Inspiron42IN380002</v>
      </c>
      <c r="I2868">
        <f>VLOOKUP(G2868,[1]Product!$B:$G,6,FALSE)</f>
        <v>12290000</v>
      </c>
      <c r="J2868" t="str">
        <f>VLOOKUP(G2868,[1]Product!$B:$G,3,FALSE)</f>
        <v>Dell</v>
      </c>
      <c r="K2868" t="str">
        <f>VLOOKUP(G2868,[1]Product!$B:$G,4,FALSE)</f>
        <v>Desktop</v>
      </c>
      <c r="L2868">
        <v>1</v>
      </c>
      <c r="M2868">
        <v>0.15</v>
      </c>
      <c r="N2868">
        <f t="shared" si="44"/>
        <v>10446500</v>
      </c>
    </row>
    <row r="2869" spans="1:14" x14ac:dyDescent="0.3">
      <c r="A2869">
        <v>2868</v>
      </c>
      <c r="B2869">
        <v>10</v>
      </c>
      <c r="C2869" t="s">
        <v>73</v>
      </c>
      <c r="D2869" t="str">
        <f>VLOOKUP(C2869,[1]Saler!B:D,2,FALSE)</f>
        <v>Nguyễn Gia  Hân</v>
      </c>
      <c r="E2869" t="str">
        <f>VLOOKUP(C2869,[1]Saler!B:D,3,FALSE)</f>
        <v>HP</v>
      </c>
      <c r="F2869" t="str">
        <f>VLOOKUP(E2869,[1]Saler!$F$1:$G$6,2,FALSE)</f>
        <v>Hải Phòng</v>
      </c>
      <c r="G2869" t="s">
        <v>71</v>
      </c>
      <c r="H2869" t="str">
        <f>VLOOKUP(G2869,[1]Product!$B:$G,2,FALSE)</f>
        <v>Legion82BC005YVN</v>
      </c>
      <c r="I2869">
        <f>VLOOKUP(G2869,[1]Product!$B:$G,6,FALSE)</f>
        <v>39000000</v>
      </c>
      <c r="J2869" t="str">
        <f>VLOOKUP(G2869,[1]Product!$B:$G,3,FALSE)</f>
        <v>Lenovo</v>
      </c>
      <c r="K2869" t="str">
        <f>VLOOKUP(G2869,[1]Product!$B:$G,4,FALSE)</f>
        <v>Laptop</v>
      </c>
      <c r="L2869">
        <v>2</v>
      </c>
      <c r="M2869">
        <v>0.15</v>
      </c>
      <c r="N2869">
        <f t="shared" si="44"/>
        <v>66300000</v>
      </c>
    </row>
    <row r="2870" spans="1:14" x14ac:dyDescent="0.3">
      <c r="A2870">
        <v>2869</v>
      </c>
      <c r="B2870">
        <v>10</v>
      </c>
      <c r="C2870" t="s">
        <v>68</v>
      </c>
      <c r="D2870" t="str">
        <f>VLOOKUP(C2870,[1]Saler!B:D,2,FALSE)</f>
        <v>Đào Thị Tiểu  Băng</v>
      </c>
      <c r="E2870" t="str">
        <f>VLOOKUP(C2870,[1]Saler!B:D,3,FALSE)</f>
        <v>CT</v>
      </c>
      <c r="F2870" t="str">
        <f>VLOOKUP(E2870,[1]Saler!$F$1:$G$6,2,FALSE)</f>
        <v>Cần Thơ</v>
      </c>
      <c r="G2870" t="s">
        <v>34</v>
      </c>
      <c r="H2870" t="str">
        <f>VLOOKUP(G2870,[1]Product!$B:$G,2,FALSE)</f>
        <v>Inspiron135201</v>
      </c>
      <c r="I2870">
        <f>VLOOKUP(G2870,[1]Product!$B:$G,6,FALSE)</f>
        <v>16990000</v>
      </c>
      <c r="J2870" t="str">
        <f>VLOOKUP(G2870,[1]Product!$B:$G,3,FALSE)</f>
        <v>Dell</v>
      </c>
      <c r="K2870" t="str">
        <f>VLOOKUP(G2870,[1]Product!$B:$G,4,FALSE)</f>
        <v>Laptop</v>
      </c>
      <c r="L2870">
        <v>1</v>
      </c>
      <c r="M2870">
        <v>0.1</v>
      </c>
      <c r="N2870">
        <f t="shared" si="44"/>
        <v>15291000</v>
      </c>
    </row>
    <row r="2871" spans="1:14" x14ac:dyDescent="0.3">
      <c r="A2871">
        <v>2870</v>
      </c>
      <c r="B2871">
        <v>10</v>
      </c>
      <c r="C2871" t="s">
        <v>68</v>
      </c>
      <c r="D2871" t="str">
        <f>VLOOKUP(C2871,[1]Saler!B:D,2,FALSE)</f>
        <v>Đào Thị Tiểu  Băng</v>
      </c>
      <c r="E2871" t="str">
        <f>VLOOKUP(C2871,[1]Saler!B:D,3,FALSE)</f>
        <v>CT</v>
      </c>
      <c r="F2871" t="str">
        <f>VLOOKUP(E2871,[1]Saler!$F$1:$G$6,2,FALSE)</f>
        <v>Cần Thơ</v>
      </c>
      <c r="G2871" t="s">
        <v>23</v>
      </c>
      <c r="H2871" t="str">
        <f>VLOOKUP(G2871,[1]Product!$B:$G,2,FALSE)</f>
        <v>Latitude3510</v>
      </c>
      <c r="I2871">
        <f>VLOOKUP(G2871,[1]Product!$B:$G,6,FALSE)</f>
        <v>11490000</v>
      </c>
      <c r="J2871" t="str">
        <f>VLOOKUP(G2871,[1]Product!$B:$G,3,FALSE)</f>
        <v>Dell</v>
      </c>
      <c r="K2871" t="str">
        <f>VLOOKUP(G2871,[1]Product!$B:$G,4,FALSE)</f>
        <v>Laptop</v>
      </c>
      <c r="L2871">
        <v>1</v>
      </c>
      <c r="M2871">
        <v>0.1</v>
      </c>
      <c r="N2871">
        <f t="shared" si="44"/>
        <v>10341000</v>
      </c>
    </row>
    <row r="2872" spans="1:14" x14ac:dyDescent="0.3">
      <c r="A2872">
        <v>2871</v>
      </c>
      <c r="B2872">
        <v>10</v>
      </c>
      <c r="C2872" t="s">
        <v>74</v>
      </c>
      <c r="D2872" t="str">
        <f>VLOOKUP(C2872,[1]Saler!B:D,2,FALSE)</f>
        <v>Nguyễn Thị  Hằng</v>
      </c>
      <c r="E2872" t="str">
        <f>VLOOKUP(C2872,[1]Saler!B:D,3,FALSE)</f>
        <v>HP</v>
      </c>
      <c r="F2872" t="str">
        <f>VLOOKUP(E2872,[1]Saler!$F$1:$G$6,2,FALSE)</f>
        <v>Hải Phòng</v>
      </c>
      <c r="G2872" t="s">
        <v>15</v>
      </c>
      <c r="H2872" t="str">
        <f>VLOOKUP(G2872,[1]Product!$B:$G,2,FALSE)</f>
        <v>EliteBook1C2M0PA</v>
      </c>
      <c r="I2872">
        <f>VLOOKUP(G2872,[1]Product!$B:$G,6,FALSE)</f>
        <v>14890000</v>
      </c>
      <c r="J2872" t="str">
        <f>VLOOKUP(G2872,[1]Product!$B:$G,3,FALSE)</f>
        <v>HP</v>
      </c>
      <c r="K2872" t="str">
        <f>VLOOKUP(G2872,[1]Product!$B:$G,4,FALSE)</f>
        <v>Desktop</v>
      </c>
      <c r="L2872">
        <v>1</v>
      </c>
      <c r="M2872">
        <v>0.1</v>
      </c>
      <c r="N2872">
        <f t="shared" si="44"/>
        <v>13401000</v>
      </c>
    </row>
    <row r="2873" spans="1:14" x14ac:dyDescent="0.3">
      <c r="A2873">
        <v>2872</v>
      </c>
      <c r="B2873">
        <v>10</v>
      </c>
      <c r="C2873" t="s">
        <v>57</v>
      </c>
      <c r="D2873" t="str">
        <f>VLOOKUP(C2873,[1]Saler!B:D,2,FALSE)</f>
        <v>Nguyễn Thị Tú  Anh</v>
      </c>
      <c r="E2873" t="str">
        <f>VLOOKUP(C2873,[1]Saler!B:D,3,FALSE)</f>
        <v>HN</v>
      </c>
      <c r="F2873" t="str">
        <f>VLOOKUP(E2873,[1]Saler!$F$1:$G$6,2,FALSE)</f>
        <v>Hà Nội</v>
      </c>
      <c r="G2873" t="s">
        <v>36</v>
      </c>
      <c r="H2873" t="str">
        <f>VLOOKUP(G2873,[1]Product!$B:$G,2,FALSE)</f>
        <v>Lenovo10TVA00EVA</v>
      </c>
      <c r="I2873">
        <f>VLOOKUP(G2873,[1]Product!$B:$G,6,FALSE)</f>
        <v>12590000</v>
      </c>
      <c r="J2873" t="str">
        <f>VLOOKUP(G2873,[1]Product!$B:$G,3,FALSE)</f>
        <v>Lenovo</v>
      </c>
      <c r="K2873" t="str">
        <f>VLOOKUP(G2873,[1]Product!$B:$G,4,FALSE)</f>
        <v>Desktop</v>
      </c>
      <c r="L2873">
        <v>2</v>
      </c>
      <c r="M2873">
        <v>0</v>
      </c>
      <c r="N2873">
        <f t="shared" si="44"/>
        <v>25180000</v>
      </c>
    </row>
    <row r="2874" spans="1:14" x14ac:dyDescent="0.3">
      <c r="A2874">
        <v>2873</v>
      </c>
      <c r="B2874">
        <v>10</v>
      </c>
      <c r="C2874" t="s">
        <v>81</v>
      </c>
      <c r="D2874" t="str">
        <f>VLOOKUP(C2874,[1]Saler!B:D,2,FALSE)</f>
        <v>Huỳnh Lê Minh  Nhựt</v>
      </c>
      <c r="E2874" t="str">
        <f>VLOOKUP(C2874,[1]Saler!B:D,3,FALSE)</f>
        <v>HCM</v>
      </c>
      <c r="F2874" t="str">
        <f>VLOOKUP(E2874,[1]Saler!$F$1:$G$6,2,FALSE)</f>
        <v>Hồ Chí Minh</v>
      </c>
      <c r="G2874" t="s">
        <v>17</v>
      </c>
      <c r="H2874" t="str">
        <f>VLOOKUP(G2874,[1]Product!$B:$G,2,FALSE)</f>
        <v>Inspiron135301</v>
      </c>
      <c r="I2874">
        <f>VLOOKUP(G2874,[1]Product!$B:$G,6,FALSE)</f>
        <v>20900000</v>
      </c>
      <c r="J2874" t="str">
        <f>VLOOKUP(G2874,[1]Product!$B:$G,3,FALSE)</f>
        <v>Dell</v>
      </c>
      <c r="K2874" t="str">
        <f>VLOOKUP(G2874,[1]Product!$B:$G,4,FALSE)</f>
        <v>Laptop</v>
      </c>
      <c r="L2874">
        <v>2</v>
      </c>
      <c r="M2874">
        <v>0.05</v>
      </c>
      <c r="N2874">
        <f t="shared" si="44"/>
        <v>39710000</v>
      </c>
    </row>
    <row r="2875" spans="1:14" x14ac:dyDescent="0.3">
      <c r="A2875">
        <v>2874</v>
      </c>
      <c r="B2875">
        <v>10</v>
      </c>
      <c r="C2875" t="s">
        <v>61</v>
      </c>
      <c r="D2875" t="str">
        <f>VLOOKUP(C2875,[1]Saler!B:D,2,FALSE)</f>
        <v>Nguyễn Tố  Linh</v>
      </c>
      <c r="E2875" t="str">
        <f>VLOOKUP(C2875,[1]Saler!B:D,3,FALSE)</f>
        <v>DN</v>
      </c>
      <c r="F2875" t="str">
        <f>VLOOKUP(E2875,[1]Saler!$F$1:$G$6,2,FALSE)</f>
        <v>Đà Nẵng</v>
      </c>
      <c r="G2875" t="s">
        <v>33</v>
      </c>
      <c r="H2875" t="str">
        <f>VLOOKUP(G2875,[1]Product!$B:$G,2,FALSE)</f>
        <v>XPS139310</v>
      </c>
      <c r="I2875">
        <f>VLOOKUP(G2875,[1]Product!$B:$G,6,FALSE)</f>
        <v>39900000</v>
      </c>
      <c r="J2875" t="str">
        <f>VLOOKUP(G2875,[1]Product!$B:$G,3,FALSE)</f>
        <v>Dell</v>
      </c>
      <c r="K2875" t="str">
        <f>VLOOKUP(G2875,[1]Product!$B:$G,4,FALSE)</f>
        <v>Laptop</v>
      </c>
      <c r="L2875">
        <v>1</v>
      </c>
      <c r="M2875">
        <v>0</v>
      </c>
      <c r="N2875">
        <f t="shared" si="44"/>
        <v>39900000</v>
      </c>
    </row>
    <row r="2876" spans="1:14" x14ac:dyDescent="0.3">
      <c r="A2876">
        <v>2875</v>
      </c>
      <c r="B2876">
        <v>10</v>
      </c>
      <c r="C2876" t="s">
        <v>20</v>
      </c>
      <c r="D2876" t="str">
        <f>VLOOKUP(C2876,[1]Saler!B:D,2,FALSE)</f>
        <v>NGUYỄN THỊ THANH  HUYỀN</v>
      </c>
      <c r="E2876" t="str">
        <f>VLOOKUP(C2876,[1]Saler!B:D,3,FALSE)</f>
        <v>DN</v>
      </c>
      <c r="F2876" t="str">
        <f>VLOOKUP(E2876,[1]Saler!$F$1:$G$6,2,FALSE)</f>
        <v>Đà Nẵng</v>
      </c>
      <c r="G2876" t="s">
        <v>41</v>
      </c>
      <c r="H2876" t="str">
        <f>VLOOKUP(G2876,[1]Product!$B:$G,2,FALSE)</f>
        <v>Vostro70226499</v>
      </c>
      <c r="I2876">
        <f>VLOOKUP(G2876,[1]Product!$B:$G,6,FALSE)</f>
        <v>8900000</v>
      </c>
      <c r="J2876" t="str">
        <f>VLOOKUP(G2876,[1]Product!$B:$G,3,FALSE)</f>
        <v>Dell</v>
      </c>
      <c r="K2876" t="str">
        <f>VLOOKUP(G2876,[1]Product!$B:$G,4,FALSE)</f>
        <v>Desktop</v>
      </c>
      <c r="L2876">
        <v>2</v>
      </c>
      <c r="M2876">
        <v>0.15</v>
      </c>
      <c r="N2876">
        <f t="shared" si="44"/>
        <v>15130000</v>
      </c>
    </row>
    <row r="2877" spans="1:14" x14ac:dyDescent="0.3">
      <c r="A2877">
        <v>2876</v>
      </c>
      <c r="B2877">
        <v>10</v>
      </c>
      <c r="C2877" t="s">
        <v>78</v>
      </c>
      <c r="D2877" t="str">
        <f>VLOOKUP(C2877,[1]Saler!B:D,2,FALSE)</f>
        <v>Vũ Nguyên  Hà</v>
      </c>
      <c r="E2877" t="str">
        <f>VLOOKUP(C2877,[1]Saler!B:D,3,FALSE)</f>
        <v>HN</v>
      </c>
      <c r="F2877" t="str">
        <f>VLOOKUP(E2877,[1]Saler!$F$1:$G$6,2,FALSE)</f>
        <v>Hà Nội</v>
      </c>
      <c r="G2877" t="s">
        <v>58</v>
      </c>
      <c r="H2877" t="str">
        <f>VLOOKUP(G2877,[1]Product!$B:$G,2,FALSE)</f>
        <v>Envy2K0B2PA</v>
      </c>
      <c r="I2877">
        <f>VLOOKUP(G2877,[1]Product!$B:$G,6,FALSE)</f>
        <v>23590000</v>
      </c>
      <c r="J2877" t="str">
        <f>VLOOKUP(G2877,[1]Product!$B:$G,3,FALSE)</f>
        <v>HP</v>
      </c>
      <c r="K2877" t="str">
        <f>VLOOKUP(G2877,[1]Product!$B:$G,4,FALSE)</f>
        <v>Laptop</v>
      </c>
      <c r="L2877">
        <v>3</v>
      </c>
      <c r="M2877">
        <v>0</v>
      </c>
      <c r="N2877">
        <f t="shared" si="44"/>
        <v>70770000</v>
      </c>
    </row>
    <row r="2878" spans="1:14" x14ac:dyDescent="0.3">
      <c r="A2878">
        <v>2877</v>
      </c>
      <c r="B2878">
        <v>10</v>
      </c>
      <c r="C2878" t="s">
        <v>76</v>
      </c>
      <c r="D2878" t="str">
        <f>VLOOKUP(C2878,[1]Saler!B:D,2,FALSE)</f>
        <v>Nguyễn Yến  Nhi</v>
      </c>
      <c r="E2878" t="str">
        <f>VLOOKUP(C2878,[1]Saler!B:D,3,FALSE)</f>
        <v>HCM</v>
      </c>
      <c r="F2878" t="str">
        <f>VLOOKUP(E2878,[1]Saler!$F$1:$G$6,2,FALSE)</f>
        <v>Hồ Chí Minh</v>
      </c>
      <c r="G2878" t="s">
        <v>17</v>
      </c>
      <c r="H2878" t="str">
        <f>VLOOKUP(G2878,[1]Product!$B:$G,2,FALSE)</f>
        <v>Inspiron135301</v>
      </c>
      <c r="I2878">
        <f>VLOOKUP(G2878,[1]Product!$B:$G,6,FALSE)</f>
        <v>20900000</v>
      </c>
      <c r="J2878" t="str">
        <f>VLOOKUP(G2878,[1]Product!$B:$G,3,FALSE)</f>
        <v>Dell</v>
      </c>
      <c r="K2878" t="str">
        <f>VLOOKUP(G2878,[1]Product!$B:$G,4,FALSE)</f>
        <v>Laptop</v>
      </c>
      <c r="L2878">
        <v>3</v>
      </c>
      <c r="M2878">
        <v>0</v>
      </c>
      <c r="N2878">
        <f t="shared" si="44"/>
        <v>62700000</v>
      </c>
    </row>
    <row r="2879" spans="1:14" x14ac:dyDescent="0.3">
      <c r="A2879">
        <v>2878</v>
      </c>
      <c r="B2879">
        <v>10</v>
      </c>
      <c r="C2879" t="s">
        <v>27</v>
      </c>
      <c r="D2879" t="str">
        <f>VLOOKUP(C2879,[1]Saler!B:D,2,FALSE)</f>
        <v>Lê Thị Bình</v>
      </c>
      <c r="E2879" t="str">
        <f>VLOOKUP(C2879,[1]Saler!B:D,3,FALSE)</f>
        <v>HN</v>
      </c>
      <c r="F2879" t="str">
        <f>VLOOKUP(E2879,[1]Saler!$F$1:$G$6,2,FALSE)</f>
        <v>Hà Nội</v>
      </c>
      <c r="G2879" t="s">
        <v>47</v>
      </c>
      <c r="H2879" t="str">
        <f>VLOOKUP(G2879,[1]Product!$B:$G,2,FALSE)</f>
        <v>OptiPlex3080 MT</v>
      </c>
      <c r="I2879">
        <f>VLOOKUP(G2879,[1]Product!$B:$G,6,FALSE)</f>
        <v>13890000</v>
      </c>
      <c r="J2879" t="str">
        <f>VLOOKUP(G2879,[1]Product!$B:$G,3,FALSE)</f>
        <v>Dell</v>
      </c>
      <c r="K2879" t="str">
        <f>VLOOKUP(G2879,[1]Product!$B:$G,4,FALSE)</f>
        <v>Desktop</v>
      </c>
      <c r="L2879">
        <v>3</v>
      </c>
      <c r="M2879">
        <v>0.1</v>
      </c>
      <c r="N2879">
        <f t="shared" si="44"/>
        <v>37503000</v>
      </c>
    </row>
    <row r="2880" spans="1:14" x14ac:dyDescent="0.3">
      <c r="A2880">
        <v>2879</v>
      </c>
      <c r="B2880">
        <v>10</v>
      </c>
      <c r="C2880" t="s">
        <v>30</v>
      </c>
      <c r="D2880" t="str">
        <f>VLOOKUP(C2880,[1]Saler!B:D,2,FALSE)</f>
        <v>Lê Thị Phương  Thanh</v>
      </c>
      <c r="E2880" t="str">
        <f>VLOOKUP(C2880,[1]Saler!B:D,3,FALSE)</f>
        <v>CT</v>
      </c>
      <c r="F2880" t="str">
        <f>VLOOKUP(E2880,[1]Saler!$F$1:$G$6,2,FALSE)</f>
        <v>Cần Thơ</v>
      </c>
      <c r="G2880" t="s">
        <v>50</v>
      </c>
      <c r="H2880" t="str">
        <f>VLOOKUP(G2880,[1]Product!$B:$G,2,FALSE)</f>
        <v>ProBook22X45AA</v>
      </c>
      <c r="I2880">
        <f>VLOOKUP(G2880,[1]Product!$B:$G,6,FALSE)</f>
        <v>11900000</v>
      </c>
      <c r="J2880" t="str">
        <f>VLOOKUP(G2880,[1]Product!$B:$G,3,FALSE)</f>
        <v>HP</v>
      </c>
      <c r="K2880" t="str">
        <f>VLOOKUP(G2880,[1]Product!$B:$G,4,FALSE)</f>
        <v>Desktop</v>
      </c>
      <c r="L2880">
        <v>1</v>
      </c>
      <c r="M2880">
        <v>0.15</v>
      </c>
      <c r="N2880">
        <f t="shared" si="44"/>
        <v>10115000</v>
      </c>
    </row>
    <row r="2881" spans="1:14" x14ac:dyDescent="0.3">
      <c r="A2881">
        <v>2880</v>
      </c>
      <c r="B2881">
        <v>10</v>
      </c>
      <c r="C2881" t="s">
        <v>65</v>
      </c>
      <c r="D2881" t="str">
        <f>VLOOKUP(C2881,[1]Saler!B:D,2,FALSE)</f>
        <v>Vưu Quan  Khải</v>
      </c>
      <c r="E2881" t="str">
        <f>VLOOKUP(C2881,[1]Saler!B:D,3,FALSE)</f>
        <v>DN</v>
      </c>
      <c r="F2881" t="str">
        <f>VLOOKUP(E2881,[1]Saler!$F$1:$G$6,2,FALSE)</f>
        <v>Đà Nẵng</v>
      </c>
      <c r="G2881" t="s">
        <v>25</v>
      </c>
      <c r="H2881" t="str">
        <f>VLOOKUP(G2881,[1]Product!$B:$G,2,FALSE)</f>
        <v>Lenovo11BHS07200</v>
      </c>
      <c r="I2881">
        <f>VLOOKUP(G2881,[1]Product!$B:$G,6,FALSE)</f>
        <v>11490000</v>
      </c>
      <c r="J2881" t="str">
        <f>VLOOKUP(G2881,[1]Product!$B:$G,3,FALSE)</f>
        <v>Lenovo</v>
      </c>
      <c r="K2881" t="str">
        <f>VLOOKUP(G2881,[1]Product!$B:$G,4,FALSE)</f>
        <v>Desktop</v>
      </c>
      <c r="L2881">
        <v>3</v>
      </c>
      <c r="M2881">
        <v>0</v>
      </c>
      <c r="N2881">
        <f t="shared" si="44"/>
        <v>34470000</v>
      </c>
    </row>
    <row r="2882" spans="1:14" x14ac:dyDescent="0.3">
      <c r="A2882">
        <v>2881</v>
      </c>
      <c r="B2882">
        <v>10</v>
      </c>
      <c r="C2882" t="s">
        <v>46</v>
      </c>
      <c r="D2882" t="str">
        <f>VLOOKUP(C2882,[1]Saler!B:D,2,FALSE)</f>
        <v>Nguyễn Thị Hoài  Nam</v>
      </c>
      <c r="E2882" t="str">
        <f>VLOOKUP(C2882,[1]Saler!B:D,3,FALSE)</f>
        <v>HCM</v>
      </c>
      <c r="F2882" t="str">
        <f>VLOOKUP(E2882,[1]Saler!$F$1:$G$6,2,FALSE)</f>
        <v>Hồ Chí Minh</v>
      </c>
      <c r="G2882" t="s">
        <v>58</v>
      </c>
      <c r="H2882" t="str">
        <f>VLOOKUP(G2882,[1]Product!$B:$G,2,FALSE)</f>
        <v>Envy2K0B2PA</v>
      </c>
      <c r="I2882">
        <f>VLOOKUP(G2882,[1]Product!$B:$G,6,FALSE)</f>
        <v>23590000</v>
      </c>
      <c r="J2882" t="str">
        <f>VLOOKUP(G2882,[1]Product!$B:$G,3,FALSE)</f>
        <v>HP</v>
      </c>
      <c r="K2882" t="str">
        <f>VLOOKUP(G2882,[1]Product!$B:$G,4,FALSE)</f>
        <v>Laptop</v>
      </c>
      <c r="L2882">
        <v>3</v>
      </c>
      <c r="M2882">
        <v>0.15</v>
      </c>
      <c r="N2882">
        <f t="shared" ref="N2882:N2945" si="45">I2882*L2882*(1-M2882)</f>
        <v>60154500</v>
      </c>
    </row>
    <row r="2883" spans="1:14" x14ac:dyDescent="0.3">
      <c r="A2883">
        <v>2882</v>
      </c>
      <c r="B2883">
        <v>10</v>
      </c>
      <c r="C2883" t="s">
        <v>29</v>
      </c>
      <c r="D2883" t="str">
        <f>VLOOKUP(C2883,[1]Saler!B:D,2,FALSE)</f>
        <v>Hoàng Thị Thu  Hà</v>
      </c>
      <c r="E2883" t="str">
        <f>VLOOKUP(C2883,[1]Saler!B:D,3,FALSE)</f>
        <v>HN</v>
      </c>
      <c r="F2883" t="str">
        <f>VLOOKUP(E2883,[1]Saler!$F$1:$G$6,2,FALSE)</f>
        <v>Hà Nội</v>
      </c>
      <c r="G2883" t="s">
        <v>50</v>
      </c>
      <c r="H2883" t="str">
        <f>VLOOKUP(G2883,[1]Product!$B:$G,2,FALSE)</f>
        <v>ProBook22X45AA</v>
      </c>
      <c r="I2883">
        <f>VLOOKUP(G2883,[1]Product!$B:$G,6,FALSE)</f>
        <v>11900000</v>
      </c>
      <c r="J2883" t="str">
        <f>VLOOKUP(G2883,[1]Product!$B:$G,3,FALSE)</f>
        <v>HP</v>
      </c>
      <c r="K2883" t="str">
        <f>VLOOKUP(G2883,[1]Product!$B:$G,4,FALSE)</f>
        <v>Desktop</v>
      </c>
      <c r="L2883">
        <v>2</v>
      </c>
      <c r="M2883">
        <v>0.1</v>
      </c>
      <c r="N2883">
        <f t="shared" si="45"/>
        <v>21420000</v>
      </c>
    </row>
    <row r="2884" spans="1:14" x14ac:dyDescent="0.3">
      <c r="A2884">
        <v>2883</v>
      </c>
      <c r="B2884">
        <v>10</v>
      </c>
      <c r="C2884" t="s">
        <v>76</v>
      </c>
      <c r="D2884" t="str">
        <f>VLOOKUP(C2884,[1]Saler!B:D,2,FALSE)</f>
        <v>Nguyễn Yến  Nhi</v>
      </c>
      <c r="E2884" t="str">
        <f>VLOOKUP(C2884,[1]Saler!B:D,3,FALSE)</f>
        <v>HCM</v>
      </c>
      <c r="F2884" t="str">
        <f>VLOOKUP(E2884,[1]Saler!$F$1:$G$6,2,FALSE)</f>
        <v>Hồ Chí Minh</v>
      </c>
      <c r="G2884" t="s">
        <v>56</v>
      </c>
      <c r="H2884" t="str">
        <f>VLOOKUP(G2884,[1]Product!$B:$G,2,FALSE)</f>
        <v>Legion82B500GUVN</v>
      </c>
      <c r="I2884">
        <f>VLOOKUP(G2884,[1]Product!$B:$G,6,FALSE)</f>
        <v>24790000</v>
      </c>
      <c r="J2884" t="str">
        <f>VLOOKUP(G2884,[1]Product!$B:$G,3,FALSE)</f>
        <v>Lenovo</v>
      </c>
      <c r="K2884" t="str">
        <f>VLOOKUP(G2884,[1]Product!$B:$G,4,FALSE)</f>
        <v>Laptop</v>
      </c>
      <c r="L2884">
        <v>3</v>
      </c>
      <c r="M2884">
        <v>0.1</v>
      </c>
      <c r="N2884">
        <f t="shared" si="45"/>
        <v>66933000</v>
      </c>
    </row>
    <row r="2885" spans="1:14" x14ac:dyDescent="0.3">
      <c r="A2885">
        <v>2884</v>
      </c>
      <c r="B2885">
        <v>10</v>
      </c>
      <c r="C2885" t="s">
        <v>39</v>
      </c>
      <c r="D2885" t="str">
        <f>VLOOKUP(C2885,[1]Saler!B:D,2,FALSE)</f>
        <v>Trần Lê Phương  Dung</v>
      </c>
      <c r="E2885" t="str">
        <f>VLOOKUP(C2885,[1]Saler!B:D,3,FALSE)</f>
        <v>HN</v>
      </c>
      <c r="F2885" t="str">
        <f>VLOOKUP(E2885,[1]Saler!$F$1:$G$6,2,FALSE)</f>
        <v>Hà Nội</v>
      </c>
      <c r="G2885" t="s">
        <v>21</v>
      </c>
      <c r="H2885" t="str">
        <f>VLOOKUP(G2885,[1]Product!$B:$G,2,FALSE)</f>
        <v>EliteBook5ZU71PA</v>
      </c>
      <c r="I2885">
        <f>VLOOKUP(G2885,[1]Product!$B:$G,6,FALSE)</f>
        <v>34790000</v>
      </c>
      <c r="J2885" t="str">
        <f>VLOOKUP(G2885,[1]Product!$B:$G,3,FALSE)</f>
        <v>HP</v>
      </c>
      <c r="K2885" t="str">
        <f>VLOOKUP(G2885,[1]Product!$B:$G,4,FALSE)</f>
        <v>Laptop</v>
      </c>
      <c r="L2885">
        <v>1</v>
      </c>
      <c r="M2885">
        <v>0.1</v>
      </c>
      <c r="N2885">
        <f t="shared" si="45"/>
        <v>31311000</v>
      </c>
    </row>
    <row r="2886" spans="1:14" x14ac:dyDescent="0.3">
      <c r="A2886">
        <v>2885</v>
      </c>
      <c r="B2886">
        <v>10</v>
      </c>
      <c r="C2886" t="s">
        <v>72</v>
      </c>
      <c r="D2886" t="str">
        <f>VLOOKUP(C2886,[1]Saler!B:D,2,FALSE)</f>
        <v>Ngô Ngọc Tường  An</v>
      </c>
      <c r="E2886" t="str">
        <f>VLOOKUP(C2886,[1]Saler!B:D,3,FALSE)</f>
        <v>HN</v>
      </c>
      <c r="F2886" t="str">
        <f>VLOOKUP(E2886,[1]Saler!$F$1:$G$6,2,FALSE)</f>
        <v>Hà Nội</v>
      </c>
      <c r="G2886" t="s">
        <v>33</v>
      </c>
      <c r="H2886" t="str">
        <f>VLOOKUP(G2886,[1]Product!$B:$G,2,FALSE)</f>
        <v>XPS139310</v>
      </c>
      <c r="I2886">
        <f>VLOOKUP(G2886,[1]Product!$B:$G,6,FALSE)</f>
        <v>39900000</v>
      </c>
      <c r="J2886" t="str">
        <f>VLOOKUP(G2886,[1]Product!$B:$G,3,FALSE)</f>
        <v>Dell</v>
      </c>
      <c r="K2886" t="str">
        <f>VLOOKUP(G2886,[1]Product!$B:$G,4,FALSE)</f>
        <v>Laptop</v>
      </c>
      <c r="L2886">
        <v>3</v>
      </c>
      <c r="M2886">
        <v>0.15</v>
      </c>
      <c r="N2886">
        <f t="shared" si="45"/>
        <v>101745000</v>
      </c>
    </row>
    <row r="2887" spans="1:14" x14ac:dyDescent="0.3">
      <c r="A2887">
        <v>2886</v>
      </c>
      <c r="B2887">
        <v>10</v>
      </c>
      <c r="C2887" t="s">
        <v>26</v>
      </c>
      <c r="D2887" t="str">
        <f>VLOOKUP(C2887,[1]Saler!B:D,2,FALSE)</f>
        <v>Nguyễn Thị Y  Bình</v>
      </c>
      <c r="E2887" t="str">
        <f>VLOOKUP(C2887,[1]Saler!B:D,3,FALSE)</f>
        <v>HN</v>
      </c>
      <c r="F2887" t="str">
        <f>VLOOKUP(E2887,[1]Saler!$F$1:$G$6,2,FALSE)</f>
        <v>Hà Nội</v>
      </c>
      <c r="G2887" t="s">
        <v>15</v>
      </c>
      <c r="H2887" t="str">
        <f>VLOOKUP(G2887,[1]Product!$B:$G,2,FALSE)</f>
        <v>EliteBook1C2M0PA</v>
      </c>
      <c r="I2887">
        <f>VLOOKUP(G2887,[1]Product!$B:$G,6,FALSE)</f>
        <v>14890000</v>
      </c>
      <c r="J2887" t="str">
        <f>VLOOKUP(G2887,[1]Product!$B:$G,3,FALSE)</f>
        <v>HP</v>
      </c>
      <c r="K2887" t="str">
        <f>VLOOKUP(G2887,[1]Product!$B:$G,4,FALSE)</f>
        <v>Desktop</v>
      </c>
      <c r="L2887">
        <v>1</v>
      </c>
      <c r="M2887">
        <v>0.05</v>
      </c>
      <c r="N2887">
        <f t="shared" si="45"/>
        <v>14145500</v>
      </c>
    </row>
    <row r="2888" spans="1:14" x14ac:dyDescent="0.3">
      <c r="A2888">
        <v>2887</v>
      </c>
      <c r="B2888">
        <v>10</v>
      </c>
      <c r="C2888" t="s">
        <v>39</v>
      </c>
      <c r="D2888" t="str">
        <f>VLOOKUP(C2888,[1]Saler!B:D,2,FALSE)</f>
        <v>Trần Lê Phương  Dung</v>
      </c>
      <c r="E2888" t="str">
        <f>VLOOKUP(C2888,[1]Saler!B:D,3,FALSE)</f>
        <v>HN</v>
      </c>
      <c r="F2888" t="str">
        <f>VLOOKUP(E2888,[1]Saler!$F$1:$G$6,2,FALSE)</f>
        <v>Hà Nội</v>
      </c>
      <c r="G2888" t="s">
        <v>31</v>
      </c>
      <c r="H2888" t="str">
        <f>VLOOKUP(G2888,[1]Product!$B:$G,2,FALSE)</f>
        <v>Ideapad82H700DNVN</v>
      </c>
      <c r="I2888">
        <f>VLOOKUP(G2888,[1]Product!$B:$G,6,FALSE)</f>
        <v>13490000</v>
      </c>
      <c r="J2888" t="str">
        <f>VLOOKUP(G2888,[1]Product!$B:$G,3,FALSE)</f>
        <v>Lenovo</v>
      </c>
      <c r="K2888" t="str">
        <f>VLOOKUP(G2888,[1]Product!$B:$G,4,FALSE)</f>
        <v>Laptop</v>
      </c>
      <c r="L2888">
        <v>3</v>
      </c>
      <c r="M2888">
        <v>0</v>
      </c>
      <c r="N2888">
        <f t="shared" si="45"/>
        <v>40470000</v>
      </c>
    </row>
    <row r="2889" spans="1:14" x14ac:dyDescent="0.3">
      <c r="A2889">
        <v>2888</v>
      </c>
      <c r="B2889">
        <v>10</v>
      </c>
      <c r="C2889" t="s">
        <v>38</v>
      </c>
      <c r="D2889" t="str">
        <f>VLOOKUP(C2889,[1]Saler!B:D,2,FALSE)</f>
        <v>Nguyễn Thị Kim  Nga</v>
      </c>
      <c r="E2889" t="str">
        <f>VLOOKUP(C2889,[1]Saler!B:D,3,FALSE)</f>
        <v>HCM</v>
      </c>
      <c r="F2889" t="str">
        <f>VLOOKUP(E2889,[1]Saler!$F$1:$G$6,2,FALSE)</f>
        <v>Hồ Chí Minh</v>
      </c>
      <c r="G2889" t="s">
        <v>58</v>
      </c>
      <c r="H2889" t="str">
        <f>VLOOKUP(G2889,[1]Product!$B:$G,2,FALSE)</f>
        <v>Envy2K0B2PA</v>
      </c>
      <c r="I2889">
        <f>VLOOKUP(G2889,[1]Product!$B:$G,6,FALSE)</f>
        <v>23590000</v>
      </c>
      <c r="J2889" t="str">
        <f>VLOOKUP(G2889,[1]Product!$B:$G,3,FALSE)</f>
        <v>HP</v>
      </c>
      <c r="K2889" t="str">
        <f>VLOOKUP(G2889,[1]Product!$B:$G,4,FALSE)</f>
        <v>Laptop</v>
      </c>
      <c r="L2889">
        <v>3</v>
      </c>
      <c r="M2889">
        <v>0</v>
      </c>
      <c r="N2889">
        <f t="shared" si="45"/>
        <v>70770000</v>
      </c>
    </row>
    <row r="2890" spans="1:14" x14ac:dyDescent="0.3">
      <c r="A2890">
        <v>2889</v>
      </c>
      <c r="B2890">
        <v>10</v>
      </c>
      <c r="C2890" t="s">
        <v>37</v>
      </c>
      <c r="D2890" t="str">
        <f>VLOOKUP(C2890,[1]Saler!B:D,2,FALSE)</f>
        <v>Nguyễn Phan Thanh Ngân</v>
      </c>
      <c r="E2890" t="str">
        <f>VLOOKUP(C2890,[1]Saler!B:D,3,FALSE)</f>
        <v>HCM</v>
      </c>
      <c r="F2890" t="str">
        <f>VLOOKUP(E2890,[1]Saler!$F$1:$G$6,2,FALSE)</f>
        <v>Hồ Chí Minh</v>
      </c>
      <c r="G2890" t="s">
        <v>58</v>
      </c>
      <c r="H2890" t="str">
        <f>VLOOKUP(G2890,[1]Product!$B:$G,2,FALSE)</f>
        <v>Envy2K0B2PA</v>
      </c>
      <c r="I2890">
        <f>VLOOKUP(G2890,[1]Product!$B:$G,6,FALSE)</f>
        <v>23590000</v>
      </c>
      <c r="J2890" t="str">
        <f>VLOOKUP(G2890,[1]Product!$B:$G,3,FALSE)</f>
        <v>HP</v>
      </c>
      <c r="K2890" t="str">
        <f>VLOOKUP(G2890,[1]Product!$B:$G,4,FALSE)</f>
        <v>Laptop</v>
      </c>
      <c r="L2890">
        <v>1</v>
      </c>
      <c r="M2890">
        <v>0</v>
      </c>
      <c r="N2890">
        <f t="shared" si="45"/>
        <v>23590000</v>
      </c>
    </row>
    <row r="2891" spans="1:14" x14ac:dyDescent="0.3">
      <c r="A2891">
        <v>2890</v>
      </c>
      <c r="B2891">
        <v>10</v>
      </c>
      <c r="C2891" t="s">
        <v>67</v>
      </c>
      <c r="D2891" t="str">
        <f>VLOOKUP(C2891,[1]Saler!B:D,2,FALSE)</f>
        <v>Phan Thị Thu  Nguyệt</v>
      </c>
      <c r="E2891" t="str">
        <f>VLOOKUP(C2891,[1]Saler!B:D,3,FALSE)</f>
        <v>HCM</v>
      </c>
      <c r="F2891" t="str">
        <f>VLOOKUP(E2891,[1]Saler!$F$1:$G$6,2,FALSE)</f>
        <v>Hồ Chí Minh</v>
      </c>
      <c r="G2891" t="s">
        <v>47</v>
      </c>
      <c r="H2891" t="str">
        <f>VLOOKUP(G2891,[1]Product!$B:$G,2,FALSE)</f>
        <v>OptiPlex3080 MT</v>
      </c>
      <c r="I2891">
        <f>VLOOKUP(G2891,[1]Product!$B:$G,6,FALSE)</f>
        <v>13890000</v>
      </c>
      <c r="J2891" t="str">
        <f>VLOOKUP(G2891,[1]Product!$B:$G,3,FALSE)</f>
        <v>Dell</v>
      </c>
      <c r="K2891" t="str">
        <f>VLOOKUP(G2891,[1]Product!$B:$G,4,FALSE)</f>
        <v>Desktop</v>
      </c>
      <c r="L2891">
        <v>2</v>
      </c>
      <c r="M2891">
        <v>0.1</v>
      </c>
      <c r="N2891">
        <f t="shared" si="45"/>
        <v>25002000</v>
      </c>
    </row>
    <row r="2892" spans="1:14" x14ac:dyDescent="0.3">
      <c r="A2892">
        <v>2891</v>
      </c>
      <c r="B2892">
        <v>10</v>
      </c>
      <c r="C2892" t="s">
        <v>64</v>
      </c>
      <c r="D2892" t="str">
        <f>VLOOKUP(C2892,[1]Saler!B:D,2,FALSE)</f>
        <v>Trần Chí Thông</v>
      </c>
      <c r="E2892" t="str">
        <f>VLOOKUP(C2892,[1]Saler!B:D,3,FALSE)</f>
        <v>CT</v>
      </c>
      <c r="F2892" t="str">
        <f>VLOOKUP(E2892,[1]Saler!$F$1:$G$6,2,FALSE)</f>
        <v>Cần Thơ</v>
      </c>
      <c r="G2892" t="s">
        <v>56</v>
      </c>
      <c r="H2892" t="str">
        <f>VLOOKUP(G2892,[1]Product!$B:$G,2,FALSE)</f>
        <v>Legion82B500GUVN</v>
      </c>
      <c r="I2892">
        <f>VLOOKUP(G2892,[1]Product!$B:$G,6,FALSE)</f>
        <v>24790000</v>
      </c>
      <c r="J2892" t="str">
        <f>VLOOKUP(G2892,[1]Product!$B:$G,3,FALSE)</f>
        <v>Lenovo</v>
      </c>
      <c r="K2892" t="str">
        <f>VLOOKUP(G2892,[1]Product!$B:$G,4,FALSE)</f>
        <v>Laptop</v>
      </c>
      <c r="L2892">
        <v>1</v>
      </c>
      <c r="M2892">
        <v>0.15</v>
      </c>
      <c r="N2892">
        <f t="shared" si="45"/>
        <v>21071500</v>
      </c>
    </row>
    <row r="2893" spans="1:14" x14ac:dyDescent="0.3">
      <c r="A2893">
        <v>2892</v>
      </c>
      <c r="B2893">
        <v>10</v>
      </c>
      <c r="C2893" t="s">
        <v>55</v>
      </c>
      <c r="D2893" t="str">
        <f>VLOOKUP(C2893,[1]Saler!B:D,2,FALSE)</f>
        <v>Nguyễn Thị  Hương</v>
      </c>
      <c r="E2893" t="str">
        <f>VLOOKUP(C2893,[1]Saler!B:D,3,FALSE)</f>
        <v>DN</v>
      </c>
      <c r="F2893" t="str">
        <f>VLOOKUP(E2893,[1]Saler!$F$1:$G$6,2,FALSE)</f>
        <v>Đà Nẵng</v>
      </c>
      <c r="G2893" t="s">
        <v>44</v>
      </c>
      <c r="H2893" t="str">
        <f>VLOOKUP(G2893,[1]Product!$B:$G,2,FALSE)</f>
        <v>Lenovo11ED002TVA</v>
      </c>
      <c r="I2893">
        <f>VLOOKUP(G2893,[1]Product!$B:$G,6,FALSE)</f>
        <v>9890000</v>
      </c>
      <c r="J2893" t="str">
        <f>VLOOKUP(G2893,[1]Product!$B:$G,3,FALSE)</f>
        <v>Lenovo</v>
      </c>
      <c r="K2893" t="str">
        <f>VLOOKUP(G2893,[1]Product!$B:$G,4,FALSE)</f>
        <v>Desktop</v>
      </c>
      <c r="L2893">
        <v>2</v>
      </c>
      <c r="M2893">
        <v>0.15</v>
      </c>
      <c r="N2893">
        <f t="shared" si="45"/>
        <v>16813000</v>
      </c>
    </row>
    <row r="2894" spans="1:14" x14ac:dyDescent="0.3">
      <c r="A2894">
        <v>2893</v>
      </c>
      <c r="B2894">
        <v>10</v>
      </c>
      <c r="C2894" t="s">
        <v>76</v>
      </c>
      <c r="D2894" t="str">
        <f>VLOOKUP(C2894,[1]Saler!B:D,2,FALSE)</f>
        <v>Nguyễn Yến  Nhi</v>
      </c>
      <c r="E2894" t="str">
        <f>VLOOKUP(C2894,[1]Saler!B:D,3,FALSE)</f>
        <v>HCM</v>
      </c>
      <c r="F2894" t="str">
        <f>VLOOKUP(E2894,[1]Saler!$F$1:$G$6,2,FALSE)</f>
        <v>Hồ Chí Minh</v>
      </c>
      <c r="G2894" t="s">
        <v>21</v>
      </c>
      <c r="H2894" t="str">
        <f>VLOOKUP(G2894,[1]Product!$B:$G,2,FALSE)</f>
        <v>EliteBook5ZU71PA</v>
      </c>
      <c r="I2894">
        <f>VLOOKUP(G2894,[1]Product!$B:$G,6,FALSE)</f>
        <v>34790000</v>
      </c>
      <c r="J2894" t="str">
        <f>VLOOKUP(G2894,[1]Product!$B:$G,3,FALSE)</f>
        <v>HP</v>
      </c>
      <c r="K2894" t="str">
        <f>VLOOKUP(G2894,[1]Product!$B:$G,4,FALSE)</f>
        <v>Laptop</v>
      </c>
      <c r="L2894">
        <v>1</v>
      </c>
      <c r="M2894">
        <v>0</v>
      </c>
      <c r="N2894">
        <f t="shared" si="45"/>
        <v>34790000</v>
      </c>
    </row>
    <row r="2895" spans="1:14" x14ac:dyDescent="0.3">
      <c r="A2895">
        <v>2894</v>
      </c>
      <c r="B2895">
        <v>10</v>
      </c>
      <c r="C2895" t="s">
        <v>38</v>
      </c>
      <c r="D2895" t="str">
        <f>VLOOKUP(C2895,[1]Saler!B:D,2,FALSE)</f>
        <v>Nguyễn Thị Kim  Nga</v>
      </c>
      <c r="E2895" t="str">
        <f>VLOOKUP(C2895,[1]Saler!B:D,3,FALSE)</f>
        <v>HCM</v>
      </c>
      <c r="F2895" t="str">
        <f>VLOOKUP(E2895,[1]Saler!$F$1:$G$6,2,FALSE)</f>
        <v>Hồ Chí Minh</v>
      </c>
      <c r="G2895" t="s">
        <v>42</v>
      </c>
      <c r="H2895" t="str">
        <f>VLOOKUP(G2895,[1]Product!$B:$G,2,FALSE)</f>
        <v>PavilionEG0072TU</v>
      </c>
      <c r="I2895">
        <f>VLOOKUP(G2895,[1]Product!$B:$G,6,FALSE)</f>
        <v>21900000</v>
      </c>
      <c r="J2895" t="str">
        <f>VLOOKUP(G2895,[1]Product!$B:$G,3,FALSE)</f>
        <v>HP</v>
      </c>
      <c r="K2895" t="str">
        <f>VLOOKUP(G2895,[1]Product!$B:$G,4,FALSE)</f>
        <v>Laptop</v>
      </c>
      <c r="L2895">
        <v>2</v>
      </c>
      <c r="M2895">
        <v>0</v>
      </c>
      <c r="N2895">
        <f t="shared" si="45"/>
        <v>43800000</v>
      </c>
    </row>
    <row r="2896" spans="1:14" x14ac:dyDescent="0.3">
      <c r="A2896">
        <v>2895</v>
      </c>
      <c r="B2896">
        <v>10</v>
      </c>
      <c r="C2896" t="s">
        <v>40</v>
      </c>
      <c r="D2896" t="str">
        <f>VLOOKUP(C2896,[1]Saler!B:D,2,FALSE)</f>
        <v>Triệu Thị Thanh  Chung</v>
      </c>
      <c r="E2896" t="str">
        <f>VLOOKUP(C2896,[1]Saler!B:D,3,FALSE)</f>
        <v>HN</v>
      </c>
      <c r="F2896" t="str">
        <f>VLOOKUP(E2896,[1]Saler!$F$1:$G$6,2,FALSE)</f>
        <v>Hà Nội</v>
      </c>
      <c r="G2896" t="s">
        <v>33</v>
      </c>
      <c r="H2896" t="str">
        <f>VLOOKUP(G2896,[1]Product!$B:$G,2,FALSE)</f>
        <v>XPS139310</v>
      </c>
      <c r="I2896">
        <f>VLOOKUP(G2896,[1]Product!$B:$G,6,FALSE)</f>
        <v>39900000</v>
      </c>
      <c r="J2896" t="str">
        <f>VLOOKUP(G2896,[1]Product!$B:$G,3,FALSE)</f>
        <v>Dell</v>
      </c>
      <c r="K2896" t="str">
        <f>VLOOKUP(G2896,[1]Product!$B:$G,4,FALSE)</f>
        <v>Laptop</v>
      </c>
      <c r="L2896">
        <v>1</v>
      </c>
      <c r="M2896">
        <v>0</v>
      </c>
      <c r="N2896">
        <f t="shared" si="45"/>
        <v>39900000</v>
      </c>
    </row>
    <row r="2897" spans="1:14" x14ac:dyDescent="0.3">
      <c r="A2897">
        <v>2896</v>
      </c>
      <c r="B2897">
        <v>11</v>
      </c>
      <c r="C2897" t="s">
        <v>32</v>
      </c>
      <c r="D2897" t="str">
        <f>VLOOKUP(C2897,[1]Saler!B:D,2,FALSE)</f>
        <v>Võ Thị Phương  Thảo</v>
      </c>
      <c r="E2897" t="str">
        <f>VLOOKUP(C2897,[1]Saler!B:D,3,FALSE)</f>
        <v>CT</v>
      </c>
      <c r="F2897" t="str">
        <f>VLOOKUP(E2897,[1]Saler!$F$1:$G$6,2,FALSE)</f>
        <v>Cần Thơ</v>
      </c>
      <c r="G2897" t="s">
        <v>34</v>
      </c>
      <c r="H2897" t="str">
        <f>VLOOKUP(G2897,[1]Product!$B:$G,2,FALSE)</f>
        <v>Inspiron135201</v>
      </c>
      <c r="I2897">
        <f>VLOOKUP(G2897,[1]Product!$B:$G,6,FALSE)</f>
        <v>16990000</v>
      </c>
      <c r="J2897" t="str">
        <f>VLOOKUP(G2897,[1]Product!$B:$G,3,FALSE)</f>
        <v>Dell</v>
      </c>
      <c r="K2897" t="str">
        <f>VLOOKUP(G2897,[1]Product!$B:$G,4,FALSE)</f>
        <v>Laptop</v>
      </c>
      <c r="L2897">
        <v>1</v>
      </c>
      <c r="M2897">
        <v>0</v>
      </c>
      <c r="N2897">
        <f t="shared" si="45"/>
        <v>16990000</v>
      </c>
    </row>
    <row r="2898" spans="1:14" x14ac:dyDescent="0.3">
      <c r="A2898">
        <v>2897</v>
      </c>
      <c r="B2898">
        <v>11</v>
      </c>
      <c r="C2898" t="s">
        <v>24</v>
      </c>
      <c r="D2898" t="str">
        <f>VLOOKUP(C2898,[1]Saler!B:D,2,FALSE)</f>
        <v>Lê Thị Ngọc Bích</v>
      </c>
      <c r="E2898" t="str">
        <f>VLOOKUP(C2898,[1]Saler!B:D,3,FALSE)</f>
        <v>HN</v>
      </c>
      <c r="F2898" t="str">
        <f>VLOOKUP(E2898,[1]Saler!$F$1:$G$6,2,FALSE)</f>
        <v>Hà Nội</v>
      </c>
      <c r="G2898" t="s">
        <v>69</v>
      </c>
      <c r="H2898" t="str">
        <f>VLOOKUP(G2898,[1]Product!$B:$G,2,FALSE)</f>
        <v>Pavilion180S1AA</v>
      </c>
      <c r="I2898">
        <f>VLOOKUP(G2898,[1]Product!$B:$G,6,FALSE)</f>
        <v>9790000</v>
      </c>
      <c r="J2898" t="str">
        <f>VLOOKUP(G2898,[1]Product!$B:$G,3,FALSE)</f>
        <v>HP</v>
      </c>
      <c r="K2898" t="str">
        <f>VLOOKUP(G2898,[1]Product!$B:$G,4,FALSE)</f>
        <v>Desktop</v>
      </c>
      <c r="L2898">
        <v>2</v>
      </c>
      <c r="M2898">
        <v>0</v>
      </c>
      <c r="N2898">
        <f t="shared" si="45"/>
        <v>19580000</v>
      </c>
    </row>
    <row r="2899" spans="1:14" x14ac:dyDescent="0.3">
      <c r="A2899">
        <v>2898</v>
      </c>
      <c r="B2899">
        <v>11</v>
      </c>
      <c r="C2899" t="s">
        <v>14</v>
      </c>
      <c r="D2899" t="str">
        <f>VLOOKUP(C2899,[1]Saler!B:D,2,FALSE)</f>
        <v>Hồ Thị Khánh  Huyền</v>
      </c>
      <c r="E2899" t="str">
        <f>VLOOKUP(C2899,[1]Saler!B:D,3,FALSE)</f>
        <v>DN</v>
      </c>
      <c r="F2899" t="str">
        <f>VLOOKUP(E2899,[1]Saler!$F$1:$G$6,2,FALSE)</f>
        <v>Đà Nẵng</v>
      </c>
      <c r="G2899" t="s">
        <v>19</v>
      </c>
      <c r="H2899" t="str">
        <f>VLOOKUP(G2899,[1]Product!$B:$G,2,FALSE)</f>
        <v>Gaming81LK01J3VN</v>
      </c>
      <c r="I2899">
        <f>VLOOKUP(G2899,[1]Product!$B:$G,6,FALSE)</f>
        <v>18490000</v>
      </c>
      <c r="J2899" t="str">
        <f>VLOOKUP(G2899,[1]Product!$B:$G,3,FALSE)</f>
        <v>Lenovo</v>
      </c>
      <c r="K2899" t="str">
        <f>VLOOKUP(G2899,[1]Product!$B:$G,4,FALSE)</f>
        <v>Laptop</v>
      </c>
      <c r="L2899">
        <v>2</v>
      </c>
      <c r="M2899">
        <v>0</v>
      </c>
      <c r="N2899">
        <f t="shared" si="45"/>
        <v>36980000</v>
      </c>
    </row>
    <row r="2900" spans="1:14" x14ac:dyDescent="0.3">
      <c r="A2900">
        <v>2899</v>
      </c>
      <c r="B2900">
        <v>11</v>
      </c>
      <c r="C2900" t="s">
        <v>63</v>
      </c>
      <c r="D2900" t="str">
        <f>VLOOKUP(C2900,[1]Saler!B:D,2,FALSE)</f>
        <v>Phạm Thị Giáng  My</v>
      </c>
      <c r="E2900" t="str">
        <f>VLOOKUP(C2900,[1]Saler!B:D,3,FALSE)</f>
        <v>DN</v>
      </c>
      <c r="F2900" t="str">
        <f>VLOOKUP(E2900,[1]Saler!$F$1:$G$6,2,FALSE)</f>
        <v>Đà Nẵng</v>
      </c>
      <c r="G2900" t="s">
        <v>19</v>
      </c>
      <c r="H2900" t="str">
        <f>VLOOKUP(G2900,[1]Product!$B:$G,2,FALSE)</f>
        <v>Gaming81LK01J3VN</v>
      </c>
      <c r="I2900">
        <f>VLOOKUP(G2900,[1]Product!$B:$G,6,FALSE)</f>
        <v>18490000</v>
      </c>
      <c r="J2900" t="str">
        <f>VLOOKUP(G2900,[1]Product!$B:$G,3,FALSE)</f>
        <v>Lenovo</v>
      </c>
      <c r="K2900" t="str">
        <f>VLOOKUP(G2900,[1]Product!$B:$G,4,FALSE)</f>
        <v>Laptop</v>
      </c>
      <c r="L2900">
        <v>1</v>
      </c>
      <c r="M2900">
        <v>0.15</v>
      </c>
      <c r="N2900">
        <f t="shared" si="45"/>
        <v>15716500</v>
      </c>
    </row>
    <row r="2901" spans="1:14" x14ac:dyDescent="0.3">
      <c r="A2901">
        <v>2900</v>
      </c>
      <c r="B2901">
        <v>11</v>
      </c>
      <c r="C2901" t="s">
        <v>57</v>
      </c>
      <c r="D2901" t="str">
        <f>VLOOKUP(C2901,[1]Saler!B:D,2,FALSE)</f>
        <v>Nguyễn Thị Tú  Anh</v>
      </c>
      <c r="E2901" t="str">
        <f>VLOOKUP(C2901,[1]Saler!B:D,3,FALSE)</f>
        <v>HN</v>
      </c>
      <c r="F2901" t="str">
        <f>VLOOKUP(E2901,[1]Saler!$F$1:$G$6,2,FALSE)</f>
        <v>Hà Nội</v>
      </c>
      <c r="G2901" t="s">
        <v>45</v>
      </c>
      <c r="H2901" t="str">
        <f>VLOOKUP(G2901,[1]Product!$B:$G,2,FALSE)</f>
        <v>OMEN8ZR42PA</v>
      </c>
      <c r="I2901">
        <f>VLOOKUP(G2901,[1]Product!$B:$G,6,FALSE)</f>
        <v>54000000</v>
      </c>
      <c r="J2901" t="str">
        <f>VLOOKUP(G2901,[1]Product!$B:$G,3,FALSE)</f>
        <v>HP</v>
      </c>
      <c r="K2901" t="str">
        <f>VLOOKUP(G2901,[1]Product!$B:$G,4,FALSE)</f>
        <v>Laptop</v>
      </c>
      <c r="L2901">
        <v>2</v>
      </c>
      <c r="M2901">
        <v>0</v>
      </c>
      <c r="N2901">
        <f t="shared" si="45"/>
        <v>108000000</v>
      </c>
    </row>
    <row r="2902" spans="1:14" x14ac:dyDescent="0.3">
      <c r="A2902">
        <v>2901</v>
      </c>
      <c r="B2902">
        <v>11</v>
      </c>
      <c r="C2902" t="s">
        <v>38</v>
      </c>
      <c r="D2902" t="str">
        <f>VLOOKUP(C2902,[1]Saler!B:D,2,FALSE)</f>
        <v>Nguyễn Thị Kim  Nga</v>
      </c>
      <c r="E2902" t="str">
        <f>VLOOKUP(C2902,[1]Saler!B:D,3,FALSE)</f>
        <v>HCM</v>
      </c>
      <c r="F2902" t="str">
        <f>VLOOKUP(E2902,[1]Saler!$F$1:$G$6,2,FALSE)</f>
        <v>Hồ Chí Minh</v>
      </c>
      <c r="G2902" t="s">
        <v>31</v>
      </c>
      <c r="H2902" t="str">
        <f>VLOOKUP(G2902,[1]Product!$B:$G,2,FALSE)</f>
        <v>Ideapad82H700DNVN</v>
      </c>
      <c r="I2902">
        <f>VLOOKUP(G2902,[1]Product!$B:$G,6,FALSE)</f>
        <v>13490000</v>
      </c>
      <c r="J2902" t="str">
        <f>VLOOKUP(G2902,[1]Product!$B:$G,3,FALSE)</f>
        <v>Lenovo</v>
      </c>
      <c r="K2902" t="str">
        <f>VLOOKUP(G2902,[1]Product!$B:$G,4,FALSE)</f>
        <v>Laptop</v>
      </c>
      <c r="L2902">
        <v>1</v>
      </c>
      <c r="M2902">
        <v>0</v>
      </c>
      <c r="N2902">
        <f t="shared" si="45"/>
        <v>13490000</v>
      </c>
    </row>
    <row r="2903" spans="1:14" x14ac:dyDescent="0.3">
      <c r="A2903">
        <v>2902</v>
      </c>
      <c r="B2903">
        <v>11</v>
      </c>
      <c r="C2903" t="s">
        <v>39</v>
      </c>
      <c r="D2903" t="str">
        <f>VLOOKUP(C2903,[1]Saler!B:D,2,FALSE)</f>
        <v>Trần Lê Phương  Dung</v>
      </c>
      <c r="E2903" t="str">
        <f>VLOOKUP(C2903,[1]Saler!B:D,3,FALSE)</f>
        <v>HN</v>
      </c>
      <c r="F2903" t="str">
        <f>VLOOKUP(E2903,[1]Saler!$F$1:$G$6,2,FALSE)</f>
        <v>Hà Nội</v>
      </c>
      <c r="G2903" t="s">
        <v>31</v>
      </c>
      <c r="H2903" t="str">
        <f>VLOOKUP(G2903,[1]Product!$B:$G,2,FALSE)</f>
        <v>Ideapad82H700DNVN</v>
      </c>
      <c r="I2903">
        <f>VLOOKUP(G2903,[1]Product!$B:$G,6,FALSE)</f>
        <v>13490000</v>
      </c>
      <c r="J2903" t="str">
        <f>VLOOKUP(G2903,[1]Product!$B:$G,3,FALSE)</f>
        <v>Lenovo</v>
      </c>
      <c r="K2903" t="str">
        <f>VLOOKUP(G2903,[1]Product!$B:$G,4,FALSE)</f>
        <v>Laptop</v>
      </c>
      <c r="L2903">
        <v>3</v>
      </c>
      <c r="M2903">
        <v>0.15</v>
      </c>
      <c r="N2903">
        <f t="shared" si="45"/>
        <v>34399500</v>
      </c>
    </row>
    <row r="2904" spans="1:14" x14ac:dyDescent="0.3">
      <c r="A2904">
        <v>2903</v>
      </c>
      <c r="B2904">
        <v>11</v>
      </c>
      <c r="C2904" t="s">
        <v>22</v>
      </c>
      <c r="D2904" t="str">
        <f>VLOOKUP(C2904,[1]Saler!B:D,2,FALSE)</f>
        <v>Nguyễn Thành Tâm</v>
      </c>
      <c r="E2904" t="str">
        <f>VLOOKUP(C2904,[1]Saler!B:D,3,FALSE)</f>
        <v>CT</v>
      </c>
      <c r="F2904" t="str">
        <f>VLOOKUP(E2904,[1]Saler!$F$1:$G$6,2,FALSE)</f>
        <v>Cần Thơ</v>
      </c>
      <c r="G2904" t="s">
        <v>56</v>
      </c>
      <c r="H2904" t="str">
        <f>VLOOKUP(G2904,[1]Product!$B:$G,2,FALSE)</f>
        <v>Legion82B500GUVN</v>
      </c>
      <c r="I2904">
        <f>VLOOKUP(G2904,[1]Product!$B:$G,6,FALSE)</f>
        <v>24790000</v>
      </c>
      <c r="J2904" t="str">
        <f>VLOOKUP(G2904,[1]Product!$B:$G,3,FALSE)</f>
        <v>Lenovo</v>
      </c>
      <c r="K2904" t="str">
        <f>VLOOKUP(G2904,[1]Product!$B:$G,4,FALSE)</f>
        <v>Laptop</v>
      </c>
      <c r="L2904">
        <v>3</v>
      </c>
      <c r="M2904">
        <v>0.15</v>
      </c>
      <c r="N2904">
        <f t="shared" si="45"/>
        <v>63214500</v>
      </c>
    </row>
    <row r="2905" spans="1:14" x14ac:dyDescent="0.3">
      <c r="A2905">
        <v>2904</v>
      </c>
      <c r="B2905">
        <v>11</v>
      </c>
      <c r="C2905" t="s">
        <v>59</v>
      </c>
      <c r="D2905" t="str">
        <f>VLOOKUP(C2905,[1]Saler!B:D,2,FALSE)</f>
        <v>Hồ Lê Lệ  Nguyên</v>
      </c>
      <c r="E2905" t="str">
        <f>VLOOKUP(C2905,[1]Saler!B:D,3,FALSE)</f>
        <v>HCM</v>
      </c>
      <c r="F2905" t="str">
        <f>VLOOKUP(E2905,[1]Saler!$F$1:$G$6,2,FALSE)</f>
        <v>Hồ Chí Minh</v>
      </c>
      <c r="G2905" t="s">
        <v>15</v>
      </c>
      <c r="H2905" t="str">
        <f>VLOOKUP(G2905,[1]Product!$B:$G,2,FALSE)</f>
        <v>EliteBook1C2M0PA</v>
      </c>
      <c r="I2905">
        <f>VLOOKUP(G2905,[1]Product!$B:$G,6,FALSE)</f>
        <v>14890000</v>
      </c>
      <c r="J2905" t="str">
        <f>VLOOKUP(G2905,[1]Product!$B:$G,3,FALSE)</f>
        <v>HP</v>
      </c>
      <c r="K2905" t="str">
        <f>VLOOKUP(G2905,[1]Product!$B:$G,4,FALSE)</f>
        <v>Desktop</v>
      </c>
      <c r="L2905">
        <v>3</v>
      </c>
      <c r="M2905">
        <v>0.1</v>
      </c>
      <c r="N2905">
        <f t="shared" si="45"/>
        <v>40203000</v>
      </c>
    </row>
    <row r="2906" spans="1:14" x14ac:dyDescent="0.3">
      <c r="A2906">
        <v>2905</v>
      </c>
      <c r="B2906">
        <v>11</v>
      </c>
      <c r="C2906" t="s">
        <v>74</v>
      </c>
      <c r="D2906" t="str">
        <f>VLOOKUP(C2906,[1]Saler!B:D,2,FALSE)</f>
        <v>Nguyễn Thị  Hằng</v>
      </c>
      <c r="E2906" t="str">
        <f>VLOOKUP(C2906,[1]Saler!B:D,3,FALSE)</f>
        <v>HP</v>
      </c>
      <c r="F2906" t="str">
        <f>VLOOKUP(E2906,[1]Saler!$F$1:$G$6,2,FALSE)</f>
        <v>Hải Phòng</v>
      </c>
      <c r="G2906" t="s">
        <v>47</v>
      </c>
      <c r="H2906" t="str">
        <f>VLOOKUP(G2906,[1]Product!$B:$G,2,FALSE)</f>
        <v>OptiPlex3080 MT</v>
      </c>
      <c r="I2906">
        <f>VLOOKUP(G2906,[1]Product!$B:$G,6,FALSE)</f>
        <v>13890000</v>
      </c>
      <c r="J2906" t="str">
        <f>VLOOKUP(G2906,[1]Product!$B:$G,3,FALSE)</f>
        <v>Dell</v>
      </c>
      <c r="K2906" t="str">
        <f>VLOOKUP(G2906,[1]Product!$B:$G,4,FALSE)</f>
        <v>Desktop</v>
      </c>
      <c r="L2906">
        <v>1</v>
      </c>
      <c r="M2906">
        <v>0.15</v>
      </c>
      <c r="N2906">
        <f t="shared" si="45"/>
        <v>11806500</v>
      </c>
    </row>
    <row r="2907" spans="1:14" x14ac:dyDescent="0.3">
      <c r="A2907">
        <v>2906</v>
      </c>
      <c r="B2907">
        <v>11</v>
      </c>
      <c r="C2907" t="s">
        <v>77</v>
      </c>
      <c r="D2907" t="str">
        <f>VLOOKUP(C2907,[1]Saler!B:D,2,FALSE)</f>
        <v>Trần Huy  Hiếu</v>
      </c>
      <c r="E2907" t="str">
        <f>VLOOKUP(C2907,[1]Saler!B:D,3,FALSE)</f>
        <v>HP</v>
      </c>
      <c r="F2907" t="str">
        <f>VLOOKUP(E2907,[1]Saler!$F$1:$G$6,2,FALSE)</f>
        <v>Hải Phòng</v>
      </c>
      <c r="G2907" t="s">
        <v>69</v>
      </c>
      <c r="H2907" t="str">
        <f>VLOOKUP(G2907,[1]Product!$B:$G,2,FALSE)</f>
        <v>Pavilion180S1AA</v>
      </c>
      <c r="I2907">
        <f>VLOOKUP(G2907,[1]Product!$B:$G,6,FALSE)</f>
        <v>9790000</v>
      </c>
      <c r="J2907" t="str">
        <f>VLOOKUP(G2907,[1]Product!$B:$G,3,FALSE)</f>
        <v>HP</v>
      </c>
      <c r="K2907" t="str">
        <f>VLOOKUP(G2907,[1]Product!$B:$G,4,FALSE)</f>
        <v>Desktop</v>
      </c>
      <c r="L2907">
        <v>1</v>
      </c>
      <c r="M2907">
        <v>0</v>
      </c>
      <c r="N2907">
        <f t="shared" si="45"/>
        <v>9790000</v>
      </c>
    </row>
    <row r="2908" spans="1:14" x14ac:dyDescent="0.3">
      <c r="A2908">
        <v>2907</v>
      </c>
      <c r="B2908">
        <v>11</v>
      </c>
      <c r="C2908" t="s">
        <v>40</v>
      </c>
      <c r="D2908" t="str">
        <f>VLOOKUP(C2908,[1]Saler!B:D,2,FALSE)</f>
        <v>Triệu Thị Thanh  Chung</v>
      </c>
      <c r="E2908" t="str">
        <f>VLOOKUP(C2908,[1]Saler!B:D,3,FALSE)</f>
        <v>HN</v>
      </c>
      <c r="F2908" t="str">
        <f>VLOOKUP(E2908,[1]Saler!$F$1:$G$6,2,FALSE)</f>
        <v>Hà Nội</v>
      </c>
      <c r="G2908" t="s">
        <v>33</v>
      </c>
      <c r="H2908" t="str">
        <f>VLOOKUP(G2908,[1]Product!$B:$G,2,FALSE)</f>
        <v>XPS139310</v>
      </c>
      <c r="I2908">
        <f>VLOOKUP(G2908,[1]Product!$B:$G,6,FALSE)</f>
        <v>39900000</v>
      </c>
      <c r="J2908" t="str">
        <f>VLOOKUP(G2908,[1]Product!$B:$G,3,FALSE)</f>
        <v>Dell</v>
      </c>
      <c r="K2908" t="str">
        <f>VLOOKUP(G2908,[1]Product!$B:$G,4,FALSE)</f>
        <v>Laptop</v>
      </c>
      <c r="L2908">
        <v>3</v>
      </c>
      <c r="M2908">
        <v>0.05</v>
      </c>
      <c r="N2908">
        <f t="shared" si="45"/>
        <v>113715000</v>
      </c>
    </row>
    <row r="2909" spans="1:14" x14ac:dyDescent="0.3">
      <c r="A2909">
        <v>2908</v>
      </c>
      <c r="B2909">
        <v>11</v>
      </c>
      <c r="C2909" t="s">
        <v>29</v>
      </c>
      <c r="D2909" t="str">
        <f>VLOOKUP(C2909,[1]Saler!B:D,2,FALSE)</f>
        <v>Hoàng Thị Thu  Hà</v>
      </c>
      <c r="E2909" t="str">
        <f>VLOOKUP(C2909,[1]Saler!B:D,3,FALSE)</f>
        <v>HN</v>
      </c>
      <c r="F2909" t="str">
        <f>VLOOKUP(E2909,[1]Saler!$F$1:$G$6,2,FALSE)</f>
        <v>Hà Nội</v>
      </c>
      <c r="G2909" t="s">
        <v>47</v>
      </c>
      <c r="H2909" t="str">
        <f>VLOOKUP(G2909,[1]Product!$B:$G,2,FALSE)</f>
        <v>OptiPlex3080 MT</v>
      </c>
      <c r="I2909">
        <f>VLOOKUP(G2909,[1]Product!$B:$G,6,FALSE)</f>
        <v>13890000</v>
      </c>
      <c r="J2909" t="str">
        <f>VLOOKUP(G2909,[1]Product!$B:$G,3,FALSE)</f>
        <v>Dell</v>
      </c>
      <c r="K2909" t="str">
        <f>VLOOKUP(G2909,[1]Product!$B:$G,4,FALSE)</f>
        <v>Desktop</v>
      </c>
      <c r="L2909">
        <v>1</v>
      </c>
      <c r="M2909">
        <v>0.05</v>
      </c>
      <c r="N2909">
        <f t="shared" si="45"/>
        <v>13195500</v>
      </c>
    </row>
    <row r="2910" spans="1:14" x14ac:dyDescent="0.3">
      <c r="A2910">
        <v>2909</v>
      </c>
      <c r="B2910">
        <v>11</v>
      </c>
      <c r="C2910" t="s">
        <v>66</v>
      </c>
      <c r="D2910" t="str">
        <f>VLOOKUP(C2910,[1]Saler!B:D,2,FALSE)</f>
        <v>Nguyễn Nhật  Hạ</v>
      </c>
      <c r="E2910" t="str">
        <f>VLOOKUP(C2910,[1]Saler!B:D,3,FALSE)</f>
        <v>HP</v>
      </c>
      <c r="F2910" t="str">
        <f>VLOOKUP(E2910,[1]Saler!$F$1:$G$6,2,FALSE)</f>
        <v>Hải Phòng</v>
      </c>
      <c r="G2910" t="s">
        <v>47</v>
      </c>
      <c r="H2910" t="str">
        <f>VLOOKUP(G2910,[1]Product!$B:$G,2,FALSE)</f>
        <v>OptiPlex3080 MT</v>
      </c>
      <c r="I2910">
        <f>VLOOKUP(G2910,[1]Product!$B:$G,6,FALSE)</f>
        <v>13890000</v>
      </c>
      <c r="J2910" t="str">
        <f>VLOOKUP(G2910,[1]Product!$B:$G,3,FALSE)</f>
        <v>Dell</v>
      </c>
      <c r="K2910" t="str">
        <f>VLOOKUP(G2910,[1]Product!$B:$G,4,FALSE)</f>
        <v>Desktop</v>
      </c>
      <c r="L2910">
        <v>3</v>
      </c>
      <c r="M2910">
        <v>0.15</v>
      </c>
      <c r="N2910">
        <f t="shared" si="45"/>
        <v>35419500</v>
      </c>
    </row>
    <row r="2911" spans="1:14" x14ac:dyDescent="0.3">
      <c r="A2911">
        <v>2910</v>
      </c>
      <c r="B2911">
        <v>11</v>
      </c>
      <c r="C2911" t="s">
        <v>65</v>
      </c>
      <c r="D2911" t="str">
        <f>VLOOKUP(C2911,[1]Saler!B:D,2,FALSE)</f>
        <v>Vưu Quan  Khải</v>
      </c>
      <c r="E2911" t="str">
        <f>VLOOKUP(C2911,[1]Saler!B:D,3,FALSE)</f>
        <v>DN</v>
      </c>
      <c r="F2911" t="str">
        <f>VLOOKUP(E2911,[1]Saler!$F$1:$G$6,2,FALSE)</f>
        <v>Đà Nẵng</v>
      </c>
      <c r="G2911" t="s">
        <v>23</v>
      </c>
      <c r="H2911" t="str">
        <f>VLOOKUP(G2911,[1]Product!$B:$G,2,FALSE)</f>
        <v>Latitude3510</v>
      </c>
      <c r="I2911">
        <f>VLOOKUP(G2911,[1]Product!$B:$G,6,FALSE)</f>
        <v>11490000</v>
      </c>
      <c r="J2911" t="str">
        <f>VLOOKUP(G2911,[1]Product!$B:$G,3,FALSE)</f>
        <v>Dell</v>
      </c>
      <c r="K2911" t="str">
        <f>VLOOKUP(G2911,[1]Product!$B:$G,4,FALSE)</f>
        <v>Laptop</v>
      </c>
      <c r="L2911">
        <v>3</v>
      </c>
      <c r="M2911">
        <v>0.15</v>
      </c>
      <c r="N2911">
        <f t="shared" si="45"/>
        <v>29299500</v>
      </c>
    </row>
    <row r="2912" spans="1:14" x14ac:dyDescent="0.3">
      <c r="A2912">
        <v>2911</v>
      </c>
      <c r="B2912">
        <v>11</v>
      </c>
      <c r="C2912" t="s">
        <v>29</v>
      </c>
      <c r="D2912" t="str">
        <f>VLOOKUP(C2912,[1]Saler!B:D,2,FALSE)</f>
        <v>Hoàng Thị Thu  Hà</v>
      </c>
      <c r="E2912" t="str">
        <f>VLOOKUP(C2912,[1]Saler!B:D,3,FALSE)</f>
        <v>HN</v>
      </c>
      <c r="F2912" t="str">
        <f>VLOOKUP(E2912,[1]Saler!$F$1:$G$6,2,FALSE)</f>
        <v>Hà Nội</v>
      </c>
      <c r="G2912" t="s">
        <v>41</v>
      </c>
      <c r="H2912" t="str">
        <f>VLOOKUP(G2912,[1]Product!$B:$G,2,FALSE)</f>
        <v>Vostro70226499</v>
      </c>
      <c r="I2912">
        <f>VLOOKUP(G2912,[1]Product!$B:$G,6,FALSE)</f>
        <v>8900000</v>
      </c>
      <c r="J2912" t="str">
        <f>VLOOKUP(G2912,[1]Product!$B:$G,3,FALSE)</f>
        <v>Dell</v>
      </c>
      <c r="K2912" t="str">
        <f>VLOOKUP(G2912,[1]Product!$B:$G,4,FALSE)</f>
        <v>Desktop</v>
      </c>
      <c r="L2912">
        <v>2</v>
      </c>
      <c r="M2912">
        <v>0.1</v>
      </c>
      <c r="N2912">
        <f t="shared" si="45"/>
        <v>16020000</v>
      </c>
    </row>
    <row r="2913" spans="1:14" x14ac:dyDescent="0.3">
      <c r="A2913">
        <v>2912</v>
      </c>
      <c r="B2913">
        <v>11</v>
      </c>
      <c r="C2913" t="s">
        <v>75</v>
      </c>
      <c r="D2913" t="str">
        <f>VLOOKUP(C2913,[1]Saler!B:D,2,FALSE)</f>
        <v>Trần Thị Kim  Ngân</v>
      </c>
      <c r="E2913" t="str">
        <f>VLOOKUP(C2913,[1]Saler!B:D,3,FALSE)</f>
        <v>HCM</v>
      </c>
      <c r="F2913" t="str">
        <f>VLOOKUP(E2913,[1]Saler!$F$1:$G$6,2,FALSE)</f>
        <v>Hồ Chí Minh</v>
      </c>
      <c r="G2913" t="s">
        <v>28</v>
      </c>
      <c r="H2913" t="str">
        <f>VLOOKUP(G2913,[1]Product!$B:$G,2,FALSE)</f>
        <v>ProBook1A1B0PA</v>
      </c>
      <c r="I2913">
        <f>VLOOKUP(G2913,[1]Product!$B:$G,6,FALSE)</f>
        <v>18290000</v>
      </c>
      <c r="J2913" t="str">
        <f>VLOOKUP(G2913,[1]Product!$B:$G,3,FALSE)</f>
        <v>HP</v>
      </c>
      <c r="K2913" t="str">
        <f>VLOOKUP(G2913,[1]Product!$B:$G,4,FALSE)</f>
        <v>Laptop</v>
      </c>
      <c r="L2913">
        <v>1</v>
      </c>
      <c r="M2913">
        <v>0.15</v>
      </c>
      <c r="N2913">
        <f t="shared" si="45"/>
        <v>15546500</v>
      </c>
    </row>
    <row r="2914" spans="1:14" x14ac:dyDescent="0.3">
      <c r="A2914">
        <v>2913</v>
      </c>
      <c r="B2914">
        <v>11</v>
      </c>
      <c r="C2914" t="s">
        <v>18</v>
      </c>
      <c r="D2914" t="str">
        <f>VLOOKUP(C2914,[1]Saler!B:D,2,FALSE)</f>
        <v>Lê Thị Thùy  Linh</v>
      </c>
      <c r="E2914" t="str">
        <f>VLOOKUP(C2914,[1]Saler!B:D,3,FALSE)</f>
        <v>DN</v>
      </c>
      <c r="F2914" t="str">
        <f>VLOOKUP(E2914,[1]Saler!$F$1:$G$6,2,FALSE)</f>
        <v>Đà Nẵng</v>
      </c>
      <c r="G2914" t="s">
        <v>28</v>
      </c>
      <c r="H2914" t="str">
        <f>VLOOKUP(G2914,[1]Product!$B:$G,2,FALSE)</f>
        <v>ProBook1A1B0PA</v>
      </c>
      <c r="I2914">
        <f>VLOOKUP(G2914,[1]Product!$B:$G,6,FALSE)</f>
        <v>18290000</v>
      </c>
      <c r="J2914" t="str">
        <f>VLOOKUP(G2914,[1]Product!$B:$G,3,FALSE)</f>
        <v>HP</v>
      </c>
      <c r="K2914" t="str">
        <f>VLOOKUP(G2914,[1]Product!$B:$G,4,FALSE)</f>
        <v>Laptop</v>
      </c>
      <c r="L2914">
        <v>1</v>
      </c>
      <c r="M2914">
        <v>0</v>
      </c>
      <c r="N2914">
        <f t="shared" si="45"/>
        <v>18290000</v>
      </c>
    </row>
    <row r="2915" spans="1:14" x14ac:dyDescent="0.3">
      <c r="A2915">
        <v>2914</v>
      </c>
      <c r="B2915">
        <v>11</v>
      </c>
      <c r="C2915" t="s">
        <v>76</v>
      </c>
      <c r="D2915" t="str">
        <f>VLOOKUP(C2915,[1]Saler!B:D,2,FALSE)</f>
        <v>Nguyễn Yến  Nhi</v>
      </c>
      <c r="E2915" t="str">
        <f>VLOOKUP(C2915,[1]Saler!B:D,3,FALSE)</f>
        <v>HCM</v>
      </c>
      <c r="F2915" t="str">
        <f>VLOOKUP(E2915,[1]Saler!$F$1:$G$6,2,FALSE)</f>
        <v>Hồ Chí Minh</v>
      </c>
      <c r="G2915" t="s">
        <v>36</v>
      </c>
      <c r="H2915" t="str">
        <f>VLOOKUP(G2915,[1]Product!$B:$G,2,FALSE)</f>
        <v>Lenovo10TVA00EVA</v>
      </c>
      <c r="I2915">
        <f>VLOOKUP(G2915,[1]Product!$B:$G,6,FALSE)</f>
        <v>12590000</v>
      </c>
      <c r="J2915" t="str">
        <f>VLOOKUP(G2915,[1]Product!$B:$G,3,FALSE)</f>
        <v>Lenovo</v>
      </c>
      <c r="K2915" t="str">
        <f>VLOOKUP(G2915,[1]Product!$B:$G,4,FALSE)</f>
        <v>Desktop</v>
      </c>
      <c r="L2915">
        <v>2</v>
      </c>
      <c r="M2915">
        <v>0</v>
      </c>
      <c r="N2915">
        <f t="shared" si="45"/>
        <v>25180000</v>
      </c>
    </row>
    <row r="2916" spans="1:14" x14ac:dyDescent="0.3">
      <c r="A2916">
        <v>2915</v>
      </c>
      <c r="B2916">
        <v>11</v>
      </c>
      <c r="C2916" t="s">
        <v>66</v>
      </c>
      <c r="D2916" t="str">
        <f>VLOOKUP(C2916,[1]Saler!B:D,2,FALSE)</f>
        <v>Nguyễn Nhật  Hạ</v>
      </c>
      <c r="E2916" t="str">
        <f>VLOOKUP(C2916,[1]Saler!B:D,3,FALSE)</f>
        <v>HP</v>
      </c>
      <c r="F2916" t="str">
        <f>VLOOKUP(E2916,[1]Saler!$F$1:$G$6,2,FALSE)</f>
        <v>Hải Phòng</v>
      </c>
      <c r="G2916" t="s">
        <v>50</v>
      </c>
      <c r="H2916" t="str">
        <f>VLOOKUP(G2916,[1]Product!$B:$G,2,FALSE)</f>
        <v>ProBook22X45AA</v>
      </c>
      <c r="I2916">
        <f>VLOOKUP(G2916,[1]Product!$B:$G,6,FALSE)</f>
        <v>11900000</v>
      </c>
      <c r="J2916" t="str">
        <f>VLOOKUP(G2916,[1]Product!$B:$G,3,FALSE)</f>
        <v>HP</v>
      </c>
      <c r="K2916" t="str">
        <f>VLOOKUP(G2916,[1]Product!$B:$G,4,FALSE)</f>
        <v>Desktop</v>
      </c>
      <c r="L2916">
        <v>1</v>
      </c>
      <c r="M2916">
        <v>0.15</v>
      </c>
      <c r="N2916">
        <f t="shared" si="45"/>
        <v>10115000</v>
      </c>
    </row>
    <row r="2917" spans="1:14" x14ac:dyDescent="0.3">
      <c r="A2917">
        <v>2916</v>
      </c>
      <c r="B2917">
        <v>11</v>
      </c>
      <c r="C2917" t="s">
        <v>78</v>
      </c>
      <c r="D2917" t="str">
        <f>VLOOKUP(C2917,[1]Saler!B:D,2,FALSE)</f>
        <v>Vũ Nguyên  Hà</v>
      </c>
      <c r="E2917" t="str">
        <f>VLOOKUP(C2917,[1]Saler!B:D,3,FALSE)</f>
        <v>HN</v>
      </c>
      <c r="F2917" t="str">
        <f>VLOOKUP(E2917,[1]Saler!$F$1:$G$6,2,FALSE)</f>
        <v>Hà Nội</v>
      </c>
      <c r="G2917" t="s">
        <v>17</v>
      </c>
      <c r="H2917" t="str">
        <f>VLOOKUP(G2917,[1]Product!$B:$G,2,FALSE)</f>
        <v>Inspiron135301</v>
      </c>
      <c r="I2917">
        <f>VLOOKUP(G2917,[1]Product!$B:$G,6,FALSE)</f>
        <v>20900000</v>
      </c>
      <c r="J2917" t="str">
        <f>VLOOKUP(G2917,[1]Product!$B:$G,3,FALSE)</f>
        <v>Dell</v>
      </c>
      <c r="K2917" t="str">
        <f>VLOOKUP(G2917,[1]Product!$B:$G,4,FALSE)</f>
        <v>Laptop</v>
      </c>
      <c r="L2917">
        <v>3</v>
      </c>
      <c r="M2917">
        <v>0.05</v>
      </c>
      <c r="N2917">
        <f t="shared" si="45"/>
        <v>59565000</v>
      </c>
    </row>
    <row r="2918" spans="1:14" x14ac:dyDescent="0.3">
      <c r="A2918">
        <v>2917</v>
      </c>
      <c r="B2918">
        <v>11</v>
      </c>
      <c r="C2918" t="s">
        <v>64</v>
      </c>
      <c r="D2918" t="str">
        <f>VLOOKUP(C2918,[1]Saler!B:D,2,FALSE)</f>
        <v>Trần Chí Thông</v>
      </c>
      <c r="E2918" t="str">
        <f>VLOOKUP(C2918,[1]Saler!B:D,3,FALSE)</f>
        <v>CT</v>
      </c>
      <c r="F2918" t="str">
        <f>VLOOKUP(E2918,[1]Saler!$F$1:$G$6,2,FALSE)</f>
        <v>Cần Thơ</v>
      </c>
      <c r="G2918" t="s">
        <v>15</v>
      </c>
      <c r="H2918" t="str">
        <f>VLOOKUP(G2918,[1]Product!$B:$G,2,FALSE)</f>
        <v>EliteBook1C2M0PA</v>
      </c>
      <c r="I2918">
        <f>VLOOKUP(G2918,[1]Product!$B:$G,6,FALSE)</f>
        <v>14890000</v>
      </c>
      <c r="J2918" t="str">
        <f>VLOOKUP(G2918,[1]Product!$B:$G,3,FALSE)</f>
        <v>HP</v>
      </c>
      <c r="K2918" t="str">
        <f>VLOOKUP(G2918,[1]Product!$B:$G,4,FALSE)</f>
        <v>Desktop</v>
      </c>
      <c r="L2918">
        <v>1</v>
      </c>
      <c r="M2918">
        <v>0</v>
      </c>
      <c r="N2918">
        <f t="shared" si="45"/>
        <v>14890000</v>
      </c>
    </row>
    <row r="2919" spans="1:14" x14ac:dyDescent="0.3">
      <c r="A2919">
        <v>2918</v>
      </c>
      <c r="B2919">
        <v>11</v>
      </c>
      <c r="C2919" t="s">
        <v>68</v>
      </c>
      <c r="D2919" t="str">
        <f>VLOOKUP(C2919,[1]Saler!B:D,2,FALSE)</f>
        <v>Đào Thị Tiểu  Băng</v>
      </c>
      <c r="E2919" t="str">
        <f>VLOOKUP(C2919,[1]Saler!B:D,3,FALSE)</f>
        <v>CT</v>
      </c>
      <c r="F2919" t="str">
        <f>VLOOKUP(E2919,[1]Saler!$F$1:$G$6,2,FALSE)</f>
        <v>Cần Thơ</v>
      </c>
      <c r="G2919" t="s">
        <v>41</v>
      </c>
      <c r="H2919" t="str">
        <f>VLOOKUP(G2919,[1]Product!$B:$G,2,FALSE)</f>
        <v>Vostro70226499</v>
      </c>
      <c r="I2919">
        <f>VLOOKUP(G2919,[1]Product!$B:$G,6,FALSE)</f>
        <v>8900000</v>
      </c>
      <c r="J2919" t="str">
        <f>VLOOKUP(G2919,[1]Product!$B:$G,3,FALSE)</f>
        <v>Dell</v>
      </c>
      <c r="K2919" t="str">
        <f>VLOOKUP(G2919,[1]Product!$B:$G,4,FALSE)</f>
        <v>Desktop</v>
      </c>
      <c r="L2919">
        <v>2</v>
      </c>
      <c r="M2919">
        <v>0.1</v>
      </c>
      <c r="N2919">
        <f t="shared" si="45"/>
        <v>16020000</v>
      </c>
    </row>
    <row r="2920" spans="1:14" x14ac:dyDescent="0.3">
      <c r="A2920">
        <v>2919</v>
      </c>
      <c r="B2920">
        <v>11</v>
      </c>
      <c r="C2920" t="s">
        <v>38</v>
      </c>
      <c r="D2920" t="str">
        <f>VLOOKUP(C2920,[1]Saler!B:D,2,FALSE)</f>
        <v>Nguyễn Thị Kim  Nga</v>
      </c>
      <c r="E2920" t="str">
        <f>VLOOKUP(C2920,[1]Saler!B:D,3,FALSE)</f>
        <v>HCM</v>
      </c>
      <c r="F2920" t="str">
        <f>VLOOKUP(E2920,[1]Saler!$F$1:$G$6,2,FALSE)</f>
        <v>Hồ Chí Minh</v>
      </c>
      <c r="G2920" t="s">
        <v>36</v>
      </c>
      <c r="H2920" t="str">
        <f>VLOOKUP(G2920,[1]Product!$B:$G,2,FALSE)</f>
        <v>Lenovo10TVA00EVA</v>
      </c>
      <c r="I2920">
        <f>VLOOKUP(G2920,[1]Product!$B:$G,6,FALSE)</f>
        <v>12590000</v>
      </c>
      <c r="J2920" t="str">
        <f>VLOOKUP(G2920,[1]Product!$B:$G,3,FALSE)</f>
        <v>Lenovo</v>
      </c>
      <c r="K2920" t="str">
        <f>VLOOKUP(G2920,[1]Product!$B:$G,4,FALSE)</f>
        <v>Desktop</v>
      </c>
      <c r="L2920">
        <v>3</v>
      </c>
      <c r="M2920">
        <v>0.15</v>
      </c>
      <c r="N2920">
        <f t="shared" si="45"/>
        <v>32104500</v>
      </c>
    </row>
    <row r="2921" spans="1:14" x14ac:dyDescent="0.3">
      <c r="A2921">
        <v>2920</v>
      </c>
      <c r="B2921">
        <v>11</v>
      </c>
      <c r="C2921" t="s">
        <v>39</v>
      </c>
      <c r="D2921" t="str">
        <f>VLOOKUP(C2921,[1]Saler!B:D,2,FALSE)</f>
        <v>Trần Lê Phương  Dung</v>
      </c>
      <c r="E2921" t="str">
        <f>VLOOKUP(C2921,[1]Saler!B:D,3,FALSE)</f>
        <v>HN</v>
      </c>
      <c r="F2921" t="str">
        <f>VLOOKUP(E2921,[1]Saler!$F$1:$G$6,2,FALSE)</f>
        <v>Hà Nội</v>
      </c>
      <c r="G2921" t="s">
        <v>41</v>
      </c>
      <c r="H2921" t="str">
        <f>VLOOKUP(G2921,[1]Product!$B:$G,2,FALSE)</f>
        <v>Vostro70226499</v>
      </c>
      <c r="I2921">
        <f>VLOOKUP(G2921,[1]Product!$B:$G,6,FALSE)</f>
        <v>8900000</v>
      </c>
      <c r="J2921" t="str">
        <f>VLOOKUP(G2921,[1]Product!$B:$G,3,FALSE)</f>
        <v>Dell</v>
      </c>
      <c r="K2921" t="str">
        <f>VLOOKUP(G2921,[1]Product!$B:$G,4,FALSE)</f>
        <v>Desktop</v>
      </c>
      <c r="L2921">
        <v>1</v>
      </c>
      <c r="M2921">
        <v>0</v>
      </c>
      <c r="N2921">
        <f t="shared" si="45"/>
        <v>8900000</v>
      </c>
    </row>
    <row r="2922" spans="1:14" x14ac:dyDescent="0.3">
      <c r="A2922">
        <v>2921</v>
      </c>
      <c r="B2922">
        <v>11</v>
      </c>
      <c r="C2922" t="s">
        <v>48</v>
      </c>
      <c r="D2922" t="str">
        <f>VLOOKUP(C2922,[1]Saler!B:D,2,FALSE)</f>
        <v>Võ Huỳnh Duy  Nhân</v>
      </c>
      <c r="E2922" t="str">
        <f>VLOOKUP(C2922,[1]Saler!B:D,3,FALSE)</f>
        <v>HCM</v>
      </c>
      <c r="F2922" t="str">
        <f>VLOOKUP(E2922,[1]Saler!$F$1:$G$6,2,FALSE)</f>
        <v>Hồ Chí Minh</v>
      </c>
      <c r="G2922" t="s">
        <v>47</v>
      </c>
      <c r="H2922" t="str">
        <f>VLOOKUP(G2922,[1]Product!$B:$G,2,FALSE)</f>
        <v>OptiPlex3080 MT</v>
      </c>
      <c r="I2922">
        <f>VLOOKUP(G2922,[1]Product!$B:$G,6,FALSE)</f>
        <v>13890000</v>
      </c>
      <c r="J2922" t="str">
        <f>VLOOKUP(G2922,[1]Product!$B:$G,3,FALSE)</f>
        <v>Dell</v>
      </c>
      <c r="K2922" t="str">
        <f>VLOOKUP(G2922,[1]Product!$B:$G,4,FALSE)</f>
        <v>Desktop</v>
      </c>
      <c r="L2922">
        <v>1</v>
      </c>
      <c r="M2922">
        <v>0.15</v>
      </c>
      <c r="N2922">
        <f t="shared" si="45"/>
        <v>11806500</v>
      </c>
    </row>
    <row r="2923" spans="1:14" x14ac:dyDescent="0.3">
      <c r="A2923">
        <v>2922</v>
      </c>
      <c r="B2923">
        <v>11</v>
      </c>
      <c r="C2923" t="s">
        <v>64</v>
      </c>
      <c r="D2923" t="str">
        <f>VLOOKUP(C2923,[1]Saler!B:D,2,FALSE)</f>
        <v>Trần Chí Thông</v>
      </c>
      <c r="E2923" t="str">
        <f>VLOOKUP(C2923,[1]Saler!B:D,3,FALSE)</f>
        <v>CT</v>
      </c>
      <c r="F2923" t="str">
        <f>VLOOKUP(E2923,[1]Saler!$F$1:$G$6,2,FALSE)</f>
        <v>Cần Thơ</v>
      </c>
      <c r="G2923" t="s">
        <v>33</v>
      </c>
      <c r="H2923" t="str">
        <f>VLOOKUP(G2923,[1]Product!$B:$G,2,FALSE)</f>
        <v>XPS139310</v>
      </c>
      <c r="I2923">
        <f>VLOOKUP(G2923,[1]Product!$B:$G,6,FALSE)</f>
        <v>39900000</v>
      </c>
      <c r="J2923" t="str">
        <f>VLOOKUP(G2923,[1]Product!$B:$G,3,FALSE)</f>
        <v>Dell</v>
      </c>
      <c r="K2923" t="str">
        <f>VLOOKUP(G2923,[1]Product!$B:$G,4,FALSE)</f>
        <v>Laptop</v>
      </c>
      <c r="L2923">
        <v>3</v>
      </c>
      <c r="M2923">
        <v>0</v>
      </c>
      <c r="N2923">
        <f t="shared" si="45"/>
        <v>119700000</v>
      </c>
    </row>
    <row r="2924" spans="1:14" x14ac:dyDescent="0.3">
      <c r="A2924">
        <v>2923</v>
      </c>
      <c r="B2924">
        <v>11</v>
      </c>
      <c r="C2924" t="s">
        <v>51</v>
      </c>
      <c r="D2924" t="str">
        <f>VLOOKUP(C2924,[1]Saler!B:D,2,FALSE)</f>
        <v>Trần Nguyễn Thúy  Quỳnh</v>
      </c>
      <c r="E2924" t="str">
        <f>VLOOKUP(C2924,[1]Saler!B:D,3,FALSE)</f>
        <v>CT</v>
      </c>
      <c r="F2924" t="str">
        <f>VLOOKUP(E2924,[1]Saler!$F$1:$G$6,2,FALSE)</f>
        <v>Cần Thơ</v>
      </c>
      <c r="G2924" t="s">
        <v>54</v>
      </c>
      <c r="H2924" t="str">
        <f>VLOOKUP(G2924,[1]Product!$B:$G,2,FALSE)</f>
        <v>ThinkBook20VA001KVN</v>
      </c>
      <c r="I2924">
        <f>VLOOKUP(G2924,[1]Product!$B:$G,6,FALSE)</f>
        <v>19190000</v>
      </c>
      <c r="J2924" t="str">
        <f>VLOOKUP(G2924,[1]Product!$B:$G,3,FALSE)</f>
        <v>Lenovo</v>
      </c>
      <c r="K2924" t="str">
        <f>VLOOKUP(G2924,[1]Product!$B:$G,4,FALSE)</f>
        <v>Laptop</v>
      </c>
      <c r="L2924">
        <v>1</v>
      </c>
      <c r="M2924">
        <v>0.15</v>
      </c>
      <c r="N2924">
        <f t="shared" si="45"/>
        <v>16311500</v>
      </c>
    </row>
    <row r="2925" spans="1:14" x14ac:dyDescent="0.3">
      <c r="A2925">
        <v>2924</v>
      </c>
      <c r="B2925">
        <v>11</v>
      </c>
      <c r="C2925" t="s">
        <v>64</v>
      </c>
      <c r="D2925" t="str">
        <f>VLOOKUP(C2925,[1]Saler!B:D,2,FALSE)</f>
        <v>Trần Chí Thông</v>
      </c>
      <c r="E2925" t="str">
        <f>VLOOKUP(C2925,[1]Saler!B:D,3,FALSE)</f>
        <v>CT</v>
      </c>
      <c r="F2925" t="str">
        <f>VLOOKUP(E2925,[1]Saler!$F$1:$G$6,2,FALSE)</f>
        <v>Cần Thơ</v>
      </c>
      <c r="G2925" t="s">
        <v>36</v>
      </c>
      <c r="H2925" t="str">
        <f>VLOOKUP(G2925,[1]Product!$B:$G,2,FALSE)</f>
        <v>Lenovo10TVA00EVA</v>
      </c>
      <c r="I2925">
        <f>VLOOKUP(G2925,[1]Product!$B:$G,6,FALSE)</f>
        <v>12590000</v>
      </c>
      <c r="J2925" t="str">
        <f>VLOOKUP(G2925,[1]Product!$B:$G,3,FALSE)</f>
        <v>Lenovo</v>
      </c>
      <c r="K2925" t="str">
        <f>VLOOKUP(G2925,[1]Product!$B:$G,4,FALSE)</f>
        <v>Desktop</v>
      </c>
      <c r="L2925">
        <v>3</v>
      </c>
      <c r="M2925">
        <v>0.05</v>
      </c>
      <c r="N2925">
        <f t="shared" si="45"/>
        <v>35881500</v>
      </c>
    </row>
    <row r="2926" spans="1:14" x14ac:dyDescent="0.3">
      <c r="A2926">
        <v>2925</v>
      </c>
      <c r="B2926">
        <v>12</v>
      </c>
      <c r="C2926" t="s">
        <v>68</v>
      </c>
      <c r="D2926" t="str">
        <f>VLOOKUP(C2926,[1]Saler!B:D,2,FALSE)</f>
        <v>Đào Thị Tiểu  Băng</v>
      </c>
      <c r="E2926" t="str">
        <f>VLOOKUP(C2926,[1]Saler!B:D,3,FALSE)</f>
        <v>CT</v>
      </c>
      <c r="F2926" t="str">
        <f>VLOOKUP(E2926,[1]Saler!$F$1:$G$6,2,FALSE)</f>
        <v>Cần Thơ</v>
      </c>
      <c r="G2926" t="s">
        <v>17</v>
      </c>
      <c r="H2926" t="str">
        <f>VLOOKUP(G2926,[1]Product!$B:$G,2,FALSE)</f>
        <v>Inspiron135301</v>
      </c>
      <c r="I2926">
        <f>VLOOKUP(G2926,[1]Product!$B:$G,6,FALSE)</f>
        <v>20900000</v>
      </c>
      <c r="J2926" t="str">
        <f>VLOOKUP(G2926,[1]Product!$B:$G,3,FALSE)</f>
        <v>Dell</v>
      </c>
      <c r="K2926" t="str">
        <f>VLOOKUP(G2926,[1]Product!$B:$G,4,FALSE)</f>
        <v>Laptop</v>
      </c>
      <c r="L2926">
        <v>3</v>
      </c>
      <c r="M2926">
        <v>0.1</v>
      </c>
      <c r="N2926">
        <f t="shared" si="45"/>
        <v>56430000</v>
      </c>
    </row>
    <row r="2927" spans="1:14" x14ac:dyDescent="0.3">
      <c r="A2927">
        <v>2926</v>
      </c>
      <c r="B2927">
        <v>12</v>
      </c>
      <c r="C2927" t="s">
        <v>29</v>
      </c>
      <c r="D2927" t="str">
        <f>VLOOKUP(C2927,[1]Saler!B:D,2,FALSE)</f>
        <v>Hoàng Thị Thu  Hà</v>
      </c>
      <c r="E2927" t="str">
        <f>VLOOKUP(C2927,[1]Saler!B:D,3,FALSE)</f>
        <v>HN</v>
      </c>
      <c r="F2927" t="str">
        <f>VLOOKUP(E2927,[1]Saler!$F$1:$G$6,2,FALSE)</f>
        <v>Hà Nội</v>
      </c>
      <c r="G2927" t="s">
        <v>45</v>
      </c>
      <c r="H2927" t="str">
        <f>VLOOKUP(G2927,[1]Product!$B:$G,2,FALSE)</f>
        <v>OMEN8ZR42PA</v>
      </c>
      <c r="I2927">
        <f>VLOOKUP(G2927,[1]Product!$B:$G,6,FALSE)</f>
        <v>54000000</v>
      </c>
      <c r="J2927" t="str">
        <f>VLOOKUP(G2927,[1]Product!$B:$G,3,FALSE)</f>
        <v>HP</v>
      </c>
      <c r="K2927" t="str">
        <f>VLOOKUP(G2927,[1]Product!$B:$G,4,FALSE)</f>
        <v>Laptop</v>
      </c>
      <c r="L2927">
        <v>3</v>
      </c>
      <c r="M2927">
        <v>0.1</v>
      </c>
      <c r="N2927">
        <f t="shared" si="45"/>
        <v>145800000</v>
      </c>
    </row>
    <row r="2928" spans="1:14" x14ac:dyDescent="0.3">
      <c r="A2928">
        <v>2927</v>
      </c>
      <c r="B2928">
        <v>12</v>
      </c>
      <c r="C2928" t="s">
        <v>35</v>
      </c>
      <c r="D2928" t="str">
        <f>VLOOKUP(C2928,[1]Saler!B:D,2,FALSE)</f>
        <v>Trần Kim  Như</v>
      </c>
      <c r="E2928" t="str">
        <f>VLOOKUP(C2928,[1]Saler!B:D,3,FALSE)</f>
        <v>HCM</v>
      </c>
      <c r="F2928" t="str">
        <f>VLOOKUP(E2928,[1]Saler!$F$1:$G$6,2,FALSE)</f>
        <v>Hồ Chí Minh</v>
      </c>
      <c r="G2928" t="s">
        <v>69</v>
      </c>
      <c r="H2928" t="str">
        <f>VLOOKUP(G2928,[1]Product!$B:$G,2,FALSE)</f>
        <v>Pavilion180S1AA</v>
      </c>
      <c r="I2928">
        <f>VLOOKUP(G2928,[1]Product!$B:$G,6,FALSE)</f>
        <v>9790000</v>
      </c>
      <c r="J2928" t="str">
        <f>VLOOKUP(G2928,[1]Product!$B:$G,3,FALSE)</f>
        <v>HP</v>
      </c>
      <c r="K2928" t="str">
        <f>VLOOKUP(G2928,[1]Product!$B:$G,4,FALSE)</f>
        <v>Desktop</v>
      </c>
      <c r="L2928">
        <v>3</v>
      </c>
      <c r="M2928">
        <v>0</v>
      </c>
      <c r="N2928">
        <f t="shared" si="45"/>
        <v>29370000</v>
      </c>
    </row>
    <row r="2929" spans="1:14" x14ac:dyDescent="0.3">
      <c r="A2929">
        <v>2928</v>
      </c>
      <c r="B2929">
        <v>12</v>
      </c>
      <c r="C2929" t="s">
        <v>40</v>
      </c>
      <c r="D2929" t="str">
        <f>VLOOKUP(C2929,[1]Saler!B:D,2,FALSE)</f>
        <v>Triệu Thị Thanh  Chung</v>
      </c>
      <c r="E2929" t="str">
        <f>VLOOKUP(C2929,[1]Saler!B:D,3,FALSE)</f>
        <v>HN</v>
      </c>
      <c r="F2929" t="str">
        <f>VLOOKUP(E2929,[1]Saler!$F$1:$G$6,2,FALSE)</f>
        <v>Hà Nội</v>
      </c>
      <c r="G2929" t="s">
        <v>41</v>
      </c>
      <c r="H2929" t="str">
        <f>VLOOKUP(G2929,[1]Product!$B:$G,2,FALSE)</f>
        <v>Vostro70226499</v>
      </c>
      <c r="I2929">
        <f>VLOOKUP(G2929,[1]Product!$B:$G,6,FALSE)</f>
        <v>8900000</v>
      </c>
      <c r="J2929" t="str">
        <f>VLOOKUP(G2929,[1]Product!$B:$G,3,FALSE)</f>
        <v>Dell</v>
      </c>
      <c r="K2929" t="str">
        <f>VLOOKUP(G2929,[1]Product!$B:$G,4,FALSE)</f>
        <v>Desktop</v>
      </c>
      <c r="L2929">
        <v>1</v>
      </c>
      <c r="M2929">
        <v>0.05</v>
      </c>
      <c r="N2929">
        <f t="shared" si="45"/>
        <v>8455000</v>
      </c>
    </row>
    <row r="2930" spans="1:14" x14ac:dyDescent="0.3">
      <c r="A2930">
        <v>2929</v>
      </c>
      <c r="B2930">
        <v>12</v>
      </c>
      <c r="C2930" t="s">
        <v>38</v>
      </c>
      <c r="D2930" t="str">
        <f>VLOOKUP(C2930,[1]Saler!B:D,2,FALSE)</f>
        <v>Nguyễn Thị Kim  Nga</v>
      </c>
      <c r="E2930" t="str">
        <f>VLOOKUP(C2930,[1]Saler!B:D,3,FALSE)</f>
        <v>HCM</v>
      </c>
      <c r="F2930" t="str">
        <f>VLOOKUP(E2930,[1]Saler!$F$1:$G$6,2,FALSE)</f>
        <v>Hồ Chí Minh</v>
      </c>
      <c r="G2930" t="s">
        <v>17</v>
      </c>
      <c r="H2930" t="str">
        <f>VLOOKUP(G2930,[1]Product!$B:$G,2,FALSE)</f>
        <v>Inspiron135301</v>
      </c>
      <c r="I2930">
        <f>VLOOKUP(G2930,[1]Product!$B:$G,6,FALSE)</f>
        <v>20900000</v>
      </c>
      <c r="J2930" t="str">
        <f>VLOOKUP(G2930,[1]Product!$B:$G,3,FALSE)</f>
        <v>Dell</v>
      </c>
      <c r="K2930" t="str">
        <f>VLOOKUP(G2930,[1]Product!$B:$G,4,FALSE)</f>
        <v>Laptop</v>
      </c>
      <c r="L2930">
        <v>2</v>
      </c>
      <c r="M2930">
        <v>0.1</v>
      </c>
      <c r="N2930">
        <f t="shared" si="45"/>
        <v>37620000</v>
      </c>
    </row>
    <row r="2931" spans="1:14" x14ac:dyDescent="0.3">
      <c r="A2931">
        <v>2930</v>
      </c>
      <c r="B2931">
        <v>12</v>
      </c>
      <c r="C2931" t="s">
        <v>68</v>
      </c>
      <c r="D2931" t="str">
        <f>VLOOKUP(C2931,[1]Saler!B:D,2,FALSE)</f>
        <v>Đào Thị Tiểu  Băng</v>
      </c>
      <c r="E2931" t="str">
        <f>VLOOKUP(C2931,[1]Saler!B:D,3,FALSE)</f>
        <v>CT</v>
      </c>
      <c r="F2931" t="str">
        <f>VLOOKUP(E2931,[1]Saler!$F$1:$G$6,2,FALSE)</f>
        <v>Cần Thơ</v>
      </c>
      <c r="G2931" t="s">
        <v>44</v>
      </c>
      <c r="H2931" t="str">
        <f>VLOOKUP(G2931,[1]Product!$B:$G,2,FALSE)</f>
        <v>Lenovo11ED002TVA</v>
      </c>
      <c r="I2931">
        <f>VLOOKUP(G2931,[1]Product!$B:$G,6,FALSE)</f>
        <v>9890000</v>
      </c>
      <c r="J2931" t="str">
        <f>VLOOKUP(G2931,[1]Product!$B:$G,3,FALSE)</f>
        <v>Lenovo</v>
      </c>
      <c r="K2931" t="str">
        <f>VLOOKUP(G2931,[1]Product!$B:$G,4,FALSE)</f>
        <v>Desktop</v>
      </c>
      <c r="L2931">
        <v>2</v>
      </c>
      <c r="M2931">
        <v>0.15</v>
      </c>
      <c r="N2931">
        <f t="shared" si="45"/>
        <v>16813000</v>
      </c>
    </row>
    <row r="2932" spans="1:14" x14ac:dyDescent="0.3">
      <c r="A2932">
        <v>2931</v>
      </c>
      <c r="B2932">
        <v>12</v>
      </c>
      <c r="C2932" t="s">
        <v>24</v>
      </c>
      <c r="D2932" t="str">
        <f>VLOOKUP(C2932,[1]Saler!B:D,2,FALSE)</f>
        <v>Lê Thị Ngọc Bích</v>
      </c>
      <c r="E2932" t="str">
        <f>VLOOKUP(C2932,[1]Saler!B:D,3,FALSE)</f>
        <v>HN</v>
      </c>
      <c r="F2932" t="str">
        <f>VLOOKUP(E2932,[1]Saler!$F$1:$G$6,2,FALSE)</f>
        <v>Hà Nội</v>
      </c>
      <c r="G2932" t="s">
        <v>45</v>
      </c>
      <c r="H2932" t="str">
        <f>VLOOKUP(G2932,[1]Product!$B:$G,2,FALSE)</f>
        <v>OMEN8ZR42PA</v>
      </c>
      <c r="I2932">
        <f>VLOOKUP(G2932,[1]Product!$B:$G,6,FALSE)</f>
        <v>54000000</v>
      </c>
      <c r="J2932" t="str">
        <f>VLOOKUP(G2932,[1]Product!$B:$G,3,FALSE)</f>
        <v>HP</v>
      </c>
      <c r="K2932" t="str">
        <f>VLOOKUP(G2932,[1]Product!$B:$G,4,FALSE)</f>
        <v>Laptop</v>
      </c>
      <c r="L2932">
        <v>2</v>
      </c>
      <c r="M2932">
        <v>0.1</v>
      </c>
      <c r="N2932">
        <f t="shared" si="45"/>
        <v>97200000</v>
      </c>
    </row>
    <row r="2933" spans="1:14" x14ac:dyDescent="0.3">
      <c r="A2933">
        <v>2932</v>
      </c>
      <c r="B2933">
        <v>12</v>
      </c>
      <c r="C2933" t="s">
        <v>48</v>
      </c>
      <c r="D2933" t="str">
        <f>VLOOKUP(C2933,[1]Saler!B:D,2,FALSE)</f>
        <v>Võ Huỳnh Duy  Nhân</v>
      </c>
      <c r="E2933" t="str">
        <f>VLOOKUP(C2933,[1]Saler!B:D,3,FALSE)</f>
        <v>HCM</v>
      </c>
      <c r="F2933" t="str">
        <f>VLOOKUP(E2933,[1]Saler!$F$1:$G$6,2,FALSE)</f>
        <v>Hồ Chí Minh</v>
      </c>
      <c r="G2933" t="s">
        <v>19</v>
      </c>
      <c r="H2933" t="str">
        <f>VLOOKUP(G2933,[1]Product!$B:$G,2,FALSE)</f>
        <v>Gaming81LK01J3VN</v>
      </c>
      <c r="I2933">
        <f>VLOOKUP(G2933,[1]Product!$B:$G,6,FALSE)</f>
        <v>18490000</v>
      </c>
      <c r="J2933" t="str">
        <f>VLOOKUP(G2933,[1]Product!$B:$G,3,FALSE)</f>
        <v>Lenovo</v>
      </c>
      <c r="K2933" t="str">
        <f>VLOOKUP(G2933,[1]Product!$B:$G,4,FALSE)</f>
        <v>Laptop</v>
      </c>
      <c r="L2933">
        <v>1</v>
      </c>
      <c r="M2933">
        <v>0</v>
      </c>
      <c r="N2933">
        <f t="shared" si="45"/>
        <v>18490000</v>
      </c>
    </row>
    <row r="2934" spans="1:14" x14ac:dyDescent="0.3">
      <c r="A2934">
        <v>2933</v>
      </c>
      <c r="B2934">
        <v>12</v>
      </c>
      <c r="C2934" t="s">
        <v>65</v>
      </c>
      <c r="D2934" t="str">
        <f>VLOOKUP(C2934,[1]Saler!B:D,2,FALSE)</f>
        <v>Vưu Quan  Khải</v>
      </c>
      <c r="E2934" t="str">
        <f>VLOOKUP(C2934,[1]Saler!B:D,3,FALSE)</f>
        <v>DN</v>
      </c>
      <c r="F2934" t="str">
        <f>VLOOKUP(E2934,[1]Saler!$F$1:$G$6,2,FALSE)</f>
        <v>Đà Nẵng</v>
      </c>
      <c r="G2934" t="s">
        <v>42</v>
      </c>
      <c r="H2934" t="str">
        <f>VLOOKUP(G2934,[1]Product!$B:$G,2,FALSE)</f>
        <v>PavilionEG0072TU</v>
      </c>
      <c r="I2934">
        <f>VLOOKUP(G2934,[1]Product!$B:$G,6,FALSE)</f>
        <v>21900000</v>
      </c>
      <c r="J2934" t="str">
        <f>VLOOKUP(G2934,[1]Product!$B:$G,3,FALSE)</f>
        <v>HP</v>
      </c>
      <c r="K2934" t="str">
        <f>VLOOKUP(G2934,[1]Product!$B:$G,4,FALSE)</f>
        <v>Laptop</v>
      </c>
      <c r="L2934">
        <v>3</v>
      </c>
      <c r="M2934">
        <v>0.1</v>
      </c>
      <c r="N2934">
        <f t="shared" si="45"/>
        <v>59130000</v>
      </c>
    </row>
    <row r="2935" spans="1:14" x14ac:dyDescent="0.3">
      <c r="A2935">
        <v>2934</v>
      </c>
      <c r="B2935">
        <v>12</v>
      </c>
      <c r="C2935" t="s">
        <v>38</v>
      </c>
      <c r="D2935" t="str">
        <f>VLOOKUP(C2935,[1]Saler!B:D,2,FALSE)</f>
        <v>Nguyễn Thị Kim  Nga</v>
      </c>
      <c r="E2935" t="str">
        <f>VLOOKUP(C2935,[1]Saler!B:D,3,FALSE)</f>
        <v>HCM</v>
      </c>
      <c r="F2935" t="str">
        <f>VLOOKUP(E2935,[1]Saler!$F$1:$G$6,2,FALSE)</f>
        <v>Hồ Chí Minh</v>
      </c>
      <c r="G2935" t="s">
        <v>41</v>
      </c>
      <c r="H2935" t="str">
        <f>VLOOKUP(G2935,[1]Product!$B:$G,2,FALSE)</f>
        <v>Vostro70226499</v>
      </c>
      <c r="I2935">
        <f>VLOOKUP(G2935,[1]Product!$B:$G,6,FALSE)</f>
        <v>8900000</v>
      </c>
      <c r="J2935" t="str">
        <f>VLOOKUP(G2935,[1]Product!$B:$G,3,FALSE)</f>
        <v>Dell</v>
      </c>
      <c r="K2935" t="str">
        <f>VLOOKUP(G2935,[1]Product!$B:$G,4,FALSE)</f>
        <v>Desktop</v>
      </c>
      <c r="L2935">
        <v>1</v>
      </c>
      <c r="M2935">
        <v>0.1</v>
      </c>
      <c r="N2935">
        <f t="shared" si="45"/>
        <v>8010000</v>
      </c>
    </row>
    <row r="2936" spans="1:14" x14ac:dyDescent="0.3">
      <c r="A2936">
        <v>2935</v>
      </c>
      <c r="B2936">
        <v>12</v>
      </c>
      <c r="C2936" t="s">
        <v>79</v>
      </c>
      <c r="D2936" t="str">
        <f>VLOOKUP(C2936,[1]Saler!B:D,2,FALSE)</f>
        <v>Nguyễn Thị Thanh  Ngân</v>
      </c>
      <c r="E2936" t="str">
        <f>VLOOKUP(C2936,[1]Saler!B:D,3,FALSE)</f>
        <v>HCM</v>
      </c>
      <c r="F2936" t="str">
        <f>VLOOKUP(E2936,[1]Saler!$F$1:$G$6,2,FALSE)</f>
        <v>Hồ Chí Minh</v>
      </c>
      <c r="G2936" t="s">
        <v>15</v>
      </c>
      <c r="H2936" t="str">
        <f>VLOOKUP(G2936,[1]Product!$B:$G,2,FALSE)</f>
        <v>EliteBook1C2M0PA</v>
      </c>
      <c r="I2936">
        <f>VLOOKUP(G2936,[1]Product!$B:$G,6,FALSE)</f>
        <v>14890000</v>
      </c>
      <c r="J2936" t="str">
        <f>VLOOKUP(G2936,[1]Product!$B:$G,3,FALSE)</f>
        <v>HP</v>
      </c>
      <c r="K2936" t="str">
        <f>VLOOKUP(G2936,[1]Product!$B:$G,4,FALSE)</f>
        <v>Desktop</v>
      </c>
      <c r="L2936">
        <v>3</v>
      </c>
      <c r="M2936">
        <v>0.05</v>
      </c>
      <c r="N2936">
        <f t="shared" si="45"/>
        <v>42436500</v>
      </c>
    </row>
    <row r="2937" spans="1:14" x14ac:dyDescent="0.3">
      <c r="A2937">
        <v>2936</v>
      </c>
      <c r="B2937">
        <v>12</v>
      </c>
      <c r="C2937" t="s">
        <v>74</v>
      </c>
      <c r="D2937" t="str">
        <f>VLOOKUP(C2937,[1]Saler!B:D,2,FALSE)</f>
        <v>Nguyễn Thị  Hằng</v>
      </c>
      <c r="E2937" t="str">
        <f>VLOOKUP(C2937,[1]Saler!B:D,3,FALSE)</f>
        <v>HP</v>
      </c>
      <c r="F2937" t="str">
        <f>VLOOKUP(E2937,[1]Saler!$F$1:$G$6,2,FALSE)</f>
        <v>Hải Phòng</v>
      </c>
      <c r="G2937" t="s">
        <v>19</v>
      </c>
      <c r="H2937" t="str">
        <f>VLOOKUP(G2937,[1]Product!$B:$G,2,FALSE)</f>
        <v>Gaming81LK01J3VN</v>
      </c>
      <c r="I2937">
        <f>VLOOKUP(G2937,[1]Product!$B:$G,6,FALSE)</f>
        <v>18490000</v>
      </c>
      <c r="J2937" t="str">
        <f>VLOOKUP(G2937,[1]Product!$B:$G,3,FALSE)</f>
        <v>Lenovo</v>
      </c>
      <c r="K2937" t="str">
        <f>VLOOKUP(G2937,[1]Product!$B:$G,4,FALSE)</f>
        <v>Laptop</v>
      </c>
      <c r="L2937">
        <v>1</v>
      </c>
      <c r="M2937">
        <v>0.1</v>
      </c>
      <c r="N2937">
        <f t="shared" si="45"/>
        <v>16641000</v>
      </c>
    </row>
    <row r="2938" spans="1:14" x14ac:dyDescent="0.3">
      <c r="A2938">
        <v>2937</v>
      </c>
      <c r="B2938">
        <v>12</v>
      </c>
      <c r="C2938" t="s">
        <v>24</v>
      </c>
      <c r="D2938" t="str">
        <f>VLOOKUP(C2938,[1]Saler!B:D,2,FALSE)</f>
        <v>Lê Thị Ngọc Bích</v>
      </c>
      <c r="E2938" t="str">
        <f>VLOOKUP(C2938,[1]Saler!B:D,3,FALSE)</f>
        <v>HN</v>
      </c>
      <c r="F2938" t="str">
        <f>VLOOKUP(E2938,[1]Saler!$F$1:$G$6,2,FALSE)</f>
        <v>Hà Nội</v>
      </c>
      <c r="G2938" t="s">
        <v>15</v>
      </c>
      <c r="H2938" t="str">
        <f>VLOOKUP(G2938,[1]Product!$B:$G,2,FALSE)</f>
        <v>EliteBook1C2M0PA</v>
      </c>
      <c r="I2938">
        <f>VLOOKUP(G2938,[1]Product!$B:$G,6,FALSE)</f>
        <v>14890000</v>
      </c>
      <c r="J2938" t="str">
        <f>VLOOKUP(G2938,[1]Product!$B:$G,3,FALSE)</f>
        <v>HP</v>
      </c>
      <c r="K2938" t="str">
        <f>VLOOKUP(G2938,[1]Product!$B:$G,4,FALSE)</f>
        <v>Desktop</v>
      </c>
      <c r="L2938">
        <v>1</v>
      </c>
      <c r="M2938">
        <v>0.05</v>
      </c>
      <c r="N2938">
        <f t="shared" si="45"/>
        <v>14145500</v>
      </c>
    </row>
    <row r="2939" spans="1:14" x14ac:dyDescent="0.3">
      <c r="A2939">
        <v>2938</v>
      </c>
      <c r="B2939">
        <v>12</v>
      </c>
      <c r="C2939" t="s">
        <v>57</v>
      </c>
      <c r="D2939" t="str">
        <f>VLOOKUP(C2939,[1]Saler!B:D,2,FALSE)</f>
        <v>Nguyễn Thị Tú  Anh</v>
      </c>
      <c r="E2939" t="str">
        <f>VLOOKUP(C2939,[1]Saler!B:D,3,FALSE)</f>
        <v>HN</v>
      </c>
      <c r="F2939" t="str">
        <f>VLOOKUP(E2939,[1]Saler!$F$1:$G$6,2,FALSE)</f>
        <v>Hà Nội</v>
      </c>
      <c r="G2939" t="s">
        <v>15</v>
      </c>
      <c r="H2939" t="str">
        <f>VLOOKUP(G2939,[1]Product!$B:$G,2,FALSE)</f>
        <v>EliteBook1C2M0PA</v>
      </c>
      <c r="I2939">
        <f>VLOOKUP(G2939,[1]Product!$B:$G,6,FALSE)</f>
        <v>14890000</v>
      </c>
      <c r="J2939" t="str">
        <f>VLOOKUP(G2939,[1]Product!$B:$G,3,FALSE)</f>
        <v>HP</v>
      </c>
      <c r="K2939" t="str">
        <f>VLOOKUP(G2939,[1]Product!$B:$G,4,FALSE)</f>
        <v>Desktop</v>
      </c>
      <c r="L2939">
        <v>3</v>
      </c>
      <c r="M2939">
        <v>0.15</v>
      </c>
      <c r="N2939">
        <f t="shared" si="45"/>
        <v>37969500</v>
      </c>
    </row>
    <row r="2940" spans="1:14" x14ac:dyDescent="0.3">
      <c r="A2940">
        <v>2939</v>
      </c>
      <c r="B2940">
        <v>12</v>
      </c>
      <c r="C2940" t="s">
        <v>46</v>
      </c>
      <c r="D2940" t="str">
        <f>VLOOKUP(C2940,[1]Saler!B:D,2,FALSE)</f>
        <v>Nguyễn Thị Hoài  Nam</v>
      </c>
      <c r="E2940" t="str">
        <f>VLOOKUP(C2940,[1]Saler!B:D,3,FALSE)</f>
        <v>HCM</v>
      </c>
      <c r="F2940" t="str">
        <f>VLOOKUP(E2940,[1]Saler!$F$1:$G$6,2,FALSE)</f>
        <v>Hồ Chí Minh</v>
      </c>
      <c r="G2940" t="s">
        <v>49</v>
      </c>
      <c r="H2940" t="str">
        <f>VLOOKUP(G2940,[1]Product!$B:$G,2,FALSE)</f>
        <v>Inspiron145402</v>
      </c>
      <c r="I2940">
        <f>VLOOKUP(G2940,[1]Product!$B:$G,6,FALSE)</f>
        <v>25790000</v>
      </c>
      <c r="J2940" t="str">
        <f>VLOOKUP(G2940,[1]Product!$B:$G,3,FALSE)</f>
        <v>Dell</v>
      </c>
      <c r="K2940" t="str">
        <f>VLOOKUP(G2940,[1]Product!$B:$G,4,FALSE)</f>
        <v>Laptop</v>
      </c>
      <c r="L2940">
        <v>3</v>
      </c>
      <c r="M2940">
        <v>0.15</v>
      </c>
      <c r="N2940">
        <f t="shared" si="45"/>
        <v>65764500</v>
      </c>
    </row>
    <row r="2941" spans="1:14" x14ac:dyDescent="0.3">
      <c r="A2941">
        <v>2940</v>
      </c>
      <c r="B2941">
        <v>12</v>
      </c>
      <c r="C2941" t="s">
        <v>81</v>
      </c>
      <c r="D2941" t="str">
        <f>VLOOKUP(C2941,[1]Saler!B:D,2,FALSE)</f>
        <v>Huỳnh Lê Minh  Nhựt</v>
      </c>
      <c r="E2941" t="str">
        <f>VLOOKUP(C2941,[1]Saler!B:D,3,FALSE)</f>
        <v>HCM</v>
      </c>
      <c r="F2941" t="str">
        <f>VLOOKUP(E2941,[1]Saler!$F$1:$G$6,2,FALSE)</f>
        <v>Hồ Chí Minh</v>
      </c>
      <c r="G2941" t="s">
        <v>28</v>
      </c>
      <c r="H2941" t="str">
        <f>VLOOKUP(G2941,[1]Product!$B:$G,2,FALSE)</f>
        <v>ProBook1A1B0PA</v>
      </c>
      <c r="I2941">
        <f>VLOOKUP(G2941,[1]Product!$B:$G,6,FALSE)</f>
        <v>18290000</v>
      </c>
      <c r="J2941" t="str">
        <f>VLOOKUP(G2941,[1]Product!$B:$G,3,FALSE)</f>
        <v>HP</v>
      </c>
      <c r="K2941" t="str">
        <f>VLOOKUP(G2941,[1]Product!$B:$G,4,FALSE)</f>
        <v>Laptop</v>
      </c>
      <c r="L2941">
        <v>1</v>
      </c>
      <c r="M2941">
        <v>0</v>
      </c>
      <c r="N2941">
        <f t="shared" si="45"/>
        <v>18290000</v>
      </c>
    </row>
    <row r="2942" spans="1:14" x14ac:dyDescent="0.3">
      <c r="A2942">
        <v>2941</v>
      </c>
      <c r="B2942">
        <v>12</v>
      </c>
      <c r="C2942" t="s">
        <v>14</v>
      </c>
      <c r="D2942" t="str">
        <f>VLOOKUP(C2942,[1]Saler!B:D,2,FALSE)</f>
        <v>Hồ Thị Khánh  Huyền</v>
      </c>
      <c r="E2942" t="str">
        <f>VLOOKUP(C2942,[1]Saler!B:D,3,FALSE)</f>
        <v>DN</v>
      </c>
      <c r="F2942" t="str">
        <f>VLOOKUP(E2942,[1]Saler!$F$1:$G$6,2,FALSE)</f>
        <v>Đà Nẵng</v>
      </c>
      <c r="G2942" t="s">
        <v>23</v>
      </c>
      <c r="H2942" t="str">
        <f>VLOOKUP(G2942,[1]Product!$B:$G,2,FALSE)</f>
        <v>Latitude3510</v>
      </c>
      <c r="I2942">
        <f>VLOOKUP(G2942,[1]Product!$B:$G,6,FALSE)</f>
        <v>11490000</v>
      </c>
      <c r="J2942" t="str">
        <f>VLOOKUP(G2942,[1]Product!$B:$G,3,FALSE)</f>
        <v>Dell</v>
      </c>
      <c r="K2942" t="str">
        <f>VLOOKUP(G2942,[1]Product!$B:$G,4,FALSE)</f>
        <v>Laptop</v>
      </c>
      <c r="L2942">
        <v>2</v>
      </c>
      <c r="M2942">
        <v>0.1</v>
      </c>
      <c r="N2942">
        <f t="shared" si="45"/>
        <v>20682000</v>
      </c>
    </row>
    <row r="2943" spans="1:14" x14ac:dyDescent="0.3">
      <c r="A2943">
        <v>2942</v>
      </c>
      <c r="B2943">
        <v>12</v>
      </c>
      <c r="C2943" t="s">
        <v>27</v>
      </c>
      <c r="D2943" t="str">
        <f>VLOOKUP(C2943,[1]Saler!B:D,2,FALSE)</f>
        <v>Lê Thị Bình</v>
      </c>
      <c r="E2943" t="str">
        <f>VLOOKUP(C2943,[1]Saler!B:D,3,FALSE)</f>
        <v>HN</v>
      </c>
      <c r="F2943" t="str">
        <f>VLOOKUP(E2943,[1]Saler!$F$1:$G$6,2,FALSE)</f>
        <v>Hà Nội</v>
      </c>
      <c r="G2943" t="s">
        <v>49</v>
      </c>
      <c r="H2943" t="str">
        <f>VLOOKUP(G2943,[1]Product!$B:$G,2,FALSE)</f>
        <v>Inspiron145402</v>
      </c>
      <c r="I2943">
        <f>VLOOKUP(G2943,[1]Product!$B:$G,6,FALSE)</f>
        <v>25790000</v>
      </c>
      <c r="J2943" t="str">
        <f>VLOOKUP(G2943,[1]Product!$B:$G,3,FALSE)</f>
        <v>Dell</v>
      </c>
      <c r="K2943" t="str">
        <f>VLOOKUP(G2943,[1]Product!$B:$G,4,FALSE)</f>
        <v>Laptop</v>
      </c>
      <c r="L2943">
        <v>2</v>
      </c>
      <c r="M2943">
        <v>0.15</v>
      </c>
      <c r="N2943">
        <f t="shared" si="45"/>
        <v>43843000</v>
      </c>
    </row>
    <row r="2944" spans="1:14" x14ac:dyDescent="0.3">
      <c r="A2944">
        <v>2943</v>
      </c>
      <c r="B2944">
        <v>12</v>
      </c>
      <c r="C2944" t="s">
        <v>53</v>
      </c>
      <c r="D2944" t="str">
        <f>VLOOKUP(C2944,[1]Saler!B:D,2,FALSE)</f>
        <v>Đoàn Minh  Anh</v>
      </c>
      <c r="E2944" t="str">
        <f>VLOOKUP(C2944,[1]Saler!B:D,3,FALSE)</f>
        <v>HN</v>
      </c>
      <c r="F2944" t="str">
        <f>VLOOKUP(E2944,[1]Saler!$F$1:$G$6,2,FALSE)</f>
        <v>Hà Nội</v>
      </c>
      <c r="G2944" t="s">
        <v>56</v>
      </c>
      <c r="H2944" t="str">
        <f>VLOOKUP(G2944,[1]Product!$B:$G,2,FALSE)</f>
        <v>Legion82B500GUVN</v>
      </c>
      <c r="I2944">
        <f>VLOOKUP(G2944,[1]Product!$B:$G,6,FALSE)</f>
        <v>24790000</v>
      </c>
      <c r="J2944" t="str">
        <f>VLOOKUP(G2944,[1]Product!$B:$G,3,FALSE)</f>
        <v>Lenovo</v>
      </c>
      <c r="K2944" t="str">
        <f>VLOOKUP(G2944,[1]Product!$B:$G,4,FALSE)</f>
        <v>Laptop</v>
      </c>
      <c r="L2944">
        <v>2</v>
      </c>
      <c r="M2944">
        <v>0</v>
      </c>
      <c r="N2944">
        <f t="shared" si="45"/>
        <v>49580000</v>
      </c>
    </row>
    <row r="2945" spans="1:14" x14ac:dyDescent="0.3">
      <c r="A2945">
        <v>2944</v>
      </c>
      <c r="B2945">
        <v>12</v>
      </c>
      <c r="C2945" t="s">
        <v>18</v>
      </c>
      <c r="D2945" t="str">
        <f>VLOOKUP(C2945,[1]Saler!B:D,2,FALSE)</f>
        <v>Lê Thị Thùy  Linh</v>
      </c>
      <c r="E2945" t="str">
        <f>VLOOKUP(C2945,[1]Saler!B:D,3,FALSE)</f>
        <v>DN</v>
      </c>
      <c r="F2945" t="str">
        <f>VLOOKUP(E2945,[1]Saler!$F$1:$G$6,2,FALSE)</f>
        <v>Đà Nẵng</v>
      </c>
      <c r="G2945" t="s">
        <v>71</v>
      </c>
      <c r="H2945" t="str">
        <f>VLOOKUP(G2945,[1]Product!$B:$G,2,FALSE)</f>
        <v>Legion82BC005YVN</v>
      </c>
      <c r="I2945">
        <f>VLOOKUP(G2945,[1]Product!$B:$G,6,FALSE)</f>
        <v>39000000</v>
      </c>
      <c r="J2945" t="str">
        <f>VLOOKUP(G2945,[1]Product!$B:$G,3,FALSE)</f>
        <v>Lenovo</v>
      </c>
      <c r="K2945" t="str">
        <f>VLOOKUP(G2945,[1]Product!$B:$G,4,FALSE)</f>
        <v>Laptop</v>
      </c>
      <c r="L2945">
        <v>3</v>
      </c>
      <c r="M2945">
        <v>0.05</v>
      </c>
      <c r="N2945">
        <f t="shared" si="45"/>
        <v>111150000</v>
      </c>
    </row>
    <row r="2946" spans="1:14" x14ac:dyDescent="0.3">
      <c r="A2946">
        <v>2945</v>
      </c>
      <c r="B2946">
        <v>12</v>
      </c>
      <c r="C2946" t="s">
        <v>26</v>
      </c>
      <c r="D2946" t="str">
        <f>VLOOKUP(C2946,[1]Saler!B:D,2,FALSE)</f>
        <v>Nguyễn Thị Y  Bình</v>
      </c>
      <c r="E2946" t="str">
        <f>VLOOKUP(C2946,[1]Saler!B:D,3,FALSE)</f>
        <v>HN</v>
      </c>
      <c r="F2946" t="str">
        <f>VLOOKUP(E2946,[1]Saler!$F$1:$G$6,2,FALSE)</f>
        <v>Hà Nội</v>
      </c>
      <c r="G2946" t="s">
        <v>36</v>
      </c>
      <c r="H2946" t="str">
        <f>VLOOKUP(G2946,[1]Product!$B:$G,2,FALSE)</f>
        <v>Lenovo10TVA00EVA</v>
      </c>
      <c r="I2946">
        <f>VLOOKUP(G2946,[1]Product!$B:$G,6,FALSE)</f>
        <v>12590000</v>
      </c>
      <c r="J2946" t="str">
        <f>VLOOKUP(G2946,[1]Product!$B:$G,3,FALSE)</f>
        <v>Lenovo</v>
      </c>
      <c r="K2946" t="str">
        <f>VLOOKUP(G2946,[1]Product!$B:$G,4,FALSE)</f>
        <v>Desktop</v>
      </c>
      <c r="L2946">
        <v>1</v>
      </c>
      <c r="M2946">
        <v>0.1</v>
      </c>
      <c r="N2946">
        <f t="shared" ref="N2946:N3009" si="46">I2946*L2946*(1-M2946)</f>
        <v>11331000</v>
      </c>
    </row>
    <row r="2947" spans="1:14" x14ac:dyDescent="0.3">
      <c r="A2947">
        <v>2946</v>
      </c>
      <c r="B2947">
        <v>12</v>
      </c>
      <c r="C2947" t="s">
        <v>53</v>
      </c>
      <c r="D2947" t="str">
        <f>VLOOKUP(C2947,[1]Saler!B:D,2,FALSE)</f>
        <v>Đoàn Minh  Anh</v>
      </c>
      <c r="E2947" t="str">
        <f>VLOOKUP(C2947,[1]Saler!B:D,3,FALSE)</f>
        <v>HN</v>
      </c>
      <c r="F2947" t="str">
        <f>VLOOKUP(E2947,[1]Saler!$F$1:$G$6,2,FALSE)</f>
        <v>Hà Nội</v>
      </c>
      <c r="G2947" t="s">
        <v>45</v>
      </c>
      <c r="H2947" t="str">
        <f>VLOOKUP(G2947,[1]Product!$B:$G,2,FALSE)</f>
        <v>OMEN8ZR42PA</v>
      </c>
      <c r="I2947">
        <f>VLOOKUP(G2947,[1]Product!$B:$G,6,FALSE)</f>
        <v>54000000</v>
      </c>
      <c r="J2947" t="str">
        <f>VLOOKUP(G2947,[1]Product!$B:$G,3,FALSE)</f>
        <v>HP</v>
      </c>
      <c r="K2947" t="str">
        <f>VLOOKUP(G2947,[1]Product!$B:$G,4,FALSE)</f>
        <v>Laptop</v>
      </c>
      <c r="L2947">
        <v>1</v>
      </c>
      <c r="M2947">
        <v>0.05</v>
      </c>
      <c r="N2947">
        <f t="shared" si="46"/>
        <v>51300000</v>
      </c>
    </row>
    <row r="2948" spans="1:14" x14ac:dyDescent="0.3">
      <c r="A2948">
        <v>2947</v>
      </c>
      <c r="B2948">
        <v>12</v>
      </c>
      <c r="C2948" t="s">
        <v>26</v>
      </c>
      <c r="D2948" t="str">
        <f>VLOOKUP(C2948,[1]Saler!B:D,2,FALSE)</f>
        <v>Nguyễn Thị Y  Bình</v>
      </c>
      <c r="E2948" t="str">
        <f>VLOOKUP(C2948,[1]Saler!B:D,3,FALSE)</f>
        <v>HN</v>
      </c>
      <c r="F2948" t="str">
        <f>VLOOKUP(E2948,[1]Saler!$F$1:$G$6,2,FALSE)</f>
        <v>Hà Nội</v>
      </c>
      <c r="G2948" t="s">
        <v>49</v>
      </c>
      <c r="H2948" t="str">
        <f>VLOOKUP(G2948,[1]Product!$B:$G,2,FALSE)</f>
        <v>Inspiron145402</v>
      </c>
      <c r="I2948">
        <f>VLOOKUP(G2948,[1]Product!$B:$G,6,FALSE)</f>
        <v>25790000</v>
      </c>
      <c r="J2948" t="str">
        <f>VLOOKUP(G2948,[1]Product!$B:$G,3,FALSE)</f>
        <v>Dell</v>
      </c>
      <c r="K2948" t="str">
        <f>VLOOKUP(G2948,[1]Product!$B:$G,4,FALSE)</f>
        <v>Laptop</v>
      </c>
      <c r="L2948">
        <v>2</v>
      </c>
      <c r="M2948">
        <v>0</v>
      </c>
      <c r="N2948">
        <f t="shared" si="46"/>
        <v>51580000</v>
      </c>
    </row>
    <row r="2949" spans="1:14" x14ac:dyDescent="0.3">
      <c r="A2949">
        <v>2948</v>
      </c>
      <c r="B2949">
        <v>12</v>
      </c>
      <c r="C2949" t="s">
        <v>35</v>
      </c>
      <c r="D2949" t="str">
        <f>VLOOKUP(C2949,[1]Saler!B:D,2,FALSE)</f>
        <v>Trần Kim  Như</v>
      </c>
      <c r="E2949" t="str">
        <f>VLOOKUP(C2949,[1]Saler!B:D,3,FALSE)</f>
        <v>HCM</v>
      </c>
      <c r="F2949" t="str">
        <f>VLOOKUP(E2949,[1]Saler!$F$1:$G$6,2,FALSE)</f>
        <v>Hồ Chí Minh</v>
      </c>
      <c r="G2949" t="s">
        <v>44</v>
      </c>
      <c r="H2949" t="str">
        <f>VLOOKUP(G2949,[1]Product!$B:$G,2,FALSE)</f>
        <v>Lenovo11ED002TVA</v>
      </c>
      <c r="I2949">
        <f>VLOOKUP(G2949,[1]Product!$B:$G,6,FALSE)</f>
        <v>9890000</v>
      </c>
      <c r="J2949" t="str">
        <f>VLOOKUP(G2949,[1]Product!$B:$G,3,FALSE)</f>
        <v>Lenovo</v>
      </c>
      <c r="K2949" t="str">
        <f>VLOOKUP(G2949,[1]Product!$B:$G,4,FALSE)</f>
        <v>Desktop</v>
      </c>
      <c r="L2949">
        <v>3</v>
      </c>
      <c r="M2949">
        <v>0.15</v>
      </c>
      <c r="N2949">
        <f t="shared" si="46"/>
        <v>25219500</v>
      </c>
    </row>
    <row r="2950" spans="1:14" x14ac:dyDescent="0.3">
      <c r="A2950">
        <v>2949</v>
      </c>
      <c r="B2950">
        <v>12</v>
      </c>
      <c r="C2950" t="s">
        <v>62</v>
      </c>
      <c r="D2950" t="str">
        <f>VLOOKUP(C2950,[1]Saler!B:D,2,FALSE)</f>
        <v>Kiều Ngọc Các</v>
      </c>
      <c r="E2950" t="str">
        <f>VLOOKUP(C2950,[1]Saler!B:D,3,FALSE)</f>
        <v>HN</v>
      </c>
      <c r="F2950" t="str">
        <f>VLOOKUP(E2950,[1]Saler!$F$1:$G$6,2,FALSE)</f>
        <v>Hà Nội</v>
      </c>
      <c r="G2950" t="s">
        <v>34</v>
      </c>
      <c r="H2950" t="str">
        <f>VLOOKUP(G2950,[1]Product!$B:$G,2,FALSE)</f>
        <v>Inspiron135201</v>
      </c>
      <c r="I2950">
        <f>VLOOKUP(G2950,[1]Product!$B:$G,6,FALSE)</f>
        <v>16990000</v>
      </c>
      <c r="J2950" t="str">
        <f>VLOOKUP(G2950,[1]Product!$B:$G,3,FALSE)</f>
        <v>Dell</v>
      </c>
      <c r="K2950" t="str">
        <f>VLOOKUP(G2950,[1]Product!$B:$G,4,FALSE)</f>
        <v>Laptop</v>
      </c>
      <c r="L2950">
        <v>2</v>
      </c>
      <c r="M2950">
        <v>0.1</v>
      </c>
      <c r="N2950">
        <f t="shared" si="46"/>
        <v>30582000</v>
      </c>
    </row>
    <row r="2951" spans="1:14" x14ac:dyDescent="0.3">
      <c r="A2951">
        <v>2950</v>
      </c>
      <c r="B2951">
        <v>12</v>
      </c>
      <c r="C2951" t="s">
        <v>20</v>
      </c>
      <c r="D2951" t="str">
        <f>VLOOKUP(C2951,[1]Saler!B:D,2,FALSE)</f>
        <v>NGUYỄN THỊ THANH  HUYỀN</v>
      </c>
      <c r="E2951" t="str">
        <f>VLOOKUP(C2951,[1]Saler!B:D,3,FALSE)</f>
        <v>DN</v>
      </c>
      <c r="F2951" t="str">
        <f>VLOOKUP(E2951,[1]Saler!$F$1:$G$6,2,FALSE)</f>
        <v>Đà Nẵng</v>
      </c>
      <c r="G2951" t="s">
        <v>31</v>
      </c>
      <c r="H2951" t="str">
        <f>VLOOKUP(G2951,[1]Product!$B:$G,2,FALSE)</f>
        <v>Ideapad82H700DNVN</v>
      </c>
      <c r="I2951">
        <f>VLOOKUP(G2951,[1]Product!$B:$G,6,FALSE)</f>
        <v>13490000</v>
      </c>
      <c r="J2951" t="str">
        <f>VLOOKUP(G2951,[1]Product!$B:$G,3,FALSE)</f>
        <v>Lenovo</v>
      </c>
      <c r="K2951" t="str">
        <f>VLOOKUP(G2951,[1]Product!$B:$G,4,FALSE)</f>
        <v>Laptop</v>
      </c>
      <c r="L2951">
        <v>1</v>
      </c>
      <c r="M2951">
        <v>0.05</v>
      </c>
      <c r="N2951">
        <f t="shared" si="46"/>
        <v>12815500</v>
      </c>
    </row>
    <row r="2952" spans="1:14" x14ac:dyDescent="0.3">
      <c r="A2952">
        <v>2951</v>
      </c>
      <c r="B2952">
        <v>12</v>
      </c>
      <c r="C2952" t="s">
        <v>48</v>
      </c>
      <c r="D2952" t="str">
        <f>VLOOKUP(C2952,[1]Saler!B:D,2,FALSE)</f>
        <v>Võ Huỳnh Duy  Nhân</v>
      </c>
      <c r="E2952" t="str">
        <f>VLOOKUP(C2952,[1]Saler!B:D,3,FALSE)</f>
        <v>HCM</v>
      </c>
      <c r="F2952" t="str">
        <f>VLOOKUP(E2952,[1]Saler!$F$1:$G$6,2,FALSE)</f>
        <v>Hồ Chí Minh</v>
      </c>
      <c r="G2952" t="s">
        <v>69</v>
      </c>
      <c r="H2952" t="str">
        <f>VLOOKUP(G2952,[1]Product!$B:$G,2,FALSE)</f>
        <v>Pavilion180S1AA</v>
      </c>
      <c r="I2952">
        <f>VLOOKUP(G2952,[1]Product!$B:$G,6,FALSE)</f>
        <v>9790000</v>
      </c>
      <c r="J2952" t="str">
        <f>VLOOKUP(G2952,[1]Product!$B:$G,3,FALSE)</f>
        <v>HP</v>
      </c>
      <c r="K2952" t="str">
        <f>VLOOKUP(G2952,[1]Product!$B:$G,4,FALSE)</f>
        <v>Desktop</v>
      </c>
      <c r="L2952">
        <v>2</v>
      </c>
      <c r="M2952">
        <v>0</v>
      </c>
      <c r="N2952">
        <f t="shared" si="46"/>
        <v>19580000</v>
      </c>
    </row>
    <row r="2953" spans="1:14" x14ac:dyDescent="0.3">
      <c r="A2953">
        <v>2952</v>
      </c>
      <c r="B2953">
        <v>12</v>
      </c>
      <c r="C2953" t="s">
        <v>60</v>
      </c>
      <c r="D2953" t="str">
        <f>VLOOKUP(C2953,[1]Saler!B:D,2,FALSE)</f>
        <v>Nguyễn Thị Hoài  Ly</v>
      </c>
      <c r="E2953" t="str">
        <f>VLOOKUP(C2953,[1]Saler!B:D,3,FALSE)</f>
        <v>DN</v>
      </c>
      <c r="F2953" t="str">
        <f>VLOOKUP(E2953,[1]Saler!$F$1:$G$6,2,FALSE)</f>
        <v>Đà Nẵng</v>
      </c>
      <c r="G2953" t="s">
        <v>54</v>
      </c>
      <c r="H2953" t="str">
        <f>VLOOKUP(G2953,[1]Product!$B:$G,2,FALSE)</f>
        <v>ThinkBook20VA001KVN</v>
      </c>
      <c r="I2953">
        <f>VLOOKUP(G2953,[1]Product!$B:$G,6,FALSE)</f>
        <v>19190000</v>
      </c>
      <c r="J2953" t="str">
        <f>VLOOKUP(G2953,[1]Product!$B:$G,3,FALSE)</f>
        <v>Lenovo</v>
      </c>
      <c r="K2953" t="str">
        <f>VLOOKUP(G2953,[1]Product!$B:$G,4,FALSE)</f>
        <v>Laptop</v>
      </c>
      <c r="L2953">
        <v>3</v>
      </c>
      <c r="M2953">
        <v>0</v>
      </c>
      <c r="N2953">
        <f t="shared" si="46"/>
        <v>57570000</v>
      </c>
    </row>
    <row r="2954" spans="1:14" x14ac:dyDescent="0.3">
      <c r="A2954">
        <v>2953</v>
      </c>
      <c r="B2954">
        <v>12</v>
      </c>
      <c r="C2954" t="s">
        <v>48</v>
      </c>
      <c r="D2954" t="str">
        <f>VLOOKUP(C2954,[1]Saler!B:D,2,FALSE)</f>
        <v>Võ Huỳnh Duy  Nhân</v>
      </c>
      <c r="E2954" t="str">
        <f>VLOOKUP(C2954,[1]Saler!B:D,3,FALSE)</f>
        <v>HCM</v>
      </c>
      <c r="F2954" t="str">
        <f>VLOOKUP(E2954,[1]Saler!$F$1:$G$6,2,FALSE)</f>
        <v>Hồ Chí Minh</v>
      </c>
      <c r="G2954" t="s">
        <v>28</v>
      </c>
      <c r="H2954" t="str">
        <f>VLOOKUP(G2954,[1]Product!$B:$G,2,FALSE)</f>
        <v>ProBook1A1B0PA</v>
      </c>
      <c r="I2954">
        <f>VLOOKUP(G2954,[1]Product!$B:$G,6,FALSE)</f>
        <v>18290000</v>
      </c>
      <c r="J2954" t="str">
        <f>VLOOKUP(G2954,[1]Product!$B:$G,3,FALSE)</f>
        <v>HP</v>
      </c>
      <c r="K2954" t="str">
        <f>VLOOKUP(G2954,[1]Product!$B:$G,4,FALSE)</f>
        <v>Laptop</v>
      </c>
      <c r="L2954">
        <v>1</v>
      </c>
      <c r="M2954">
        <v>0.1</v>
      </c>
      <c r="N2954">
        <f t="shared" si="46"/>
        <v>16461000</v>
      </c>
    </row>
    <row r="2955" spans="1:14" x14ac:dyDescent="0.3">
      <c r="A2955">
        <v>2954</v>
      </c>
      <c r="B2955">
        <v>1</v>
      </c>
      <c r="C2955" t="s">
        <v>70</v>
      </c>
      <c r="D2955" t="str">
        <f>VLOOKUP(C2955,[1]Saler!B:D,2,FALSE)</f>
        <v>Trần Thị Hồng Nhung</v>
      </c>
      <c r="E2955" t="str">
        <f>VLOOKUP(C2955,[1]Saler!B:D,3,FALSE)</f>
        <v>HCM</v>
      </c>
      <c r="F2955" t="str">
        <f>VLOOKUP(E2955,[1]Saler!$F$1:$G$6,2,FALSE)</f>
        <v>Hồ Chí Minh</v>
      </c>
      <c r="G2955" t="s">
        <v>52</v>
      </c>
      <c r="H2955" t="str">
        <f>VLOOKUP(G2955,[1]Product!$B:$G,2,FALSE)</f>
        <v>Inspiron42IN380002</v>
      </c>
      <c r="I2955">
        <f>VLOOKUP(G2955,[1]Product!$B:$G,6,FALSE)</f>
        <v>12290000</v>
      </c>
      <c r="J2955" t="str">
        <f>VLOOKUP(G2955,[1]Product!$B:$G,3,FALSE)</f>
        <v>Dell</v>
      </c>
      <c r="K2955" t="str">
        <f>VLOOKUP(G2955,[1]Product!$B:$G,4,FALSE)</f>
        <v>Desktop</v>
      </c>
      <c r="L2955">
        <v>3</v>
      </c>
      <c r="M2955">
        <v>0.15</v>
      </c>
      <c r="N2955">
        <f t="shared" si="46"/>
        <v>31339500</v>
      </c>
    </row>
    <row r="2956" spans="1:14" x14ac:dyDescent="0.3">
      <c r="A2956">
        <v>2955</v>
      </c>
      <c r="B2956">
        <v>1</v>
      </c>
      <c r="C2956" t="s">
        <v>73</v>
      </c>
      <c r="D2956" t="str">
        <f>VLOOKUP(C2956,[1]Saler!B:D,2,FALSE)</f>
        <v>Nguyễn Gia  Hân</v>
      </c>
      <c r="E2956" t="str">
        <f>VLOOKUP(C2956,[1]Saler!B:D,3,FALSE)</f>
        <v>HP</v>
      </c>
      <c r="F2956" t="str">
        <f>VLOOKUP(E2956,[1]Saler!$F$1:$G$6,2,FALSE)</f>
        <v>Hải Phòng</v>
      </c>
      <c r="G2956" t="s">
        <v>23</v>
      </c>
      <c r="H2956" t="str">
        <f>VLOOKUP(G2956,[1]Product!$B:$G,2,FALSE)</f>
        <v>Latitude3510</v>
      </c>
      <c r="I2956">
        <f>VLOOKUP(G2956,[1]Product!$B:$G,6,FALSE)</f>
        <v>11490000</v>
      </c>
      <c r="J2956" t="str">
        <f>VLOOKUP(G2956,[1]Product!$B:$G,3,FALSE)</f>
        <v>Dell</v>
      </c>
      <c r="K2956" t="str">
        <f>VLOOKUP(G2956,[1]Product!$B:$G,4,FALSE)</f>
        <v>Laptop</v>
      </c>
      <c r="L2956">
        <v>3</v>
      </c>
      <c r="M2956">
        <v>0.1</v>
      </c>
      <c r="N2956">
        <f t="shared" si="46"/>
        <v>31023000</v>
      </c>
    </row>
    <row r="2957" spans="1:14" x14ac:dyDescent="0.3">
      <c r="A2957">
        <v>2956</v>
      </c>
      <c r="B2957">
        <v>1</v>
      </c>
      <c r="C2957" t="s">
        <v>60</v>
      </c>
      <c r="D2957" t="str">
        <f>VLOOKUP(C2957,[1]Saler!B:D,2,FALSE)</f>
        <v>Nguyễn Thị Hoài  Ly</v>
      </c>
      <c r="E2957" t="str">
        <f>VLOOKUP(C2957,[1]Saler!B:D,3,FALSE)</f>
        <v>DN</v>
      </c>
      <c r="F2957" t="str">
        <f>VLOOKUP(E2957,[1]Saler!$F$1:$G$6,2,FALSE)</f>
        <v>Đà Nẵng</v>
      </c>
      <c r="G2957" t="s">
        <v>49</v>
      </c>
      <c r="H2957" t="str">
        <f>VLOOKUP(G2957,[1]Product!$B:$G,2,FALSE)</f>
        <v>Inspiron145402</v>
      </c>
      <c r="I2957">
        <f>VLOOKUP(G2957,[1]Product!$B:$G,6,FALSE)</f>
        <v>25790000</v>
      </c>
      <c r="J2957" t="str">
        <f>VLOOKUP(G2957,[1]Product!$B:$G,3,FALSE)</f>
        <v>Dell</v>
      </c>
      <c r="K2957" t="str">
        <f>VLOOKUP(G2957,[1]Product!$B:$G,4,FALSE)</f>
        <v>Laptop</v>
      </c>
      <c r="L2957">
        <v>1</v>
      </c>
      <c r="M2957">
        <v>0.15</v>
      </c>
      <c r="N2957">
        <f t="shared" si="46"/>
        <v>21921500</v>
      </c>
    </row>
    <row r="2958" spans="1:14" x14ac:dyDescent="0.3">
      <c r="A2958">
        <v>2957</v>
      </c>
      <c r="B2958">
        <v>1</v>
      </c>
      <c r="C2958" t="s">
        <v>62</v>
      </c>
      <c r="D2958" t="str">
        <f>VLOOKUP(C2958,[1]Saler!B:D,2,FALSE)</f>
        <v>Kiều Ngọc Các</v>
      </c>
      <c r="E2958" t="str">
        <f>VLOOKUP(C2958,[1]Saler!B:D,3,FALSE)</f>
        <v>HN</v>
      </c>
      <c r="F2958" t="str">
        <f>VLOOKUP(E2958,[1]Saler!$F$1:$G$6,2,FALSE)</f>
        <v>Hà Nội</v>
      </c>
      <c r="G2958" t="s">
        <v>45</v>
      </c>
      <c r="H2958" t="str">
        <f>VLOOKUP(G2958,[1]Product!$B:$G,2,FALSE)</f>
        <v>OMEN8ZR42PA</v>
      </c>
      <c r="I2958">
        <f>VLOOKUP(G2958,[1]Product!$B:$G,6,FALSE)</f>
        <v>54000000</v>
      </c>
      <c r="J2958" t="str">
        <f>VLOOKUP(G2958,[1]Product!$B:$G,3,FALSE)</f>
        <v>HP</v>
      </c>
      <c r="K2958" t="str">
        <f>VLOOKUP(G2958,[1]Product!$B:$G,4,FALSE)</f>
        <v>Laptop</v>
      </c>
      <c r="L2958">
        <v>2</v>
      </c>
      <c r="M2958">
        <v>0.15</v>
      </c>
      <c r="N2958">
        <f t="shared" si="46"/>
        <v>91800000</v>
      </c>
    </row>
    <row r="2959" spans="1:14" x14ac:dyDescent="0.3">
      <c r="A2959">
        <v>2958</v>
      </c>
      <c r="B2959">
        <v>1</v>
      </c>
      <c r="C2959" t="s">
        <v>81</v>
      </c>
      <c r="D2959" t="str">
        <f>VLOOKUP(C2959,[1]Saler!B:D,2,FALSE)</f>
        <v>Huỳnh Lê Minh  Nhựt</v>
      </c>
      <c r="E2959" t="str">
        <f>VLOOKUP(C2959,[1]Saler!B:D,3,FALSE)</f>
        <v>HCM</v>
      </c>
      <c r="F2959" t="str">
        <f>VLOOKUP(E2959,[1]Saler!$F$1:$G$6,2,FALSE)</f>
        <v>Hồ Chí Minh</v>
      </c>
      <c r="G2959" t="s">
        <v>49</v>
      </c>
      <c r="H2959" t="str">
        <f>VLOOKUP(G2959,[1]Product!$B:$G,2,FALSE)</f>
        <v>Inspiron145402</v>
      </c>
      <c r="I2959">
        <f>VLOOKUP(G2959,[1]Product!$B:$G,6,FALSE)</f>
        <v>25790000</v>
      </c>
      <c r="J2959" t="str">
        <f>VLOOKUP(G2959,[1]Product!$B:$G,3,FALSE)</f>
        <v>Dell</v>
      </c>
      <c r="K2959" t="str">
        <f>VLOOKUP(G2959,[1]Product!$B:$G,4,FALSE)</f>
        <v>Laptop</v>
      </c>
      <c r="L2959">
        <v>2</v>
      </c>
      <c r="M2959">
        <v>0.05</v>
      </c>
      <c r="N2959">
        <f t="shared" si="46"/>
        <v>49001000</v>
      </c>
    </row>
    <row r="2960" spans="1:14" x14ac:dyDescent="0.3">
      <c r="A2960">
        <v>2959</v>
      </c>
      <c r="B2960">
        <v>1</v>
      </c>
      <c r="C2960" t="s">
        <v>72</v>
      </c>
      <c r="D2960" t="str">
        <f>VLOOKUP(C2960,[1]Saler!B:D,2,FALSE)</f>
        <v>Ngô Ngọc Tường  An</v>
      </c>
      <c r="E2960" t="str">
        <f>VLOOKUP(C2960,[1]Saler!B:D,3,FALSE)</f>
        <v>HN</v>
      </c>
      <c r="F2960" t="str">
        <f>VLOOKUP(E2960,[1]Saler!$F$1:$G$6,2,FALSE)</f>
        <v>Hà Nội</v>
      </c>
      <c r="G2960" t="s">
        <v>34</v>
      </c>
      <c r="H2960" t="str">
        <f>VLOOKUP(G2960,[1]Product!$B:$G,2,FALSE)</f>
        <v>Inspiron135201</v>
      </c>
      <c r="I2960">
        <f>VLOOKUP(G2960,[1]Product!$B:$G,6,FALSE)</f>
        <v>16990000</v>
      </c>
      <c r="J2960" t="str">
        <f>VLOOKUP(G2960,[1]Product!$B:$G,3,FALSE)</f>
        <v>Dell</v>
      </c>
      <c r="K2960" t="str">
        <f>VLOOKUP(G2960,[1]Product!$B:$G,4,FALSE)</f>
        <v>Laptop</v>
      </c>
      <c r="L2960">
        <v>1</v>
      </c>
      <c r="M2960">
        <v>0</v>
      </c>
      <c r="N2960">
        <f t="shared" si="46"/>
        <v>16990000</v>
      </c>
    </row>
    <row r="2961" spans="1:14" x14ac:dyDescent="0.3">
      <c r="A2961">
        <v>2960</v>
      </c>
      <c r="B2961">
        <v>1</v>
      </c>
      <c r="C2961" t="s">
        <v>63</v>
      </c>
      <c r="D2961" t="str">
        <f>VLOOKUP(C2961,[1]Saler!B:D,2,FALSE)</f>
        <v>Phạm Thị Giáng  My</v>
      </c>
      <c r="E2961" t="str">
        <f>VLOOKUP(C2961,[1]Saler!B:D,3,FALSE)</f>
        <v>DN</v>
      </c>
      <c r="F2961" t="str">
        <f>VLOOKUP(E2961,[1]Saler!$F$1:$G$6,2,FALSE)</f>
        <v>Đà Nẵng</v>
      </c>
      <c r="G2961" t="s">
        <v>25</v>
      </c>
      <c r="H2961" t="str">
        <f>VLOOKUP(G2961,[1]Product!$B:$G,2,FALSE)</f>
        <v>Lenovo11BHS07200</v>
      </c>
      <c r="I2961">
        <f>VLOOKUP(G2961,[1]Product!$B:$G,6,FALSE)</f>
        <v>11490000</v>
      </c>
      <c r="J2961" t="str">
        <f>VLOOKUP(G2961,[1]Product!$B:$G,3,FALSE)</f>
        <v>Lenovo</v>
      </c>
      <c r="K2961" t="str">
        <f>VLOOKUP(G2961,[1]Product!$B:$G,4,FALSE)</f>
        <v>Desktop</v>
      </c>
      <c r="L2961">
        <v>3</v>
      </c>
      <c r="M2961">
        <v>0.1</v>
      </c>
      <c r="N2961">
        <f t="shared" si="46"/>
        <v>31023000</v>
      </c>
    </row>
    <row r="2962" spans="1:14" x14ac:dyDescent="0.3">
      <c r="A2962">
        <v>2961</v>
      </c>
      <c r="B2962">
        <v>1</v>
      </c>
      <c r="C2962" t="s">
        <v>18</v>
      </c>
      <c r="D2962" t="str">
        <f>VLOOKUP(C2962,[1]Saler!B:D,2,FALSE)</f>
        <v>Lê Thị Thùy  Linh</v>
      </c>
      <c r="E2962" t="str">
        <f>VLOOKUP(C2962,[1]Saler!B:D,3,FALSE)</f>
        <v>DN</v>
      </c>
      <c r="F2962" t="str">
        <f>VLOOKUP(E2962,[1]Saler!$F$1:$G$6,2,FALSE)</f>
        <v>Đà Nẵng</v>
      </c>
      <c r="G2962" t="s">
        <v>71</v>
      </c>
      <c r="H2962" t="str">
        <f>VLOOKUP(G2962,[1]Product!$B:$G,2,FALSE)</f>
        <v>Legion82BC005YVN</v>
      </c>
      <c r="I2962">
        <f>VLOOKUP(G2962,[1]Product!$B:$G,6,FALSE)</f>
        <v>39000000</v>
      </c>
      <c r="J2962" t="str">
        <f>VLOOKUP(G2962,[1]Product!$B:$G,3,FALSE)</f>
        <v>Lenovo</v>
      </c>
      <c r="K2962" t="str">
        <f>VLOOKUP(G2962,[1]Product!$B:$G,4,FALSE)</f>
        <v>Laptop</v>
      </c>
      <c r="L2962">
        <v>3</v>
      </c>
      <c r="M2962">
        <v>0</v>
      </c>
      <c r="N2962">
        <f t="shared" si="46"/>
        <v>117000000</v>
      </c>
    </row>
    <row r="2963" spans="1:14" x14ac:dyDescent="0.3">
      <c r="A2963">
        <v>2962</v>
      </c>
      <c r="B2963">
        <v>1</v>
      </c>
      <c r="C2963" t="s">
        <v>27</v>
      </c>
      <c r="D2963" t="str">
        <f>VLOOKUP(C2963,[1]Saler!B:D,2,FALSE)</f>
        <v>Lê Thị Bình</v>
      </c>
      <c r="E2963" t="str">
        <f>VLOOKUP(C2963,[1]Saler!B:D,3,FALSE)</f>
        <v>HN</v>
      </c>
      <c r="F2963" t="str">
        <f>VLOOKUP(E2963,[1]Saler!$F$1:$G$6,2,FALSE)</f>
        <v>Hà Nội</v>
      </c>
      <c r="G2963" t="s">
        <v>44</v>
      </c>
      <c r="H2963" t="str">
        <f>VLOOKUP(G2963,[1]Product!$B:$G,2,FALSE)</f>
        <v>Lenovo11ED002TVA</v>
      </c>
      <c r="I2963">
        <f>VLOOKUP(G2963,[1]Product!$B:$G,6,FALSE)</f>
        <v>9890000</v>
      </c>
      <c r="J2963" t="str">
        <f>VLOOKUP(G2963,[1]Product!$B:$G,3,FALSE)</f>
        <v>Lenovo</v>
      </c>
      <c r="K2963" t="str">
        <f>VLOOKUP(G2963,[1]Product!$B:$G,4,FALSE)</f>
        <v>Desktop</v>
      </c>
      <c r="L2963">
        <v>2</v>
      </c>
      <c r="M2963">
        <v>0.05</v>
      </c>
      <c r="N2963">
        <f t="shared" si="46"/>
        <v>18791000</v>
      </c>
    </row>
    <row r="2964" spans="1:14" x14ac:dyDescent="0.3">
      <c r="A2964">
        <v>2963</v>
      </c>
      <c r="B2964">
        <v>1</v>
      </c>
      <c r="C2964" t="s">
        <v>55</v>
      </c>
      <c r="D2964" t="str">
        <f>VLOOKUP(C2964,[1]Saler!B:D,2,FALSE)</f>
        <v>Nguyễn Thị  Hương</v>
      </c>
      <c r="E2964" t="str">
        <f>VLOOKUP(C2964,[1]Saler!B:D,3,FALSE)</f>
        <v>DN</v>
      </c>
      <c r="F2964" t="str">
        <f>VLOOKUP(E2964,[1]Saler!$F$1:$G$6,2,FALSE)</f>
        <v>Đà Nẵng</v>
      </c>
      <c r="G2964" t="s">
        <v>47</v>
      </c>
      <c r="H2964" t="str">
        <f>VLOOKUP(G2964,[1]Product!$B:$G,2,FALSE)</f>
        <v>OptiPlex3080 MT</v>
      </c>
      <c r="I2964">
        <f>VLOOKUP(G2964,[1]Product!$B:$G,6,FALSE)</f>
        <v>13890000</v>
      </c>
      <c r="J2964" t="str">
        <f>VLOOKUP(G2964,[1]Product!$B:$G,3,FALSE)</f>
        <v>Dell</v>
      </c>
      <c r="K2964" t="str">
        <f>VLOOKUP(G2964,[1]Product!$B:$G,4,FALSE)</f>
        <v>Desktop</v>
      </c>
      <c r="L2964">
        <v>3</v>
      </c>
      <c r="M2964">
        <v>0</v>
      </c>
      <c r="N2964">
        <f t="shared" si="46"/>
        <v>41670000</v>
      </c>
    </row>
    <row r="2965" spans="1:14" x14ac:dyDescent="0.3">
      <c r="A2965">
        <v>2964</v>
      </c>
      <c r="B2965">
        <v>1</v>
      </c>
      <c r="C2965" t="s">
        <v>43</v>
      </c>
      <c r="D2965" t="str">
        <f>VLOOKUP(C2965,[1]Saler!B:D,2,FALSE)</f>
        <v>Lương Thị  Thanh</v>
      </c>
      <c r="E2965" t="str">
        <f>VLOOKUP(C2965,[1]Saler!B:D,3,FALSE)</f>
        <v>CT</v>
      </c>
      <c r="F2965" t="str">
        <f>VLOOKUP(E2965,[1]Saler!$F$1:$G$6,2,FALSE)</f>
        <v>Cần Thơ</v>
      </c>
      <c r="G2965" t="s">
        <v>41</v>
      </c>
      <c r="H2965" t="str">
        <f>VLOOKUP(G2965,[1]Product!$B:$G,2,FALSE)</f>
        <v>Vostro70226499</v>
      </c>
      <c r="I2965">
        <f>VLOOKUP(G2965,[1]Product!$B:$G,6,FALSE)</f>
        <v>8900000</v>
      </c>
      <c r="J2965" t="str">
        <f>VLOOKUP(G2965,[1]Product!$B:$G,3,FALSE)</f>
        <v>Dell</v>
      </c>
      <c r="K2965" t="str">
        <f>VLOOKUP(G2965,[1]Product!$B:$G,4,FALSE)</f>
        <v>Desktop</v>
      </c>
      <c r="L2965">
        <v>2</v>
      </c>
      <c r="M2965">
        <v>0</v>
      </c>
      <c r="N2965">
        <f t="shared" si="46"/>
        <v>17800000</v>
      </c>
    </row>
    <row r="2966" spans="1:14" x14ac:dyDescent="0.3">
      <c r="A2966">
        <v>2965</v>
      </c>
      <c r="B2966">
        <v>1</v>
      </c>
      <c r="C2966" t="s">
        <v>16</v>
      </c>
      <c r="D2966" t="str">
        <f>VLOOKUP(C2966,[1]Saler!B:D,2,FALSE)</f>
        <v>Võ Thị Uyển  Nhi</v>
      </c>
      <c r="E2966" t="str">
        <f>VLOOKUP(C2966,[1]Saler!B:D,3,FALSE)</f>
        <v>HCM</v>
      </c>
      <c r="F2966" t="str">
        <f>VLOOKUP(E2966,[1]Saler!$F$1:$G$6,2,FALSE)</f>
        <v>Hồ Chí Minh</v>
      </c>
      <c r="G2966" t="s">
        <v>42</v>
      </c>
      <c r="H2966" t="str">
        <f>VLOOKUP(G2966,[1]Product!$B:$G,2,FALSE)</f>
        <v>PavilionEG0072TU</v>
      </c>
      <c r="I2966">
        <f>VLOOKUP(G2966,[1]Product!$B:$G,6,FALSE)</f>
        <v>21900000</v>
      </c>
      <c r="J2966" t="str">
        <f>VLOOKUP(G2966,[1]Product!$B:$G,3,FALSE)</f>
        <v>HP</v>
      </c>
      <c r="K2966" t="str">
        <f>VLOOKUP(G2966,[1]Product!$B:$G,4,FALSE)</f>
        <v>Laptop</v>
      </c>
      <c r="L2966">
        <v>3</v>
      </c>
      <c r="M2966">
        <v>0.15</v>
      </c>
      <c r="N2966">
        <f t="shared" si="46"/>
        <v>55845000</v>
      </c>
    </row>
    <row r="2967" spans="1:14" x14ac:dyDescent="0.3">
      <c r="A2967">
        <v>2966</v>
      </c>
      <c r="B2967">
        <v>1</v>
      </c>
      <c r="C2967" t="s">
        <v>75</v>
      </c>
      <c r="D2967" t="str">
        <f>VLOOKUP(C2967,[1]Saler!B:D,2,FALSE)</f>
        <v>Trần Thị Kim  Ngân</v>
      </c>
      <c r="E2967" t="str">
        <f>VLOOKUP(C2967,[1]Saler!B:D,3,FALSE)</f>
        <v>HCM</v>
      </c>
      <c r="F2967" t="str">
        <f>VLOOKUP(E2967,[1]Saler!$F$1:$G$6,2,FALSE)</f>
        <v>Hồ Chí Minh</v>
      </c>
      <c r="G2967" t="s">
        <v>52</v>
      </c>
      <c r="H2967" t="str">
        <f>VLOOKUP(G2967,[1]Product!$B:$G,2,FALSE)</f>
        <v>Inspiron42IN380002</v>
      </c>
      <c r="I2967">
        <f>VLOOKUP(G2967,[1]Product!$B:$G,6,FALSE)</f>
        <v>12290000</v>
      </c>
      <c r="J2967" t="str">
        <f>VLOOKUP(G2967,[1]Product!$B:$G,3,FALSE)</f>
        <v>Dell</v>
      </c>
      <c r="K2967" t="str">
        <f>VLOOKUP(G2967,[1]Product!$B:$G,4,FALSE)</f>
        <v>Desktop</v>
      </c>
      <c r="L2967">
        <v>3</v>
      </c>
      <c r="M2967">
        <v>0.15</v>
      </c>
      <c r="N2967">
        <f t="shared" si="46"/>
        <v>31339500</v>
      </c>
    </row>
    <row r="2968" spans="1:14" x14ac:dyDescent="0.3">
      <c r="A2968">
        <v>2967</v>
      </c>
      <c r="B2968">
        <v>1</v>
      </c>
      <c r="C2968" t="s">
        <v>26</v>
      </c>
      <c r="D2968" t="str">
        <f>VLOOKUP(C2968,[1]Saler!B:D,2,FALSE)</f>
        <v>Nguyễn Thị Y  Bình</v>
      </c>
      <c r="E2968" t="str">
        <f>VLOOKUP(C2968,[1]Saler!B:D,3,FALSE)</f>
        <v>HN</v>
      </c>
      <c r="F2968" t="str">
        <f>VLOOKUP(E2968,[1]Saler!$F$1:$G$6,2,FALSE)</f>
        <v>Hà Nội</v>
      </c>
      <c r="G2968" t="s">
        <v>42</v>
      </c>
      <c r="H2968" t="str">
        <f>VLOOKUP(G2968,[1]Product!$B:$G,2,FALSE)</f>
        <v>PavilionEG0072TU</v>
      </c>
      <c r="I2968">
        <f>VLOOKUP(G2968,[1]Product!$B:$G,6,FALSE)</f>
        <v>21900000</v>
      </c>
      <c r="J2968" t="str">
        <f>VLOOKUP(G2968,[1]Product!$B:$G,3,FALSE)</f>
        <v>HP</v>
      </c>
      <c r="K2968" t="str">
        <f>VLOOKUP(G2968,[1]Product!$B:$G,4,FALSE)</f>
        <v>Laptop</v>
      </c>
      <c r="L2968">
        <v>2</v>
      </c>
      <c r="M2968">
        <v>0.05</v>
      </c>
      <c r="N2968">
        <f t="shared" si="46"/>
        <v>41610000</v>
      </c>
    </row>
    <row r="2969" spans="1:14" x14ac:dyDescent="0.3">
      <c r="A2969">
        <v>2968</v>
      </c>
      <c r="B2969">
        <v>1</v>
      </c>
      <c r="C2969" t="s">
        <v>74</v>
      </c>
      <c r="D2969" t="str">
        <f>VLOOKUP(C2969,[1]Saler!B:D,2,FALSE)</f>
        <v>Nguyễn Thị  Hằng</v>
      </c>
      <c r="E2969" t="str">
        <f>VLOOKUP(C2969,[1]Saler!B:D,3,FALSE)</f>
        <v>HP</v>
      </c>
      <c r="F2969" t="str">
        <f>VLOOKUP(E2969,[1]Saler!$F$1:$G$6,2,FALSE)</f>
        <v>Hải Phòng</v>
      </c>
      <c r="G2969" t="s">
        <v>52</v>
      </c>
      <c r="H2969" t="str">
        <f>VLOOKUP(G2969,[1]Product!$B:$G,2,FALSE)</f>
        <v>Inspiron42IN380002</v>
      </c>
      <c r="I2969">
        <f>VLOOKUP(G2969,[1]Product!$B:$G,6,FALSE)</f>
        <v>12290000</v>
      </c>
      <c r="J2969" t="str">
        <f>VLOOKUP(G2969,[1]Product!$B:$G,3,FALSE)</f>
        <v>Dell</v>
      </c>
      <c r="K2969" t="str">
        <f>VLOOKUP(G2969,[1]Product!$B:$G,4,FALSE)</f>
        <v>Desktop</v>
      </c>
      <c r="L2969">
        <v>2</v>
      </c>
      <c r="M2969">
        <v>0</v>
      </c>
      <c r="N2969">
        <f t="shared" si="46"/>
        <v>24580000</v>
      </c>
    </row>
    <row r="2970" spans="1:14" x14ac:dyDescent="0.3">
      <c r="A2970">
        <v>2969</v>
      </c>
      <c r="B2970">
        <v>1</v>
      </c>
      <c r="C2970" t="s">
        <v>59</v>
      </c>
      <c r="D2970" t="str">
        <f>VLOOKUP(C2970,[1]Saler!B:D,2,FALSE)</f>
        <v>Hồ Lê Lệ  Nguyên</v>
      </c>
      <c r="E2970" t="str">
        <f>VLOOKUP(C2970,[1]Saler!B:D,3,FALSE)</f>
        <v>HCM</v>
      </c>
      <c r="F2970" t="str">
        <f>VLOOKUP(E2970,[1]Saler!$F$1:$G$6,2,FALSE)</f>
        <v>Hồ Chí Minh</v>
      </c>
      <c r="G2970" t="s">
        <v>36</v>
      </c>
      <c r="H2970" t="str">
        <f>VLOOKUP(G2970,[1]Product!$B:$G,2,FALSE)</f>
        <v>Lenovo10TVA00EVA</v>
      </c>
      <c r="I2970">
        <f>VLOOKUP(G2970,[1]Product!$B:$G,6,FALSE)</f>
        <v>12590000</v>
      </c>
      <c r="J2970" t="str">
        <f>VLOOKUP(G2970,[1]Product!$B:$G,3,FALSE)</f>
        <v>Lenovo</v>
      </c>
      <c r="K2970" t="str">
        <f>VLOOKUP(G2970,[1]Product!$B:$G,4,FALSE)</f>
        <v>Desktop</v>
      </c>
      <c r="L2970">
        <v>1</v>
      </c>
      <c r="M2970">
        <v>0.05</v>
      </c>
      <c r="N2970">
        <f t="shared" si="46"/>
        <v>11960500</v>
      </c>
    </row>
    <row r="2971" spans="1:14" x14ac:dyDescent="0.3">
      <c r="A2971">
        <v>2970</v>
      </c>
      <c r="B2971">
        <v>1</v>
      </c>
      <c r="C2971" t="s">
        <v>43</v>
      </c>
      <c r="D2971" t="str">
        <f>VLOOKUP(C2971,[1]Saler!B:D,2,FALSE)</f>
        <v>Lương Thị  Thanh</v>
      </c>
      <c r="E2971" t="str">
        <f>VLOOKUP(C2971,[1]Saler!B:D,3,FALSE)</f>
        <v>CT</v>
      </c>
      <c r="F2971" t="str">
        <f>VLOOKUP(E2971,[1]Saler!$F$1:$G$6,2,FALSE)</f>
        <v>Cần Thơ</v>
      </c>
      <c r="G2971" t="s">
        <v>23</v>
      </c>
      <c r="H2971" t="str">
        <f>VLOOKUP(G2971,[1]Product!$B:$G,2,FALSE)</f>
        <v>Latitude3510</v>
      </c>
      <c r="I2971">
        <f>VLOOKUP(G2971,[1]Product!$B:$G,6,FALSE)</f>
        <v>11490000</v>
      </c>
      <c r="J2971" t="str">
        <f>VLOOKUP(G2971,[1]Product!$B:$G,3,FALSE)</f>
        <v>Dell</v>
      </c>
      <c r="K2971" t="str">
        <f>VLOOKUP(G2971,[1]Product!$B:$G,4,FALSE)</f>
        <v>Laptop</v>
      </c>
      <c r="L2971">
        <v>2</v>
      </c>
      <c r="M2971">
        <v>0</v>
      </c>
      <c r="N2971">
        <f t="shared" si="46"/>
        <v>22980000</v>
      </c>
    </row>
    <row r="2972" spans="1:14" x14ac:dyDescent="0.3">
      <c r="A2972">
        <v>2971</v>
      </c>
      <c r="B2972">
        <v>1</v>
      </c>
      <c r="C2972" t="s">
        <v>81</v>
      </c>
      <c r="D2972" t="str">
        <f>VLOOKUP(C2972,[1]Saler!B:D,2,FALSE)</f>
        <v>Huỳnh Lê Minh  Nhựt</v>
      </c>
      <c r="E2972" t="str">
        <f>VLOOKUP(C2972,[1]Saler!B:D,3,FALSE)</f>
        <v>HCM</v>
      </c>
      <c r="F2972" t="str">
        <f>VLOOKUP(E2972,[1]Saler!$F$1:$G$6,2,FALSE)</f>
        <v>Hồ Chí Minh</v>
      </c>
      <c r="G2972" t="s">
        <v>69</v>
      </c>
      <c r="H2972" t="str">
        <f>VLOOKUP(G2972,[1]Product!$B:$G,2,FALSE)</f>
        <v>Pavilion180S1AA</v>
      </c>
      <c r="I2972">
        <f>VLOOKUP(G2972,[1]Product!$B:$G,6,FALSE)</f>
        <v>9790000</v>
      </c>
      <c r="J2972" t="str">
        <f>VLOOKUP(G2972,[1]Product!$B:$G,3,FALSE)</f>
        <v>HP</v>
      </c>
      <c r="K2972" t="str">
        <f>VLOOKUP(G2972,[1]Product!$B:$G,4,FALSE)</f>
        <v>Desktop</v>
      </c>
      <c r="L2972">
        <v>1</v>
      </c>
      <c r="M2972">
        <v>0.05</v>
      </c>
      <c r="N2972">
        <f t="shared" si="46"/>
        <v>9300500</v>
      </c>
    </row>
    <row r="2973" spans="1:14" x14ac:dyDescent="0.3">
      <c r="A2973">
        <v>2972</v>
      </c>
      <c r="B2973">
        <v>1</v>
      </c>
      <c r="C2973" t="s">
        <v>77</v>
      </c>
      <c r="D2973" t="str">
        <f>VLOOKUP(C2973,[1]Saler!B:D,2,FALSE)</f>
        <v>Trần Huy  Hiếu</v>
      </c>
      <c r="E2973" t="str">
        <f>VLOOKUP(C2973,[1]Saler!B:D,3,FALSE)</f>
        <v>HP</v>
      </c>
      <c r="F2973" t="str">
        <f>VLOOKUP(E2973,[1]Saler!$F$1:$G$6,2,FALSE)</f>
        <v>Hải Phòng</v>
      </c>
      <c r="G2973" t="s">
        <v>42</v>
      </c>
      <c r="H2973" t="str">
        <f>VLOOKUP(G2973,[1]Product!$B:$G,2,FALSE)</f>
        <v>PavilionEG0072TU</v>
      </c>
      <c r="I2973">
        <f>VLOOKUP(G2973,[1]Product!$B:$G,6,FALSE)</f>
        <v>21900000</v>
      </c>
      <c r="J2973" t="str">
        <f>VLOOKUP(G2973,[1]Product!$B:$G,3,FALSE)</f>
        <v>HP</v>
      </c>
      <c r="K2973" t="str">
        <f>VLOOKUP(G2973,[1]Product!$B:$G,4,FALSE)</f>
        <v>Laptop</v>
      </c>
      <c r="L2973">
        <v>1</v>
      </c>
      <c r="M2973">
        <v>0.1</v>
      </c>
      <c r="N2973">
        <f t="shared" si="46"/>
        <v>19710000</v>
      </c>
    </row>
    <row r="2974" spans="1:14" x14ac:dyDescent="0.3">
      <c r="A2974">
        <v>2973</v>
      </c>
      <c r="B2974">
        <v>1</v>
      </c>
      <c r="C2974" t="s">
        <v>77</v>
      </c>
      <c r="D2974" t="str">
        <f>VLOOKUP(C2974,[1]Saler!B:D,2,FALSE)</f>
        <v>Trần Huy  Hiếu</v>
      </c>
      <c r="E2974" t="str">
        <f>VLOOKUP(C2974,[1]Saler!B:D,3,FALSE)</f>
        <v>HP</v>
      </c>
      <c r="F2974" t="str">
        <f>VLOOKUP(E2974,[1]Saler!$F$1:$G$6,2,FALSE)</f>
        <v>Hải Phòng</v>
      </c>
      <c r="G2974" t="s">
        <v>56</v>
      </c>
      <c r="H2974" t="str">
        <f>VLOOKUP(G2974,[1]Product!$B:$G,2,FALSE)</f>
        <v>Legion82B500GUVN</v>
      </c>
      <c r="I2974">
        <f>VLOOKUP(G2974,[1]Product!$B:$G,6,FALSE)</f>
        <v>24790000</v>
      </c>
      <c r="J2974" t="str">
        <f>VLOOKUP(G2974,[1]Product!$B:$G,3,FALSE)</f>
        <v>Lenovo</v>
      </c>
      <c r="K2974" t="str">
        <f>VLOOKUP(G2974,[1]Product!$B:$G,4,FALSE)</f>
        <v>Laptop</v>
      </c>
      <c r="L2974">
        <v>3</v>
      </c>
      <c r="M2974">
        <v>0.15</v>
      </c>
      <c r="N2974">
        <f t="shared" si="46"/>
        <v>63214500</v>
      </c>
    </row>
    <row r="2975" spans="1:14" x14ac:dyDescent="0.3">
      <c r="A2975">
        <v>2974</v>
      </c>
      <c r="B2975">
        <v>1</v>
      </c>
      <c r="C2975" t="s">
        <v>63</v>
      </c>
      <c r="D2975" t="str">
        <f>VLOOKUP(C2975,[1]Saler!B:D,2,FALSE)</f>
        <v>Phạm Thị Giáng  My</v>
      </c>
      <c r="E2975" t="str">
        <f>VLOOKUP(C2975,[1]Saler!B:D,3,FALSE)</f>
        <v>DN</v>
      </c>
      <c r="F2975" t="str">
        <f>VLOOKUP(E2975,[1]Saler!$F$1:$G$6,2,FALSE)</f>
        <v>Đà Nẵng</v>
      </c>
      <c r="G2975" t="s">
        <v>56</v>
      </c>
      <c r="H2975" t="str">
        <f>VLOOKUP(G2975,[1]Product!$B:$G,2,FALSE)</f>
        <v>Legion82B500GUVN</v>
      </c>
      <c r="I2975">
        <f>VLOOKUP(G2975,[1]Product!$B:$G,6,FALSE)</f>
        <v>24790000</v>
      </c>
      <c r="J2975" t="str">
        <f>VLOOKUP(G2975,[1]Product!$B:$G,3,FALSE)</f>
        <v>Lenovo</v>
      </c>
      <c r="K2975" t="str">
        <f>VLOOKUP(G2975,[1]Product!$B:$G,4,FALSE)</f>
        <v>Laptop</v>
      </c>
      <c r="L2975">
        <v>2</v>
      </c>
      <c r="M2975">
        <v>0.15</v>
      </c>
      <c r="N2975">
        <f t="shared" si="46"/>
        <v>42143000</v>
      </c>
    </row>
    <row r="2976" spans="1:14" x14ac:dyDescent="0.3">
      <c r="A2976">
        <v>2975</v>
      </c>
      <c r="B2976">
        <v>1</v>
      </c>
      <c r="C2976" t="s">
        <v>29</v>
      </c>
      <c r="D2976" t="str">
        <f>VLOOKUP(C2976,[1]Saler!B:D,2,FALSE)</f>
        <v>Hoàng Thị Thu  Hà</v>
      </c>
      <c r="E2976" t="str">
        <f>VLOOKUP(C2976,[1]Saler!B:D,3,FALSE)</f>
        <v>HN</v>
      </c>
      <c r="F2976" t="str">
        <f>VLOOKUP(E2976,[1]Saler!$F$1:$G$6,2,FALSE)</f>
        <v>Hà Nội</v>
      </c>
      <c r="G2976" t="s">
        <v>21</v>
      </c>
      <c r="H2976" t="str">
        <f>VLOOKUP(G2976,[1]Product!$B:$G,2,FALSE)</f>
        <v>EliteBook5ZU71PA</v>
      </c>
      <c r="I2976">
        <f>VLOOKUP(G2976,[1]Product!$B:$G,6,FALSE)</f>
        <v>34790000</v>
      </c>
      <c r="J2976" t="str">
        <f>VLOOKUP(G2976,[1]Product!$B:$G,3,FALSE)</f>
        <v>HP</v>
      </c>
      <c r="K2976" t="str">
        <f>VLOOKUP(G2976,[1]Product!$B:$G,4,FALSE)</f>
        <v>Laptop</v>
      </c>
      <c r="L2976">
        <v>2</v>
      </c>
      <c r="M2976">
        <v>0.05</v>
      </c>
      <c r="N2976">
        <f t="shared" si="46"/>
        <v>66101000</v>
      </c>
    </row>
    <row r="2977" spans="1:14" x14ac:dyDescent="0.3">
      <c r="A2977">
        <v>2976</v>
      </c>
      <c r="B2977">
        <v>1</v>
      </c>
      <c r="C2977" t="s">
        <v>51</v>
      </c>
      <c r="D2977" t="str">
        <f>VLOOKUP(C2977,[1]Saler!B:D,2,FALSE)</f>
        <v>Trần Nguyễn Thúy  Quỳnh</v>
      </c>
      <c r="E2977" t="str">
        <f>VLOOKUP(C2977,[1]Saler!B:D,3,FALSE)</f>
        <v>CT</v>
      </c>
      <c r="F2977" t="str">
        <f>VLOOKUP(E2977,[1]Saler!$F$1:$G$6,2,FALSE)</f>
        <v>Cần Thơ</v>
      </c>
      <c r="G2977" t="s">
        <v>28</v>
      </c>
      <c r="H2977" t="str">
        <f>VLOOKUP(G2977,[1]Product!$B:$G,2,FALSE)</f>
        <v>ProBook1A1B0PA</v>
      </c>
      <c r="I2977">
        <f>VLOOKUP(G2977,[1]Product!$B:$G,6,FALSE)</f>
        <v>18290000</v>
      </c>
      <c r="J2977" t="str">
        <f>VLOOKUP(G2977,[1]Product!$B:$G,3,FALSE)</f>
        <v>HP</v>
      </c>
      <c r="K2977" t="str">
        <f>VLOOKUP(G2977,[1]Product!$B:$G,4,FALSE)</f>
        <v>Laptop</v>
      </c>
      <c r="L2977">
        <v>1</v>
      </c>
      <c r="M2977">
        <v>0.15</v>
      </c>
      <c r="N2977">
        <f t="shared" si="46"/>
        <v>15546500</v>
      </c>
    </row>
    <row r="2978" spans="1:14" x14ac:dyDescent="0.3">
      <c r="A2978">
        <v>2977</v>
      </c>
      <c r="B2978">
        <v>1</v>
      </c>
      <c r="C2978" t="s">
        <v>60</v>
      </c>
      <c r="D2978" t="str">
        <f>VLOOKUP(C2978,[1]Saler!B:D,2,FALSE)</f>
        <v>Nguyễn Thị Hoài  Ly</v>
      </c>
      <c r="E2978" t="str">
        <f>VLOOKUP(C2978,[1]Saler!B:D,3,FALSE)</f>
        <v>DN</v>
      </c>
      <c r="F2978" t="str">
        <f>VLOOKUP(E2978,[1]Saler!$F$1:$G$6,2,FALSE)</f>
        <v>Đà Nẵng</v>
      </c>
      <c r="G2978" t="s">
        <v>49</v>
      </c>
      <c r="H2978" t="str">
        <f>VLOOKUP(G2978,[1]Product!$B:$G,2,FALSE)</f>
        <v>Inspiron145402</v>
      </c>
      <c r="I2978">
        <f>VLOOKUP(G2978,[1]Product!$B:$G,6,FALSE)</f>
        <v>25790000</v>
      </c>
      <c r="J2978" t="str">
        <f>VLOOKUP(G2978,[1]Product!$B:$G,3,FALSE)</f>
        <v>Dell</v>
      </c>
      <c r="K2978" t="str">
        <f>VLOOKUP(G2978,[1]Product!$B:$G,4,FALSE)</f>
        <v>Laptop</v>
      </c>
      <c r="L2978">
        <v>3</v>
      </c>
      <c r="M2978">
        <v>0</v>
      </c>
      <c r="N2978">
        <f t="shared" si="46"/>
        <v>77370000</v>
      </c>
    </row>
    <row r="2979" spans="1:14" x14ac:dyDescent="0.3">
      <c r="A2979">
        <v>2978</v>
      </c>
      <c r="B2979">
        <v>1</v>
      </c>
      <c r="C2979" t="s">
        <v>63</v>
      </c>
      <c r="D2979" t="str">
        <f>VLOOKUP(C2979,[1]Saler!B:D,2,FALSE)</f>
        <v>Phạm Thị Giáng  My</v>
      </c>
      <c r="E2979" t="str">
        <f>VLOOKUP(C2979,[1]Saler!B:D,3,FALSE)</f>
        <v>DN</v>
      </c>
      <c r="F2979" t="str">
        <f>VLOOKUP(E2979,[1]Saler!$F$1:$G$6,2,FALSE)</f>
        <v>Đà Nẵng</v>
      </c>
      <c r="G2979" t="s">
        <v>31</v>
      </c>
      <c r="H2979" t="str">
        <f>VLOOKUP(G2979,[1]Product!$B:$G,2,FALSE)</f>
        <v>Ideapad82H700DNVN</v>
      </c>
      <c r="I2979">
        <f>VLOOKUP(G2979,[1]Product!$B:$G,6,FALSE)</f>
        <v>13490000</v>
      </c>
      <c r="J2979" t="str">
        <f>VLOOKUP(G2979,[1]Product!$B:$G,3,FALSE)</f>
        <v>Lenovo</v>
      </c>
      <c r="K2979" t="str">
        <f>VLOOKUP(G2979,[1]Product!$B:$G,4,FALSE)</f>
        <v>Laptop</v>
      </c>
      <c r="L2979">
        <v>1</v>
      </c>
      <c r="M2979">
        <v>0.15</v>
      </c>
      <c r="N2979">
        <f t="shared" si="46"/>
        <v>11466500</v>
      </c>
    </row>
    <row r="2980" spans="1:14" x14ac:dyDescent="0.3">
      <c r="A2980">
        <v>2979</v>
      </c>
      <c r="B2980">
        <v>1</v>
      </c>
      <c r="C2980" t="s">
        <v>57</v>
      </c>
      <c r="D2980" t="str">
        <f>VLOOKUP(C2980,[1]Saler!B:D,2,FALSE)</f>
        <v>Nguyễn Thị Tú  Anh</v>
      </c>
      <c r="E2980" t="str">
        <f>VLOOKUP(C2980,[1]Saler!B:D,3,FALSE)</f>
        <v>HN</v>
      </c>
      <c r="F2980" t="str">
        <f>VLOOKUP(E2980,[1]Saler!$F$1:$G$6,2,FALSE)</f>
        <v>Hà Nội</v>
      </c>
      <c r="G2980" t="s">
        <v>28</v>
      </c>
      <c r="H2980" t="str">
        <f>VLOOKUP(G2980,[1]Product!$B:$G,2,FALSE)</f>
        <v>ProBook1A1B0PA</v>
      </c>
      <c r="I2980">
        <f>VLOOKUP(G2980,[1]Product!$B:$G,6,FALSE)</f>
        <v>18290000</v>
      </c>
      <c r="J2980" t="str">
        <f>VLOOKUP(G2980,[1]Product!$B:$G,3,FALSE)</f>
        <v>HP</v>
      </c>
      <c r="K2980" t="str">
        <f>VLOOKUP(G2980,[1]Product!$B:$G,4,FALSE)</f>
        <v>Laptop</v>
      </c>
      <c r="L2980">
        <v>3</v>
      </c>
      <c r="M2980">
        <v>0.1</v>
      </c>
      <c r="N2980">
        <f t="shared" si="46"/>
        <v>49383000</v>
      </c>
    </row>
    <row r="2981" spans="1:14" x14ac:dyDescent="0.3">
      <c r="A2981">
        <v>2980</v>
      </c>
      <c r="B2981">
        <v>1</v>
      </c>
      <c r="C2981" t="s">
        <v>39</v>
      </c>
      <c r="D2981" t="str">
        <f>VLOOKUP(C2981,[1]Saler!B:D,2,FALSE)</f>
        <v>Trần Lê Phương  Dung</v>
      </c>
      <c r="E2981" t="str">
        <f>VLOOKUP(C2981,[1]Saler!B:D,3,FALSE)</f>
        <v>HN</v>
      </c>
      <c r="F2981" t="str">
        <f>VLOOKUP(E2981,[1]Saler!$F$1:$G$6,2,FALSE)</f>
        <v>Hà Nội</v>
      </c>
      <c r="G2981" t="s">
        <v>50</v>
      </c>
      <c r="H2981" t="str">
        <f>VLOOKUP(G2981,[1]Product!$B:$G,2,FALSE)</f>
        <v>ProBook22X45AA</v>
      </c>
      <c r="I2981">
        <f>VLOOKUP(G2981,[1]Product!$B:$G,6,FALSE)</f>
        <v>11900000</v>
      </c>
      <c r="J2981" t="str">
        <f>VLOOKUP(G2981,[1]Product!$B:$G,3,FALSE)</f>
        <v>HP</v>
      </c>
      <c r="K2981" t="str">
        <f>VLOOKUP(G2981,[1]Product!$B:$G,4,FALSE)</f>
        <v>Desktop</v>
      </c>
      <c r="L2981">
        <v>3</v>
      </c>
      <c r="M2981">
        <v>0</v>
      </c>
      <c r="N2981">
        <f t="shared" si="46"/>
        <v>35700000</v>
      </c>
    </row>
    <row r="2982" spans="1:14" x14ac:dyDescent="0.3">
      <c r="A2982">
        <v>2981</v>
      </c>
      <c r="B2982">
        <v>1</v>
      </c>
      <c r="C2982" t="s">
        <v>66</v>
      </c>
      <c r="D2982" t="str">
        <f>VLOOKUP(C2982,[1]Saler!B:D,2,FALSE)</f>
        <v>Nguyễn Nhật  Hạ</v>
      </c>
      <c r="E2982" t="str">
        <f>VLOOKUP(C2982,[1]Saler!B:D,3,FALSE)</f>
        <v>HP</v>
      </c>
      <c r="F2982" t="str">
        <f>VLOOKUP(E2982,[1]Saler!$F$1:$G$6,2,FALSE)</f>
        <v>Hải Phòng</v>
      </c>
      <c r="G2982" t="s">
        <v>45</v>
      </c>
      <c r="H2982" t="str">
        <f>VLOOKUP(G2982,[1]Product!$B:$G,2,FALSE)</f>
        <v>OMEN8ZR42PA</v>
      </c>
      <c r="I2982">
        <f>VLOOKUP(G2982,[1]Product!$B:$G,6,FALSE)</f>
        <v>54000000</v>
      </c>
      <c r="J2982" t="str">
        <f>VLOOKUP(G2982,[1]Product!$B:$G,3,FALSE)</f>
        <v>HP</v>
      </c>
      <c r="K2982" t="str">
        <f>VLOOKUP(G2982,[1]Product!$B:$G,4,FALSE)</f>
        <v>Laptop</v>
      </c>
      <c r="L2982">
        <v>2</v>
      </c>
      <c r="M2982">
        <v>0.15</v>
      </c>
      <c r="N2982">
        <f t="shared" si="46"/>
        <v>91800000</v>
      </c>
    </row>
    <row r="2983" spans="1:14" x14ac:dyDescent="0.3">
      <c r="A2983">
        <v>2982</v>
      </c>
      <c r="B2983">
        <v>1</v>
      </c>
      <c r="C2983" t="s">
        <v>18</v>
      </c>
      <c r="D2983" t="str">
        <f>VLOOKUP(C2983,[1]Saler!B:D,2,FALSE)</f>
        <v>Lê Thị Thùy  Linh</v>
      </c>
      <c r="E2983" t="str">
        <f>VLOOKUP(C2983,[1]Saler!B:D,3,FALSE)</f>
        <v>DN</v>
      </c>
      <c r="F2983" t="str">
        <f>VLOOKUP(E2983,[1]Saler!$F$1:$G$6,2,FALSE)</f>
        <v>Đà Nẵng</v>
      </c>
      <c r="G2983" t="s">
        <v>17</v>
      </c>
      <c r="H2983" t="str">
        <f>VLOOKUP(G2983,[1]Product!$B:$G,2,FALSE)</f>
        <v>Inspiron135301</v>
      </c>
      <c r="I2983">
        <f>VLOOKUP(G2983,[1]Product!$B:$G,6,FALSE)</f>
        <v>20900000</v>
      </c>
      <c r="J2983" t="str">
        <f>VLOOKUP(G2983,[1]Product!$B:$G,3,FALSE)</f>
        <v>Dell</v>
      </c>
      <c r="K2983" t="str">
        <f>VLOOKUP(G2983,[1]Product!$B:$G,4,FALSE)</f>
        <v>Laptop</v>
      </c>
      <c r="L2983">
        <v>3</v>
      </c>
      <c r="M2983">
        <v>0</v>
      </c>
      <c r="N2983">
        <f t="shared" si="46"/>
        <v>62700000</v>
      </c>
    </row>
    <row r="2984" spans="1:14" x14ac:dyDescent="0.3">
      <c r="A2984">
        <v>2983</v>
      </c>
      <c r="B2984">
        <v>1</v>
      </c>
      <c r="C2984" t="s">
        <v>79</v>
      </c>
      <c r="D2984" t="str">
        <f>VLOOKUP(C2984,[1]Saler!B:D,2,FALSE)</f>
        <v>Nguyễn Thị Thanh  Ngân</v>
      </c>
      <c r="E2984" t="str">
        <f>VLOOKUP(C2984,[1]Saler!B:D,3,FALSE)</f>
        <v>HCM</v>
      </c>
      <c r="F2984" t="str">
        <f>VLOOKUP(E2984,[1]Saler!$F$1:$G$6,2,FALSE)</f>
        <v>Hồ Chí Minh</v>
      </c>
      <c r="G2984" t="s">
        <v>41</v>
      </c>
      <c r="H2984" t="str">
        <f>VLOOKUP(G2984,[1]Product!$B:$G,2,FALSE)</f>
        <v>Vostro70226499</v>
      </c>
      <c r="I2984">
        <f>VLOOKUP(G2984,[1]Product!$B:$G,6,FALSE)</f>
        <v>8900000</v>
      </c>
      <c r="J2984" t="str">
        <f>VLOOKUP(G2984,[1]Product!$B:$G,3,FALSE)</f>
        <v>Dell</v>
      </c>
      <c r="K2984" t="str">
        <f>VLOOKUP(G2984,[1]Product!$B:$G,4,FALSE)</f>
        <v>Desktop</v>
      </c>
      <c r="L2984">
        <v>1</v>
      </c>
      <c r="M2984">
        <v>0.1</v>
      </c>
      <c r="N2984">
        <f t="shared" si="46"/>
        <v>8010000</v>
      </c>
    </row>
    <row r="2985" spans="1:14" x14ac:dyDescent="0.3">
      <c r="A2985">
        <v>2984</v>
      </c>
      <c r="B2985">
        <v>1</v>
      </c>
      <c r="C2985" t="s">
        <v>48</v>
      </c>
      <c r="D2985" t="str">
        <f>VLOOKUP(C2985,[1]Saler!B:D,2,FALSE)</f>
        <v>Võ Huỳnh Duy  Nhân</v>
      </c>
      <c r="E2985" t="str">
        <f>VLOOKUP(C2985,[1]Saler!B:D,3,FALSE)</f>
        <v>HCM</v>
      </c>
      <c r="F2985" t="str">
        <f>VLOOKUP(E2985,[1]Saler!$F$1:$G$6,2,FALSE)</f>
        <v>Hồ Chí Minh</v>
      </c>
      <c r="G2985" t="s">
        <v>17</v>
      </c>
      <c r="H2985" t="str">
        <f>VLOOKUP(G2985,[1]Product!$B:$G,2,FALSE)</f>
        <v>Inspiron135301</v>
      </c>
      <c r="I2985">
        <f>VLOOKUP(G2985,[1]Product!$B:$G,6,FALSE)</f>
        <v>20900000</v>
      </c>
      <c r="J2985" t="str">
        <f>VLOOKUP(G2985,[1]Product!$B:$G,3,FALSE)</f>
        <v>Dell</v>
      </c>
      <c r="K2985" t="str">
        <f>VLOOKUP(G2985,[1]Product!$B:$G,4,FALSE)</f>
        <v>Laptop</v>
      </c>
      <c r="L2985">
        <v>3</v>
      </c>
      <c r="M2985">
        <v>0.05</v>
      </c>
      <c r="N2985">
        <f t="shared" si="46"/>
        <v>59565000</v>
      </c>
    </row>
    <row r="2986" spans="1:14" x14ac:dyDescent="0.3">
      <c r="A2986">
        <v>2985</v>
      </c>
      <c r="B2986">
        <v>1</v>
      </c>
      <c r="C2986" t="s">
        <v>24</v>
      </c>
      <c r="D2986" t="str">
        <f>VLOOKUP(C2986,[1]Saler!B:D,2,FALSE)</f>
        <v>Lê Thị Ngọc Bích</v>
      </c>
      <c r="E2986" t="str">
        <f>VLOOKUP(C2986,[1]Saler!B:D,3,FALSE)</f>
        <v>HN</v>
      </c>
      <c r="F2986" t="str">
        <f>VLOOKUP(E2986,[1]Saler!$F$1:$G$6,2,FALSE)</f>
        <v>Hà Nội</v>
      </c>
      <c r="G2986" t="s">
        <v>23</v>
      </c>
      <c r="H2986" t="str">
        <f>VLOOKUP(G2986,[1]Product!$B:$G,2,FALSE)</f>
        <v>Latitude3510</v>
      </c>
      <c r="I2986">
        <f>VLOOKUP(G2986,[1]Product!$B:$G,6,FALSE)</f>
        <v>11490000</v>
      </c>
      <c r="J2986" t="str">
        <f>VLOOKUP(G2986,[1]Product!$B:$G,3,FALSE)</f>
        <v>Dell</v>
      </c>
      <c r="K2986" t="str">
        <f>VLOOKUP(G2986,[1]Product!$B:$G,4,FALSE)</f>
        <v>Laptop</v>
      </c>
      <c r="L2986">
        <v>2</v>
      </c>
      <c r="M2986">
        <v>0.15</v>
      </c>
      <c r="N2986">
        <f t="shared" si="46"/>
        <v>19533000</v>
      </c>
    </row>
    <row r="2987" spans="1:14" x14ac:dyDescent="0.3">
      <c r="A2987">
        <v>2986</v>
      </c>
      <c r="B2987">
        <v>2</v>
      </c>
      <c r="C2987" t="s">
        <v>14</v>
      </c>
      <c r="D2987" t="str">
        <f>VLOOKUP(C2987,[1]Saler!B:D,2,FALSE)</f>
        <v>Hồ Thị Khánh  Huyền</v>
      </c>
      <c r="E2987" t="str">
        <f>VLOOKUP(C2987,[1]Saler!B:D,3,FALSE)</f>
        <v>DN</v>
      </c>
      <c r="F2987" t="str">
        <f>VLOOKUP(E2987,[1]Saler!$F$1:$G$6,2,FALSE)</f>
        <v>Đà Nẵng</v>
      </c>
      <c r="G2987" t="s">
        <v>33</v>
      </c>
      <c r="H2987" t="str">
        <f>VLOOKUP(G2987,[1]Product!$B:$G,2,FALSE)</f>
        <v>XPS139310</v>
      </c>
      <c r="I2987">
        <f>VLOOKUP(G2987,[1]Product!$B:$G,6,FALSE)</f>
        <v>39900000</v>
      </c>
      <c r="J2987" t="str">
        <f>VLOOKUP(G2987,[1]Product!$B:$G,3,FALSE)</f>
        <v>Dell</v>
      </c>
      <c r="K2987" t="str">
        <f>VLOOKUP(G2987,[1]Product!$B:$G,4,FALSE)</f>
        <v>Laptop</v>
      </c>
      <c r="L2987">
        <v>3</v>
      </c>
      <c r="M2987">
        <v>0.1</v>
      </c>
      <c r="N2987">
        <f t="shared" si="46"/>
        <v>107730000</v>
      </c>
    </row>
    <row r="2988" spans="1:14" x14ac:dyDescent="0.3">
      <c r="A2988">
        <v>2987</v>
      </c>
      <c r="B2988">
        <v>2</v>
      </c>
      <c r="C2988" t="s">
        <v>51</v>
      </c>
      <c r="D2988" t="str">
        <f>VLOOKUP(C2988,[1]Saler!B:D,2,FALSE)</f>
        <v>Trần Nguyễn Thúy  Quỳnh</v>
      </c>
      <c r="E2988" t="str">
        <f>VLOOKUP(C2988,[1]Saler!B:D,3,FALSE)</f>
        <v>CT</v>
      </c>
      <c r="F2988" t="str">
        <f>VLOOKUP(E2988,[1]Saler!$F$1:$G$6,2,FALSE)</f>
        <v>Cần Thơ</v>
      </c>
      <c r="G2988" t="s">
        <v>34</v>
      </c>
      <c r="H2988" t="str">
        <f>VLOOKUP(G2988,[1]Product!$B:$G,2,FALSE)</f>
        <v>Inspiron135201</v>
      </c>
      <c r="I2988">
        <f>VLOOKUP(G2988,[1]Product!$B:$G,6,FALSE)</f>
        <v>16990000</v>
      </c>
      <c r="J2988" t="str">
        <f>VLOOKUP(G2988,[1]Product!$B:$G,3,FALSE)</f>
        <v>Dell</v>
      </c>
      <c r="K2988" t="str">
        <f>VLOOKUP(G2988,[1]Product!$B:$G,4,FALSE)</f>
        <v>Laptop</v>
      </c>
      <c r="L2988">
        <v>2</v>
      </c>
      <c r="M2988">
        <v>0.1</v>
      </c>
      <c r="N2988">
        <f t="shared" si="46"/>
        <v>30582000</v>
      </c>
    </row>
    <row r="2989" spans="1:14" x14ac:dyDescent="0.3">
      <c r="A2989">
        <v>2988</v>
      </c>
      <c r="B2989">
        <v>2</v>
      </c>
      <c r="C2989" t="s">
        <v>66</v>
      </c>
      <c r="D2989" t="str">
        <f>VLOOKUP(C2989,[1]Saler!B:D,2,FALSE)</f>
        <v>Nguyễn Nhật  Hạ</v>
      </c>
      <c r="E2989" t="str">
        <f>VLOOKUP(C2989,[1]Saler!B:D,3,FALSE)</f>
        <v>HP</v>
      </c>
      <c r="F2989" t="str">
        <f>VLOOKUP(E2989,[1]Saler!$F$1:$G$6,2,FALSE)</f>
        <v>Hải Phòng</v>
      </c>
      <c r="G2989" t="s">
        <v>54</v>
      </c>
      <c r="H2989" t="str">
        <f>VLOOKUP(G2989,[1]Product!$B:$G,2,FALSE)</f>
        <v>ThinkBook20VA001KVN</v>
      </c>
      <c r="I2989">
        <f>VLOOKUP(G2989,[1]Product!$B:$G,6,FALSE)</f>
        <v>19190000</v>
      </c>
      <c r="J2989" t="str">
        <f>VLOOKUP(G2989,[1]Product!$B:$G,3,FALSE)</f>
        <v>Lenovo</v>
      </c>
      <c r="K2989" t="str">
        <f>VLOOKUP(G2989,[1]Product!$B:$G,4,FALSE)</f>
        <v>Laptop</v>
      </c>
      <c r="L2989">
        <v>3</v>
      </c>
      <c r="M2989">
        <v>0</v>
      </c>
      <c r="N2989">
        <f t="shared" si="46"/>
        <v>57570000</v>
      </c>
    </row>
    <row r="2990" spans="1:14" x14ac:dyDescent="0.3">
      <c r="A2990">
        <v>2989</v>
      </c>
      <c r="B2990">
        <v>2</v>
      </c>
      <c r="C2990" t="s">
        <v>75</v>
      </c>
      <c r="D2990" t="str">
        <f>VLOOKUP(C2990,[1]Saler!B:D,2,FALSE)</f>
        <v>Trần Thị Kim  Ngân</v>
      </c>
      <c r="E2990" t="str">
        <f>VLOOKUP(C2990,[1]Saler!B:D,3,FALSE)</f>
        <v>HCM</v>
      </c>
      <c r="F2990" t="str">
        <f>VLOOKUP(E2990,[1]Saler!$F$1:$G$6,2,FALSE)</f>
        <v>Hồ Chí Minh</v>
      </c>
      <c r="G2990" t="s">
        <v>50</v>
      </c>
      <c r="H2990" t="str">
        <f>VLOOKUP(G2990,[1]Product!$B:$G,2,FALSE)</f>
        <v>ProBook22X45AA</v>
      </c>
      <c r="I2990">
        <f>VLOOKUP(G2990,[1]Product!$B:$G,6,FALSE)</f>
        <v>11900000</v>
      </c>
      <c r="J2990" t="str">
        <f>VLOOKUP(G2990,[1]Product!$B:$G,3,FALSE)</f>
        <v>HP</v>
      </c>
      <c r="K2990" t="str">
        <f>VLOOKUP(G2990,[1]Product!$B:$G,4,FALSE)</f>
        <v>Desktop</v>
      </c>
      <c r="L2990">
        <v>2</v>
      </c>
      <c r="M2990">
        <v>0.1</v>
      </c>
      <c r="N2990">
        <f t="shared" si="46"/>
        <v>21420000</v>
      </c>
    </row>
    <row r="2991" spans="1:14" x14ac:dyDescent="0.3">
      <c r="A2991">
        <v>2990</v>
      </c>
      <c r="B2991">
        <v>2</v>
      </c>
      <c r="C2991" t="s">
        <v>53</v>
      </c>
      <c r="D2991" t="str">
        <f>VLOOKUP(C2991,[1]Saler!B:D,2,FALSE)</f>
        <v>Đoàn Minh  Anh</v>
      </c>
      <c r="E2991" t="str">
        <f>VLOOKUP(C2991,[1]Saler!B:D,3,FALSE)</f>
        <v>HN</v>
      </c>
      <c r="F2991" t="str">
        <f>VLOOKUP(E2991,[1]Saler!$F$1:$G$6,2,FALSE)</f>
        <v>Hà Nội</v>
      </c>
      <c r="G2991" t="s">
        <v>41</v>
      </c>
      <c r="H2991" t="str">
        <f>VLOOKUP(G2991,[1]Product!$B:$G,2,FALSE)</f>
        <v>Vostro70226499</v>
      </c>
      <c r="I2991">
        <f>VLOOKUP(G2991,[1]Product!$B:$G,6,FALSE)</f>
        <v>8900000</v>
      </c>
      <c r="J2991" t="str">
        <f>VLOOKUP(G2991,[1]Product!$B:$G,3,FALSE)</f>
        <v>Dell</v>
      </c>
      <c r="K2991" t="str">
        <f>VLOOKUP(G2991,[1]Product!$B:$G,4,FALSE)</f>
        <v>Desktop</v>
      </c>
      <c r="L2991">
        <v>2</v>
      </c>
      <c r="M2991">
        <v>0</v>
      </c>
      <c r="N2991">
        <f t="shared" si="46"/>
        <v>17800000</v>
      </c>
    </row>
    <row r="2992" spans="1:14" x14ac:dyDescent="0.3">
      <c r="A2992">
        <v>2991</v>
      </c>
      <c r="B2992">
        <v>2</v>
      </c>
      <c r="C2992" t="s">
        <v>16</v>
      </c>
      <c r="D2992" t="str">
        <f>VLOOKUP(C2992,[1]Saler!B:D,2,FALSE)</f>
        <v>Võ Thị Uyển  Nhi</v>
      </c>
      <c r="E2992" t="str">
        <f>VLOOKUP(C2992,[1]Saler!B:D,3,FALSE)</f>
        <v>HCM</v>
      </c>
      <c r="F2992" t="str">
        <f>VLOOKUP(E2992,[1]Saler!$F$1:$G$6,2,FALSE)</f>
        <v>Hồ Chí Minh</v>
      </c>
      <c r="G2992" t="s">
        <v>49</v>
      </c>
      <c r="H2992" t="str">
        <f>VLOOKUP(G2992,[1]Product!$B:$G,2,FALSE)</f>
        <v>Inspiron145402</v>
      </c>
      <c r="I2992">
        <f>VLOOKUP(G2992,[1]Product!$B:$G,6,FALSE)</f>
        <v>25790000</v>
      </c>
      <c r="J2992" t="str">
        <f>VLOOKUP(G2992,[1]Product!$B:$G,3,FALSE)</f>
        <v>Dell</v>
      </c>
      <c r="K2992" t="str">
        <f>VLOOKUP(G2992,[1]Product!$B:$G,4,FALSE)</f>
        <v>Laptop</v>
      </c>
      <c r="L2992">
        <v>1</v>
      </c>
      <c r="M2992">
        <v>0.1</v>
      </c>
      <c r="N2992">
        <f t="shared" si="46"/>
        <v>23211000</v>
      </c>
    </row>
    <row r="2993" spans="1:14" x14ac:dyDescent="0.3">
      <c r="A2993">
        <v>2992</v>
      </c>
      <c r="B2993">
        <v>2</v>
      </c>
      <c r="C2993" t="s">
        <v>24</v>
      </c>
      <c r="D2993" t="str">
        <f>VLOOKUP(C2993,[1]Saler!B:D,2,FALSE)</f>
        <v>Lê Thị Ngọc Bích</v>
      </c>
      <c r="E2993" t="str">
        <f>VLOOKUP(C2993,[1]Saler!B:D,3,FALSE)</f>
        <v>HN</v>
      </c>
      <c r="F2993" t="str">
        <f>VLOOKUP(E2993,[1]Saler!$F$1:$G$6,2,FALSE)</f>
        <v>Hà Nội</v>
      </c>
      <c r="G2993" t="s">
        <v>71</v>
      </c>
      <c r="H2993" t="str">
        <f>VLOOKUP(G2993,[1]Product!$B:$G,2,FALSE)</f>
        <v>Legion82BC005YVN</v>
      </c>
      <c r="I2993">
        <f>VLOOKUP(G2993,[1]Product!$B:$G,6,FALSE)</f>
        <v>39000000</v>
      </c>
      <c r="J2993" t="str">
        <f>VLOOKUP(G2993,[1]Product!$B:$G,3,FALSE)</f>
        <v>Lenovo</v>
      </c>
      <c r="K2993" t="str">
        <f>VLOOKUP(G2993,[1]Product!$B:$G,4,FALSE)</f>
        <v>Laptop</v>
      </c>
      <c r="L2993">
        <v>3</v>
      </c>
      <c r="M2993">
        <v>0.15</v>
      </c>
      <c r="N2993">
        <f t="shared" si="46"/>
        <v>99450000</v>
      </c>
    </row>
    <row r="2994" spans="1:14" x14ac:dyDescent="0.3">
      <c r="A2994">
        <v>2993</v>
      </c>
      <c r="B2994">
        <v>2</v>
      </c>
      <c r="C2994" t="s">
        <v>43</v>
      </c>
      <c r="D2994" t="str">
        <f>VLOOKUP(C2994,[1]Saler!B:D,2,FALSE)</f>
        <v>Lương Thị  Thanh</v>
      </c>
      <c r="E2994" t="str">
        <f>VLOOKUP(C2994,[1]Saler!B:D,3,FALSE)</f>
        <v>CT</v>
      </c>
      <c r="F2994" t="str">
        <f>VLOOKUP(E2994,[1]Saler!$F$1:$G$6,2,FALSE)</f>
        <v>Cần Thơ</v>
      </c>
      <c r="G2994" t="s">
        <v>23</v>
      </c>
      <c r="H2994" t="str">
        <f>VLOOKUP(G2994,[1]Product!$B:$G,2,FALSE)</f>
        <v>Latitude3510</v>
      </c>
      <c r="I2994">
        <f>VLOOKUP(G2994,[1]Product!$B:$G,6,FALSE)</f>
        <v>11490000</v>
      </c>
      <c r="J2994" t="str">
        <f>VLOOKUP(G2994,[1]Product!$B:$G,3,FALSE)</f>
        <v>Dell</v>
      </c>
      <c r="K2994" t="str">
        <f>VLOOKUP(G2994,[1]Product!$B:$G,4,FALSE)</f>
        <v>Laptop</v>
      </c>
      <c r="L2994">
        <v>1</v>
      </c>
      <c r="M2994">
        <v>0.05</v>
      </c>
      <c r="N2994">
        <f t="shared" si="46"/>
        <v>10915500</v>
      </c>
    </row>
    <row r="2995" spans="1:14" x14ac:dyDescent="0.3">
      <c r="A2995">
        <v>2994</v>
      </c>
      <c r="B2995">
        <v>2</v>
      </c>
      <c r="C2995" t="s">
        <v>73</v>
      </c>
      <c r="D2995" t="str">
        <f>VLOOKUP(C2995,[1]Saler!B:D,2,FALSE)</f>
        <v>Nguyễn Gia  Hân</v>
      </c>
      <c r="E2995" t="str">
        <f>VLOOKUP(C2995,[1]Saler!B:D,3,FALSE)</f>
        <v>HP</v>
      </c>
      <c r="F2995" t="str">
        <f>VLOOKUP(E2995,[1]Saler!$F$1:$G$6,2,FALSE)</f>
        <v>Hải Phòng</v>
      </c>
      <c r="G2995" t="s">
        <v>41</v>
      </c>
      <c r="H2995" t="str">
        <f>VLOOKUP(G2995,[1]Product!$B:$G,2,FALSE)</f>
        <v>Vostro70226499</v>
      </c>
      <c r="I2995">
        <f>VLOOKUP(G2995,[1]Product!$B:$G,6,FALSE)</f>
        <v>8900000</v>
      </c>
      <c r="J2995" t="str">
        <f>VLOOKUP(G2995,[1]Product!$B:$G,3,FALSE)</f>
        <v>Dell</v>
      </c>
      <c r="K2995" t="str">
        <f>VLOOKUP(G2995,[1]Product!$B:$G,4,FALSE)</f>
        <v>Desktop</v>
      </c>
      <c r="L2995">
        <v>3</v>
      </c>
      <c r="M2995">
        <v>0</v>
      </c>
      <c r="N2995">
        <f t="shared" si="46"/>
        <v>26700000</v>
      </c>
    </row>
    <row r="2996" spans="1:14" x14ac:dyDescent="0.3">
      <c r="A2996">
        <v>2995</v>
      </c>
      <c r="B2996">
        <v>2</v>
      </c>
      <c r="C2996" t="s">
        <v>78</v>
      </c>
      <c r="D2996" t="str">
        <f>VLOOKUP(C2996,[1]Saler!B:D,2,FALSE)</f>
        <v>Vũ Nguyên  Hà</v>
      </c>
      <c r="E2996" t="str">
        <f>VLOOKUP(C2996,[1]Saler!B:D,3,FALSE)</f>
        <v>HN</v>
      </c>
      <c r="F2996" t="str">
        <f>VLOOKUP(E2996,[1]Saler!$F$1:$G$6,2,FALSE)</f>
        <v>Hà Nội</v>
      </c>
      <c r="G2996" t="s">
        <v>34</v>
      </c>
      <c r="H2996" t="str">
        <f>VLOOKUP(G2996,[1]Product!$B:$G,2,FALSE)</f>
        <v>Inspiron135201</v>
      </c>
      <c r="I2996">
        <f>VLOOKUP(G2996,[1]Product!$B:$G,6,FALSE)</f>
        <v>16990000</v>
      </c>
      <c r="J2996" t="str">
        <f>VLOOKUP(G2996,[1]Product!$B:$G,3,FALSE)</f>
        <v>Dell</v>
      </c>
      <c r="K2996" t="str">
        <f>VLOOKUP(G2996,[1]Product!$B:$G,4,FALSE)</f>
        <v>Laptop</v>
      </c>
      <c r="L2996">
        <v>3</v>
      </c>
      <c r="M2996">
        <v>0.15</v>
      </c>
      <c r="N2996">
        <f t="shared" si="46"/>
        <v>43324500</v>
      </c>
    </row>
    <row r="2997" spans="1:14" x14ac:dyDescent="0.3">
      <c r="A2997">
        <v>2996</v>
      </c>
      <c r="B2997">
        <v>2</v>
      </c>
      <c r="C2997" t="s">
        <v>76</v>
      </c>
      <c r="D2997" t="str">
        <f>VLOOKUP(C2997,[1]Saler!B:D,2,FALSE)</f>
        <v>Nguyễn Yến  Nhi</v>
      </c>
      <c r="E2997" t="str">
        <f>VLOOKUP(C2997,[1]Saler!B:D,3,FALSE)</f>
        <v>HCM</v>
      </c>
      <c r="F2997" t="str">
        <f>VLOOKUP(E2997,[1]Saler!$F$1:$G$6,2,FALSE)</f>
        <v>Hồ Chí Minh</v>
      </c>
      <c r="G2997" t="s">
        <v>34</v>
      </c>
      <c r="H2997" t="str">
        <f>VLOOKUP(G2997,[1]Product!$B:$G,2,FALSE)</f>
        <v>Inspiron135201</v>
      </c>
      <c r="I2997">
        <f>VLOOKUP(G2997,[1]Product!$B:$G,6,FALSE)</f>
        <v>16990000</v>
      </c>
      <c r="J2997" t="str">
        <f>VLOOKUP(G2997,[1]Product!$B:$G,3,FALSE)</f>
        <v>Dell</v>
      </c>
      <c r="K2997" t="str">
        <f>VLOOKUP(G2997,[1]Product!$B:$G,4,FALSE)</f>
        <v>Laptop</v>
      </c>
      <c r="L2997">
        <v>3</v>
      </c>
      <c r="M2997">
        <v>0.1</v>
      </c>
      <c r="N2997">
        <f t="shared" si="46"/>
        <v>45873000</v>
      </c>
    </row>
    <row r="2998" spans="1:14" x14ac:dyDescent="0.3">
      <c r="A2998">
        <v>2997</v>
      </c>
      <c r="B2998">
        <v>2</v>
      </c>
      <c r="C2998" t="s">
        <v>70</v>
      </c>
      <c r="D2998" t="str">
        <f>VLOOKUP(C2998,[1]Saler!B:D,2,FALSE)</f>
        <v>Trần Thị Hồng Nhung</v>
      </c>
      <c r="E2998" t="str">
        <f>VLOOKUP(C2998,[1]Saler!B:D,3,FALSE)</f>
        <v>HCM</v>
      </c>
      <c r="F2998" t="str">
        <f>VLOOKUP(E2998,[1]Saler!$F$1:$G$6,2,FALSE)</f>
        <v>Hồ Chí Minh</v>
      </c>
      <c r="G2998" t="s">
        <v>36</v>
      </c>
      <c r="H2998" t="str">
        <f>VLOOKUP(G2998,[1]Product!$B:$G,2,FALSE)</f>
        <v>Lenovo10TVA00EVA</v>
      </c>
      <c r="I2998">
        <f>VLOOKUP(G2998,[1]Product!$B:$G,6,FALSE)</f>
        <v>12590000</v>
      </c>
      <c r="J2998" t="str">
        <f>VLOOKUP(G2998,[1]Product!$B:$G,3,FALSE)</f>
        <v>Lenovo</v>
      </c>
      <c r="K2998" t="str">
        <f>VLOOKUP(G2998,[1]Product!$B:$G,4,FALSE)</f>
        <v>Desktop</v>
      </c>
      <c r="L2998">
        <v>2</v>
      </c>
      <c r="M2998">
        <v>0.05</v>
      </c>
      <c r="N2998">
        <f t="shared" si="46"/>
        <v>23921000</v>
      </c>
    </row>
    <row r="2999" spans="1:14" x14ac:dyDescent="0.3">
      <c r="A2999">
        <v>2998</v>
      </c>
      <c r="B2999">
        <v>2</v>
      </c>
      <c r="C2999" t="s">
        <v>74</v>
      </c>
      <c r="D2999" t="str">
        <f>VLOOKUP(C2999,[1]Saler!B:D,2,FALSE)</f>
        <v>Nguyễn Thị  Hằng</v>
      </c>
      <c r="E2999" t="str">
        <f>VLOOKUP(C2999,[1]Saler!B:D,3,FALSE)</f>
        <v>HP</v>
      </c>
      <c r="F2999" t="str">
        <f>VLOOKUP(E2999,[1]Saler!$F$1:$G$6,2,FALSE)</f>
        <v>Hải Phòng</v>
      </c>
      <c r="G2999" t="s">
        <v>49</v>
      </c>
      <c r="H2999" t="str">
        <f>VLOOKUP(G2999,[1]Product!$B:$G,2,FALSE)</f>
        <v>Inspiron145402</v>
      </c>
      <c r="I2999">
        <f>VLOOKUP(G2999,[1]Product!$B:$G,6,FALSE)</f>
        <v>25790000</v>
      </c>
      <c r="J2999" t="str">
        <f>VLOOKUP(G2999,[1]Product!$B:$G,3,FALSE)</f>
        <v>Dell</v>
      </c>
      <c r="K2999" t="str">
        <f>VLOOKUP(G2999,[1]Product!$B:$G,4,FALSE)</f>
        <v>Laptop</v>
      </c>
      <c r="L2999">
        <v>1</v>
      </c>
      <c r="M2999">
        <v>0.1</v>
      </c>
      <c r="N2999">
        <f t="shared" si="46"/>
        <v>23211000</v>
      </c>
    </row>
    <row r="3000" spans="1:14" x14ac:dyDescent="0.3">
      <c r="A3000">
        <v>2999</v>
      </c>
      <c r="B3000">
        <v>2</v>
      </c>
      <c r="C3000" t="s">
        <v>76</v>
      </c>
      <c r="D3000" t="str">
        <f>VLOOKUP(C3000,[1]Saler!B:D,2,FALSE)</f>
        <v>Nguyễn Yến  Nhi</v>
      </c>
      <c r="E3000" t="str">
        <f>VLOOKUP(C3000,[1]Saler!B:D,3,FALSE)</f>
        <v>HCM</v>
      </c>
      <c r="F3000" t="str">
        <f>VLOOKUP(E3000,[1]Saler!$F$1:$G$6,2,FALSE)</f>
        <v>Hồ Chí Minh</v>
      </c>
      <c r="G3000" t="s">
        <v>47</v>
      </c>
      <c r="H3000" t="str">
        <f>VLOOKUP(G3000,[1]Product!$B:$G,2,FALSE)</f>
        <v>OptiPlex3080 MT</v>
      </c>
      <c r="I3000">
        <f>VLOOKUP(G3000,[1]Product!$B:$G,6,FALSE)</f>
        <v>13890000</v>
      </c>
      <c r="J3000" t="str">
        <f>VLOOKUP(G3000,[1]Product!$B:$G,3,FALSE)</f>
        <v>Dell</v>
      </c>
      <c r="K3000" t="str">
        <f>VLOOKUP(G3000,[1]Product!$B:$G,4,FALSE)</f>
        <v>Desktop</v>
      </c>
      <c r="L3000">
        <v>2</v>
      </c>
      <c r="M3000">
        <v>0.1</v>
      </c>
      <c r="N3000">
        <f t="shared" si="46"/>
        <v>25002000</v>
      </c>
    </row>
    <row r="3001" spans="1:14" x14ac:dyDescent="0.3">
      <c r="A3001">
        <v>3000</v>
      </c>
      <c r="B3001">
        <v>2</v>
      </c>
      <c r="C3001" t="s">
        <v>46</v>
      </c>
      <c r="D3001" t="str">
        <f>VLOOKUP(C3001,[1]Saler!B:D,2,FALSE)</f>
        <v>Nguyễn Thị Hoài  Nam</v>
      </c>
      <c r="E3001" t="str">
        <f>VLOOKUP(C3001,[1]Saler!B:D,3,FALSE)</f>
        <v>HCM</v>
      </c>
      <c r="F3001" t="str">
        <f>VLOOKUP(E3001,[1]Saler!$F$1:$G$6,2,FALSE)</f>
        <v>Hồ Chí Minh</v>
      </c>
      <c r="G3001" t="s">
        <v>52</v>
      </c>
      <c r="H3001" t="str">
        <f>VLOOKUP(G3001,[1]Product!$B:$G,2,FALSE)</f>
        <v>Inspiron42IN380002</v>
      </c>
      <c r="I3001">
        <f>VLOOKUP(G3001,[1]Product!$B:$G,6,FALSE)</f>
        <v>12290000</v>
      </c>
      <c r="J3001" t="str">
        <f>VLOOKUP(G3001,[1]Product!$B:$G,3,FALSE)</f>
        <v>Dell</v>
      </c>
      <c r="K3001" t="str">
        <f>VLOOKUP(G3001,[1]Product!$B:$G,4,FALSE)</f>
        <v>Desktop</v>
      </c>
      <c r="L3001">
        <v>1</v>
      </c>
      <c r="M3001">
        <v>0.15</v>
      </c>
      <c r="N3001">
        <f t="shared" si="46"/>
        <v>10446500</v>
      </c>
    </row>
    <row r="3002" spans="1:14" x14ac:dyDescent="0.3">
      <c r="A3002">
        <v>3001</v>
      </c>
      <c r="B3002">
        <v>2</v>
      </c>
      <c r="C3002" t="s">
        <v>79</v>
      </c>
      <c r="D3002" t="str">
        <f>VLOOKUP(C3002,[1]Saler!B:D,2,FALSE)</f>
        <v>Nguyễn Thị Thanh  Ngân</v>
      </c>
      <c r="E3002" t="str">
        <f>VLOOKUP(C3002,[1]Saler!B:D,3,FALSE)</f>
        <v>HCM</v>
      </c>
      <c r="F3002" t="str">
        <f>VLOOKUP(E3002,[1]Saler!$F$1:$G$6,2,FALSE)</f>
        <v>Hồ Chí Minh</v>
      </c>
      <c r="G3002" t="s">
        <v>45</v>
      </c>
      <c r="H3002" t="str">
        <f>VLOOKUP(G3002,[1]Product!$B:$G,2,FALSE)</f>
        <v>OMEN8ZR42PA</v>
      </c>
      <c r="I3002">
        <f>VLOOKUP(G3002,[1]Product!$B:$G,6,FALSE)</f>
        <v>54000000</v>
      </c>
      <c r="J3002" t="str">
        <f>VLOOKUP(G3002,[1]Product!$B:$G,3,FALSE)</f>
        <v>HP</v>
      </c>
      <c r="K3002" t="str">
        <f>VLOOKUP(G3002,[1]Product!$B:$G,4,FALSE)</f>
        <v>Laptop</v>
      </c>
      <c r="L3002">
        <v>2</v>
      </c>
      <c r="M3002">
        <v>0.05</v>
      </c>
      <c r="N3002">
        <f t="shared" si="46"/>
        <v>102600000</v>
      </c>
    </row>
    <row r="3003" spans="1:14" x14ac:dyDescent="0.3">
      <c r="A3003">
        <v>3002</v>
      </c>
      <c r="B3003">
        <v>2</v>
      </c>
      <c r="C3003" t="s">
        <v>24</v>
      </c>
      <c r="D3003" t="str">
        <f>VLOOKUP(C3003,[1]Saler!B:D,2,FALSE)</f>
        <v>Lê Thị Ngọc Bích</v>
      </c>
      <c r="E3003" t="str">
        <f>VLOOKUP(C3003,[1]Saler!B:D,3,FALSE)</f>
        <v>HN</v>
      </c>
      <c r="F3003" t="str">
        <f>VLOOKUP(E3003,[1]Saler!$F$1:$G$6,2,FALSE)</f>
        <v>Hà Nội</v>
      </c>
      <c r="G3003" t="s">
        <v>50</v>
      </c>
      <c r="H3003" t="str">
        <f>VLOOKUP(G3003,[1]Product!$B:$G,2,FALSE)</f>
        <v>ProBook22X45AA</v>
      </c>
      <c r="I3003">
        <f>VLOOKUP(G3003,[1]Product!$B:$G,6,FALSE)</f>
        <v>11900000</v>
      </c>
      <c r="J3003" t="str">
        <f>VLOOKUP(G3003,[1]Product!$B:$G,3,FALSE)</f>
        <v>HP</v>
      </c>
      <c r="K3003" t="str">
        <f>VLOOKUP(G3003,[1]Product!$B:$G,4,FALSE)</f>
        <v>Desktop</v>
      </c>
      <c r="L3003">
        <v>2</v>
      </c>
      <c r="M3003">
        <v>0.1</v>
      </c>
      <c r="N3003">
        <f t="shared" si="46"/>
        <v>21420000</v>
      </c>
    </row>
    <row r="3004" spans="1:14" x14ac:dyDescent="0.3">
      <c r="A3004">
        <v>3003</v>
      </c>
      <c r="B3004">
        <v>2</v>
      </c>
      <c r="C3004" t="s">
        <v>16</v>
      </c>
      <c r="D3004" t="str">
        <f>VLOOKUP(C3004,[1]Saler!B:D,2,FALSE)</f>
        <v>Võ Thị Uyển  Nhi</v>
      </c>
      <c r="E3004" t="str">
        <f>VLOOKUP(C3004,[1]Saler!B:D,3,FALSE)</f>
        <v>HCM</v>
      </c>
      <c r="F3004" t="str">
        <f>VLOOKUP(E3004,[1]Saler!$F$1:$G$6,2,FALSE)</f>
        <v>Hồ Chí Minh</v>
      </c>
      <c r="G3004" t="s">
        <v>52</v>
      </c>
      <c r="H3004" t="str">
        <f>VLOOKUP(G3004,[1]Product!$B:$G,2,FALSE)</f>
        <v>Inspiron42IN380002</v>
      </c>
      <c r="I3004">
        <f>VLOOKUP(G3004,[1]Product!$B:$G,6,FALSE)</f>
        <v>12290000</v>
      </c>
      <c r="J3004" t="str">
        <f>VLOOKUP(G3004,[1]Product!$B:$G,3,FALSE)</f>
        <v>Dell</v>
      </c>
      <c r="K3004" t="str">
        <f>VLOOKUP(G3004,[1]Product!$B:$G,4,FALSE)</f>
        <v>Desktop</v>
      </c>
      <c r="L3004">
        <v>2</v>
      </c>
      <c r="M3004">
        <v>0</v>
      </c>
      <c r="N3004">
        <f t="shared" si="46"/>
        <v>24580000</v>
      </c>
    </row>
    <row r="3005" spans="1:14" x14ac:dyDescent="0.3">
      <c r="A3005">
        <v>3004</v>
      </c>
      <c r="B3005">
        <v>2</v>
      </c>
      <c r="C3005" t="s">
        <v>14</v>
      </c>
      <c r="D3005" t="str">
        <f>VLOOKUP(C3005,[1]Saler!B:D,2,FALSE)</f>
        <v>Hồ Thị Khánh  Huyền</v>
      </c>
      <c r="E3005" t="str">
        <f>VLOOKUP(C3005,[1]Saler!B:D,3,FALSE)</f>
        <v>DN</v>
      </c>
      <c r="F3005" t="str">
        <f>VLOOKUP(E3005,[1]Saler!$F$1:$G$6,2,FALSE)</f>
        <v>Đà Nẵng</v>
      </c>
      <c r="G3005" t="s">
        <v>41</v>
      </c>
      <c r="H3005" t="str">
        <f>VLOOKUP(G3005,[1]Product!$B:$G,2,FALSE)</f>
        <v>Vostro70226499</v>
      </c>
      <c r="I3005">
        <f>VLOOKUP(G3005,[1]Product!$B:$G,6,FALSE)</f>
        <v>8900000</v>
      </c>
      <c r="J3005" t="str">
        <f>VLOOKUP(G3005,[1]Product!$B:$G,3,FALSE)</f>
        <v>Dell</v>
      </c>
      <c r="K3005" t="str">
        <f>VLOOKUP(G3005,[1]Product!$B:$G,4,FALSE)</f>
        <v>Desktop</v>
      </c>
      <c r="L3005">
        <v>1</v>
      </c>
      <c r="M3005">
        <v>0.05</v>
      </c>
      <c r="N3005">
        <f t="shared" si="46"/>
        <v>8455000</v>
      </c>
    </row>
    <row r="3006" spans="1:14" x14ac:dyDescent="0.3">
      <c r="A3006">
        <v>3005</v>
      </c>
      <c r="B3006">
        <v>2</v>
      </c>
      <c r="C3006" t="s">
        <v>59</v>
      </c>
      <c r="D3006" t="str">
        <f>VLOOKUP(C3006,[1]Saler!B:D,2,FALSE)</f>
        <v>Hồ Lê Lệ  Nguyên</v>
      </c>
      <c r="E3006" t="str">
        <f>VLOOKUP(C3006,[1]Saler!B:D,3,FALSE)</f>
        <v>HCM</v>
      </c>
      <c r="F3006" t="str">
        <f>VLOOKUP(E3006,[1]Saler!$F$1:$G$6,2,FALSE)</f>
        <v>Hồ Chí Minh</v>
      </c>
      <c r="G3006" t="s">
        <v>54</v>
      </c>
      <c r="H3006" t="str">
        <f>VLOOKUP(G3006,[1]Product!$B:$G,2,FALSE)</f>
        <v>ThinkBook20VA001KVN</v>
      </c>
      <c r="I3006">
        <f>VLOOKUP(G3006,[1]Product!$B:$G,6,FALSE)</f>
        <v>19190000</v>
      </c>
      <c r="J3006" t="str">
        <f>VLOOKUP(G3006,[1]Product!$B:$G,3,FALSE)</f>
        <v>Lenovo</v>
      </c>
      <c r="K3006" t="str">
        <f>VLOOKUP(G3006,[1]Product!$B:$G,4,FALSE)</f>
        <v>Laptop</v>
      </c>
      <c r="L3006">
        <v>1</v>
      </c>
      <c r="M3006">
        <v>0.05</v>
      </c>
      <c r="N3006">
        <f t="shared" si="46"/>
        <v>18230500</v>
      </c>
    </row>
    <row r="3007" spans="1:14" x14ac:dyDescent="0.3">
      <c r="A3007">
        <v>3006</v>
      </c>
      <c r="B3007">
        <v>2</v>
      </c>
      <c r="C3007" t="s">
        <v>51</v>
      </c>
      <c r="D3007" t="str">
        <f>VLOOKUP(C3007,[1]Saler!B:D,2,FALSE)</f>
        <v>Trần Nguyễn Thúy  Quỳnh</v>
      </c>
      <c r="E3007" t="str">
        <f>VLOOKUP(C3007,[1]Saler!B:D,3,FALSE)</f>
        <v>CT</v>
      </c>
      <c r="F3007" t="str">
        <f>VLOOKUP(E3007,[1]Saler!$F$1:$G$6,2,FALSE)</f>
        <v>Cần Thơ</v>
      </c>
      <c r="G3007" t="s">
        <v>47</v>
      </c>
      <c r="H3007" t="str">
        <f>VLOOKUP(G3007,[1]Product!$B:$G,2,FALSE)</f>
        <v>OptiPlex3080 MT</v>
      </c>
      <c r="I3007">
        <f>VLOOKUP(G3007,[1]Product!$B:$G,6,FALSE)</f>
        <v>13890000</v>
      </c>
      <c r="J3007" t="str">
        <f>VLOOKUP(G3007,[1]Product!$B:$G,3,FALSE)</f>
        <v>Dell</v>
      </c>
      <c r="K3007" t="str">
        <f>VLOOKUP(G3007,[1]Product!$B:$G,4,FALSE)</f>
        <v>Desktop</v>
      </c>
      <c r="L3007">
        <v>3</v>
      </c>
      <c r="M3007">
        <v>0.1</v>
      </c>
      <c r="N3007">
        <f t="shared" si="46"/>
        <v>37503000</v>
      </c>
    </row>
    <row r="3008" spans="1:14" x14ac:dyDescent="0.3">
      <c r="A3008">
        <v>3007</v>
      </c>
      <c r="B3008">
        <v>2</v>
      </c>
      <c r="C3008" t="s">
        <v>20</v>
      </c>
      <c r="D3008" t="str">
        <f>VLOOKUP(C3008,[1]Saler!B:D,2,FALSE)</f>
        <v>NGUYỄN THỊ THANH  HUYỀN</v>
      </c>
      <c r="E3008" t="str">
        <f>VLOOKUP(C3008,[1]Saler!B:D,3,FALSE)</f>
        <v>DN</v>
      </c>
      <c r="F3008" t="str">
        <f>VLOOKUP(E3008,[1]Saler!$F$1:$G$6,2,FALSE)</f>
        <v>Đà Nẵng</v>
      </c>
      <c r="G3008" t="s">
        <v>17</v>
      </c>
      <c r="H3008" t="str">
        <f>VLOOKUP(G3008,[1]Product!$B:$G,2,FALSE)</f>
        <v>Inspiron135301</v>
      </c>
      <c r="I3008">
        <f>VLOOKUP(G3008,[1]Product!$B:$G,6,FALSE)</f>
        <v>20900000</v>
      </c>
      <c r="J3008" t="str">
        <f>VLOOKUP(G3008,[1]Product!$B:$G,3,FALSE)</f>
        <v>Dell</v>
      </c>
      <c r="K3008" t="str">
        <f>VLOOKUP(G3008,[1]Product!$B:$G,4,FALSE)</f>
        <v>Laptop</v>
      </c>
      <c r="L3008">
        <v>3</v>
      </c>
      <c r="M3008">
        <v>0.15</v>
      </c>
      <c r="N3008">
        <f t="shared" si="46"/>
        <v>53295000</v>
      </c>
    </row>
    <row r="3009" spans="1:14" x14ac:dyDescent="0.3">
      <c r="A3009">
        <v>3008</v>
      </c>
      <c r="B3009">
        <v>3</v>
      </c>
      <c r="C3009" t="s">
        <v>61</v>
      </c>
      <c r="D3009" t="str">
        <f>VLOOKUP(C3009,[1]Saler!B:D,2,FALSE)</f>
        <v>Nguyễn Tố  Linh</v>
      </c>
      <c r="E3009" t="str">
        <f>VLOOKUP(C3009,[1]Saler!B:D,3,FALSE)</f>
        <v>DN</v>
      </c>
      <c r="F3009" t="str">
        <f>VLOOKUP(E3009,[1]Saler!$F$1:$G$6,2,FALSE)</f>
        <v>Đà Nẵng</v>
      </c>
      <c r="G3009" t="s">
        <v>23</v>
      </c>
      <c r="H3009" t="str">
        <f>VLOOKUP(G3009,[1]Product!$B:$G,2,FALSE)</f>
        <v>Latitude3510</v>
      </c>
      <c r="I3009">
        <f>VLOOKUP(G3009,[1]Product!$B:$G,6,FALSE)</f>
        <v>11490000</v>
      </c>
      <c r="J3009" t="str">
        <f>VLOOKUP(G3009,[1]Product!$B:$G,3,FALSE)</f>
        <v>Dell</v>
      </c>
      <c r="K3009" t="str">
        <f>VLOOKUP(G3009,[1]Product!$B:$G,4,FALSE)</f>
        <v>Laptop</v>
      </c>
      <c r="L3009">
        <v>1</v>
      </c>
      <c r="M3009">
        <v>0.1</v>
      </c>
      <c r="N3009">
        <f t="shared" si="46"/>
        <v>10341000</v>
      </c>
    </row>
    <row r="3010" spans="1:14" x14ac:dyDescent="0.3">
      <c r="A3010">
        <v>3009</v>
      </c>
      <c r="B3010">
        <v>3</v>
      </c>
      <c r="C3010" t="s">
        <v>78</v>
      </c>
      <c r="D3010" t="str">
        <f>VLOOKUP(C3010,[1]Saler!B:D,2,FALSE)</f>
        <v>Vũ Nguyên  Hà</v>
      </c>
      <c r="E3010" t="str">
        <f>VLOOKUP(C3010,[1]Saler!B:D,3,FALSE)</f>
        <v>HN</v>
      </c>
      <c r="F3010" t="str">
        <f>VLOOKUP(E3010,[1]Saler!$F$1:$G$6,2,FALSE)</f>
        <v>Hà Nội</v>
      </c>
      <c r="G3010" t="s">
        <v>15</v>
      </c>
      <c r="H3010" t="str">
        <f>VLOOKUP(G3010,[1]Product!$B:$G,2,FALSE)</f>
        <v>EliteBook1C2M0PA</v>
      </c>
      <c r="I3010">
        <f>VLOOKUP(G3010,[1]Product!$B:$G,6,FALSE)</f>
        <v>14890000</v>
      </c>
      <c r="J3010" t="str">
        <f>VLOOKUP(G3010,[1]Product!$B:$G,3,FALSE)</f>
        <v>HP</v>
      </c>
      <c r="K3010" t="str">
        <f>VLOOKUP(G3010,[1]Product!$B:$G,4,FALSE)</f>
        <v>Desktop</v>
      </c>
      <c r="L3010">
        <v>2</v>
      </c>
      <c r="M3010">
        <v>0.05</v>
      </c>
      <c r="N3010">
        <f t="shared" ref="N3010:N3073" si="47">I3010*L3010*(1-M3010)</f>
        <v>28291000</v>
      </c>
    </row>
    <row r="3011" spans="1:14" x14ac:dyDescent="0.3">
      <c r="A3011">
        <v>3010</v>
      </c>
      <c r="B3011">
        <v>3</v>
      </c>
      <c r="C3011" t="s">
        <v>68</v>
      </c>
      <c r="D3011" t="str">
        <f>VLOOKUP(C3011,[1]Saler!B:D,2,FALSE)</f>
        <v>Đào Thị Tiểu  Băng</v>
      </c>
      <c r="E3011" t="str">
        <f>VLOOKUP(C3011,[1]Saler!B:D,3,FALSE)</f>
        <v>CT</v>
      </c>
      <c r="F3011" t="str">
        <f>VLOOKUP(E3011,[1]Saler!$F$1:$G$6,2,FALSE)</f>
        <v>Cần Thơ</v>
      </c>
      <c r="G3011" t="s">
        <v>42</v>
      </c>
      <c r="H3011" t="str">
        <f>VLOOKUP(G3011,[1]Product!$B:$G,2,FALSE)</f>
        <v>PavilionEG0072TU</v>
      </c>
      <c r="I3011">
        <f>VLOOKUP(G3011,[1]Product!$B:$G,6,FALSE)</f>
        <v>21900000</v>
      </c>
      <c r="J3011" t="str">
        <f>VLOOKUP(G3011,[1]Product!$B:$G,3,FALSE)</f>
        <v>HP</v>
      </c>
      <c r="K3011" t="str">
        <f>VLOOKUP(G3011,[1]Product!$B:$G,4,FALSE)</f>
        <v>Laptop</v>
      </c>
      <c r="L3011">
        <v>3</v>
      </c>
      <c r="M3011">
        <v>0.15</v>
      </c>
      <c r="N3011">
        <f t="shared" si="47"/>
        <v>55845000</v>
      </c>
    </row>
    <row r="3012" spans="1:14" x14ac:dyDescent="0.3">
      <c r="A3012">
        <v>3011</v>
      </c>
      <c r="B3012">
        <v>3</v>
      </c>
      <c r="C3012" t="s">
        <v>70</v>
      </c>
      <c r="D3012" t="str">
        <f>VLOOKUP(C3012,[1]Saler!B:D,2,FALSE)</f>
        <v>Trần Thị Hồng Nhung</v>
      </c>
      <c r="E3012" t="str">
        <f>VLOOKUP(C3012,[1]Saler!B:D,3,FALSE)</f>
        <v>HCM</v>
      </c>
      <c r="F3012" t="str">
        <f>VLOOKUP(E3012,[1]Saler!$F$1:$G$6,2,FALSE)</f>
        <v>Hồ Chí Minh</v>
      </c>
      <c r="G3012" t="s">
        <v>25</v>
      </c>
      <c r="H3012" t="str">
        <f>VLOOKUP(G3012,[1]Product!$B:$G,2,FALSE)</f>
        <v>Lenovo11BHS07200</v>
      </c>
      <c r="I3012">
        <f>VLOOKUP(G3012,[1]Product!$B:$G,6,FALSE)</f>
        <v>11490000</v>
      </c>
      <c r="J3012" t="str">
        <f>VLOOKUP(G3012,[1]Product!$B:$G,3,FALSE)</f>
        <v>Lenovo</v>
      </c>
      <c r="K3012" t="str">
        <f>VLOOKUP(G3012,[1]Product!$B:$G,4,FALSE)</f>
        <v>Desktop</v>
      </c>
      <c r="L3012">
        <v>3</v>
      </c>
      <c r="M3012">
        <v>0</v>
      </c>
      <c r="N3012">
        <f t="shared" si="47"/>
        <v>34470000</v>
      </c>
    </row>
    <row r="3013" spans="1:14" x14ac:dyDescent="0.3">
      <c r="A3013">
        <v>3012</v>
      </c>
      <c r="B3013">
        <v>3</v>
      </c>
      <c r="C3013" t="s">
        <v>61</v>
      </c>
      <c r="D3013" t="str">
        <f>VLOOKUP(C3013,[1]Saler!B:D,2,FALSE)</f>
        <v>Nguyễn Tố  Linh</v>
      </c>
      <c r="E3013" t="str">
        <f>VLOOKUP(C3013,[1]Saler!B:D,3,FALSE)</f>
        <v>DN</v>
      </c>
      <c r="F3013" t="str">
        <f>VLOOKUP(E3013,[1]Saler!$F$1:$G$6,2,FALSE)</f>
        <v>Đà Nẵng</v>
      </c>
      <c r="G3013" t="s">
        <v>54</v>
      </c>
      <c r="H3013" t="str">
        <f>VLOOKUP(G3013,[1]Product!$B:$G,2,FALSE)</f>
        <v>ThinkBook20VA001KVN</v>
      </c>
      <c r="I3013">
        <f>VLOOKUP(G3013,[1]Product!$B:$G,6,FALSE)</f>
        <v>19190000</v>
      </c>
      <c r="J3013" t="str">
        <f>VLOOKUP(G3013,[1]Product!$B:$G,3,FALSE)</f>
        <v>Lenovo</v>
      </c>
      <c r="K3013" t="str">
        <f>VLOOKUP(G3013,[1]Product!$B:$G,4,FALSE)</f>
        <v>Laptop</v>
      </c>
      <c r="L3013">
        <v>3</v>
      </c>
      <c r="M3013">
        <v>0.05</v>
      </c>
      <c r="N3013">
        <f t="shared" si="47"/>
        <v>54691500</v>
      </c>
    </row>
    <row r="3014" spans="1:14" x14ac:dyDescent="0.3">
      <c r="A3014">
        <v>3013</v>
      </c>
      <c r="B3014">
        <v>3</v>
      </c>
      <c r="C3014" t="s">
        <v>26</v>
      </c>
      <c r="D3014" t="str">
        <f>VLOOKUP(C3014,[1]Saler!B:D,2,FALSE)</f>
        <v>Nguyễn Thị Y  Bình</v>
      </c>
      <c r="E3014" t="str">
        <f>VLOOKUP(C3014,[1]Saler!B:D,3,FALSE)</f>
        <v>HN</v>
      </c>
      <c r="F3014" t="str">
        <f>VLOOKUP(E3014,[1]Saler!$F$1:$G$6,2,FALSE)</f>
        <v>Hà Nội</v>
      </c>
      <c r="G3014" t="s">
        <v>50</v>
      </c>
      <c r="H3014" t="str">
        <f>VLOOKUP(G3014,[1]Product!$B:$G,2,FALSE)</f>
        <v>ProBook22X45AA</v>
      </c>
      <c r="I3014">
        <f>VLOOKUP(G3014,[1]Product!$B:$G,6,FALSE)</f>
        <v>11900000</v>
      </c>
      <c r="J3014" t="str">
        <f>VLOOKUP(G3014,[1]Product!$B:$G,3,FALSE)</f>
        <v>HP</v>
      </c>
      <c r="K3014" t="str">
        <f>VLOOKUP(G3014,[1]Product!$B:$G,4,FALSE)</f>
        <v>Desktop</v>
      </c>
      <c r="L3014">
        <v>2</v>
      </c>
      <c r="M3014">
        <v>0.05</v>
      </c>
      <c r="N3014">
        <f t="shared" si="47"/>
        <v>22610000</v>
      </c>
    </row>
    <row r="3015" spans="1:14" x14ac:dyDescent="0.3">
      <c r="A3015">
        <v>3014</v>
      </c>
      <c r="B3015">
        <v>3</v>
      </c>
      <c r="C3015" t="s">
        <v>78</v>
      </c>
      <c r="D3015" t="str">
        <f>VLOOKUP(C3015,[1]Saler!B:D,2,FALSE)</f>
        <v>Vũ Nguyên  Hà</v>
      </c>
      <c r="E3015" t="str">
        <f>VLOOKUP(C3015,[1]Saler!B:D,3,FALSE)</f>
        <v>HN</v>
      </c>
      <c r="F3015" t="str">
        <f>VLOOKUP(E3015,[1]Saler!$F$1:$G$6,2,FALSE)</f>
        <v>Hà Nội</v>
      </c>
      <c r="G3015" t="s">
        <v>54</v>
      </c>
      <c r="H3015" t="str">
        <f>VLOOKUP(G3015,[1]Product!$B:$G,2,FALSE)</f>
        <v>ThinkBook20VA001KVN</v>
      </c>
      <c r="I3015">
        <f>VLOOKUP(G3015,[1]Product!$B:$G,6,FALSE)</f>
        <v>19190000</v>
      </c>
      <c r="J3015" t="str">
        <f>VLOOKUP(G3015,[1]Product!$B:$G,3,FALSE)</f>
        <v>Lenovo</v>
      </c>
      <c r="K3015" t="str">
        <f>VLOOKUP(G3015,[1]Product!$B:$G,4,FALSE)</f>
        <v>Laptop</v>
      </c>
      <c r="L3015">
        <v>2</v>
      </c>
      <c r="M3015">
        <v>0.15</v>
      </c>
      <c r="N3015">
        <f t="shared" si="47"/>
        <v>32623000</v>
      </c>
    </row>
    <row r="3016" spans="1:14" x14ac:dyDescent="0.3">
      <c r="A3016">
        <v>3015</v>
      </c>
      <c r="B3016">
        <v>3</v>
      </c>
      <c r="C3016" t="s">
        <v>62</v>
      </c>
      <c r="D3016" t="str">
        <f>VLOOKUP(C3016,[1]Saler!B:D,2,FALSE)</f>
        <v>Kiều Ngọc Các</v>
      </c>
      <c r="E3016" t="str">
        <f>VLOOKUP(C3016,[1]Saler!B:D,3,FALSE)</f>
        <v>HN</v>
      </c>
      <c r="F3016" t="str">
        <f>VLOOKUP(E3016,[1]Saler!$F$1:$G$6,2,FALSE)</f>
        <v>Hà Nội</v>
      </c>
      <c r="G3016" t="s">
        <v>19</v>
      </c>
      <c r="H3016" t="str">
        <f>VLOOKUP(G3016,[1]Product!$B:$G,2,FALSE)</f>
        <v>Gaming81LK01J3VN</v>
      </c>
      <c r="I3016">
        <f>VLOOKUP(G3016,[1]Product!$B:$G,6,FALSE)</f>
        <v>18490000</v>
      </c>
      <c r="J3016" t="str">
        <f>VLOOKUP(G3016,[1]Product!$B:$G,3,FALSE)</f>
        <v>Lenovo</v>
      </c>
      <c r="K3016" t="str">
        <f>VLOOKUP(G3016,[1]Product!$B:$G,4,FALSE)</f>
        <v>Laptop</v>
      </c>
      <c r="L3016">
        <v>3</v>
      </c>
      <c r="M3016">
        <v>0.1</v>
      </c>
      <c r="N3016">
        <f t="shared" si="47"/>
        <v>49923000</v>
      </c>
    </row>
    <row r="3017" spans="1:14" x14ac:dyDescent="0.3">
      <c r="A3017">
        <v>3016</v>
      </c>
      <c r="B3017">
        <v>3</v>
      </c>
      <c r="C3017" t="s">
        <v>60</v>
      </c>
      <c r="D3017" t="str">
        <f>VLOOKUP(C3017,[1]Saler!B:D,2,FALSE)</f>
        <v>Nguyễn Thị Hoài  Ly</v>
      </c>
      <c r="E3017" t="str">
        <f>VLOOKUP(C3017,[1]Saler!B:D,3,FALSE)</f>
        <v>DN</v>
      </c>
      <c r="F3017" t="str">
        <f>VLOOKUP(E3017,[1]Saler!$F$1:$G$6,2,FALSE)</f>
        <v>Đà Nẵng</v>
      </c>
      <c r="G3017" t="s">
        <v>69</v>
      </c>
      <c r="H3017" t="str">
        <f>VLOOKUP(G3017,[1]Product!$B:$G,2,FALSE)</f>
        <v>Pavilion180S1AA</v>
      </c>
      <c r="I3017">
        <f>VLOOKUP(G3017,[1]Product!$B:$G,6,FALSE)</f>
        <v>9790000</v>
      </c>
      <c r="J3017" t="str">
        <f>VLOOKUP(G3017,[1]Product!$B:$G,3,FALSE)</f>
        <v>HP</v>
      </c>
      <c r="K3017" t="str">
        <f>VLOOKUP(G3017,[1]Product!$B:$G,4,FALSE)</f>
        <v>Desktop</v>
      </c>
      <c r="L3017">
        <v>1</v>
      </c>
      <c r="M3017">
        <v>0.05</v>
      </c>
      <c r="N3017">
        <f t="shared" si="47"/>
        <v>9300500</v>
      </c>
    </row>
    <row r="3018" spans="1:14" x14ac:dyDescent="0.3">
      <c r="A3018">
        <v>3017</v>
      </c>
      <c r="B3018">
        <v>3</v>
      </c>
      <c r="C3018" t="s">
        <v>24</v>
      </c>
      <c r="D3018" t="str">
        <f>VLOOKUP(C3018,[1]Saler!B:D,2,FALSE)</f>
        <v>Lê Thị Ngọc Bích</v>
      </c>
      <c r="E3018" t="str">
        <f>VLOOKUP(C3018,[1]Saler!B:D,3,FALSE)</f>
        <v>HN</v>
      </c>
      <c r="F3018" t="str">
        <f>VLOOKUP(E3018,[1]Saler!$F$1:$G$6,2,FALSE)</f>
        <v>Hà Nội</v>
      </c>
      <c r="G3018" t="s">
        <v>49</v>
      </c>
      <c r="H3018" t="str">
        <f>VLOOKUP(G3018,[1]Product!$B:$G,2,FALSE)</f>
        <v>Inspiron145402</v>
      </c>
      <c r="I3018">
        <f>VLOOKUP(G3018,[1]Product!$B:$G,6,FALSE)</f>
        <v>25790000</v>
      </c>
      <c r="J3018" t="str">
        <f>VLOOKUP(G3018,[1]Product!$B:$G,3,FALSE)</f>
        <v>Dell</v>
      </c>
      <c r="K3018" t="str">
        <f>VLOOKUP(G3018,[1]Product!$B:$G,4,FALSE)</f>
        <v>Laptop</v>
      </c>
      <c r="L3018">
        <v>2</v>
      </c>
      <c r="M3018">
        <v>0.1</v>
      </c>
      <c r="N3018">
        <f t="shared" si="47"/>
        <v>46422000</v>
      </c>
    </row>
    <row r="3019" spans="1:14" x14ac:dyDescent="0.3">
      <c r="A3019">
        <v>3018</v>
      </c>
      <c r="B3019">
        <v>3</v>
      </c>
      <c r="C3019" t="s">
        <v>27</v>
      </c>
      <c r="D3019" t="str">
        <f>VLOOKUP(C3019,[1]Saler!B:D,2,FALSE)</f>
        <v>Lê Thị Bình</v>
      </c>
      <c r="E3019" t="str">
        <f>VLOOKUP(C3019,[1]Saler!B:D,3,FALSE)</f>
        <v>HN</v>
      </c>
      <c r="F3019" t="str">
        <f>VLOOKUP(E3019,[1]Saler!$F$1:$G$6,2,FALSE)</f>
        <v>Hà Nội</v>
      </c>
      <c r="G3019" t="s">
        <v>15</v>
      </c>
      <c r="H3019" t="str">
        <f>VLOOKUP(G3019,[1]Product!$B:$G,2,FALSE)</f>
        <v>EliteBook1C2M0PA</v>
      </c>
      <c r="I3019">
        <f>VLOOKUP(G3019,[1]Product!$B:$G,6,FALSE)</f>
        <v>14890000</v>
      </c>
      <c r="J3019" t="str">
        <f>VLOOKUP(G3019,[1]Product!$B:$G,3,FALSE)</f>
        <v>HP</v>
      </c>
      <c r="K3019" t="str">
        <f>VLOOKUP(G3019,[1]Product!$B:$G,4,FALSE)</f>
        <v>Desktop</v>
      </c>
      <c r="L3019">
        <v>3</v>
      </c>
      <c r="M3019">
        <v>0.05</v>
      </c>
      <c r="N3019">
        <f t="shared" si="47"/>
        <v>42436500</v>
      </c>
    </row>
    <row r="3020" spans="1:14" x14ac:dyDescent="0.3">
      <c r="A3020">
        <v>3019</v>
      </c>
      <c r="B3020">
        <v>3</v>
      </c>
      <c r="C3020" t="s">
        <v>64</v>
      </c>
      <c r="D3020" t="str">
        <f>VLOOKUP(C3020,[1]Saler!B:D,2,FALSE)</f>
        <v>Trần Chí Thông</v>
      </c>
      <c r="E3020" t="str">
        <f>VLOOKUP(C3020,[1]Saler!B:D,3,FALSE)</f>
        <v>CT</v>
      </c>
      <c r="F3020" t="str">
        <f>VLOOKUP(E3020,[1]Saler!$F$1:$G$6,2,FALSE)</f>
        <v>Cần Thơ</v>
      </c>
      <c r="G3020" t="s">
        <v>69</v>
      </c>
      <c r="H3020" t="str">
        <f>VLOOKUP(G3020,[1]Product!$B:$G,2,FALSE)</f>
        <v>Pavilion180S1AA</v>
      </c>
      <c r="I3020">
        <f>VLOOKUP(G3020,[1]Product!$B:$G,6,FALSE)</f>
        <v>9790000</v>
      </c>
      <c r="J3020" t="str">
        <f>VLOOKUP(G3020,[1]Product!$B:$G,3,FALSE)</f>
        <v>HP</v>
      </c>
      <c r="K3020" t="str">
        <f>VLOOKUP(G3020,[1]Product!$B:$G,4,FALSE)</f>
        <v>Desktop</v>
      </c>
      <c r="L3020">
        <v>2</v>
      </c>
      <c r="M3020">
        <v>0.05</v>
      </c>
      <c r="N3020">
        <f t="shared" si="47"/>
        <v>18601000</v>
      </c>
    </row>
    <row r="3021" spans="1:14" x14ac:dyDescent="0.3">
      <c r="A3021">
        <v>3020</v>
      </c>
      <c r="B3021">
        <v>3</v>
      </c>
      <c r="C3021" t="s">
        <v>32</v>
      </c>
      <c r="D3021" t="str">
        <f>VLOOKUP(C3021,[1]Saler!B:D,2,FALSE)</f>
        <v>Võ Thị Phương  Thảo</v>
      </c>
      <c r="E3021" t="str">
        <f>VLOOKUP(C3021,[1]Saler!B:D,3,FALSE)</f>
        <v>CT</v>
      </c>
      <c r="F3021" t="str">
        <f>VLOOKUP(E3021,[1]Saler!$F$1:$G$6,2,FALSE)</f>
        <v>Cần Thơ</v>
      </c>
      <c r="G3021" t="s">
        <v>69</v>
      </c>
      <c r="H3021" t="str">
        <f>VLOOKUP(G3021,[1]Product!$B:$G,2,FALSE)</f>
        <v>Pavilion180S1AA</v>
      </c>
      <c r="I3021">
        <f>VLOOKUP(G3021,[1]Product!$B:$G,6,FALSE)</f>
        <v>9790000</v>
      </c>
      <c r="J3021" t="str">
        <f>VLOOKUP(G3021,[1]Product!$B:$G,3,FALSE)</f>
        <v>HP</v>
      </c>
      <c r="K3021" t="str">
        <f>VLOOKUP(G3021,[1]Product!$B:$G,4,FALSE)</f>
        <v>Desktop</v>
      </c>
      <c r="L3021">
        <v>3</v>
      </c>
      <c r="M3021">
        <v>0.05</v>
      </c>
      <c r="N3021">
        <f t="shared" si="47"/>
        <v>27901500</v>
      </c>
    </row>
    <row r="3022" spans="1:14" x14ac:dyDescent="0.3">
      <c r="A3022">
        <v>3021</v>
      </c>
      <c r="B3022">
        <v>3</v>
      </c>
      <c r="C3022" t="s">
        <v>32</v>
      </c>
      <c r="D3022" t="str">
        <f>VLOOKUP(C3022,[1]Saler!B:D,2,FALSE)</f>
        <v>Võ Thị Phương  Thảo</v>
      </c>
      <c r="E3022" t="str">
        <f>VLOOKUP(C3022,[1]Saler!B:D,3,FALSE)</f>
        <v>CT</v>
      </c>
      <c r="F3022" t="str">
        <f>VLOOKUP(E3022,[1]Saler!$F$1:$G$6,2,FALSE)</f>
        <v>Cần Thơ</v>
      </c>
      <c r="G3022" t="s">
        <v>17</v>
      </c>
      <c r="H3022" t="str">
        <f>VLOOKUP(G3022,[1]Product!$B:$G,2,FALSE)</f>
        <v>Inspiron135301</v>
      </c>
      <c r="I3022">
        <f>VLOOKUP(G3022,[1]Product!$B:$G,6,FALSE)</f>
        <v>20900000</v>
      </c>
      <c r="J3022" t="str">
        <f>VLOOKUP(G3022,[1]Product!$B:$G,3,FALSE)</f>
        <v>Dell</v>
      </c>
      <c r="K3022" t="str">
        <f>VLOOKUP(G3022,[1]Product!$B:$G,4,FALSE)</f>
        <v>Laptop</v>
      </c>
      <c r="L3022">
        <v>1</v>
      </c>
      <c r="M3022">
        <v>0.05</v>
      </c>
      <c r="N3022">
        <f t="shared" si="47"/>
        <v>19855000</v>
      </c>
    </row>
    <row r="3023" spans="1:14" x14ac:dyDescent="0.3">
      <c r="A3023">
        <v>3022</v>
      </c>
      <c r="B3023">
        <v>3</v>
      </c>
      <c r="C3023" t="s">
        <v>78</v>
      </c>
      <c r="D3023" t="str">
        <f>VLOOKUP(C3023,[1]Saler!B:D,2,FALSE)</f>
        <v>Vũ Nguyên  Hà</v>
      </c>
      <c r="E3023" t="str">
        <f>VLOOKUP(C3023,[1]Saler!B:D,3,FALSE)</f>
        <v>HN</v>
      </c>
      <c r="F3023" t="str">
        <f>VLOOKUP(E3023,[1]Saler!$F$1:$G$6,2,FALSE)</f>
        <v>Hà Nội</v>
      </c>
      <c r="G3023" t="s">
        <v>33</v>
      </c>
      <c r="H3023" t="str">
        <f>VLOOKUP(G3023,[1]Product!$B:$G,2,FALSE)</f>
        <v>XPS139310</v>
      </c>
      <c r="I3023">
        <f>VLOOKUP(G3023,[1]Product!$B:$G,6,FALSE)</f>
        <v>39900000</v>
      </c>
      <c r="J3023" t="str">
        <f>VLOOKUP(G3023,[1]Product!$B:$G,3,FALSE)</f>
        <v>Dell</v>
      </c>
      <c r="K3023" t="str">
        <f>VLOOKUP(G3023,[1]Product!$B:$G,4,FALSE)</f>
        <v>Laptop</v>
      </c>
      <c r="L3023">
        <v>3</v>
      </c>
      <c r="M3023">
        <v>0.1</v>
      </c>
      <c r="N3023">
        <f t="shared" si="47"/>
        <v>107730000</v>
      </c>
    </row>
    <row r="3024" spans="1:14" x14ac:dyDescent="0.3">
      <c r="A3024">
        <v>3023</v>
      </c>
      <c r="B3024">
        <v>3</v>
      </c>
      <c r="C3024" t="s">
        <v>32</v>
      </c>
      <c r="D3024" t="str">
        <f>VLOOKUP(C3024,[1]Saler!B:D,2,FALSE)</f>
        <v>Võ Thị Phương  Thảo</v>
      </c>
      <c r="E3024" t="str">
        <f>VLOOKUP(C3024,[1]Saler!B:D,3,FALSE)</f>
        <v>CT</v>
      </c>
      <c r="F3024" t="str">
        <f>VLOOKUP(E3024,[1]Saler!$F$1:$G$6,2,FALSE)</f>
        <v>Cần Thơ</v>
      </c>
      <c r="G3024" t="s">
        <v>36</v>
      </c>
      <c r="H3024" t="str">
        <f>VLOOKUP(G3024,[1]Product!$B:$G,2,FALSE)</f>
        <v>Lenovo10TVA00EVA</v>
      </c>
      <c r="I3024">
        <f>VLOOKUP(G3024,[1]Product!$B:$G,6,FALSE)</f>
        <v>12590000</v>
      </c>
      <c r="J3024" t="str">
        <f>VLOOKUP(G3024,[1]Product!$B:$G,3,FALSE)</f>
        <v>Lenovo</v>
      </c>
      <c r="K3024" t="str">
        <f>VLOOKUP(G3024,[1]Product!$B:$G,4,FALSE)</f>
        <v>Desktop</v>
      </c>
      <c r="L3024">
        <v>3</v>
      </c>
      <c r="M3024">
        <v>0</v>
      </c>
      <c r="N3024">
        <f t="shared" si="47"/>
        <v>37770000</v>
      </c>
    </row>
    <row r="3025" spans="1:14" x14ac:dyDescent="0.3">
      <c r="A3025">
        <v>3024</v>
      </c>
      <c r="B3025">
        <v>3</v>
      </c>
      <c r="C3025" t="s">
        <v>26</v>
      </c>
      <c r="D3025" t="str">
        <f>VLOOKUP(C3025,[1]Saler!B:D,2,FALSE)</f>
        <v>Nguyễn Thị Y  Bình</v>
      </c>
      <c r="E3025" t="str">
        <f>VLOOKUP(C3025,[1]Saler!B:D,3,FALSE)</f>
        <v>HN</v>
      </c>
      <c r="F3025" t="str">
        <f>VLOOKUP(E3025,[1]Saler!$F$1:$G$6,2,FALSE)</f>
        <v>Hà Nội</v>
      </c>
      <c r="G3025" t="s">
        <v>28</v>
      </c>
      <c r="H3025" t="str">
        <f>VLOOKUP(G3025,[1]Product!$B:$G,2,FALSE)</f>
        <v>ProBook1A1B0PA</v>
      </c>
      <c r="I3025">
        <f>VLOOKUP(G3025,[1]Product!$B:$G,6,FALSE)</f>
        <v>18290000</v>
      </c>
      <c r="J3025" t="str">
        <f>VLOOKUP(G3025,[1]Product!$B:$G,3,FALSE)</f>
        <v>HP</v>
      </c>
      <c r="K3025" t="str">
        <f>VLOOKUP(G3025,[1]Product!$B:$G,4,FALSE)</f>
        <v>Laptop</v>
      </c>
      <c r="L3025">
        <v>1</v>
      </c>
      <c r="M3025">
        <v>0.1</v>
      </c>
      <c r="N3025">
        <f t="shared" si="47"/>
        <v>16461000</v>
      </c>
    </row>
    <row r="3026" spans="1:14" x14ac:dyDescent="0.3">
      <c r="A3026">
        <v>3025</v>
      </c>
      <c r="B3026">
        <v>3</v>
      </c>
      <c r="C3026" t="s">
        <v>73</v>
      </c>
      <c r="D3026" t="str">
        <f>VLOOKUP(C3026,[1]Saler!B:D,2,FALSE)</f>
        <v>Nguyễn Gia  Hân</v>
      </c>
      <c r="E3026" t="str">
        <f>VLOOKUP(C3026,[1]Saler!B:D,3,FALSE)</f>
        <v>HP</v>
      </c>
      <c r="F3026" t="str">
        <f>VLOOKUP(E3026,[1]Saler!$F$1:$G$6,2,FALSE)</f>
        <v>Hải Phòng</v>
      </c>
      <c r="G3026" t="s">
        <v>47</v>
      </c>
      <c r="H3026" t="str">
        <f>VLOOKUP(G3026,[1]Product!$B:$G,2,FALSE)</f>
        <v>OptiPlex3080 MT</v>
      </c>
      <c r="I3026">
        <f>VLOOKUP(G3026,[1]Product!$B:$G,6,FALSE)</f>
        <v>13890000</v>
      </c>
      <c r="J3026" t="str">
        <f>VLOOKUP(G3026,[1]Product!$B:$G,3,FALSE)</f>
        <v>Dell</v>
      </c>
      <c r="K3026" t="str">
        <f>VLOOKUP(G3026,[1]Product!$B:$G,4,FALSE)</f>
        <v>Desktop</v>
      </c>
      <c r="L3026">
        <v>1</v>
      </c>
      <c r="M3026">
        <v>0.1</v>
      </c>
      <c r="N3026">
        <f t="shared" si="47"/>
        <v>12501000</v>
      </c>
    </row>
    <row r="3027" spans="1:14" x14ac:dyDescent="0.3">
      <c r="A3027">
        <v>3026</v>
      </c>
      <c r="B3027">
        <v>3</v>
      </c>
      <c r="C3027" t="s">
        <v>29</v>
      </c>
      <c r="D3027" t="str">
        <f>VLOOKUP(C3027,[1]Saler!B:D,2,FALSE)</f>
        <v>Hoàng Thị Thu  Hà</v>
      </c>
      <c r="E3027" t="str">
        <f>VLOOKUP(C3027,[1]Saler!B:D,3,FALSE)</f>
        <v>HN</v>
      </c>
      <c r="F3027" t="str">
        <f>VLOOKUP(E3027,[1]Saler!$F$1:$G$6,2,FALSE)</f>
        <v>Hà Nội</v>
      </c>
      <c r="G3027" t="s">
        <v>52</v>
      </c>
      <c r="H3027" t="str">
        <f>VLOOKUP(G3027,[1]Product!$B:$G,2,FALSE)</f>
        <v>Inspiron42IN380002</v>
      </c>
      <c r="I3027">
        <f>VLOOKUP(G3027,[1]Product!$B:$G,6,FALSE)</f>
        <v>12290000</v>
      </c>
      <c r="J3027" t="str">
        <f>VLOOKUP(G3027,[1]Product!$B:$G,3,FALSE)</f>
        <v>Dell</v>
      </c>
      <c r="K3027" t="str">
        <f>VLOOKUP(G3027,[1]Product!$B:$G,4,FALSE)</f>
        <v>Desktop</v>
      </c>
      <c r="L3027">
        <v>2</v>
      </c>
      <c r="M3027">
        <v>0.05</v>
      </c>
      <c r="N3027">
        <f t="shared" si="47"/>
        <v>23351000</v>
      </c>
    </row>
    <row r="3028" spans="1:14" x14ac:dyDescent="0.3">
      <c r="A3028">
        <v>3027</v>
      </c>
      <c r="B3028">
        <v>3</v>
      </c>
      <c r="C3028" t="s">
        <v>63</v>
      </c>
      <c r="D3028" t="str">
        <f>VLOOKUP(C3028,[1]Saler!B:D,2,FALSE)</f>
        <v>Phạm Thị Giáng  My</v>
      </c>
      <c r="E3028" t="str">
        <f>VLOOKUP(C3028,[1]Saler!B:D,3,FALSE)</f>
        <v>DN</v>
      </c>
      <c r="F3028" t="str">
        <f>VLOOKUP(E3028,[1]Saler!$F$1:$G$6,2,FALSE)</f>
        <v>Đà Nẵng</v>
      </c>
      <c r="G3028" t="s">
        <v>56</v>
      </c>
      <c r="H3028" t="str">
        <f>VLOOKUP(G3028,[1]Product!$B:$G,2,FALSE)</f>
        <v>Legion82B500GUVN</v>
      </c>
      <c r="I3028">
        <f>VLOOKUP(G3028,[1]Product!$B:$G,6,FALSE)</f>
        <v>24790000</v>
      </c>
      <c r="J3028" t="str">
        <f>VLOOKUP(G3028,[1]Product!$B:$G,3,FALSE)</f>
        <v>Lenovo</v>
      </c>
      <c r="K3028" t="str">
        <f>VLOOKUP(G3028,[1]Product!$B:$G,4,FALSE)</f>
        <v>Laptop</v>
      </c>
      <c r="L3028">
        <v>2</v>
      </c>
      <c r="M3028">
        <v>0.15</v>
      </c>
      <c r="N3028">
        <f t="shared" si="47"/>
        <v>42143000</v>
      </c>
    </row>
    <row r="3029" spans="1:14" x14ac:dyDescent="0.3">
      <c r="A3029">
        <v>3028</v>
      </c>
      <c r="B3029">
        <v>3</v>
      </c>
      <c r="C3029" t="s">
        <v>70</v>
      </c>
      <c r="D3029" t="str">
        <f>VLOOKUP(C3029,[1]Saler!B:D,2,FALSE)</f>
        <v>Trần Thị Hồng Nhung</v>
      </c>
      <c r="E3029" t="str">
        <f>VLOOKUP(C3029,[1]Saler!B:D,3,FALSE)</f>
        <v>HCM</v>
      </c>
      <c r="F3029" t="str">
        <f>VLOOKUP(E3029,[1]Saler!$F$1:$G$6,2,FALSE)</f>
        <v>Hồ Chí Minh</v>
      </c>
      <c r="G3029" t="s">
        <v>28</v>
      </c>
      <c r="H3029" t="str">
        <f>VLOOKUP(G3029,[1]Product!$B:$G,2,FALSE)</f>
        <v>ProBook1A1B0PA</v>
      </c>
      <c r="I3029">
        <f>VLOOKUP(G3029,[1]Product!$B:$G,6,FALSE)</f>
        <v>18290000</v>
      </c>
      <c r="J3029" t="str">
        <f>VLOOKUP(G3029,[1]Product!$B:$G,3,FALSE)</f>
        <v>HP</v>
      </c>
      <c r="K3029" t="str">
        <f>VLOOKUP(G3029,[1]Product!$B:$G,4,FALSE)</f>
        <v>Laptop</v>
      </c>
      <c r="L3029">
        <v>2</v>
      </c>
      <c r="M3029">
        <v>0.1</v>
      </c>
      <c r="N3029">
        <f t="shared" si="47"/>
        <v>32922000</v>
      </c>
    </row>
    <row r="3030" spans="1:14" x14ac:dyDescent="0.3">
      <c r="A3030">
        <v>3029</v>
      </c>
      <c r="B3030">
        <v>3</v>
      </c>
      <c r="C3030" t="s">
        <v>24</v>
      </c>
      <c r="D3030" t="str">
        <f>VLOOKUP(C3030,[1]Saler!B:D,2,FALSE)</f>
        <v>Lê Thị Ngọc Bích</v>
      </c>
      <c r="E3030" t="str">
        <f>VLOOKUP(C3030,[1]Saler!B:D,3,FALSE)</f>
        <v>HN</v>
      </c>
      <c r="F3030" t="str">
        <f>VLOOKUP(E3030,[1]Saler!$F$1:$G$6,2,FALSE)</f>
        <v>Hà Nội</v>
      </c>
      <c r="G3030" t="s">
        <v>69</v>
      </c>
      <c r="H3030" t="str">
        <f>VLOOKUP(G3030,[1]Product!$B:$G,2,FALSE)</f>
        <v>Pavilion180S1AA</v>
      </c>
      <c r="I3030">
        <f>VLOOKUP(G3030,[1]Product!$B:$G,6,FALSE)</f>
        <v>9790000</v>
      </c>
      <c r="J3030" t="str">
        <f>VLOOKUP(G3030,[1]Product!$B:$G,3,FALSE)</f>
        <v>HP</v>
      </c>
      <c r="K3030" t="str">
        <f>VLOOKUP(G3030,[1]Product!$B:$G,4,FALSE)</f>
        <v>Desktop</v>
      </c>
      <c r="L3030">
        <v>2</v>
      </c>
      <c r="M3030">
        <v>0.1</v>
      </c>
      <c r="N3030">
        <f t="shared" si="47"/>
        <v>17622000</v>
      </c>
    </row>
    <row r="3031" spans="1:14" x14ac:dyDescent="0.3">
      <c r="A3031">
        <v>3030</v>
      </c>
      <c r="B3031">
        <v>3</v>
      </c>
      <c r="C3031" t="s">
        <v>39</v>
      </c>
      <c r="D3031" t="str">
        <f>VLOOKUP(C3031,[1]Saler!B:D,2,FALSE)</f>
        <v>Trần Lê Phương  Dung</v>
      </c>
      <c r="E3031" t="str">
        <f>VLOOKUP(C3031,[1]Saler!B:D,3,FALSE)</f>
        <v>HN</v>
      </c>
      <c r="F3031" t="str">
        <f>VLOOKUP(E3031,[1]Saler!$F$1:$G$6,2,FALSE)</f>
        <v>Hà Nội</v>
      </c>
      <c r="G3031" t="s">
        <v>56</v>
      </c>
      <c r="H3031" t="str">
        <f>VLOOKUP(G3031,[1]Product!$B:$G,2,FALSE)</f>
        <v>Legion82B500GUVN</v>
      </c>
      <c r="I3031">
        <f>VLOOKUP(G3031,[1]Product!$B:$G,6,FALSE)</f>
        <v>24790000</v>
      </c>
      <c r="J3031" t="str">
        <f>VLOOKUP(G3031,[1]Product!$B:$G,3,FALSE)</f>
        <v>Lenovo</v>
      </c>
      <c r="K3031" t="str">
        <f>VLOOKUP(G3031,[1]Product!$B:$G,4,FALSE)</f>
        <v>Laptop</v>
      </c>
      <c r="L3031">
        <v>1</v>
      </c>
      <c r="M3031">
        <v>0.1</v>
      </c>
      <c r="N3031">
        <f t="shared" si="47"/>
        <v>22311000</v>
      </c>
    </row>
    <row r="3032" spans="1:14" x14ac:dyDescent="0.3">
      <c r="A3032">
        <v>3031</v>
      </c>
      <c r="B3032">
        <v>3</v>
      </c>
      <c r="C3032" t="s">
        <v>27</v>
      </c>
      <c r="D3032" t="str">
        <f>VLOOKUP(C3032,[1]Saler!B:D,2,FALSE)</f>
        <v>Lê Thị Bình</v>
      </c>
      <c r="E3032" t="str">
        <f>VLOOKUP(C3032,[1]Saler!B:D,3,FALSE)</f>
        <v>HN</v>
      </c>
      <c r="F3032" t="str">
        <f>VLOOKUP(E3032,[1]Saler!$F$1:$G$6,2,FALSE)</f>
        <v>Hà Nội</v>
      </c>
      <c r="G3032" t="s">
        <v>15</v>
      </c>
      <c r="H3032" t="str">
        <f>VLOOKUP(G3032,[1]Product!$B:$G,2,FALSE)</f>
        <v>EliteBook1C2M0PA</v>
      </c>
      <c r="I3032">
        <f>VLOOKUP(G3032,[1]Product!$B:$G,6,FALSE)</f>
        <v>14890000</v>
      </c>
      <c r="J3032" t="str">
        <f>VLOOKUP(G3032,[1]Product!$B:$G,3,FALSE)</f>
        <v>HP</v>
      </c>
      <c r="K3032" t="str">
        <f>VLOOKUP(G3032,[1]Product!$B:$G,4,FALSE)</f>
        <v>Desktop</v>
      </c>
      <c r="L3032">
        <v>3</v>
      </c>
      <c r="M3032">
        <v>0.15</v>
      </c>
      <c r="N3032">
        <f t="shared" si="47"/>
        <v>37969500</v>
      </c>
    </row>
    <row r="3033" spans="1:14" x14ac:dyDescent="0.3">
      <c r="A3033">
        <v>3032</v>
      </c>
      <c r="B3033">
        <v>3</v>
      </c>
      <c r="C3033" t="s">
        <v>48</v>
      </c>
      <c r="D3033" t="str">
        <f>VLOOKUP(C3033,[1]Saler!B:D,2,FALSE)</f>
        <v>Võ Huỳnh Duy  Nhân</v>
      </c>
      <c r="E3033" t="str">
        <f>VLOOKUP(C3033,[1]Saler!B:D,3,FALSE)</f>
        <v>HCM</v>
      </c>
      <c r="F3033" t="str">
        <f>VLOOKUP(E3033,[1]Saler!$F$1:$G$6,2,FALSE)</f>
        <v>Hồ Chí Minh</v>
      </c>
      <c r="G3033" t="s">
        <v>23</v>
      </c>
      <c r="H3033" t="str">
        <f>VLOOKUP(G3033,[1]Product!$B:$G,2,FALSE)</f>
        <v>Latitude3510</v>
      </c>
      <c r="I3033">
        <f>VLOOKUP(G3033,[1]Product!$B:$G,6,FALSE)</f>
        <v>11490000</v>
      </c>
      <c r="J3033" t="str">
        <f>VLOOKUP(G3033,[1]Product!$B:$G,3,FALSE)</f>
        <v>Dell</v>
      </c>
      <c r="K3033" t="str">
        <f>VLOOKUP(G3033,[1]Product!$B:$G,4,FALSE)</f>
        <v>Laptop</v>
      </c>
      <c r="L3033">
        <v>2</v>
      </c>
      <c r="M3033">
        <v>0.05</v>
      </c>
      <c r="N3033">
        <f t="shared" si="47"/>
        <v>21831000</v>
      </c>
    </row>
    <row r="3034" spans="1:14" x14ac:dyDescent="0.3">
      <c r="A3034">
        <v>3033</v>
      </c>
      <c r="B3034">
        <v>3</v>
      </c>
      <c r="C3034" t="s">
        <v>80</v>
      </c>
      <c r="D3034" t="str">
        <f>VLOOKUP(C3034,[1]Saler!B:D,2,FALSE)</f>
        <v>Trịnh Thị Thu  Hằng</v>
      </c>
      <c r="E3034" t="str">
        <f>VLOOKUP(C3034,[1]Saler!B:D,3,FALSE)</f>
        <v>HP</v>
      </c>
      <c r="F3034" t="str">
        <f>VLOOKUP(E3034,[1]Saler!$F$1:$G$6,2,FALSE)</f>
        <v>Hải Phòng</v>
      </c>
      <c r="G3034" t="s">
        <v>71</v>
      </c>
      <c r="H3034" t="str">
        <f>VLOOKUP(G3034,[1]Product!$B:$G,2,FALSE)</f>
        <v>Legion82BC005YVN</v>
      </c>
      <c r="I3034">
        <f>VLOOKUP(G3034,[1]Product!$B:$G,6,FALSE)</f>
        <v>39000000</v>
      </c>
      <c r="J3034" t="str">
        <f>VLOOKUP(G3034,[1]Product!$B:$G,3,FALSE)</f>
        <v>Lenovo</v>
      </c>
      <c r="K3034" t="str">
        <f>VLOOKUP(G3034,[1]Product!$B:$G,4,FALSE)</f>
        <v>Laptop</v>
      </c>
      <c r="L3034">
        <v>1</v>
      </c>
      <c r="M3034">
        <v>0</v>
      </c>
      <c r="N3034">
        <f t="shared" si="47"/>
        <v>39000000</v>
      </c>
    </row>
    <row r="3035" spans="1:14" x14ac:dyDescent="0.3">
      <c r="A3035">
        <v>3034</v>
      </c>
      <c r="B3035">
        <v>3</v>
      </c>
      <c r="C3035" t="s">
        <v>22</v>
      </c>
      <c r="D3035" t="str">
        <f>VLOOKUP(C3035,[1]Saler!B:D,2,FALSE)</f>
        <v>Nguyễn Thành Tâm</v>
      </c>
      <c r="E3035" t="str">
        <f>VLOOKUP(C3035,[1]Saler!B:D,3,FALSE)</f>
        <v>CT</v>
      </c>
      <c r="F3035" t="str">
        <f>VLOOKUP(E3035,[1]Saler!$F$1:$G$6,2,FALSE)</f>
        <v>Cần Thơ</v>
      </c>
      <c r="G3035" t="s">
        <v>15</v>
      </c>
      <c r="H3035" t="str">
        <f>VLOOKUP(G3035,[1]Product!$B:$G,2,FALSE)</f>
        <v>EliteBook1C2M0PA</v>
      </c>
      <c r="I3035">
        <f>VLOOKUP(G3035,[1]Product!$B:$G,6,FALSE)</f>
        <v>14890000</v>
      </c>
      <c r="J3035" t="str">
        <f>VLOOKUP(G3035,[1]Product!$B:$G,3,FALSE)</f>
        <v>HP</v>
      </c>
      <c r="K3035" t="str">
        <f>VLOOKUP(G3035,[1]Product!$B:$G,4,FALSE)</f>
        <v>Desktop</v>
      </c>
      <c r="L3035">
        <v>2</v>
      </c>
      <c r="M3035">
        <v>0.1</v>
      </c>
      <c r="N3035">
        <f t="shared" si="47"/>
        <v>26802000</v>
      </c>
    </row>
    <row r="3036" spans="1:14" x14ac:dyDescent="0.3">
      <c r="A3036">
        <v>3035</v>
      </c>
      <c r="B3036">
        <v>3</v>
      </c>
      <c r="C3036" t="s">
        <v>26</v>
      </c>
      <c r="D3036" t="str">
        <f>VLOOKUP(C3036,[1]Saler!B:D,2,FALSE)</f>
        <v>Nguyễn Thị Y  Bình</v>
      </c>
      <c r="E3036" t="str">
        <f>VLOOKUP(C3036,[1]Saler!B:D,3,FALSE)</f>
        <v>HN</v>
      </c>
      <c r="F3036" t="str">
        <f>VLOOKUP(E3036,[1]Saler!$F$1:$G$6,2,FALSE)</f>
        <v>Hà Nội</v>
      </c>
      <c r="G3036" t="s">
        <v>19</v>
      </c>
      <c r="H3036" t="str">
        <f>VLOOKUP(G3036,[1]Product!$B:$G,2,FALSE)</f>
        <v>Gaming81LK01J3VN</v>
      </c>
      <c r="I3036">
        <f>VLOOKUP(G3036,[1]Product!$B:$G,6,FALSE)</f>
        <v>18490000</v>
      </c>
      <c r="J3036" t="str">
        <f>VLOOKUP(G3036,[1]Product!$B:$G,3,FALSE)</f>
        <v>Lenovo</v>
      </c>
      <c r="K3036" t="str">
        <f>VLOOKUP(G3036,[1]Product!$B:$G,4,FALSE)</f>
        <v>Laptop</v>
      </c>
      <c r="L3036">
        <v>1</v>
      </c>
      <c r="M3036">
        <v>0</v>
      </c>
      <c r="N3036">
        <f t="shared" si="47"/>
        <v>18490000</v>
      </c>
    </row>
    <row r="3037" spans="1:14" x14ac:dyDescent="0.3">
      <c r="A3037">
        <v>3036</v>
      </c>
      <c r="B3037">
        <v>3</v>
      </c>
      <c r="C3037" t="s">
        <v>40</v>
      </c>
      <c r="D3037" t="str">
        <f>VLOOKUP(C3037,[1]Saler!B:D,2,FALSE)</f>
        <v>Triệu Thị Thanh  Chung</v>
      </c>
      <c r="E3037" t="str">
        <f>VLOOKUP(C3037,[1]Saler!B:D,3,FALSE)</f>
        <v>HN</v>
      </c>
      <c r="F3037" t="str">
        <f>VLOOKUP(E3037,[1]Saler!$F$1:$G$6,2,FALSE)</f>
        <v>Hà Nội</v>
      </c>
      <c r="G3037" t="s">
        <v>69</v>
      </c>
      <c r="H3037" t="str">
        <f>VLOOKUP(G3037,[1]Product!$B:$G,2,FALSE)</f>
        <v>Pavilion180S1AA</v>
      </c>
      <c r="I3037">
        <f>VLOOKUP(G3037,[1]Product!$B:$G,6,FALSE)</f>
        <v>9790000</v>
      </c>
      <c r="J3037" t="str">
        <f>VLOOKUP(G3037,[1]Product!$B:$G,3,FALSE)</f>
        <v>HP</v>
      </c>
      <c r="K3037" t="str">
        <f>VLOOKUP(G3037,[1]Product!$B:$G,4,FALSE)</f>
        <v>Desktop</v>
      </c>
      <c r="L3037">
        <v>2</v>
      </c>
      <c r="M3037">
        <v>0.05</v>
      </c>
      <c r="N3037">
        <f t="shared" si="47"/>
        <v>18601000</v>
      </c>
    </row>
    <row r="3038" spans="1:14" x14ac:dyDescent="0.3">
      <c r="A3038">
        <v>3037</v>
      </c>
      <c r="B3038">
        <v>3</v>
      </c>
      <c r="C3038" t="s">
        <v>63</v>
      </c>
      <c r="D3038" t="str">
        <f>VLOOKUP(C3038,[1]Saler!B:D,2,FALSE)</f>
        <v>Phạm Thị Giáng  My</v>
      </c>
      <c r="E3038" t="str">
        <f>VLOOKUP(C3038,[1]Saler!B:D,3,FALSE)</f>
        <v>DN</v>
      </c>
      <c r="F3038" t="str">
        <f>VLOOKUP(E3038,[1]Saler!$F$1:$G$6,2,FALSE)</f>
        <v>Đà Nẵng</v>
      </c>
      <c r="G3038" t="s">
        <v>19</v>
      </c>
      <c r="H3038" t="str">
        <f>VLOOKUP(G3038,[1]Product!$B:$G,2,FALSE)</f>
        <v>Gaming81LK01J3VN</v>
      </c>
      <c r="I3038">
        <f>VLOOKUP(G3038,[1]Product!$B:$G,6,FALSE)</f>
        <v>18490000</v>
      </c>
      <c r="J3038" t="str">
        <f>VLOOKUP(G3038,[1]Product!$B:$G,3,FALSE)</f>
        <v>Lenovo</v>
      </c>
      <c r="K3038" t="str">
        <f>VLOOKUP(G3038,[1]Product!$B:$G,4,FALSE)</f>
        <v>Laptop</v>
      </c>
      <c r="L3038">
        <v>2</v>
      </c>
      <c r="M3038">
        <v>0.15</v>
      </c>
      <c r="N3038">
        <f t="shared" si="47"/>
        <v>31433000</v>
      </c>
    </row>
    <row r="3039" spans="1:14" x14ac:dyDescent="0.3">
      <c r="A3039">
        <v>3038</v>
      </c>
      <c r="B3039">
        <v>3</v>
      </c>
      <c r="C3039" t="s">
        <v>80</v>
      </c>
      <c r="D3039" t="str">
        <f>VLOOKUP(C3039,[1]Saler!B:D,2,FALSE)</f>
        <v>Trịnh Thị Thu  Hằng</v>
      </c>
      <c r="E3039" t="str">
        <f>VLOOKUP(C3039,[1]Saler!B:D,3,FALSE)</f>
        <v>HP</v>
      </c>
      <c r="F3039" t="str">
        <f>VLOOKUP(E3039,[1]Saler!$F$1:$G$6,2,FALSE)</f>
        <v>Hải Phòng</v>
      </c>
      <c r="G3039" t="s">
        <v>49</v>
      </c>
      <c r="H3039" t="str">
        <f>VLOOKUP(G3039,[1]Product!$B:$G,2,FALSE)</f>
        <v>Inspiron145402</v>
      </c>
      <c r="I3039">
        <f>VLOOKUP(G3039,[1]Product!$B:$G,6,FALSE)</f>
        <v>25790000</v>
      </c>
      <c r="J3039" t="str">
        <f>VLOOKUP(G3039,[1]Product!$B:$G,3,FALSE)</f>
        <v>Dell</v>
      </c>
      <c r="K3039" t="str">
        <f>VLOOKUP(G3039,[1]Product!$B:$G,4,FALSE)</f>
        <v>Laptop</v>
      </c>
      <c r="L3039">
        <v>1</v>
      </c>
      <c r="M3039">
        <v>0.15</v>
      </c>
      <c r="N3039">
        <f t="shared" si="47"/>
        <v>21921500</v>
      </c>
    </row>
    <row r="3040" spans="1:14" x14ac:dyDescent="0.3">
      <c r="A3040">
        <v>3039</v>
      </c>
      <c r="B3040">
        <v>4</v>
      </c>
      <c r="C3040" t="s">
        <v>24</v>
      </c>
      <c r="D3040" t="str">
        <f>VLOOKUP(C3040,[1]Saler!B:D,2,FALSE)</f>
        <v>Lê Thị Ngọc Bích</v>
      </c>
      <c r="E3040" t="str">
        <f>VLOOKUP(C3040,[1]Saler!B:D,3,FALSE)</f>
        <v>HN</v>
      </c>
      <c r="F3040" t="str">
        <f>VLOOKUP(E3040,[1]Saler!$F$1:$G$6,2,FALSE)</f>
        <v>Hà Nội</v>
      </c>
      <c r="G3040" t="s">
        <v>33</v>
      </c>
      <c r="H3040" t="str">
        <f>VLOOKUP(G3040,[1]Product!$B:$G,2,FALSE)</f>
        <v>XPS139310</v>
      </c>
      <c r="I3040">
        <f>VLOOKUP(G3040,[1]Product!$B:$G,6,FALSE)</f>
        <v>39900000</v>
      </c>
      <c r="J3040" t="str">
        <f>VLOOKUP(G3040,[1]Product!$B:$G,3,FALSE)</f>
        <v>Dell</v>
      </c>
      <c r="K3040" t="str">
        <f>VLOOKUP(G3040,[1]Product!$B:$G,4,FALSE)</f>
        <v>Laptop</v>
      </c>
      <c r="L3040">
        <v>1</v>
      </c>
      <c r="M3040">
        <v>0.15</v>
      </c>
      <c r="N3040">
        <f t="shared" si="47"/>
        <v>33915000</v>
      </c>
    </row>
    <row r="3041" spans="1:14" x14ac:dyDescent="0.3">
      <c r="A3041">
        <v>3040</v>
      </c>
      <c r="B3041">
        <v>4</v>
      </c>
      <c r="C3041" t="s">
        <v>46</v>
      </c>
      <c r="D3041" t="str">
        <f>VLOOKUP(C3041,[1]Saler!B:D,2,FALSE)</f>
        <v>Nguyễn Thị Hoài  Nam</v>
      </c>
      <c r="E3041" t="str">
        <f>VLOOKUP(C3041,[1]Saler!B:D,3,FALSE)</f>
        <v>HCM</v>
      </c>
      <c r="F3041" t="str">
        <f>VLOOKUP(E3041,[1]Saler!$F$1:$G$6,2,FALSE)</f>
        <v>Hồ Chí Minh</v>
      </c>
      <c r="G3041" t="s">
        <v>49</v>
      </c>
      <c r="H3041" t="str">
        <f>VLOOKUP(G3041,[1]Product!$B:$G,2,FALSE)</f>
        <v>Inspiron145402</v>
      </c>
      <c r="I3041">
        <f>VLOOKUP(G3041,[1]Product!$B:$G,6,FALSE)</f>
        <v>25790000</v>
      </c>
      <c r="J3041" t="str">
        <f>VLOOKUP(G3041,[1]Product!$B:$G,3,FALSE)</f>
        <v>Dell</v>
      </c>
      <c r="K3041" t="str">
        <f>VLOOKUP(G3041,[1]Product!$B:$G,4,FALSE)</f>
        <v>Laptop</v>
      </c>
      <c r="L3041">
        <v>3</v>
      </c>
      <c r="M3041">
        <v>0.1</v>
      </c>
      <c r="N3041">
        <f t="shared" si="47"/>
        <v>69633000</v>
      </c>
    </row>
    <row r="3042" spans="1:14" x14ac:dyDescent="0.3">
      <c r="A3042">
        <v>3041</v>
      </c>
      <c r="B3042">
        <v>4</v>
      </c>
      <c r="C3042" t="s">
        <v>35</v>
      </c>
      <c r="D3042" t="str">
        <f>VLOOKUP(C3042,[1]Saler!B:D,2,FALSE)</f>
        <v>Trần Kim  Như</v>
      </c>
      <c r="E3042" t="str">
        <f>VLOOKUP(C3042,[1]Saler!B:D,3,FALSE)</f>
        <v>HCM</v>
      </c>
      <c r="F3042" t="str">
        <f>VLOOKUP(E3042,[1]Saler!$F$1:$G$6,2,FALSE)</f>
        <v>Hồ Chí Minh</v>
      </c>
      <c r="G3042" t="s">
        <v>56</v>
      </c>
      <c r="H3042" t="str">
        <f>VLOOKUP(G3042,[1]Product!$B:$G,2,FALSE)</f>
        <v>Legion82B500GUVN</v>
      </c>
      <c r="I3042">
        <f>VLOOKUP(G3042,[1]Product!$B:$G,6,FALSE)</f>
        <v>24790000</v>
      </c>
      <c r="J3042" t="str">
        <f>VLOOKUP(G3042,[1]Product!$B:$G,3,FALSE)</f>
        <v>Lenovo</v>
      </c>
      <c r="K3042" t="str">
        <f>VLOOKUP(G3042,[1]Product!$B:$G,4,FALSE)</f>
        <v>Laptop</v>
      </c>
      <c r="L3042">
        <v>2</v>
      </c>
      <c r="M3042">
        <v>0</v>
      </c>
      <c r="N3042">
        <f t="shared" si="47"/>
        <v>49580000</v>
      </c>
    </row>
    <row r="3043" spans="1:14" x14ac:dyDescent="0.3">
      <c r="A3043">
        <v>3042</v>
      </c>
      <c r="B3043">
        <v>4</v>
      </c>
      <c r="C3043" t="s">
        <v>75</v>
      </c>
      <c r="D3043" t="str">
        <f>VLOOKUP(C3043,[1]Saler!B:D,2,FALSE)</f>
        <v>Trần Thị Kim  Ngân</v>
      </c>
      <c r="E3043" t="str">
        <f>VLOOKUP(C3043,[1]Saler!B:D,3,FALSE)</f>
        <v>HCM</v>
      </c>
      <c r="F3043" t="str">
        <f>VLOOKUP(E3043,[1]Saler!$F$1:$G$6,2,FALSE)</f>
        <v>Hồ Chí Minh</v>
      </c>
      <c r="G3043" t="s">
        <v>56</v>
      </c>
      <c r="H3043" t="str">
        <f>VLOOKUP(G3043,[1]Product!$B:$G,2,FALSE)</f>
        <v>Legion82B500GUVN</v>
      </c>
      <c r="I3043">
        <f>VLOOKUP(G3043,[1]Product!$B:$G,6,FALSE)</f>
        <v>24790000</v>
      </c>
      <c r="J3043" t="str">
        <f>VLOOKUP(G3043,[1]Product!$B:$G,3,FALSE)</f>
        <v>Lenovo</v>
      </c>
      <c r="K3043" t="str">
        <f>VLOOKUP(G3043,[1]Product!$B:$G,4,FALSE)</f>
        <v>Laptop</v>
      </c>
      <c r="L3043">
        <v>3</v>
      </c>
      <c r="M3043">
        <v>0.15</v>
      </c>
      <c r="N3043">
        <f t="shared" si="47"/>
        <v>63214500</v>
      </c>
    </row>
    <row r="3044" spans="1:14" x14ac:dyDescent="0.3">
      <c r="A3044">
        <v>3043</v>
      </c>
      <c r="B3044">
        <v>4</v>
      </c>
      <c r="C3044" t="s">
        <v>29</v>
      </c>
      <c r="D3044" t="str">
        <f>VLOOKUP(C3044,[1]Saler!B:D,2,FALSE)</f>
        <v>Hoàng Thị Thu  Hà</v>
      </c>
      <c r="E3044" t="str">
        <f>VLOOKUP(C3044,[1]Saler!B:D,3,FALSE)</f>
        <v>HN</v>
      </c>
      <c r="F3044" t="str">
        <f>VLOOKUP(E3044,[1]Saler!$F$1:$G$6,2,FALSE)</f>
        <v>Hà Nội</v>
      </c>
      <c r="G3044" t="s">
        <v>31</v>
      </c>
      <c r="H3044" t="str">
        <f>VLOOKUP(G3044,[1]Product!$B:$G,2,FALSE)</f>
        <v>Ideapad82H700DNVN</v>
      </c>
      <c r="I3044">
        <f>VLOOKUP(G3044,[1]Product!$B:$G,6,FALSE)</f>
        <v>13490000</v>
      </c>
      <c r="J3044" t="str">
        <f>VLOOKUP(G3044,[1]Product!$B:$G,3,FALSE)</f>
        <v>Lenovo</v>
      </c>
      <c r="K3044" t="str">
        <f>VLOOKUP(G3044,[1]Product!$B:$G,4,FALSE)</f>
        <v>Laptop</v>
      </c>
      <c r="L3044">
        <v>2</v>
      </c>
      <c r="M3044">
        <v>0</v>
      </c>
      <c r="N3044">
        <f t="shared" si="47"/>
        <v>26980000</v>
      </c>
    </row>
    <row r="3045" spans="1:14" x14ac:dyDescent="0.3">
      <c r="A3045">
        <v>3044</v>
      </c>
      <c r="B3045">
        <v>4</v>
      </c>
      <c r="C3045" t="s">
        <v>24</v>
      </c>
      <c r="D3045" t="str">
        <f>VLOOKUP(C3045,[1]Saler!B:D,2,FALSE)</f>
        <v>Lê Thị Ngọc Bích</v>
      </c>
      <c r="E3045" t="str">
        <f>VLOOKUP(C3045,[1]Saler!B:D,3,FALSE)</f>
        <v>HN</v>
      </c>
      <c r="F3045" t="str">
        <f>VLOOKUP(E3045,[1]Saler!$F$1:$G$6,2,FALSE)</f>
        <v>Hà Nội</v>
      </c>
      <c r="G3045" t="s">
        <v>44</v>
      </c>
      <c r="H3045" t="str">
        <f>VLOOKUP(G3045,[1]Product!$B:$G,2,FALSE)</f>
        <v>Lenovo11ED002TVA</v>
      </c>
      <c r="I3045">
        <f>VLOOKUP(G3045,[1]Product!$B:$G,6,FALSE)</f>
        <v>9890000</v>
      </c>
      <c r="J3045" t="str">
        <f>VLOOKUP(G3045,[1]Product!$B:$G,3,FALSE)</f>
        <v>Lenovo</v>
      </c>
      <c r="K3045" t="str">
        <f>VLOOKUP(G3045,[1]Product!$B:$G,4,FALSE)</f>
        <v>Desktop</v>
      </c>
      <c r="L3045">
        <v>3</v>
      </c>
      <c r="M3045">
        <v>0.15</v>
      </c>
      <c r="N3045">
        <f t="shared" si="47"/>
        <v>25219500</v>
      </c>
    </row>
    <row r="3046" spans="1:14" x14ac:dyDescent="0.3">
      <c r="A3046">
        <v>3045</v>
      </c>
      <c r="B3046">
        <v>4</v>
      </c>
      <c r="C3046" t="s">
        <v>63</v>
      </c>
      <c r="D3046" t="str">
        <f>VLOOKUP(C3046,[1]Saler!B:D,2,FALSE)</f>
        <v>Phạm Thị Giáng  My</v>
      </c>
      <c r="E3046" t="str">
        <f>VLOOKUP(C3046,[1]Saler!B:D,3,FALSE)</f>
        <v>DN</v>
      </c>
      <c r="F3046" t="str">
        <f>VLOOKUP(E3046,[1]Saler!$F$1:$G$6,2,FALSE)</f>
        <v>Đà Nẵng</v>
      </c>
      <c r="G3046" t="s">
        <v>49</v>
      </c>
      <c r="H3046" t="str">
        <f>VLOOKUP(G3046,[1]Product!$B:$G,2,FALSE)</f>
        <v>Inspiron145402</v>
      </c>
      <c r="I3046">
        <f>VLOOKUP(G3046,[1]Product!$B:$G,6,FALSE)</f>
        <v>25790000</v>
      </c>
      <c r="J3046" t="str">
        <f>VLOOKUP(G3046,[1]Product!$B:$G,3,FALSE)</f>
        <v>Dell</v>
      </c>
      <c r="K3046" t="str">
        <f>VLOOKUP(G3046,[1]Product!$B:$G,4,FALSE)</f>
        <v>Laptop</v>
      </c>
      <c r="L3046">
        <v>2</v>
      </c>
      <c r="M3046">
        <v>0</v>
      </c>
      <c r="N3046">
        <f t="shared" si="47"/>
        <v>51580000</v>
      </c>
    </row>
    <row r="3047" spans="1:14" x14ac:dyDescent="0.3">
      <c r="A3047">
        <v>3046</v>
      </c>
      <c r="B3047">
        <v>4</v>
      </c>
      <c r="C3047" t="s">
        <v>78</v>
      </c>
      <c r="D3047" t="str">
        <f>VLOOKUP(C3047,[1]Saler!B:D,2,FALSE)</f>
        <v>Vũ Nguyên  Hà</v>
      </c>
      <c r="E3047" t="str">
        <f>VLOOKUP(C3047,[1]Saler!B:D,3,FALSE)</f>
        <v>HN</v>
      </c>
      <c r="F3047" t="str">
        <f>VLOOKUP(E3047,[1]Saler!$F$1:$G$6,2,FALSE)</f>
        <v>Hà Nội</v>
      </c>
      <c r="G3047" t="s">
        <v>56</v>
      </c>
      <c r="H3047" t="str">
        <f>VLOOKUP(G3047,[1]Product!$B:$G,2,FALSE)</f>
        <v>Legion82B500GUVN</v>
      </c>
      <c r="I3047">
        <f>VLOOKUP(G3047,[1]Product!$B:$G,6,FALSE)</f>
        <v>24790000</v>
      </c>
      <c r="J3047" t="str">
        <f>VLOOKUP(G3047,[1]Product!$B:$G,3,FALSE)</f>
        <v>Lenovo</v>
      </c>
      <c r="K3047" t="str">
        <f>VLOOKUP(G3047,[1]Product!$B:$G,4,FALSE)</f>
        <v>Laptop</v>
      </c>
      <c r="L3047">
        <v>2</v>
      </c>
      <c r="M3047">
        <v>0.05</v>
      </c>
      <c r="N3047">
        <f t="shared" si="47"/>
        <v>47101000</v>
      </c>
    </row>
    <row r="3048" spans="1:14" x14ac:dyDescent="0.3">
      <c r="A3048">
        <v>3047</v>
      </c>
      <c r="B3048">
        <v>4</v>
      </c>
      <c r="C3048" t="s">
        <v>14</v>
      </c>
      <c r="D3048" t="str">
        <f>VLOOKUP(C3048,[1]Saler!B:D,2,FALSE)</f>
        <v>Hồ Thị Khánh  Huyền</v>
      </c>
      <c r="E3048" t="str">
        <f>VLOOKUP(C3048,[1]Saler!B:D,3,FALSE)</f>
        <v>DN</v>
      </c>
      <c r="F3048" t="str">
        <f>VLOOKUP(E3048,[1]Saler!$F$1:$G$6,2,FALSE)</f>
        <v>Đà Nẵng</v>
      </c>
      <c r="G3048" t="s">
        <v>54</v>
      </c>
      <c r="H3048" t="str">
        <f>VLOOKUP(G3048,[1]Product!$B:$G,2,FALSE)</f>
        <v>ThinkBook20VA001KVN</v>
      </c>
      <c r="I3048">
        <f>VLOOKUP(G3048,[1]Product!$B:$G,6,FALSE)</f>
        <v>19190000</v>
      </c>
      <c r="J3048" t="str">
        <f>VLOOKUP(G3048,[1]Product!$B:$G,3,FALSE)</f>
        <v>Lenovo</v>
      </c>
      <c r="K3048" t="str">
        <f>VLOOKUP(G3048,[1]Product!$B:$G,4,FALSE)</f>
        <v>Laptop</v>
      </c>
      <c r="L3048">
        <v>2</v>
      </c>
      <c r="M3048">
        <v>0.1</v>
      </c>
      <c r="N3048">
        <f t="shared" si="47"/>
        <v>34542000</v>
      </c>
    </row>
    <row r="3049" spans="1:14" x14ac:dyDescent="0.3">
      <c r="A3049">
        <v>3048</v>
      </c>
      <c r="B3049">
        <v>4</v>
      </c>
      <c r="C3049" t="s">
        <v>20</v>
      </c>
      <c r="D3049" t="str">
        <f>VLOOKUP(C3049,[1]Saler!B:D,2,FALSE)</f>
        <v>NGUYỄN THỊ THANH  HUYỀN</v>
      </c>
      <c r="E3049" t="str">
        <f>VLOOKUP(C3049,[1]Saler!B:D,3,FALSE)</f>
        <v>DN</v>
      </c>
      <c r="F3049" t="str">
        <f>VLOOKUP(E3049,[1]Saler!$F$1:$G$6,2,FALSE)</f>
        <v>Đà Nẵng</v>
      </c>
      <c r="G3049" t="s">
        <v>47</v>
      </c>
      <c r="H3049" t="str">
        <f>VLOOKUP(G3049,[1]Product!$B:$G,2,FALSE)</f>
        <v>OptiPlex3080 MT</v>
      </c>
      <c r="I3049">
        <f>VLOOKUP(G3049,[1]Product!$B:$G,6,FALSE)</f>
        <v>13890000</v>
      </c>
      <c r="J3049" t="str">
        <f>VLOOKUP(G3049,[1]Product!$B:$G,3,FALSE)</f>
        <v>Dell</v>
      </c>
      <c r="K3049" t="str">
        <f>VLOOKUP(G3049,[1]Product!$B:$G,4,FALSE)</f>
        <v>Desktop</v>
      </c>
      <c r="L3049">
        <v>1</v>
      </c>
      <c r="M3049">
        <v>0.1</v>
      </c>
      <c r="N3049">
        <f t="shared" si="47"/>
        <v>12501000</v>
      </c>
    </row>
    <row r="3050" spans="1:14" x14ac:dyDescent="0.3">
      <c r="A3050">
        <v>3049</v>
      </c>
      <c r="B3050">
        <v>4</v>
      </c>
      <c r="C3050" t="s">
        <v>22</v>
      </c>
      <c r="D3050" t="str">
        <f>VLOOKUP(C3050,[1]Saler!B:D,2,FALSE)</f>
        <v>Nguyễn Thành Tâm</v>
      </c>
      <c r="E3050" t="str">
        <f>VLOOKUP(C3050,[1]Saler!B:D,3,FALSE)</f>
        <v>CT</v>
      </c>
      <c r="F3050" t="str">
        <f>VLOOKUP(E3050,[1]Saler!$F$1:$G$6,2,FALSE)</f>
        <v>Cần Thơ</v>
      </c>
      <c r="G3050" t="s">
        <v>56</v>
      </c>
      <c r="H3050" t="str">
        <f>VLOOKUP(G3050,[1]Product!$B:$G,2,FALSE)</f>
        <v>Legion82B500GUVN</v>
      </c>
      <c r="I3050">
        <f>VLOOKUP(G3050,[1]Product!$B:$G,6,FALSE)</f>
        <v>24790000</v>
      </c>
      <c r="J3050" t="str">
        <f>VLOOKUP(G3050,[1]Product!$B:$G,3,FALSE)</f>
        <v>Lenovo</v>
      </c>
      <c r="K3050" t="str">
        <f>VLOOKUP(G3050,[1]Product!$B:$G,4,FALSE)</f>
        <v>Laptop</v>
      </c>
      <c r="L3050">
        <v>1</v>
      </c>
      <c r="M3050">
        <v>0</v>
      </c>
      <c r="N3050">
        <f t="shared" si="47"/>
        <v>24790000</v>
      </c>
    </row>
    <row r="3051" spans="1:14" x14ac:dyDescent="0.3">
      <c r="A3051">
        <v>3050</v>
      </c>
      <c r="B3051">
        <v>4</v>
      </c>
      <c r="C3051" t="s">
        <v>78</v>
      </c>
      <c r="D3051" t="str">
        <f>VLOOKUP(C3051,[1]Saler!B:D,2,FALSE)</f>
        <v>Vũ Nguyên  Hà</v>
      </c>
      <c r="E3051" t="str">
        <f>VLOOKUP(C3051,[1]Saler!B:D,3,FALSE)</f>
        <v>HN</v>
      </c>
      <c r="F3051" t="str">
        <f>VLOOKUP(E3051,[1]Saler!$F$1:$G$6,2,FALSE)</f>
        <v>Hà Nội</v>
      </c>
      <c r="G3051" t="s">
        <v>47</v>
      </c>
      <c r="H3051" t="str">
        <f>VLOOKUP(G3051,[1]Product!$B:$G,2,FALSE)</f>
        <v>OptiPlex3080 MT</v>
      </c>
      <c r="I3051">
        <f>VLOOKUP(G3051,[1]Product!$B:$G,6,FALSE)</f>
        <v>13890000</v>
      </c>
      <c r="J3051" t="str">
        <f>VLOOKUP(G3051,[1]Product!$B:$G,3,FALSE)</f>
        <v>Dell</v>
      </c>
      <c r="K3051" t="str">
        <f>VLOOKUP(G3051,[1]Product!$B:$G,4,FALSE)</f>
        <v>Desktop</v>
      </c>
      <c r="L3051">
        <v>1</v>
      </c>
      <c r="M3051">
        <v>0.15</v>
      </c>
      <c r="N3051">
        <f t="shared" si="47"/>
        <v>11806500</v>
      </c>
    </row>
    <row r="3052" spans="1:14" x14ac:dyDescent="0.3">
      <c r="A3052">
        <v>3051</v>
      </c>
      <c r="B3052">
        <v>4</v>
      </c>
      <c r="C3052" t="s">
        <v>77</v>
      </c>
      <c r="D3052" t="str">
        <f>VLOOKUP(C3052,[1]Saler!B:D,2,FALSE)</f>
        <v>Trần Huy  Hiếu</v>
      </c>
      <c r="E3052" t="str">
        <f>VLOOKUP(C3052,[1]Saler!B:D,3,FALSE)</f>
        <v>HP</v>
      </c>
      <c r="F3052" t="str">
        <f>VLOOKUP(E3052,[1]Saler!$F$1:$G$6,2,FALSE)</f>
        <v>Hải Phòng</v>
      </c>
      <c r="G3052" t="s">
        <v>58</v>
      </c>
      <c r="H3052" t="str">
        <f>VLOOKUP(G3052,[1]Product!$B:$G,2,FALSE)</f>
        <v>Envy2K0B2PA</v>
      </c>
      <c r="I3052">
        <f>VLOOKUP(G3052,[1]Product!$B:$G,6,FALSE)</f>
        <v>23590000</v>
      </c>
      <c r="J3052" t="str">
        <f>VLOOKUP(G3052,[1]Product!$B:$G,3,FALSE)</f>
        <v>HP</v>
      </c>
      <c r="K3052" t="str">
        <f>VLOOKUP(G3052,[1]Product!$B:$G,4,FALSE)</f>
        <v>Laptop</v>
      </c>
      <c r="L3052">
        <v>2</v>
      </c>
      <c r="M3052">
        <v>0</v>
      </c>
      <c r="N3052">
        <f t="shared" si="47"/>
        <v>47180000</v>
      </c>
    </row>
    <row r="3053" spans="1:14" x14ac:dyDescent="0.3">
      <c r="A3053">
        <v>3052</v>
      </c>
      <c r="B3053">
        <v>4</v>
      </c>
      <c r="C3053" t="s">
        <v>43</v>
      </c>
      <c r="D3053" t="str">
        <f>VLOOKUP(C3053,[1]Saler!B:D,2,FALSE)</f>
        <v>Lương Thị  Thanh</v>
      </c>
      <c r="E3053" t="str">
        <f>VLOOKUP(C3053,[1]Saler!B:D,3,FALSE)</f>
        <v>CT</v>
      </c>
      <c r="F3053" t="str">
        <f>VLOOKUP(E3053,[1]Saler!$F$1:$G$6,2,FALSE)</f>
        <v>Cần Thơ</v>
      </c>
      <c r="G3053" t="s">
        <v>47</v>
      </c>
      <c r="H3053" t="str">
        <f>VLOOKUP(G3053,[1]Product!$B:$G,2,FALSE)</f>
        <v>OptiPlex3080 MT</v>
      </c>
      <c r="I3053">
        <f>VLOOKUP(G3053,[1]Product!$B:$G,6,FALSE)</f>
        <v>13890000</v>
      </c>
      <c r="J3053" t="str">
        <f>VLOOKUP(G3053,[1]Product!$B:$G,3,FALSE)</f>
        <v>Dell</v>
      </c>
      <c r="K3053" t="str">
        <f>VLOOKUP(G3053,[1]Product!$B:$G,4,FALSE)</f>
        <v>Desktop</v>
      </c>
      <c r="L3053">
        <v>3</v>
      </c>
      <c r="M3053">
        <v>0.05</v>
      </c>
      <c r="N3053">
        <f t="shared" si="47"/>
        <v>39586500</v>
      </c>
    </row>
    <row r="3054" spans="1:14" x14ac:dyDescent="0.3">
      <c r="A3054">
        <v>3053</v>
      </c>
      <c r="B3054">
        <v>4</v>
      </c>
      <c r="C3054" t="s">
        <v>63</v>
      </c>
      <c r="D3054" t="str">
        <f>VLOOKUP(C3054,[1]Saler!B:D,2,FALSE)</f>
        <v>Phạm Thị Giáng  My</v>
      </c>
      <c r="E3054" t="str">
        <f>VLOOKUP(C3054,[1]Saler!B:D,3,FALSE)</f>
        <v>DN</v>
      </c>
      <c r="F3054" t="str">
        <f>VLOOKUP(E3054,[1]Saler!$F$1:$G$6,2,FALSE)</f>
        <v>Đà Nẵng</v>
      </c>
      <c r="G3054" t="s">
        <v>54</v>
      </c>
      <c r="H3054" t="str">
        <f>VLOOKUP(G3054,[1]Product!$B:$G,2,FALSE)</f>
        <v>ThinkBook20VA001KVN</v>
      </c>
      <c r="I3054">
        <f>VLOOKUP(G3054,[1]Product!$B:$G,6,FALSE)</f>
        <v>19190000</v>
      </c>
      <c r="J3054" t="str">
        <f>VLOOKUP(G3054,[1]Product!$B:$G,3,FALSE)</f>
        <v>Lenovo</v>
      </c>
      <c r="K3054" t="str">
        <f>VLOOKUP(G3054,[1]Product!$B:$G,4,FALSE)</f>
        <v>Laptop</v>
      </c>
      <c r="L3054">
        <v>3</v>
      </c>
      <c r="M3054">
        <v>0.05</v>
      </c>
      <c r="N3054">
        <f t="shared" si="47"/>
        <v>54691500</v>
      </c>
    </row>
    <row r="3055" spans="1:14" x14ac:dyDescent="0.3">
      <c r="A3055">
        <v>3054</v>
      </c>
      <c r="B3055">
        <v>4</v>
      </c>
      <c r="C3055" t="s">
        <v>22</v>
      </c>
      <c r="D3055" t="str">
        <f>VLOOKUP(C3055,[1]Saler!B:D,2,FALSE)</f>
        <v>Nguyễn Thành Tâm</v>
      </c>
      <c r="E3055" t="str">
        <f>VLOOKUP(C3055,[1]Saler!B:D,3,FALSE)</f>
        <v>CT</v>
      </c>
      <c r="F3055" t="str">
        <f>VLOOKUP(E3055,[1]Saler!$F$1:$G$6,2,FALSE)</f>
        <v>Cần Thơ</v>
      </c>
      <c r="G3055" t="s">
        <v>31</v>
      </c>
      <c r="H3055" t="str">
        <f>VLOOKUP(G3055,[1]Product!$B:$G,2,FALSE)</f>
        <v>Ideapad82H700DNVN</v>
      </c>
      <c r="I3055">
        <f>VLOOKUP(G3055,[1]Product!$B:$G,6,FALSE)</f>
        <v>13490000</v>
      </c>
      <c r="J3055" t="str">
        <f>VLOOKUP(G3055,[1]Product!$B:$G,3,FALSE)</f>
        <v>Lenovo</v>
      </c>
      <c r="K3055" t="str">
        <f>VLOOKUP(G3055,[1]Product!$B:$G,4,FALSE)</f>
        <v>Laptop</v>
      </c>
      <c r="L3055">
        <v>2</v>
      </c>
      <c r="M3055">
        <v>0.15</v>
      </c>
      <c r="N3055">
        <f t="shared" si="47"/>
        <v>22933000</v>
      </c>
    </row>
    <row r="3056" spans="1:14" x14ac:dyDescent="0.3">
      <c r="A3056">
        <v>3055</v>
      </c>
      <c r="B3056">
        <v>4</v>
      </c>
      <c r="C3056" t="s">
        <v>72</v>
      </c>
      <c r="D3056" t="str">
        <f>VLOOKUP(C3056,[1]Saler!B:D,2,FALSE)</f>
        <v>Ngô Ngọc Tường  An</v>
      </c>
      <c r="E3056" t="str">
        <f>VLOOKUP(C3056,[1]Saler!B:D,3,FALSE)</f>
        <v>HN</v>
      </c>
      <c r="F3056" t="str">
        <f>VLOOKUP(E3056,[1]Saler!$F$1:$G$6,2,FALSE)</f>
        <v>Hà Nội</v>
      </c>
      <c r="G3056" t="s">
        <v>34</v>
      </c>
      <c r="H3056" t="str">
        <f>VLOOKUP(G3056,[1]Product!$B:$G,2,FALSE)</f>
        <v>Inspiron135201</v>
      </c>
      <c r="I3056">
        <f>VLOOKUP(G3056,[1]Product!$B:$G,6,FALSE)</f>
        <v>16990000</v>
      </c>
      <c r="J3056" t="str">
        <f>VLOOKUP(G3056,[1]Product!$B:$G,3,FALSE)</f>
        <v>Dell</v>
      </c>
      <c r="K3056" t="str">
        <f>VLOOKUP(G3056,[1]Product!$B:$G,4,FALSE)</f>
        <v>Laptop</v>
      </c>
      <c r="L3056">
        <v>1</v>
      </c>
      <c r="M3056">
        <v>0</v>
      </c>
      <c r="N3056">
        <f t="shared" si="47"/>
        <v>16990000</v>
      </c>
    </row>
    <row r="3057" spans="1:14" x14ac:dyDescent="0.3">
      <c r="A3057">
        <v>3056</v>
      </c>
      <c r="B3057">
        <v>4</v>
      </c>
      <c r="C3057" t="s">
        <v>37</v>
      </c>
      <c r="D3057" t="str">
        <f>VLOOKUP(C3057,[1]Saler!B:D,2,FALSE)</f>
        <v>Nguyễn Phan Thanh Ngân</v>
      </c>
      <c r="E3057" t="str">
        <f>VLOOKUP(C3057,[1]Saler!B:D,3,FALSE)</f>
        <v>HCM</v>
      </c>
      <c r="F3057" t="str">
        <f>VLOOKUP(E3057,[1]Saler!$F$1:$G$6,2,FALSE)</f>
        <v>Hồ Chí Minh</v>
      </c>
      <c r="G3057" t="s">
        <v>15</v>
      </c>
      <c r="H3057" t="str">
        <f>VLOOKUP(G3057,[1]Product!$B:$G,2,FALSE)</f>
        <v>EliteBook1C2M0PA</v>
      </c>
      <c r="I3057">
        <f>VLOOKUP(G3057,[1]Product!$B:$G,6,FALSE)</f>
        <v>14890000</v>
      </c>
      <c r="J3057" t="str">
        <f>VLOOKUP(G3057,[1]Product!$B:$G,3,FALSE)</f>
        <v>HP</v>
      </c>
      <c r="K3057" t="str">
        <f>VLOOKUP(G3057,[1]Product!$B:$G,4,FALSE)</f>
        <v>Desktop</v>
      </c>
      <c r="L3057">
        <v>3</v>
      </c>
      <c r="M3057">
        <v>0</v>
      </c>
      <c r="N3057">
        <f t="shared" si="47"/>
        <v>44670000</v>
      </c>
    </row>
    <row r="3058" spans="1:14" x14ac:dyDescent="0.3">
      <c r="A3058">
        <v>3057</v>
      </c>
      <c r="B3058">
        <v>4</v>
      </c>
      <c r="C3058" t="s">
        <v>76</v>
      </c>
      <c r="D3058" t="str">
        <f>VLOOKUP(C3058,[1]Saler!B:D,2,FALSE)</f>
        <v>Nguyễn Yến  Nhi</v>
      </c>
      <c r="E3058" t="str">
        <f>VLOOKUP(C3058,[1]Saler!B:D,3,FALSE)</f>
        <v>HCM</v>
      </c>
      <c r="F3058" t="str">
        <f>VLOOKUP(E3058,[1]Saler!$F$1:$G$6,2,FALSE)</f>
        <v>Hồ Chí Minh</v>
      </c>
      <c r="G3058" t="s">
        <v>52</v>
      </c>
      <c r="H3058" t="str">
        <f>VLOOKUP(G3058,[1]Product!$B:$G,2,FALSE)</f>
        <v>Inspiron42IN380002</v>
      </c>
      <c r="I3058">
        <f>VLOOKUP(G3058,[1]Product!$B:$G,6,FALSE)</f>
        <v>12290000</v>
      </c>
      <c r="J3058" t="str">
        <f>VLOOKUP(G3058,[1]Product!$B:$G,3,FALSE)</f>
        <v>Dell</v>
      </c>
      <c r="K3058" t="str">
        <f>VLOOKUP(G3058,[1]Product!$B:$G,4,FALSE)</f>
        <v>Desktop</v>
      </c>
      <c r="L3058">
        <v>3</v>
      </c>
      <c r="M3058">
        <v>0.05</v>
      </c>
      <c r="N3058">
        <f t="shared" si="47"/>
        <v>35026500</v>
      </c>
    </row>
    <row r="3059" spans="1:14" x14ac:dyDescent="0.3">
      <c r="A3059">
        <v>3058</v>
      </c>
      <c r="B3059">
        <v>4</v>
      </c>
      <c r="C3059" t="s">
        <v>77</v>
      </c>
      <c r="D3059" t="str">
        <f>VLOOKUP(C3059,[1]Saler!B:D,2,FALSE)</f>
        <v>Trần Huy  Hiếu</v>
      </c>
      <c r="E3059" t="str">
        <f>VLOOKUP(C3059,[1]Saler!B:D,3,FALSE)</f>
        <v>HP</v>
      </c>
      <c r="F3059" t="str">
        <f>VLOOKUP(E3059,[1]Saler!$F$1:$G$6,2,FALSE)</f>
        <v>Hải Phòng</v>
      </c>
      <c r="G3059" t="s">
        <v>45</v>
      </c>
      <c r="H3059" t="str">
        <f>VLOOKUP(G3059,[1]Product!$B:$G,2,FALSE)</f>
        <v>OMEN8ZR42PA</v>
      </c>
      <c r="I3059">
        <f>VLOOKUP(G3059,[1]Product!$B:$G,6,FALSE)</f>
        <v>54000000</v>
      </c>
      <c r="J3059" t="str">
        <f>VLOOKUP(G3059,[1]Product!$B:$G,3,FALSE)</f>
        <v>HP</v>
      </c>
      <c r="K3059" t="str">
        <f>VLOOKUP(G3059,[1]Product!$B:$G,4,FALSE)</f>
        <v>Laptop</v>
      </c>
      <c r="L3059">
        <v>1</v>
      </c>
      <c r="M3059">
        <v>0.1</v>
      </c>
      <c r="N3059">
        <f t="shared" si="47"/>
        <v>48600000</v>
      </c>
    </row>
    <row r="3060" spans="1:14" x14ac:dyDescent="0.3">
      <c r="A3060">
        <v>3059</v>
      </c>
      <c r="B3060">
        <v>4</v>
      </c>
      <c r="C3060" t="s">
        <v>62</v>
      </c>
      <c r="D3060" t="str">
        <f>VLOOKUP(C3060,[1]Saler!B:D,2,FALSE)</f>
        <v>Kiều Ngọc Các</v>
      </c>
      <c r="E3060" t="str">
        <f>VLOOKUP(C3060,[1]Saler!B:D,3,FALSE)</f>
        <v>HN</v>
      </c>
      <c r="F3060" t="str">
        <f>VLOOKUP(E3060,[1]Saler!$F$1:$G$6,2,FALSE)</f>
        <v>Hà Nội</v>
      </c>
      <c r="G3060" t="s">
        <v>54</v>
      </c>
      <c r="H3060" t="str">
        <f>VLOOKUP(G3060,[1]Product!$B:$G,2,FALSE)</f>
        <v>ThinkBook20VA001KVN</v>
      </c>
      <c r="I3060">
        <f>VLOOKUP(G3060,[1]Product!$B:$G,6,FALSE)</f>
        <v>19190000</v>
      </c>
      <c r="J3060" t="str">
        <f>VLOOKUP(G3060,[1]Product!$B:$G,3,FALSE)</f>
        <v>Lenovo</v>
      </c>
      <c r="K3060" t="str">
        <f>VLOOKUP(G3060,[1]Product!$B:$G,4,FALSE)</f>
        <v>Laptop</v>
      </c>
      <c r="L3060">
        <v>2</v>
      </c>
      <c r="M3060">
        <v>0.05</v>
      </c>
      <c r="N3060">
        <f t="shared" si="47"/>
        <v>36461000</v>
      </c>
    </row>
    <row r="3061" spans="1:14" x14ac:dyDescent="0.3">
      <c r="A3061">
        <v>3060</v>
      </c>
      <c r="B3061">
        <v>4</v>
      </c>
      <c r="C3061" t="s">
        <v>22</v>
      </c>
      <c r="D3061" t="str">
        <f>VLOOKUP(C3061,[1]Saler!B:D,2,FALSE)</f>
        <v>Nguyễn Thành Tâm</v>
      </c>
      <c r="E3061" t="str">
        <f>VLOOKUP(C3061,[1]Saler!B:D,3,FALSE)</f>
        <v>CT</v>
      </c>
      <c r="F3061" t="str">
        <f>VLOOKUP(E3061,[1]Saler!$F$1:$G$6,2,FALSE)</f>
        <v>Cần Thơ</v>
      </c>
      <c r="G3061" t="s">
        <v>42</v>
      </c>
      <c r="H3061" t="str">
        <f>VLOOKUP(G3061,[1]Product!$B:$G,2,FALSE)</f>
        <v>PavilionEG0072TU</v>
      </c>
      <c r="I3061">
        <f>VLOOKUP(G3061,[1]Product!$B:$G,6,FALSE)</f>
        <v>21900000</v>
      </c>
      <c r="J3061" t="str">
        <f>VLOOKUP(G3061,[1]Product!$B:$G,3,FALSE)</f>
        <v>HP</v>
      </c>
      <c r="K3061" t="str">
        <f>VLOOKUP(G3061,[1]Product!$B:$G,4,FALSE)</f>
        <v>Laptop</v>
      </c>
      <c r="L3061">
        <v>3</v>
      </c>
      <c r="M3061">
        <v>0</v>
      </c>
      <c r="N3061">
        <f t="shared" si="47"/>
        <v>65700000</v>
      </c>
    </row>
    <row r="3062" spans="1:14" x14ac:dyDescent="0.3">
      <c r="A3062">
        <v>3061</v>
      </c>
      <c r="B3062">
        <v>4</v>
      </c>
      <c r="C3062" t="s">
        <v>35</v>
      </c>
      <c r="D3062" t="str">
        <f>VLOOKUP(C3062,[1]Saler!B:D,2,FALSE)</f>
        <v>Trần Kim  Như</v>
      </c>
      <c r="E3062" t="str">
        <f>VLOOKUP(C3062,[1]Saler!B:D,3,FALSE)</f>
        <v>HCM</v>
      </c>
      <c r="F3062" t="str">
        <f>VLOOKUP(E3062,[1]Saler!$F$1:$G$6,2,FALSE)</f>
        <v>Hồ Chí Minh</v>
      </c>
      <c r="G3062" t="s">
        <v>69</v>
      </c>
      <c r="H3062" t="str">
        <f>VLOOKUP(G3062,[1]Product!$B:$G,2,FALSE)</f>
        <v>Pavilion180S1AA</v>
      </c>
      <c r="I3062">
        <f>VLOOKUP(G3062,[1]Product!$B:$G,6,FALSE)</f>
        <v>9790000</v>
      </c>
      <c r="J3062" t="str">
        <f>VLOOKUP(G3062,[1]Product!$B:$G,3,FALSE)</f>
        <v>HP</v>
      </c>
      <c r="K3062" t="str">
        <f>VLOOKUP(G3062,[1]Product!$B:$G,4,FALSE)</f>
        <v>Desktop</v>
      </c>
      <c r="L3062">
        <v>1</v>
      </c>
      <c r="M3062">
        <v>0.1</v>
      </c>
      <c r="N3062">
        <f t="shared" si="47"/>
        <v>8811000</v>
      </c>
    </row>
    <row r="3063" spans="1:14" x14ac:dyDescent="0.3">
      <c r="A3063">
        <v>3062</v>
      </c>
      <c r="B3063">
        <v>4</v>
      </c>
      <c r="C3063" t="s">
        <v>20</v>
      </c>
      <c r="D3063" t="str">
        <f>VLOOKUP(C3063,[1]Saler!B:D,2,FALSE)</f>
        <v>NGUYỄN THỊ THANH  HUYỀN</v>
      </c>
      <c r="E3063" t="str">
        <f>VLOOKUP(C3063,[1]Saler!B:D,3,FALSE)</f>
        <v>DN</v>
      </c>
      <c r="F3063" t="str">
        <f>VLOOKUP(E3063,[1]Saler!$F$1:$G$6,2,FALSE)</f>
        <v>Đà Nẵng</v>
      </c>
      <c r="G3063" t="s">
        <v>25</v>
      </c>
      <c r="H3063" t="str">
        <f>VLOOKUP(G3063,[1]Product!$B:$G,2,FALSE)</f>
        <v>Lenovo11BHS07200</v>
      </c>
      <c r="I3063">
        <f>VLOOKUP(G3063,[1]Product!$B:$G,6,FALSE)</f>
        <v>11490000</v>
      </c>
      <c r="J3063" t="str">
        <f>VLOOKUP(G3063,[1]Product!$B:$G,3,FALSE)</f>
        <v>Lenovo</v>
      </c>
      <c r="K3063" t="str">
        <f>VLOOKUP(G3063,[1]Product!$B:$G,4,FALSE)</f>
        <v>Desktop</v>
      </c>
      <c r="L3063">
        <v>1</v>
      </c>
      <c r="M3063">
        <v>0.15</v>
      </c>
      <c r="N3063">
        <f t="shared" si="47"/>
        <v>9766500</v>
      </c>
    </row>
    <row r="3064" spans="1:14" x14ac:dyDescent="0.3">
      <c r="A3064">
        <v>3063</v>
      </c>
      <c r="B3064">
        <v>4</v>
      </c>
      <c r="C3064" t="s">
        <v>16</v>
      </c>
      <c r="D3064" t="str">
        <f>VLOOKUP(C3064,[1]Saler!B:D,2,FALSE)</f>
        <v>Võ Thị Uyển  Nhi</v>
      </c>
      <c r="E3064" t="str">
        <f>VLOOKUP(C3064,[1]Saler!B:D,3,FALSE)</f>
        <v>HCM</v>
      </c>
      <c r="F3064" t="str">
        <f>VLOOKUP(E3064,[1]Saler!$F$1:$G$6,2,FALSE)</f>
        <v>Hồ Chí Minh</v>
      </c>
      <c r="G3064" t="s">
        <v>50</v>
      </c>
      <c r="H3064" t="str">
        <f>VLOOKUP(G3064,[1]Product!$B:$G,2,FALSE)</f>
        <v>ProBook22X45AA</v>
      </c>
      <c r="I3064">
        <f>VLOOKUP(G3064,[1]Product!$B:$G,6,FALSE)</f>
        <v>11900000</v>
      </c>
      <c r="J3064" t="str">
        <f>VLOOKUP(G3064,[1]Product!$B:$G,3,FALSE)</f>
        <v>HP</v>
      </c>
      <c r="K3064" t="str">
        <f>VLOOKUP(G3064,[1]Product!$B:$G,4,FALSE)</f>
        <v>Desktop</v>
      </c>
      <c r="L3064">
        <v>3</v>
      </c>
      <c r="M3064">
        <v>0</v>
      </c>
      <c r="N3064">
        <f t="shared" si="47"/>
        <v>35700000</v>
      </c>
    </row>
    <row r="3065" spans="1:14" x14ac:dyDescent="0.3">
      <c r="A3065">
        <v>3064</v>
      </c>
      <c r="B3065">
        <v>4</v>
      </c>
      <c r="C3065" t="s">
        <v>78</v>
      </c>
      <c r="D3065" t="str">
        <f>VLOOKUP(C3065,[1]Saler!B:D,2,FALSE)</f>
        <v>Vũ Nguyên  Hà</v>
      </c>
      <c r="E3065" t="str">
        <f>VLOOKUP(C3065,[1]Saler!B:D,3,FALSE)</f>
        <v>HN</v>
      </c>
      <c r="F3065" t="str">
        <f>VLOOKUP(E3065,[1]Saler!$F$1:$G$6,2,FALSE)</f>
        <v>Hà Nội</v>
      </c>
      <c r="G3065" t="s">
        <v>69</v>
      </c>
      <c r="H3065" t="str">
        <f>VLOOKUP(G3065,[1]Product!$B:$G,2,FALSE)</f>
        <v>Pavilion180S1AA</v>
      </c>
      <c r="I3065">
        <f>VLOOKUP(G3065,[1]Product!$B:$G,6,FALSE)</f>
        <v>9790000</v>
      </c>
      <c r="J3065" t="str">
        <f>VLOOKUP(G3065,[1]Product!$B:$G,3,FALSE)</f>
        <v>HP</v>
      </c>
      <c r="K3065" t="str">
        <f>VLOOKUP(G3065,[1]Product!$B:$G,4,FALSE)</f>
        <v>Desktop</v>
      </c>
      <c r="L3065">
        <v>1</v>
      </c>
      <c r="M3065">
        <v>0.1</v>
      </c>
      <c r="N3065">
        <f t="shared" si="47"/>
        <v>8811000</v>
      </c>
    </row>
    <row r="3066" spans="1:14" x14ac:dyDescent="0.3">
      <c r="A3066">
        <v>3065</v>
      </c>
      <c r="B3066">
        <v>4</v>
      </c>
      <c r="C3066" t="s">
        <v>18</v>
      </c>
      <c r="D3066" t="str">
        <f>VLOOKUP(C3066,[1]Saler!B:D,2,FALSE)</f>
        <v>Lê Thị Thùy  Linh</v>
      </c>
      <c r="E3066" t="str">
        <f>VLOOKUP(C3066,[1]Saler!B:D,3,FALSE)</f>
        <v>DN</v>
      </c>
      <c r="F3066" t="str">
        <f>VLOOKUP(E3066,[1]Saler!$F$1:$G$6,2,FALSE)</f>
        <v>Đà Nẵng</v>
      </c>
      <c r="G3066" t="s">
        <v>71</v>
      </c>
      <c r="H3066" t="str">
        <f>VLOOKUP(G3066,[1]Product!$B:$G,2,FALSE)</f>
        <v>Legion82BC005YVN</v>
      </c>
      <c r="I3066">
        <f>VLOOKUP(G3066,[1]Product!$B:$G,6,FALSE)</f>
        <v>39000000</v>
      </c>
      <c r="J3066" t="str">
        <f>VLOOKUP(G3066,[1]Product!$B:$G,3,FALSE)</f>
        <v>Lenovo</v>
      </c>
      <c r="K3066" t="str">
        <f>VLOOKUP(G3066,[1]Product!$B:$G,4,FALSE)</f>
        <v>Laptop</v>
      </c>
      <c r="L3066">
        <v>1</v>
      </c>
      <c r="M3066">
        <v>0.15</v>
      </c>
      <c r="N3066">
        <f t="shared" si="47"/>
        <v>33150000</v>
      </c>
    </row>
    <row r="3067" spans="1:14" x14ac:dyDescent="0.3">
      <c r="A3067">
        <v>3066</v>
      </c>
      <c r="B3067">
        <v>4</v>
      </c>
      <c r="C3067" t="s">
        <v>65</v>
      </c>
      <c r="D3067" t="str">
        <f>VLOOKUP(C3067,[1]Saler!B:D,2,FALSE)</f>
        <v>Vưu Quan  Khải</v>
      </c>
      <c r="E3067" t="str">
        <f>VLOOKUP(C3067,[1]Saler!B:D,3,FALSE)</f>
        <v>DN</v>
      </c>
      <c r="F3067" t="str">
        <f>VLOOKUP(E3067,[1]Saler!$F$1:$G$6,2,FALSE)</f>
        <v>Đà Nẵng</v>
      </c>
      <c r="G3067" t="s">
        <v>71</v>
      </c>
      <c r="H3067" t="str">
        <f>VLOOKUP(G3067,[1]Product!$B:$G,2,FALSE)</f>
        <v>Legion82BC005YVN</v>
      </c>
      <c r="I3067">
        <f>VLOOKUP(G3067,[1]Product!$B:$G,6,FALSE)</f>
        <v>39000000</v>
      </c>
      <c r="J3067" t="str">
        <f>VLOOKUP(G3067,[1]Product!$B:$G,3,FALSE)</f>
        <v>Lenovo</v>
      </c>
      <c r="K3067" t="str">
        <f>VLOOKUP(G3067,[1]Product!$B:$G,4,FALSE)</f>
        <v>Laptop</v>
      </c>
      <c r="L3067">
        <v>3</v>
      </c>
      <c r="M3067">
        <v>0.15</v>
      </c>
      <c r="N3067">
        <f t="shared" si="47"/>
        <v>99450000</v>
      </c>
    </row>
    <row r="3068" spans="1:14" x14ac:dyDescent="0.3">
      <c r="A3068">
        <v>3067</v>
      </c>
      <c r="B3068">
        <v>4</v>
      </c>
      <c r="C3068" t="s">
        <v>62</v>
      </c>
      <c r="D3068" t="str">
        <f>VLOOKUP(C3068,[1]Saler!B:D,2,FALSE)</f>
        <v>Kiều Ngọc Các</v>
      </c>
      <c r="E3068" t="str">
        <f>VLOOKUP(C3068,[1]Saler!B:D,3,FALSE)</f>
        <v>HN</v>
      </c>
      <c r="F3068" t="str">
        <f>VLOOKUP(E3068,[1]Saler!$F$1:$G$6,2,FALSE)</f>
        <v>Hà Nội</v>
      </c>
      <c r="G3068" t="s">
        <v>33</v>
      </c>
      <c r="H3068" t="str">
        <f>VLOOKUP(G3068,[1]Product!$B:$G,2,FALSE)</f>
        <v>XPS139310</v>
      </c>
      <c r="I3068">
        <f>VLOOKUP(G3068,[1]Product!$B:$G,6,FALSE)</f>
        <v>39900000</v>
      </c>
      <c r="J3068" t="str">
        <f>VLOOKUP(G3068,[1]Product!$B:$G,3,FALSE)</f>
        <v>Dell</v>
      </c>
      <c r="K3068" t="str">
        <f>VLOOKUP(G3068,[1]Product!$B:$G,4,FALSE)</f>
        <v>Laptop</v>
      </c>
      <c r="L3068">
        <v>3</v>
      </c>
      <c r="M3068">
        <v>0.1</v>
      </c>
      <c r="N3068">
        <f t="shared" si="47"/>
        <v>107730000</v>
      </c>
    </row>
    <row r="3069" spans="1:14" x14ac:dyDescent="0.3">
      <c r="A3069">
        <v>3068</v>
      </c>
      <c r="B3069">
        <v>4</v>
      </c>
      <c r="C3069" t="s">
        <v>38</v>
      </c>
      <c r="D3069" t="str">
        <f>VLOOKUP(C3069,[1]Saler!B:D,2,FALSE)</f>
        <v>Nguyễn Thị Kim  Nga</v>
      </c>
      <c r="E3069" t="str">
        <f>VLOOKUP(C3069,[1]Saler!B:D,3,FALSE)</f>
        <v>HCM</v>
      </c>
      <c r="F3069" t="str">
        <f>VLOOKUP(E3069,[1]Saler!$F$1:$G$6,2,FALSE)</f>
        <v>Hồ Chí Minh</v>
      </c>
      <c r="G3069" t="s">
        <v>21</v>
      </c>
      <c r="H3069" t="str">
        <f>VLOOKUP(G3069,[1]Product!$B:$G,2,FALSE)</f>
        <v>EliteBook5ZU71PA</v>
      </c>
      <c r="I3069">
        <f>VLOOKUP(G3069,[1]Product!$B:$G,6,FALSE)</f>
        <v>34790000</v>
      </c>
      <c r="J3069" t="str">
        <f>VLOOKUP(G3069,[1]Product!$B:$G,3,FALSE)</f>
        <v>HP</v>
      </c>
      <c r="K3069" t="str">
        <f>VLOOKUP(G3069,[1]Product!$B:$G,4,FALSE)</f>
        <v>Laptop</v>
      </c>
      <c r="L3069">
        <v>1</v>
      </c>
      <c r="M3069">
        <v>0</v>
      </c>
      <c r="N3069">
        <f t="shared" si="47"/>
        <v>34790000</v>
      </c>
    </row>
    <row r="3070" spans="1:14" x14ac:dyDescent="0.3">
      <c r="A3070">
        <v>3069</v>
      </c>
      <c r="B3070">
        <v>4</v>
      </c>
      <c r="C3070" t="s">
        <v>66</v>
      </c>
      <c r="D3070" t="str">
        <f>VLOOKUP(C3070,[1]Saler!B:D,2,FALSE)</f>
        <v>Nguyễn Nhật  Hạ</v>
      </c>
      <c r="E3070" t="str">
        <f>VLOOKUP(C3070,[1]Saler!B:D,3,FALSE)</f>
        <v>HP</v>
      </c>
      <c r="F3070" t="str">
        <f>VLOOKUP(E3070,[1]Saler!$F$1:$G$6,2,FALSE)</f>
        <v>Hải Phòng</v>
      </c>
      <c r="G3070" t="s">
        <v>47</v>
      </c>
      <c r="H3070" t="str">
        <f>VLOOKUP(G3070,[1]Product!$B:$G,2,FALSE)</f>
        <v>OptiPlex3080 MT</v>
      </c>
      <c r="I3070">
        <f>VLOOKUP(G3070,[1]Product!$B:$G,6,FALSE)</f>
        <v>13890000</v>
      </c>
      <c r="J3070" t="str">
        <f>VLOOKUP(G3070,[1]Product!$B:$G,3,FALSE)</f>
        <v>Dell</v>
      </c>
      <c r="K3070" t="str">
        <f>VLOOKUP(G3070,[1]Product!$B:$G,4,FALSE)</f>
        <v>Desktop</v>
      </c>
      <c r="L3070">
        <v>1</v>
      </c>
      <c r="M3070">
        <v>0.1</v>
      </c>
      <c r="N3070">
        <f t="shared" si="47"/>
        <v>12501000</v>
      </c>
    </row>
    <row r="3071" spans="1:14" x14ac:dyDescent="0.3">
      <c r="A3071">
        <v>3070</v>
      </c>
      <c r="B3071">
        <v>4</v>
      </c>
      <c r="C3071" t="s">
        <v>68</v>
      </c>
      <c r="D3071" t="str">
        <f>VLOOKUP(C3071,[1]Saler!B:D,2,FALSE)</f>
        <v>Đào Thị Tiểu  Băng</v>
      </c>
      <c r="E3071" t="str">
        <f>VLOOKUP(C3071,[1]Saler!B:D,3,FALSE)</f>
        <v>CT</v>
      </c>
      <c r="F3071" t="str">
        <f>VLOOKUP(E3071,[1]Saler!$F$1:$G$6,2,FALSE)</f>
        <v>Cần Thơ</v>
      </c>
      <c r="G3071" t="s">
        <v>36</v>
      </c>
      <c r="H3071" t="str">
        <f>VLOOKUP(G3071,[1]Product!$B:$G,2,FALSE)</f>
        <v>Lenovo10TVA00EVA</v>
      </c>
      <c r="I3071">
        <f>VLOOKUP(G3071,[1]Product!$B:$G,6,FALSE)</f>
        <v>12590000</v>
      </c>
      <c r="J3071" t="str">
        <f>VLOOKUP(G3071,[1]Product!$B:$G,3,FALSE)</f>
        <v>Lenovo</v>
      </c>
      <c r="K3071" t="str">
        <f>VLOOKUP(G3071,[1]Product!$B:$G,4,FALSE)</f>
        <v>Desktop</v>
      </c>
      <c r="L3071">
        <v>3</v>
      </c>
      <c r="M3071">
        <v>0.15</v>
      </c>
      <c r="N3071">
        <f t="shared" si="47"/>
        <v>32104500</v>
      </c>
    </row>
    <row r="3072" spans="1:14" x14ac:dyDescent="0.3">
      <c r="A3072">
        <v>3071</v>
      </c>
      <c r="B3072">
        <v>4</v>
      </c>
      <c r="C3072" t="s">
        <v>24</v>
      </c>
      <c r="D3072" t="str">
        <f>VLOOKUP(C3072,[1]Saler!B:D,2,FALSE)</f>
        <v>Lê Thị Ngọc Bích</v>
      </c>
      <c r="E3072" t="str">
        <f>VLOOKUP(C3072,[1]Saler!B:D,3,FALSE)</f>
        <v>HN</v>
      </c>
      <c r="F3072" t="str">
        <f>VLOOKUP(E3072,[1]Saler!$F$1:$G$6,2,FALSE)</f>
        <v>Hà Nội</v>
      </c>
      <c r="G3072" t="s">
        <v>36</v>
      </c>
      <c r="H3072" t="str">
        <f>VLOOKUP(G3072,[1]Product!$B:$G,2,FALSE)</f>
        <v>Lenovo10TVA00EVA</v>
      </c>
      <c r="I3072">
        <f>VLOOKUP(G3072,[1]Product!$B:$G,6,FALSE)</f>
        <v>12590000</v>
      </c>
      <c r="J3072" t="str">
        <f>VLOOKUP(G3072,[1]Product!$B:$G,3,FALSE)</f>
        <v>Lenovo</v>
      </c>
      <c r="K3072" t="str">
        <f>VLOOKUP(G3072,[1]Product!$B:$G,4,FALSE)</f>
        <v>Desktop</v>
      </c>
      <c r="L3072">
        <v>1</v>
      </c>
      <c r="M3072">
        <v>0.1</v>
      </c>
      <c r="N3072">
        <f t="shared" si="47"/>
        <v>11331000</v>
      </c>
    </row>
    <row r="3073" spans="1:14" x14ac:dyDescent="0.3">
      <c r="A3073">
        <v>3072</v>
      </c>
      <c r="B3073">
        <v>4</v>
      </c>
      <c r="C3073" t="s">
        <v>38</v>
      </c>
      <c r="D3073" t="str">
        <f>VLOOKUP(C3073,[1]Saler!B:D,2,FALSE)</f>
        <v>Nguyễn Thị Kim  Nga</v>
      </c>
      <c r="E3073" t="str">
        <f>VLOOKUP(C3073,[1]Saler!B:D,3,FALSE)</f>
        <v>HCM</v>
      </c>
      <c r="F3073" t="str">
        <f>VLOOKUP(E3073,[1]Saler!$F$1:$G$6,2,FALSE)</f>
        <v>Hồ Chí Minh</v>
      </c>
      <c r="G3073" t="s">
        <v>71</v>
      </c>
      <c r="H3073" t="str">
        <f>VLOOKUP(G3073,[1]Product!$B:$G,2,FALSE)</f>
        <v>Legion82BC005YVN</v>
      </c>
      <c r="I3073">
        <f>VLOOKUP(G3073,[1]Product!$B:$G,6,FALSE)</f>
        <v>39000000</v>
      </c>
      <c r="J3073" t="str">
        <f>VLOOKUP(G3073,[1]Product!$B:$G,3,FALSE)</f>
        <v>Lenovo</v>
      </c>
      <c r="K3073" t="str">
        <f>VLOOKUP(G3073,[1]Product!$B:$G,4,FALSE)</f>
        <v>Laptop</v>
      </c>
      <c r="L3073">
        <v>2</v>
      </c>
      <c r="M3073">
        <v>0.1</v>
      </c>
      <c r="N3073">
        <f t="shared" si="47"/>
        <v>70200000</v>
      </c>
    </row>
    <row r="3074" spans="1:14" x14ac:dyDescent="0.3">
      <c r="A3074">
        <v>3073</v>
      </c>
      <c r="B3074">
        <v>4</v>
      </c>
      <c r="C3074" t="s">
        <v>40</v>
      </c>
      <c r="D3074" t="str">
        <f>VLOOKUP(C3074,[1]Saler!B:D,2,FALSE)</f>
        <v>Triệu Thị Thanh  Chung</v>
      </c>
      <c r="E3074" t="str">
        <f>VLOOKUP(C3074,[1]Saler!B:D,3,FALSE)</f>
        <v>HN</v>
      </c>
      <c r="F3074" t="str">
        <f>VLOOKUP(E3074,[1]Saler!$F$1:$G$6,2,FALSE)</f>
        <v>Hà Nội</v>
      </c>
      <c r="G3074" t="s">
        <v>19</v>
      </c>
      <c r="H3074" t="str">
        <f>VLOOKUP(G3074,[1]Product!$B:$G,2,FALSE)</f>
        <v>Gaming81LK01J3VN</v>
      </c>
      <c r="I3074">
        <f>VLOOKUP(G3074,[1]Product!$B:$G,6,FALSE)</f>
        <v>18490000</v>
      </c>
      <c r="J3074" t="str">
        <f>VLOOKUP(G3074,[1]Product!$B:$G,3,FALSE)</f>
        <v>Lenovo</v>
      </c>
      <c r="K3074" t="str">
        <f>VLOOKUP(G3074,[1]Product!$B:$G,4,FALSE)</f>
        <v>Laptop</v>
      </c>
      <c r="L3074">
        <v>3</v>
      </c>
      <c r="M3074">
        <v>0.05</v>
      </c>
      <c r="N3074">
        <f t="shared" ref="N3074:N3137" si="48">I3074*L3074*(1-M3074)</f>
        <v>52696500</v>
      </c>
    </row>
    <row r="3075" spans="1:14" x14ac:dyDescent="0.3">
      <c r="A3075">
        <v>3074</v>
      </c>
      <c r="B3075">
        <v>4</v>
      </c>
      <c r="C3075" t="s">
        <v>18</v>
      </c>
      <c r="D3075" t="str">
        <f>VLOOKUP(C3075,[1]Saler!B:D,2,FALSE)</f>
        <v>Lê Thị Thùy  Linh</v>
      </c>
      <c r="E3075" t="str">
        <f>VLOOKUP(C3075,[1]Saler!B:D,3,FALSE)</f>
        <v>DN</v>
      </c>
      <c r="F3075" t="str">
        <f>VLOOKUP(E3075,[1]Saler!$F$1:$G$6,2,FALSE)</f>
        <v>Đà Nẵng</v>
      </c>
      <c r="G3075" t="s">
        <v>50</v>
      </c>
      <c r="H3075" t="str">
        <f>VLOOKUP(G3075,[1]Product!$B:$G,2,FALSE)</f>
        <v>ProBook22X45AA</v>
      </c>
      <c r="I3075">
        <f>VLOOKUP(G3075,[1]Product!$B:$G,6,FALSE)</f>
        <v>11900000</v>
      </c>
      <c r="J3075" t="str">
        <f>VLOOKUP(G3075,[1]Product!$B:$G,3,FALSE)</f>
        <v>HP</v>
      </c>
      <c r="K3075" t="str">
        <f>VLOOKUP(G3075,[1]Product!$B:$G,4,FALSE)</f>
        <v>Desktop</v>
      </c>
      <c r="L3075">
        <v>1</v>
      </c>
      <c r="M3075">
        <v>0.1</v>
      </c>
      <c r="N3075">
        <f t="shared" si="48"/>
        <v>10710000</v>
      </c>
    </row>
    <row r="3076" spans="1:14" x14ac:dyDescent="0.3">
      <c r="A3076">
        <v>3075</v>
      </c>
      <c r="B3076">
        <v>4</v>
      </c>
      <c r="C3076" t="s">
        <v>51</v>
      </c>
      <c r="D3076" t="str">
        <f>VLOOKUP(C3076,[1]Saler!B:D,2,FALSE)</f>
        <v>Trần Nguyễn Thúy  Quỳnh</v>
      </c>
      <c r="E3076" t="str">
        <f>VLOOKUP(C3076,[1]Saler!B:D,3,FALSE)</f>
        <v>CT</v>
      </c>
      <c r="F3076" t="str">
        <f>VLOOKUP(E3076,[1]Saler!$F$1:$G$6,2,FALSE)</f>
        <v>Cần Thơ</v>
      </c>
      <c r="G3076" t="s">
        <v>23</v>
      </c>
      <c r="H3076" t="str">
        <f>VLOOKUP(G3076,[1]Product!$B:$G,2,FALSE)</f>
        <v>Latitude3510</v>
      </c>
      <c r="I3076">
        <f>VLOOKUP(G3076,[1]Product!$B:$G,6,FALSE)</f>
        <v>11490000</v>
      </c>
      <c r="J3076" t="str">
        <f>VLOOKUP(G3076,[1]Product!$B:$G,3,FALSE)</f>
        <v>Dell</v>
      </c>
      <c r="K3076" t="str">
        <f>VLOOKUP(G3076,[1]Product!$B:$G,4,FALSE)</f>
        <v>Laptop</v>
      </c>
      <c r="L3076">
        <v>1</v>
      </c>
      <c r="M3076">
        <v>0.1</v>
      </c>
      <c r="N3076">
        <f t="shared" si="48"/>
        <v>10341000</v>
      </c>
    </row>
    <row r="3077" spans="1:14" x14ac:dyDescent="0.3">
      <c r="A3077">
        <v>3076</v>
      </c>
      <c r="B3077">
        <v>4</v>
      </c>
      <c r="C3077" t="s">
        <v>77</v>
      </c>
      <c r="D3077" t="str">
        <f>VLOOKUP(C3077,[1]Saler!B:D,2,FALSE)</f>
        <v>Trần Huy  Hiếu</v>
      </c>
      <c r="E3077" t="str">
        <f>VLOOKUP(C3077,[1]Saler!B:D,3,FALSE)</f>
        <v>HP</v>
      </c>
      <c r="F3077" t="str">
        <f>VLOOKUP(E3077,[1]Saler!$F$1:$G$6,2,FALSE)</f>
        <v>Hải Phòng</v>
      </c>
      <c r="G3077" t="s">
        <v>50</v>
      </c>
      <c r="H3077" t="str">
        <f>VLOOKUP(G3077,[1]Product!$B:$G,2,FALSE)</f>
        <v>ProBook22X45AA</v>
      </c>
      <c r="I3077">
        <f>VLOOKUP(G3077,[1]Product!$B:$G,6,FALSE)</f>
        <v>11900000</v>
      </c>
      <c r="J3077" t="str">
        <f>VLOOKUP(G3077,[1]Product!$B:$G,3,FALSE)</f>
        <v>HP</v>
      </c>
      <c r="K3077" t="str">
        <f>VLOOKUP(G3077,[1]Product!$B:$G,4,FALSE)</f>
        <v>Desktop</v>
      </c>
      <c r="L3077">
        <v>3</v>
      </c>
      <c r="M3077">
        <v>0</v>
      </c>
      <c r="N3077">
        <f t="shared" si="48"/>
        <v>35700000</v>
      </c>
    </row>
    <row r="3078" spans="1:14" x14ac:dyDescent="0.3">
      <c r="A3078">
        <v>3077</v>
      </c>
      <c r="B3078">
        <v>5</v>
      </c>
      <c r="C3078" t="s">
        <v>20</v>
      </c>
      <c r="D3078" t="str">
        <f>VLOOKUP(C3078,[1]Saler!B:D,2,FALSE)</f>
        <v>NGUYỄN THỊ THANH  HUYỀN</v>
      </c>
      <c r="E3078" t="str">
        <f>VLOOKUP(C3078,[1]Saler!B:D,3,FALSE)</f>
        <v>DN</v>
      </c>
      <c r="F3078" t="str">
        <f>VLOOKUP(E3078,[1]Saler!$F$1:$G$6,2,FALSE)</f>
        <v>Đà Nẵng</v>
      </c>
      <c r="G3078" t="s">
        <v>42</v>
      </c>
      <c r="H3078" t="str">
        <f>VLOOKUP(G3078,[1]Product!$B:$G,2,FALSE)</f>
        <v>PavilionEG0072TU</v>
      </c>
      <c r="I3078">
        <f>VLOOKUP(G3078,[1]Product!$B:$G,6,FALSE)</f>
        <v>21900000</v>
      </c>
      <c r="J3078" t="str">
        <f>VLOOKUP(G3078,[1]Product!$B:$G,3,FALSE)</f>
        <v>HP</v>
      </c>
      <c r="K3078" t="str">
        <f>VLOOKUP(G3078,[1]Product!$B:$G,4,FALSE)</f>
        <v>Laptop</v>
      </c>
      <c r="L3078">
        <v>1</v>
      </c>
      <c r="M3078">
        <v>0.1</v>
      </c>
      <c r="N3078">
        <f t="shared" si="48"/>
        <v>19710000</v>
      </c>
    </row>
    <row r="3079" spans="1:14" x14ac:dyDescent="0.3">
      <c r="A3079">
        <v>3078</v>
      </c>
      <c r="B3079">
        <v>5</v>
      </c>
      <c r="C3079" t="s">
        <v>73</v>
      </c>
      <c r="D3079" t="str">
        <f>VLOOKUP(C3079,[1]Saler!B:D,2,FALSE)</f>
        <v>Nguyễn Gia  Hân</v>
      </c>
      <c r="E3079" t="str">
        <f>VLOOKUP(C3079,[1]Saler!B:D,3,FALSE)</f>
        <v>HP</v>
      </c>
      <c r="F3079" t="str">
        <f>VLOOKUP(E3079,[1]Saler!$F$1:$G$6,2,FALSE)</f>
        <v>Hải Phòng</v>
      </c>
      <c r="G3079" t="s">
        <v>58</v>
      </c>
      <c r="H3079" t="str">
        <f>VLOOKUP(G3079,[1]Product!$B:$G,2,FALSE)</f>
        <v>Envy2K0B2PA</v>
      </c>
      <c r="I3079">
        <f>VLOOKUP(G3079,[1]Product!$B:$G,6,FALSE)</f>
        <v>23590000</v>
      </c>
      <c r="J3079" t="str">
        <f>VLOOKUP(G3079,[1]Product!$B:$G,3,FALSE)</f>
        <v>HP</v>
      </c>
      <c r="K3079" t="str">
        <f>VLOOKUP(G3079,[1]Product!$B:$G,4,FALSE)</f>
        <v>Laptop</v>
      </c>
      <c r="L3079">
        <v>1</v>
      </c>
      <c r="M3079">
        <v>0.1</v>
      </c>
      <c r="N3079">
        <f t="shared" si="48"/>
        <v>21231000</v>
      </c>
    </row>
    <row r="3080" spans="1:14" x14ac:dyDescent="0.3">
      <c r="A3080">
        <v>3079</v>
      </c>
      <c r="B3080">
        <v>5</v>
      </c>
      <c r="C3080" t="s">
        <v>77</v>
      </c>
      <c r="D3080" t="str">
        <f>VLOOKUP(C3080,[1]Saler!B:D,2,FALSE)</f>
        <v>Trần Huy  Hiếu</v>
      </c>
      <c r="E3080" t="str">
        <f>VLOOKUP(C3080,[1]Saler!B:D,3,FALSE)</f>
        <v>HP</v>
      </c>
      <c r="F3080" t="str">
        <f>VLOOKUP(E3080,[1]Saler!$F$1:$G$6,2,FALSE)</f>
        <v>Hải Phòng</v>
      </c>
      <c r="G3080" t="s">
        <v>50</v>
      </c>
      <c r="H3080" t="str">
        <f>VLOOKUP(G3080,[1]Product!$B:$G,2,FALSE)</f>
        <v>ProBook22X45AA</v>
      </c>
      <c r="I3080">
        <f>VLOOKUP(G3080,[1]Product!$B:$G,6,FALSE)</f>
        <v>11900000</v>
      </c>
      <c r="J3080" t="str">
        <f>VLOOKUP(G3080,[1]Product!$B:$G,3,FALSE)</f>
        <v>HP</v>
      </c>
      <c r="K3080" t="str">
        <f>VLOOKUP(G3080,[1]Product!$B:$G,4,FALSE)</f>
        <v>Desktop</v>
      </c>
      <c r="L3080">
        <v>3</v>
      </c>
      <c r="M3080">
        <v>0.05</v>
      </c>
      <c r="N3080">
        <f t="shared" si="48"/>
        <v>33915000</v>
      </c>
    </row>
    <row r="3081" spans="1:14" x14ac:dyDescent="0.3">
      <c r="A3081">
        <v>3080</v>
      </c>
      <c r="B3081">
        <v>5</v>
      </c>
      <c r="C3081" t="s">
        <v>55</v>
      </c>
      <c r="D3081" t="str">
        <f>VLOOKUP(C3081,[1]Saler!B:D,2,FALSE)</f>
        <v>Nguyễn Thị  Hương</v>
      </c>
      <c r="E3081" t="str">
        <f>VLOOKUP(C3081,[1]Saler!B:D,3,FALSE)</f>
        <v>DN</v>
      </c>
      <c r="F3081" t="str">
        <f>VLOOKUP(E3081,[1]Saler!$F$1:$G$6,2,FALSE)</f>
        <v>Đà Nẵng</v>
      </c>
      <c r="G3081" t="s">
        <v>47</v>
      </c>
      <c r="H3081" t="str">
        <f>VLOOKUP(G3081,[1]Product!$B:$G,2,FALSE)</f>
        <v>OptiPlex3080 MT</v>
      </c>
      <c r="I3081">
        <f>VLOOKUP(G3081,[1]Product!$B:$G,6,FALSE)</f>
        <v>13890000</v>
      </c>
      <c r="J3081" t="str">
        <f>VLOOKUP(G3081,[1]Product!$B:$G,3,FALSE)</f>
        <v>Dell</v>
      </c>
      <c r="K3081" t="str">
        <f>VLOOKUP(G3081,[1]Product!$B:$G,4,FALSE)</f>
        <v>Desktop</v>
      </c>
      <c r="L3081">
        <v>1</v>
      </c>
      <c r="M3081">
        <v>0.1</v>
      </c>
      <c r="N3081">
        <f t="shared" si="48"/>
        <v>12501000</v>
      </c>
    </row>
    <row r="3082" spans="1:14" x14ac:dyDescent="0.3">
      <c r="A3082">
        <v>3081</v>
      </c>
      <c r="B3082">
        <v>5</v>
      </c>
      <c r="C3082" t="s">
        <v>68</v>
      </c>
      <c r="D3082" t="str">
        <f>VLOOKUP(C3082,[1]Saler!B:D,2,FALSE)</f>
        <v>Đào Thị Tiểu  Băng</v>
      </c>
      <c r="E3082" t="str">
        <f>VLOOKUP(C3082,[1]Saler!B:D,3,FALSE)</f>
        <v>CT</v>
      </c>
      <c r="F3082" t="str">
        <f>VLOOKUP(E3082,[1]Saler!$F$1:$G$6,2,FALSE)</f>
        <v>Cần Thơ</v>
      </c>
      <c r="G3082" t="s">
        <v>34</v>
      </c>
      <c r="H3082" t="str">
        <f>VLOOKUP(G3082,[1]Product!$B:$G,2,FALSE)</f>
        <v>Inspiron135201</v>
      </c>
      <c r="I3082">
        <f>VLOOKUP(G3082,[1]Product!$B:$G,6,FALSE)</f>
        <v>16990000</v>
      </c>
      <c r="J3082" t="str">
        <f>VLOOKUP(G3082,[1]Product!$B:$G,3,FALSE)</f>
        <v>Dell</v>
      </c>
      <c r="K3082" t="str">
        <f>VLOOKUP(G3082,[1]Product!$B:$G,4,FALSE)</f>
        <v>Laptop</v>
      </c>
      <c r="L3082">
        <v>3</v>
      </c>
      <c r="M3082">
        <v>0.15</v>
      </c>
      <c r="N3082">
        <f t="shared" si="48"/>
        <v>43324500</v>
      </c>
    </row>
    <row r="3083" spans="1:14" x14ac:dyDescent="0.3">
      <c r="A3083">
        <v>3082</v>
      </c>
      <c r="B3083">
        <v>5</v>
      </c>
      <c r="C3083" t="s">
        <v>26</v>
      </c>
      <c r="D3083" t="str">
        <f>VLOOKUP(C3083,[1]Saler!B:D,2,FALSE)</f>
        <v>Nguyễn Thị Y  Bình</v>
      </c>
      <c r="E3083" t="str">
        <f>VLOOKUP(C3083,[1]Saler!B:D,3,FALSE)</f>
        <v>HN</v>
      </c>
      <c r="F3083" t="str">
        <f>VLOOKUP(E3083,[1]Saler!$F$1:$G$6,2,FALSE)</f>
        <v>Hà Nội</v>
      </c>
      <c r="G3083" t="s">
        <v>71</v>
      </c>
      <c r="H3083" t="str">
        <f>VLOOKUP(G3083,[1]Product!$B:$G,2,FALSE)</f>
        <v>Legion82BC005YVN</v>
      </c>
      <c r="I3083">
        <f>VLOOKUP(G3083,[1]Product!$B:$G,6,FALSE)</f>
        <v>39000000</v>
      </c>
      <c r="J3083" t="str">
        <f>VLOOKUP(G3083,[1]Product!$B:$G,3,FALSE)</f>
        <v>Lenovo</v>
      </c>
      <c r="K3083" t="str">
        <f>VLOOKUP(G3083,[1]Product!$B:$G,4,FALSE)</f>
        <v>Laptop</v>
      </c>
      <c r="L3083">
        <v>3</v>
      </c>
      <c r="M3083">
        <v>0.05</v>
      </c>
      <c r="N3083">
        <f t="shared" si="48"/>
        <v>111150000</v>
      </c>
    </row>
    <row r="3084" spans="1:14" x14ac:dyDescent="0.3">
      <c r="A3084">
        <v>3083</v>
      </c>
      <c r="B3084">
        <v>5</v>
      </c>
      <c r="C3084" t="s">
        <v>64</v>
      </c>
      <c r="D3084" t="str">
        <f>VLOOKUP(C3084,[1]Saler!B:D,2,FALSE)</f>
        <v>Trần Chí Thông</v>
      </c>
      <c r="E3084" t="str">
        <f>VLOOKUP(C3084,[1]Saler!B:D,3,FALSE)</f>
        <v>CT</v>
      </c>
      <c r="F3084" t="str">
        <f>VLOOKUP(E3084,[1]Saler!$F$1:$G$6,2,FALSE)</f>
        <v>Cần Thơ</v>
      </c>
      <c r="G3084" t="s">
        <v>21</v>
      </c>
      <c r="H3084" t="str">
        <f>VLOOKUP(G3084,[1]Product!$B:$G,2,FALSE)</f>
        <v>EliteBook5ZU71PA</v>
      </c>
      <c r="I3084">
        <f>VLOOKUP(G3084,[1]Product!$B:$G,6,FALSE)</f>
        <v>34790000</v>
      </c>
      <c r="J3084" t="str">
        <f>VLOOKUP(G3084,[1]Product!$B:$G,3,FALSE)</f>
        <v>HP</v>
      </c>
      <c r="K3084" t="str">
        <f>VLOOKUP(G3084,[1]Product!$B:$G,4,FALSE)</f>
        <v>Laptop</v>
      </c>
      <c r="L3084">
        <v>3</v>
      </c>
      <c r="M3084">
        <v>0.15</v>
      </c>
      <c r="N3084">
        <f t="shared" si="48"/>
        <v>88714500</v>
      </c>
    </row>
    <row r="3085" spans="1:14" x14ac:dyDescent="0.3">
      <c r="A3085">
        <v>3084</v>
      </c>
      <c r="B3085">
        <v>5</v>
      </c>
      <c r="C3085" t="s">
        <v>40</v>
      </c>
      <c r="D3085" t="str">
        <f>VLOOKUP(C3085,[1]Saler!B:D,2,FALSE)</f>
        <v>Triệu Thị Thanh  Chung</v>
      </c>
      <c r="E3085" t="str">
        <f>VLOOKUP(C3085,[1]Saler!B:D,3,FALSE)</f>
        <v>HN</v>
      </c>
      <c r="F3085" t="str">
        <f>VLOOKUP(E3085,[1]Saler!$F$1:$G$6,2,FALSE)</f>
        <v>Hà Nội</v>
      </c>
      <c r="G3085" t="s">
        <v>45</v>
      </c>
      <c r="H3085" t="str">
        <f>VLOOKUP(G3085,[1]Product!$B:$G,2,FALSE)</f>
        <v>OMEN8ZR42PA</v>
      </c>
      <c r="I3085">
        <f>VLOOKUP(G3085,[1]Product!$B:$G,6,FALSE)</f>
        <v>54000000</v>
      </c>
      <c r="J3085" t="str">
        <f>VLOOKUP(G3085,[1]Product!$B:$G,3,FALSE)</f>
        <v>HP</v>
      </c>
      <c r="K3085" t="str">
        <f>VLOOKUP(G3085,[1]Product!$B:$G,4,FALSE)</f>
        <v>Laptop</v>
      </c>
      <c r="L3085">
        <v>2</v>
      </c>
      <c r="M3085">
        <v>0</v>
      </c>
      <c r="N3085">
        <f t="shared" si="48"/>
        <v>108000000</v>
      </c>
    </row>
    <row r="3086" spans="1:14" x14ac:dyDescent="0.3">
      <c r="A3086">
        <v>3085</v>
      </c>
      <c r="B3086">
        <v>5</v>
      </c>
      <c r="C3086" t="s">
        <v>46</v>
      </c>
      <c r="D3086" t="str">
        <f>VLOOKUP(C3086,[1]Saler!B:D,2,FALSE)</f>
        <v>Nguyễn Thị Hoài  Nam</v>
      </c>
      <c r="E3086" t="str">
        <f>VLOOKUP(C3086,[1]Saler!B:D,3,FALSE)</f>
        <v>HCM</v>
      </c>
      <c r="F3086" t="str">
        <f>VLOOKUP(E3086,[1]Saler!$F$1:$G$6,2,FALSE)</f>
        <v>Hồ Chí Minh</v>
      </c>
      <c r="G3086" t="s">
        <v>58</v>
      </c>
      <c r="H3086" t="str">
        <f>VLOOKUP(G3086,[1]Product!$B:$G,2,FALSE)</f>
        <v>Envy2K0B2PA</v>
      </c>
      <c r="I3086">
        <f>VLOOKUP(G3086,[1]Product!$B:$G,6,FALSE)</f>
        <v>23590000</v>
      </c>
      <c r="J3086" t="str">
        <f>VLOOKUP(G3086,[1]Product!$B:$G,3,FALSE)</f>
        <v>HP</v>
      </c>
      <c r="K3086" t="str">
        <f>VLOOKUP(G3086,[1]Product!$B:$G,4,FALSE)</f>
        <v>Laptop</v>
      </c>
      <c r="L3086">
        <v>1</v>
      </c>
      <c r="M3086">
        <v>0.1</v>
      </c>
      <c r="N3086">
        <f t="shared" si="48"/>
        <v>21231000</v>
      </c>
    </row>
    <row r="3087" spans="1:14" x14ac:dyDescent="0.3">
      <c r="A3087">
        <v>3086</v>
      </c>
      <c r="B3087">
        <v>5</v>
      </c>
      <c r="C3087" t="s">
        <v>27</v>
      </c>
      <c r="D3087" t="str">
        <f>VLOOKUP(C3087,[1]Saler!B:D,2,FALSE)</f>
        <v>Lê Thị Bình</v>
      </c>
      <c r="E3087" t="str">
        <f>VLOOKUP(C3087,[1]Saler!B:D,3,FALSE)</f>
        <v>HN</v>
      </c>
      <c r="F3087" t="str">
        <f>VLOOKUP(E3087,[1]Saler!$F$1:$G$6,2,FALSE)</f>
        <v>Hà Nội</v>
      </c>
      <c r="G3087" t="s">
        <v>47</v>
      </c>
      <c r="H3087" t="str">
        <f>VLOOKUP(G3087,[1]Product!$B:$G,2,FALSE)</f>
        <v>OptiPlex3080 MT</v>
      </c>
      <c r="I3087">
        <f>VLOOKUP(G3087,[1]Product!$B:$G,6,FALSE)</f>
        <v>13890000</v>
      </c>
      <c r="J3087" t="str">
        <f>VLOOKUP(G3087,[1]Product!$B:$G,3,FALSE)</f>
        <v>Dell</v>
      </c>
      <c r="K3087" t="str">
        <f>VLOOKUP(G3087,[1]Product!$B:$G,4,FALSE)</f>
        <v>Desktop</v>
      </c>
      <c r="L3087">
        <v>1</v>
      </c>
      <c r="M3087">
        <v>0.1</v>
      </c>
      <c r="N3087">
        <f t="shared" si="48"/>
        <v>12501000</v>
      </c>
    </row>
    <row r="3088" spans="1:14" x14ac:dyDescent="0.3">
      <c r="A3088">
        <v>3087</v>
      </c>
      <c r="B3088">
        <v>5</v>
      </c>
      <c r="C3088" t="s">
        <v>72</v>
      </c>
      <c r="D3088" t="str">
        <f>VLOOKUP(C3088,[1]Saler!B:D,2,FALSE)</f>
        <v>Ngô Ngọc Tường  An</v>
      </c>
      <c r="E3088" t="str">
        <f>VLOOKUP(C3088,[1]Saler!B:D,3,FALSE)</f>
        <v>HN</v>
      </c>
      <c r="F3088" t="str">
        <f>VLOOKUP(E3088,[1]Saler!$F$1:$G$6,2,FALSE)</f>
        <v>Hà Nội</v>
      </c>
      <c r="G3088" t="s">
        <v>45</v>
      </c>
      <c r="H3088" t="str">
        <f>VLOOKUP(G3088,[1]Product!$B:$G,2,FALSE)</f>
        <v>OMEN8ZR42PA</v>
      </c>
      <c r="I3088">
        <f>VLOOKUP(G3088,[1]Product!$B:$G,6,FALSE)</f>
        <v>54000000</v>
      </c>
      <c r="J3088" t="str">
        <f>VLOOKUP(G3088,[1]Product!$B:$G,3,FALSE)</f>
        <v>HP</v>
      </c>
      <c r="K3088" t="str">
        <f>VLOOKUP(G3088,[1]Product!$B:$G,4,FALSE)</f>
        <v>Laptop</v>
      </c>
      <c r="L3088">
        <v>2</v>
      </c>
      <c r="M3088">
        <v>0</v>
      </c>
      <c r="N3088">
        <f t="shared" si="48"/>
        <v>108000000</v>
      </c>
    </row>
    <row r="3089" spans="1:14" x14ac:dyDescent="0.3">
      <c r="A3089">
        <v>3088</v>
      </c>
      <c r="B3089">
        <v>5</v>
      </c>
      <c r="C3089" t="s">
        <v>22</v>
      </c>
      <c r="D3089" t="str">
        <f>VLOOKUP(C3089,[1]Saler!B:D,2,FALSE)</f>
        <v>Nguyễn Thành Tâm</v>
      </c>
      <c r="E3089" t="str">
        <f>VLOOKUP(C3089,[1]Saler!B:D,3,FALSE)</f>
        <v>CT</v>
      </c>
      <c r="F3089" t="str">
        <f>VLOOKUP(E3089,[1]Saler!$F$1:$G$6,2,FALSE)</f>
        <v>Cần Thơ</v>
      </c>
      <c r="G3089" t="s">
        <v>33</v>
      </c>
      <c r="H3089" t="str">
        <f>VLOOKUP(G3089,[1]Product!$B:$G,2,FALSE)</f>
        <v>XPS139310</v>
      </c>
      <c r="I3089">
        <f>VLOOKUP(G3089,[1]Product!$B:$G,6,FALSE)</f>
        <v>39900000</v>
      </c>
      <c r="J3089" t="str">
        <f>VLOOKUP(G3089,[1]Product!$B:$G,3,FALSE)</f>
        <v>Dell</v>
      </c>
      <c r="K3089" t="str">
        <f>VLOOKUP(G3089,[1]Product!$B:$G,4,FALSE)</f>
        <v>Laptop</v>
      </c>
      <c r="L3089">
        <v>2</v>
      </c>
      <c r="M3089">
        <v>0.15</v>
      </c>
      <c r="N3089">
        <f t="shared" si="48"/>
        <v>67830000</v>
      </c>
    </row>
    <row r="3090" spans="1:14" x14ac:dyDescent="0.3">
      <c r="A3090">
        <v>3089</v>
      </c>
      <c r="B3090">
        <v>5</v>
      </c>
      <c r="C3090" t="s">
        <v>61</v>
      </c>
      <c r="D3090" t="str">
        <f>VLOOKUP(C3090,[1]Saler!B:D,2,FALSE)</f>
        <v>Nguyễn Tố  Linh</v>
      </c>
      <c r="E3090" t="str">
        <f>VLOOKUP(C3090,[1]Saler!B:D,3,FALSE)</f>
        <v>DN</v>
      </c>
      <c r="F3090" t="str">
        <f>VLOOKUP(E3090,[1]Saler!$F$1:$G$6,2,FALSE)</f>
        <v>Đà Nẵng</v>
      </c>
      <c r="G3090" t="s">
        <v>69</v>
      </c>
      <c r="H3090" t="str">
        <f>VLOOKUP(G3090,[1]Product!$B:$G,2,FALSE)</f>
        <v>Pavilion180S1AA</v>
      </c>
      <c r="I3090">
        <f>VLOOKUP(G3090,[1]Product!$B:$G,6,FALSE)</f>
        <v>9790000</v>
      </c>
      <c r="J3090" t="str">
        <f>VLOOKUP(G3090,[1]Product!$B:$G,3,FALSE)</f>
        <v>HP</v>
      </c>
      <c r="K3090" t="str">
        <f>VLOOKUP(G3090,[1]Product!$B:$G,4,FALSE)</f>
        <v>Desktop</v>
      </c>
      <c r="L3090">
        <v>3</v>
      </c>
      <c r="M3090">
        <v>0</v>
      </c>
      <c r="N3090">
        <f t="shared" si="48"/>
        <v>29370000</v>
      </c>
    </row>
    <row r="3091" spans="1:14" x14ac:dyDescent="0.3">
      <c r="A3091">
        <v>3090</v>
      </c>
      <c r="B3091">
        <v>5</v>
      </c>
      <c r="C3091" t="s">
        <v>16</v>
      </c>
      <c r="D3091" t="str">
        <f>VLOOKUP(C3091,[1]Saler!B:D,2,FALSE)</f>
        <v>Võ Thị Uyển  Nhi</v>
      </c>
      <c r="E3091" t="str">
        <f>VLOOKUP(C3091,[1]Saler!B:D,3,FALSE)</f>
        <v>HCM</v>
      </c>
      <c r="F3091" t="str">
        <f>VLOOKUP(E3091,[1]Saler!$F$1:$G$6,2,FALSE)</f>
        <v>Hồ Chí Minh</v>
      </c>
      <c r="G3091" t="s">
        <v>56</v>
      </c>
      <c r="H3091" t="str">
        <f>VLOOKUP(G3091,[1]Product!$B:$G,2,FALSE)</f>
        <v>Legion82B500GUVN</v>
      </c>
      <c r="I3091">
        <f>VLOOKUP(G3091,[1]Product!$B:$G,6,FALSE)</f>
        <v>24790000</v>
      </c>
      <c r="J3091" t="str">
        <f>VLOOKUP(G3091,[1]Product!$B:$G,3,FALSE)</f>
        <v>Lenovo</v>
      </c>
      <c r="K3091" t="str">
        <f>VLOOKUP(G3091,[1]Product!$B:$G,4,FALSE)</f>
        <v>Laptop</v>
      </c>
      <c r="L3091">
        <v>2</v>
      </c>
      <c r="M3091">
        <v>0</v>
      </c>
      <c r="N3091">
        <f t="shared" si="48"/>
        <v>49580000</v>
      </c>
    </row>
    <row r="3092" spans="1:14" x14ac:dyDescent="0.3">
      <c r="A3092">
        <v>3091</v>
      </c>
      <c r="B3092">
        <v>5</v>
      </c>
      <c r="C3092" t="s">
        <v>64</v>
      </c>
      <c r="D3092" t="str">
        <f>VLOOKUP(C3092,[1]Saler!B:D,2,FALSE)</f>
        <v>Trần Chí Thông</v>
      </c>
      <c r="E3092" t="str">
        <f>VLOOKUP(C3092,[1]Saler!B:D,3,FALSE)</f>
        <v>CT</v>
      </c>
      <c r="F3092" t="str">
        <f>VLOOKUP(E3092,[1]Saler!$F$1:$G$6,2,FALSE)</f>
        <v>Cần Thơ</v>
      </c>
      <c r="G3092" t="s">
        <v>28</v>
      </c>
      <c r="H3092" t="str">
        <f>VLOOKUP(G3092,[1]Product!$B:$G,2,FALSE)</f>
        <v>ProBook1A1B0PA</v>
      </c>
      <c r="I3092">
        <f>VLOOKUP(G3092,[1]Product!$B:$G,6,FALSE)</f>
        <v>18290000</v>
      </c>
      <c r="J3092" t="str">
        <f>VLOOKUP(G3092,[1]Product!$B:$G,3,FALSE)</f>
        <v>HP</v>
      </c>
      <c r="K3092" t="str">
        <f>VLOOKUP(G3092,[1]Product!$B:$G,4,FALSE)</f>
        <v>Laptop</v>
      </c>
      <c r="L3092">
        <v>3</v>
      </c>
      <c r="M3092">
        <v>0</v>
      </c>
      <c r="N3092">
        <f t="shared" si="48"/>
        <v>54870000</v>
      </c>
    </row>
    <row r="3093" spans="1:14" x14ac:dyDescent="0.3">
      <c r="A3093">
        <v>3092</v>
      </c>
      <c r="B3093">
        <v>5</v>
      </c>
      <c r="C3093" t="s">
        <v>63</v>
      </c>
      <c r="D3093" t="str">
        <f>VLOOKUP(C3093,[1]Saler!B:D,2,FALSE)</f>
        <v>Phạm Thị Giáng  My</v>
      </c>
      <c r="E3093" t="str">
        <f>VLOOKUP(C3093,[1]Saler!B:D,3,FALSE)</f>
        <v>DN</v>
      </c>
      <c r="F3093" t="str">
        <f>VLOOKUP(E3093,[1]Saler!$F$1:$G$6,2,FALSE)</f>
        <v>Đà Nẵng</v>
      </c>
      <c r="G3093" t="s">
        <v>33</v>
      </c>
      <c r="H3093" t="str">
        <f>VLOOKUP(G3093,[1]Product!$B:$G,2,FALSE)</f>
        <v>XPS139310</v>
      </c>
      <c r="I3093">
        <f>VLOOKUP(G3093,[1]Product!$B:$G,6,FALSE)</f>
        <v>39900000</v>
      </c>
      <c r="J3093" t="str">
        <f>VLOOKUP(G3093,[1]Product!$B:$G,3,FALSE)</f>
        <v>Dell</v>
      </c>
      <c r="K3093" t="str">
        <f>VLOOKUP(G3093,[1]Product!$B:$G,4,FALSE)</f>
        <v>Laptop</v>
      </c>
      <c r="L3093">
        <v>2</v>
      </c>
      <c r="M3093">
        <v>0.15</v>
      </c>
      <c r="N3093">
        <f t="shared" si="48"/>
        <v>67830000</v>
      </c>
    </row>
    <row r="3094" spans="1:14" x14ac:dyDescent="0.3">
      <c r="A3094">
        <v>3093</v>
      </c>
      <c r="B3094">
        <v>5</v>
      </c>
      <c r="C3094" t="s">
        <v>35</v>
      </c>
      <c r="D3094" t="str">
        <f>VLOOKUP(C3094,[1]Saler!B:D,2,FALSE)</f>
        <v>Trần Kim  Như</v>
      </c>
      <c r="E3094" t="str">
        <f>VLOOKUP(C3094,[1]Saler!B:D,3,FALSE)</f>
        <v>HCM</v>
      </c>
      <c r="F3094" t="str">
        <f>VLOOKUP(E3094,[1]Saler!$F$1:$G$6,2,FALSE)</f>
        <v>Hồ Chí Minh</v>
      </c>
      <c r="G3094" t="s">
        <v>58</v>
      </c>
      <c r="H3094" t="str">
        <f>VLOOKUP(G3094,[1]Product!$B:$G,2,FALSE)</f>
        <v>Envy2K0B2PA</v>
      </c>
      <c r="I3094">
        <f>VLOOKUP(G3094,[1]Product!$B:$G,6,FALSE)</f>
        <v>23590000</v>
      </c>
      <c r="J3094" t="str">
        <f>VLOOKUP(G3094,[1]Product!$B:$G,3,FALSE)</f>
        <v>HP</v>
      </c>
      <c r="K3094" t="str">
        <f>VLOOKUP(G3094,[1]Product!$B:$G,4,FALSE)</f>
        <v>Laptop</v>
      </c>
      <c r="L3094">
        <v>1</v>
      </c>
      <c r="M3094">
        <v>0</v>
      </c>
      <c r="N3094">
        <f t="shared" si="48"/>
        <v>23590000</v>
      </c>
    </row>
    <row r="3095" spans="1:14" x14ac:dyDescent="0.3">
      <c r="A3095">
        <v>3094</v>
      </c>
      <c r="B3095">
        <v>5</v>
      </c>
      <c r="C3095" t="s">
        <v>79</v>
      </c>
      <c r="D3095" t="str">
        <f>VLOOKUP(C3095,[1]Saler!B:D,2,FALSE)</f>
        <v>Nguyễn Thị Thanh  Ngân</v>
      </c>
      <c r="E3095" t="str">
        <f>VLOOKUP(C3095,[1]Saler!B:D,3,FALSE)</f>
        <v>HCM</v>
      </c>
      <c r="F3095" t="str">
        <f>VLOOKUP(E3095,[1]Saler!$F$1:$G$6,2,FALSE)</f>
        <v>Hồ Chí Minh</v>
      </c>
      <c r="G3095" t="s">
        <v>52</v>
      </c>
      <c r="H3095" t="str">
        <f>VLOOKUP(G3095,[1]Product!$B:$G,2,FALSE)</f>
        <v>Inspiron42IN380002</v>
      </c>
      <c r="I3095">
        <f>VLOOKUP(G3095,[1]Product!$B:$G,6,FALSE)</f>
        <v>12290000</v>
      </c>
      <c r="J3095" t="str">
        <f>VLOOKUP(G3095,[1]Product!$B:$G,3,FALSE)</f>
        <v>Dell</v>
      </c>
      <c r="K3095" t="str">
        <f>VLOOKUP(G3095,[1]Product!$B:$G,4,FALSE)</f>
        <v>Desktop</v>
      </c>
      <c r="L3095">
        <v>2</v>
      </c>
      <c r="M3095">
        <v>0.05</v>
      </c>
      <c r="N3095">
        <f t="shared" si="48"/>
        <v>23351000</v>
      </c>
    </row>
    <row r="3096" spans="1:14" x14ac:dyDescent="0.3">
      <c r="A3096">
        <v>3095</v>
      </c>
      <c r="B3096">
        <v>5</v>
      </c>
      <c r="C3096" t="s">
        <v>70</v>
      </c>
      <c r="D3096" t="str">
        <f>VLOOKUP(C3096,[1]Saler!B:D,2,FALSE)</f>
        <v>Trần Thị Hồng Nhung</v>
      </c>
      <c r="E3096" t="str">
        <f>VLOOKUP(C3096,[1]Saler!B:D,3,FALSE)</f>
        <v>HCM</v>
      </c>
      <c r="F3096" t="str">
        <f>VLOOKUP(E3096,[1]Saler!$F$1:$G$6,2,FALSE)</f>
        <v>Hồ Chí Minh</v>
      </c>
      <c r="G3096" t="s">
        <v>58</v>
      </c>
      <c r="H3096" t="str">
        <f>VLOOKUP(G3096,[1]Product!$B:$G,2,FALSE)</f>
        <v>Envy2K0B2PA</v>
      </c>
      <c r="I3096">
        <f>VLOOKUP(G3096,[1]Product!$B:$G,6,FALSE)</f>
        <v>23590000</v>
      </c>
      <c r="J3096" t="str">
        <f>VLOOKUP(G3096,[1]Product!$B:$G,3,FALSE)</f>
        <v>HP</v>
      </c>
      <c r="K3096" t="str">
        <f>VLOOKUP(G3096,[1]Product!$B:$G,4,FALSE)</f>
        <v>Laptop</v>
      </c>
      <c r="L3096">
        <v>2</v>
      </c>
      <c r="M3096">
        <v>0.05</v>
      </c>
      <c r="N3096">
        <f t="shared" si="48"/>
        <v>44821000</v>
      </c>
    </row>
    <row r="3097" spans="1:14" x14ac:dyDescent="0.3">
      <c r="A3097">
        <v>3096</v>
      </c>
      <c r="B3097">
        <v>5</v>
      </c>
      <c r="C3097" t="s">
        <v>48</v>
      </c>
      <c r="D3097" t="str">
        <f>VLOOKUP(C3097,[1]Saler!B:D,2,FALSE)</f>
        <v>Võ Huỳnh Duy  Nhân</v>
      </c>
      <c r="E3097" t="str">
        <f>VLOOKUP(C3097,[1]Saler!B:D,3,FALSE)</f>
        <v>HCM</v>
      </c>
      <c r="F3097" t="str">
        <f>VLOOKUP(E3097,[1]Saler!$F$1:$G$6,2,FALSE)</f>
        <v>Hồ Chí Minh</v>
      </c>
      <c r="G3097" t="s">
        <v>34</v>
      </c>
      <c r="H3097" t="str">
        <f>VLOOKUP(G3097,[1]Product!$B:$G,2,FALSE)</f>
        <v>Inspiron135201</v>
      </c>
      <c r="I3097">
        <f>VLOOKUP(G3097,[1]Product!$B:$G,6,FALSE)</f>
        <v>16990000</v>
      </c>
      <c r="J3097" t="str">
        <f>VLOOKUP(G3097,[1]Product!$B:$G,3,FALSE)</f>
        <v>Dell</v>
      </c>
      <c r="K3097" t="str">
        <f>VLOOKUP(G3097,[1]Product!$B:$G,4,FALSE)</f>
        <v>Laptop</v>
      </c>
      <c r="L3097">
        <v>1</v>
      </c>
      <c r="M3097">
        <v>0.15</v>
      </c>
      <c r="N3097">
        <f t="shared" si="48"/>
        <v>14441500</v>
      </c>
    </row>
    <row r="3098" spans="1:14" x14ac:dyDescent="0.3">
      <c r="A3098">
        <v>3097</v>
      </c>
      <c r="B3098">
        <v>5</v>
      </c>
      <c r="C3098" t="s">
        <v>22</v>
      </c>
      <c r="D3098" t="str">
        <f>VLOOKUP(C3098,[1]Saler!B:D,2,FALSE)</f>
        <v>Nguyễn Thành Tâm</v>
      </c>
      <c r="E3098" t="str">
        <f>VLOOKUP(C3098,[1]Saler!B:D,3,FALSE)</f>
        <v>CT</v>
      </c>
      <c r="F3098" t="str">
        <f>VLOOKUP(E3098,[1]Saler!$F$1:$G$6,2,FALSE)</f>
        <v>Cần Thơ</v>
      </c>
      <c r="G3098" t="s">
        <v>41</v>
      </c>
      <c r="H3098" t="str">
        <f>VLOOKUP(G3098,[1]Product!$B:$G,2,FALSE)</f>
        <v>Vostro70226499</v>
      </c>
      <c r="I3098">
        <f>VLOOKUP(G3098,[1]Product!$B:$G,6,FALSE)</f>
        <v>8900000</v>
      </c>
      <c r="J3098" t="str">
        <f>VLOOKUP(G3098,[1]Product!$B:$G,3,FALSE)</f>
        <v>Dell</v>
      </c>
      <c r="K3098" t="str">
        <f>VLOOKUP(G3098,[1]Product!$B:$G,4,FALSE)</f>
        <v>Desktop</v>
      </c>
      <c r="L3098">
        <v>2</v>
      </c>
      <c r="M3098">
        <v>0.15</v>
      </c>
      <c r="N3098">
        <f t="shared" si="48"/>
        <v>15130000</v>
      </c>
    </row>
    <row r="3099" spans="1:14" x14ac:dyDescent="0.3">
      <c r="A3099">
        <v>3098</v>
      </c>
      <c r="B3099">
        <v>6</v>
      </c>
      <c r="C3099" t="s">
        <v>37</v>
      </c>
      <c r="D3099" t="str">
        <f>VLOOKUP(C3099,[1]Saler!B:D,2,FALSE)</f>
        <v>Nguyễn Phan Thanh Ngân</v>
      </c>
      <c r="E3099" t="str">
        <f>VLOOKUP(C3099,[1]Saler!B:D,3,FALSE)</f>
        <v>HCM</v>
      </c>
      <c r="F3099" t="str">
        <f>VLOOKUP(E3099,[1]Saler!$F$1:$G$6,2,FALSE)</f>
        <v>Hồ Chí Minh</v>
      </c>
      <c r="G3099" t="s">
        <v>49</v>
      </c>
      <c r="H3099" t="str">
        <f>VLOOKUP(G3099,[1]Product!$B:$G,2,FALSE)</f>
        <v>Inspiron145402</v>
      </c>
      <c r="I3099">
        <f>VLOOKUP(G3099,[1]Product!$B:$G,6,FALSE)</f>
        <v>25790000</v>
      </c>
      <c r="J3099" t="str">
        <f>VLOOKUP(G3099,[1]Product!$B:$G,3,FALSE)</f>
        <v>Dell</v>
      </c>
      <c r="K3099" t="str">
        <f>VLOOKUP(G3099,[1]Product!$B:$G,4,FALSE)</f>
        <v>Laptop</v>
      </c>
      <c r="L3099">
        <v>3</v>
      </c>
      <c r="M3099">
        <v>0.15</v>
      </c>
      <c r="N3099">
        <f t="shared" si="48"/>
        <v>65764500</v>
      </c>
    </row>
    <row r="3100" spans="1:14" x14ac:dyDescent="0.3">
      <c r="A3100">
        <v>3099</v>
      </c>
      <c r="B3100">
        <v>6</v>
      </c>
      <c r="C3100" t="s">
        <v>46</v>
      </c>
      <c r="D3100" t="str">
        <f>VLOOKUP(C3100,[1]Saler!B:D,2,FALSE)</f>
        <v>Nguyễn Thị Hoài  Nam</v>
      </c>
      <c r="E3100" t="str">
        <f>VLOOKUP(C3100,[1]Saler!B:D,3,FALSE)</f>
        <v>HCM</v>
      </c>
      <c r="F3100" t="str">
        <f>VLOOKUP(E3100,[1]Saler!$F$1:$G$6,2,FALSE)</f>
        <v>Hồ Chí Minh</v>
      </c>
      <c r="G3100" t="s">
        <v>33</v>
      </c>
      <c r="H3100" t="str">
        <f>VLOOKUP(G3100,[1]Product!$B:$G,2,FALSE)</f>
        <v>XPS139310</v>
      </c>
      <c r="I3100">
        <f>VLOOKUP(G3100,[1]Product!$B:$G,6,FALSE)</f>
        <v>39900000</v>
      </c>
      <c r="J3100" t="str">
        <f>VLOOKUP(G3100,[1]Product!$B:$G,3,FALSE)</f>
        <v>Dell</v>
      </c>
      <c r="K3100" t="str">
        <f>VLOOKUP(G3100,[1]Product!$B:$G,4,FALSE)</f>
        <v>Laptop</v>
      </c>
      <c r="L3100">
        <v>2</v>
      </c>
      <c r="M3100">
        <v>0.05</v>
      </c>
      <c r="N3100">
        <f t="shared" si="48"/>
        <v>75810000</v>
      </c>
    </row>
    <row r="3101" spans="1:14" x14ac:dyDescent="0.3">
      <c r="A3101">
        <v>3100</v>
      </c>
      <c r="B3101">
        <v>6</v>
      </c>
      <c r="C3101" t="s">
        <v>60</v>
      </c>
      <c r="D3101" t="str">
        <f>VLOOKUP(C3101,[1]Saler!B:D,2,FALSE)</f>
        <v>Nguyễn Thị Hoài  Ly</v>
      </c>
      <c r="E3101" t="str">
        <f>VLOOKUP(C3101,[1]Saler!B:D,3,FALSE)</f>
        <v>DN</v>
      </c>
      <c r="F3101" t="str">
        <f>VLOOKUP(E3101,[1]Saler!$F$1:$G$6,2,FALSE)</f>
        <v>Đà Nẵng</v>
      </c>
      <c r="G3101" t="s">
        <v>41</v>
      </c>
      <c r="H3101" t="str">
        <f>VLOOKUP(G3101,[1]Product!$B:$G,2,FALSE)</f>
        <v>Vostro70226499</v>
      </c>
      <c r="I3101">
        <f>VLOOKUP(G3101,[1]Product!$B:$G,6,FALSE)</f>
        <v>8900000</v>
      </c>
      <c r="J3101" t="str">
        <f>VLOOKUP(G3101,[1]Product!$B:$G,3,FALSE)</f>
        <v>Dell</v>
      </c>
      <c r="K3101" t="str">
        <f>VLOOKUP(G3101,[1]Product!$B:$G,4,FALSE)</f>
        <v>Desktop</v>
      </c>
      <c r="L3101">
        <v>1</v>
      </c>
      <c r="M3101">
        <v>0.15</v>
      </c>
      <c r="N3101">
        <f t="shared" si="48"/>
        <v>7565000</v>
      </c>
    </row>
    <row r="3102" spans="1:14" x14ac:dyDescent="0.3">
      <c r="A3102">
        <v>3101</v>
      </c>
      <c r="B3102">
        <v>6</v>
      </c>
      <c r="C3102" t="s">
        <v>61</v>
      </c>
      <c r="D3102" t="str">
        <f>VLOOKUP(C3102,[1]Saler!B:D,2,FALSE)</f>
        <v>Nguyễn Tố  Linh</v>
      </c>
      <c r="E3102" t="str">
        <f>VLOOKUP(C3102,[1]Saler!B:D,3,FALSE)</f>
        <v>DN</v>
      </c>
      <c r="F3102" t="str">
        <f>VLOOKUP(E3102,[1]Saler!$F$1:$G$6,2,FALSE)</f>
        <v>Đà Nẵng</v>
      </c>
      <c r="G3102" t="s">
        <v>34</v>
      </c>
      <c r="H3102" t="str">
        <f>VLOOKUP(G3102,[1]Product!$B:$G,2,FALSE)</f>
        <v>Inspiron135201</v>
      </c>
      <c r="I3102">
        <f>VLOOKUP(G3102,[1]Product!$B:$G,6,FALSE)</f>
        <v>16990000</v>
      </c>
      <c r="J3102" t="str">
        <f>VLOOKUP(G3102,[1]Product!$B:$G,3,FALSE)</f>
        <v>Dell</v>
      </c>
      <c r="K3102" t="str">
        <f>VLOOKUP(G3102,[1]Product!$B:$G,4,FALSE)</f>
        <v>Laptop</v>
      </c>
      <c r="L3102">
        <v>3</v>
      </c>
      <c r="M3102">
        <v>0</v>
      </c>
      <c r="N3102">
        <f t="shared" si="48"/>
        <v>50970000</v>
      </c>
    </row>
    <row r="3103" spans="1:14" x14ac:dyDescent="0.3">
      <c r="A3103">
        <v>3102</v>
      </c>
      <c r="B3103">
        <v>6</v>
      </c>
      <c r="C3103" t="s">
        <v>16</v>
      </c>
      <c r="D3103" t="str">
        <f>VLOOKUP(C3103,[1]Saler!B:D,2,FALSE)</f>
        <v>Võ Thị Uyển  Nhi</v>
      </c>
      <c r="E3103" t="str">
        <f>VLOOKUP(C3103,[1]Saler!B:D,3,FALSE)</f>
        <v>HCM</v>
      </c>
      <c r="F3103" t="str">
        <f>VLOOKUP(E3103,[1]Saler!$F$1:$G$6,2,FALSE)</f>
        <v>Hồ Chí Minh</v>
      </c>
      <c r="G3103" t="s">
        <v>15</v>
      </c>
      <c r="H3103" t="str">
        <f>VLOOKUP(G3103,[1]Product!$B:$G,2,FALSE)</f>
        <v>EliteBook1C2M0PA</v>
      </c>
      <c r="I3103">
        <f>VLOOKUP(G3103,[1]Product!$B:$G,6,FALSE)</f>
        <v>14890000</v>
      </c>
      <c r="J3103" t="str">
        <f>VLOOKUP(G3103,[1]Product!$B:$G,3,FALSE)</f>
        <v>HP</v>
      </c>
      <c r="K3103" t="str">
        <f>VLOOKUP(G3103,[1]Product!$B:$G,4,FALSE)</f>
        <v>Desktop</v>
      </c>
      <c r="L3103">
        <v>1</v>
      </c>
      <c r="M3103">
        <v>0.05</v>
      </c>
      <c r="N3103">
        <f t="shared" si="48"/>
        <v>14145500</v>
      </c>
    </row>
    <row r="3104" spans="1:14" x14ac:dyDescent="0.3">
      <c r="A3104">
        <v>3103</v>
      </c>
      <c r="B3104">
        <v>6</v>
      </c>
      <c r="C3104" t="s">
        <v>43</v>
      </c>
      <c r="D3104" t="str">
        <f>VLOOKUP(C3104,[1]Saler!B:D,2,FALSE)</f>
        <v>Lương Thị  Thanh</v>
      </c>
      <c r="E3104" t="str">
        <f>VLOOKUP(C3104,[1]Saler!B:D,3,FALSE)</f>
        <v>CT</v>
      </c>
      <c r="F3104" t="str">
        <f>VLOOKUP(E3104,[1]Saler!$F$1:$G$6,2,FALSE)</f>
        <v>Cần Thơ</v>
      </c>
      <c r="G3104" t="s">
        <v>41</v>
      </c>
      <c r="H3104" t="str">
        <f>VLOOKUP(G3104,[1]Product!$B:$G,2,FALSE)</f>
        <v>Vostro70226499</v>
      </c>
      <c r="I3104">
        <f>VLOOKUP(G3104,[1]Product!$B:$G,6,FALSE)</f>
        <v>8900000</v>
      </c>
      <c r="J3104" t="str">
        <f>VLOOKUP(G3104,[1]Product!$B:$G,3,FALSE)</f>
        <v>Dell</v>
      </c>
      <c r="K3104" t="str">
        <f>VLOOKUP(G3104,[1]Product!$B:$G,4,FALSE)</f>
        <v>Desktop</v>
      </c>
      <c r="L3104">
        <v>3</v>
      </c>
      <c r="M3104">
        <v>0.05</v>
      </c>
      <c r="N3104">
        <f t="shared" si="48"/>
        <v>25365000</v>
      </c>
    </row>
    <row r="3105" spans="1:14" x14ac:dyDescent="0.3">
      <c r="A3105">
        <v>3104</v>
      </c>
      <c r="B3105">
        <v>6</v>
      </c>
      <c r="C3105" t="s">
        <v>30</v>
      </c>
      <c r="D3105" t="str">
        <f>VLOOKUP(C3105,[1]Saler!B:D,2,FALSE)</f>
        <v>Lê Thị Phương  Thanh</v>
      </c>
      <c r="E3105" t="str">
        <f>VLOOKUP(C3105,[1]Saler!B:D,3,FALSE)</f>
        <v>CT</v>
      </c>
      <c r="F3105" t="str">
        <f>VLOOKUP(E3105,[1]Saler!$F$1:$G$6,2,FALSE)</f>
        <v>Cần Thơ</v>
      </c>
      <c r="G3105" t="s">
        <v>42</v>
      </c>
      <c r="H3105" t="str">
        <f>VLOOKUP(G3105,[1]Product!$B:$G,2,FALSE)</f>
        <v>PavilionEG0072TU</v>
      </c>
      <c r="I3105">
        <f>VLOOKUP(G3105,[1]Product!$B:$G,6,FALSE)</f>
        <v>21900000</v>
      </c>
      <c r="J3105" t="str">
        <f>VLOOKUP(G3105,[1]Product!$B:$G,3,FALSE)</f>
        <v>HP</v>
      </c>
      <c r="K3105" t="str">
        <f>VLOOKUP(G3105,[1]Product!$B:$G,4,FALSE)</f>
        <v>Laptop</v>
      </c>
      <c r="L3105">
        <v>3</v>
      </c>
      <c r="M3105">
        <v>0</v>
      </c>
      <c r="N3105">
        <f t="shared" si="48"/>
        <v>65700000</v>
      </c>
    </row>
    <row r="3106" spans="1:14" x14ac:dyDescent="0.3">
      <c r="A3106">
        <v>3105</v>
      </c>
      <c r="B3106">
        <v>6</v>
      </c>
      <c r="C3106" t="s">
        <v>62</v>
      </c>
      <c r="D3106" t="str">
        <f>VLOOKUP(C3106,[1]Saler!B:D,2,FALSE)</f>
        <v>Kiều Ngọc Các</v>
      </c>
      <c r="E3106" t="str">
        <f>VLOOKUP(C3106,[1]Saler!B:D,3,FALSE)</f>
        <v>HN</v>
      </c>
      <c r="F3106" t="str">
        <f>VLOOKUP(E3106,[1]Saler!$F$1:$G$6,2,FALSE)</f>
        <v>Hà Nội</v>
      </c>
      <c r="G3106" t="s">
        <v>42</v>
      </c>
      <c r="H3106" t="str">
        <f>VLOOKUP(G3106,[1]Product!$B:$G,2,FALSE)</f>
        <v>PavilionEG0072TU</v>
      </c>
      <c r="I3106">
        <f>VLOOKUP(G3106,[1]Product!$B:$G,6,FALSE)</f>
        <v>21900000</v>
      </c>
      <c r="J3106" t="str">
        <f>VLOOKUP(G3106,[1]Product!$B:$G,3,FALSE)</f>
        <v>HP</v>
      </c>
      <c r="K3106" t="str">
        <f>VLOOKUP(G3106,[1]Product!$B:$G,4,FALSE)</f>
        <v>Laptop</v>
      </c>
      <c r="L3106">
        <v>1</v>
      </c>
      <c r="M3106">
        <v>0.1</v>
      </c>
      <c r="N3106">
        <f t="shared" si="48"/>
        <v>19710000</v>
      </c>
    </row>
    <row r="3107" spans="1:14" x14ac:dyDescent="0.3">
      <c r="A3107">
        <v>3106</v>
      </c>
      <c r="B3107">
        <v>6</v>
      </c>
      <c r="C3107" t="s">
        <v>62</v>
      </c>
      <c r="D3107" t="str">
        <f>VLOOKUP(C3107,[1]Saler!B:D,2,FALSE)</f>
        <v>Kiều Ngọc Các</v>
      </c>
      <c r="E3107" t="str">
        <f>VLOOKUP(C3107,[1]Saler!B:D,3,FALSE)</f>
        <v>HN</v>
      </c>
      <c r="F3107" t="str">
        <f>VLOOKUP(E3107,[1]Saler!$F$1:$G$6,2,FALSE)</f>
        <v>Hà Nội</v>
      </c>
      <c r="G3107" t="s">
        <v>42</v>
      </c>
      <c r="H3107" t="str">
        <f>VLOOKUP(G3107,[1]Product!$B:$G,2,FALSE)</f>
        <v>PavilionEG0072TU</v>
      </c>
      <c r="I3107">
        <f>VLOOKUP(G3107,[1]Product!$B:$G,6,FALSE)</f>
        <v>21900000</v>
      </c>
      <c r="J3107" t="str">
        <f>VLOOKUP(G3107,[1]Product!$B:$G,3,FALSE)</f>
        <v>HP</v>
      </c>
      <c r="K3107" t="str">
        <f>VLOOKUP(G3107,[1]Product!$B:$G,4,FALSE)</f>
        <v>Laptop</v>
      </c>
      <c r="L3107">
        <v>1</v>
      </c>
      <c r="M3107">
        <v>0.05</v>
      </c>
      <c r="N3107">
        <f t="shared" si="48"/>
        <v>20805000</v>
      </c>
    </row>
    <row r="3108" spans="1:14" x14ac:dyDescent="0.3">
      <c r="A3108">
        <v>3107</v>
      </c>
      <c r="B3108">
        <v>6</v>
      </c>
      <c r="C3108" t="s">
        <v>76</v>
      </c>
      <c r="D3108" t="str">
        <f>VLOOKUP(C3108,[1]Saler!B:D,2,FALSE)</f>
        <v>Nguyễn Yến  Nhi</v>
      </c>
      <c r="E3108" t="str">
        <f>VLOOKUP(C3108,[1]Saler!B:D,3,FALSE)</f>
        <v>HCM</v>
      </c>
      <c r="F3108" t="str">
        <f>VLOOKUP(E3108,[1]Saler!$F$1:$G$6,2,FALSE)</f>
        <v>Hồ Chí Minh</v>
      </c>
      <c r="G3108" t="s">
        <v>31</v>
      </c>
      <c r="H3108" t="str">
        <f>VLOOKUP(G3108,[1]Product!$B:$G,2,FALSE)</f>
        <v>Ideapad82H700DNVN</v>
      </c>
      <c r="I3108">
        <f>VLOOKUP(G3108,[1]Product!$B:$G,6,FALSE)</f>
        <v>13490000</v>
      </c>
      <c r="J3108" t="str">
        <f>VLOOKUP(G3108,[1]Product!$B:$G,3,FALSE)</f>
        <v>Lenovo</v>
      </c>
      <c r="K3108" t="str">
        <f>VLOOKUP(G3108,[1]Product!$B:$G,4,FALSE)</f>
        <v>Laptop</v>
      </c>
      <c r="L3108">
        <v>2</v>
      </c>
      <c r="M3108">
        <v>0.1</v>
      </c>
      <c r="N3108">
        <f t="shared" si="48"/>
        <v>24282000</v>
      </c>
    </row>
    <row r="3109" spans="1:14" x14ac:dyDescent="0.3">
      <c r="A3109">
        <v>3108</v>
      </c>
      <c r="B3109">
        <v>6</v>
      </c>
      <c r="C3109" t="s">
        <v>48</v>
      </c>
      <c r="D3109" t="str">
        <f>VLOOKUP(C3109,[1]Saler!B:D,2,FALSE)</f>
        <v>Võ Huỳnh Duy  Nhân</v>
      </c>
      <c r="E3109" t="str">
        <f>VLOOKUP(C3109,[1]Saler!B:D,3,FALSE)</f>
        <v>HCM</v>
      </c>
      <c r="F3109" t="str">
        <f>VLOOKUP(E3109,[1]Saler!$F$1:$G$6,2,FALSE)</f>
        <v>Hồ Chí Minh</v>
      </c>
      <c r="G3109" t="s">
        <v>19</v>
      </c>
      <c r="H3109" t="str">
        <f>VLOOKUP(G3109,[1]Product!$B:$G,2,FALSE)</f>
        <v>Gaming81LK01J3VN</v>
      </c>
      <c r="I3109">
        <f>VLOOKUP(G3109,[1]Product!$B:$G,6,FALSE)</f>
        <v>18490000</v>
      </c>
      <c r="J3109" t="str">
        <f>VLOOKUP(G3109,[1]Product!$B:$G,3,FALSE)</f>
        <v>Lenovo</v>
      </c>
      <c r="K3109" t="str">
        <f>VLOOKUP(G3109,[1]Product!$B:$G,4,FALSE)</f>
        <v>Laptop</v>
      </c>
      <c r="L3109">
        <v>2</v>
      </c>
      <c r="M3109">
        <v>0.15</v>
      </c>
      <c r="N3109">
        <f t="shared" si="48"/>
        <v>31433000</v>
      </c>
    </row>
    <row r="3110" spans="1:14" x14ac:dyDescent="0.3">
      <c r="A3110">
        <v>3109</v>
      </c>
      <c r="B3110">
        <v>6</v>
      </c>
      <c r="C3110" t="s">
        <v>60</v>
      </c>
      <c r="D3110" t="str">
        <f>VLOOKUP(C3110,[1]Saler!B:D,2,FALSE)</f>
        <v>Nguyễn Thị Hoài  Ly</v>
      </c>
      <c r="E3110" t="str">
        <f>VLOOKUP(C3110,[1]Saler!B:D,3,FALSE)</f>
        <v>DN</v>
      </c>
      <c r="F3110" t="str">
        <f>VLOOKUP(E3110,[1]Saler!$F$1:$G$6,2,FALSE)</f>
        <v>Đà Nẵng</v>
      </c>
      <c r="G3110" t="s">
        <v>69</v>
      </c>
      <c r="H3110" t="str">
        <f>VLOOKUP(G3110,[1]Product!$B:$G,2,FALSE)</f>
        <v>Pavilion180S1AA</v>
      </c>
      <c r="I3110">
        <f>VLOOKUP(G3110,[1]Product!$B:$G,6,FALSE)</f>
        <v>9790000</v>
      </c>
      <c r="J3110" t="str">
        <f>VLOOKUP(G3110,[1]Product!$B:$G,3,FALSE)</f>
        <v>HP</v>
      </c>
      <c r="K3110" t="str">
        <f>VLOOKUP(G3110,[1]Product!$B:$G,4,FALSE)</f>
        <v>Desktop</v>
      </c>
      <c r="L3110">
        <v>1</v>
      </c>
      <c r="M3110">
        <v>0</v>
      </c>
      <c r="N3110">
        <f t="shared" si="48"/>
        <v>9790000</v>
      </c>
    </row>
    <row r="3111" spans="1:14" x14ac:dyDescent="0.3">
      <c r="A3111">
        <v>3110</v>
      </c>
      <c r="B3111">
        <v>6</v>
      </c>
      <c r="C3111" t="s">
        <v>48</v>
      </c>
      <c r="D3111" t="str">
        <f>VLOOKUP(C3111,[1]Saler!B:D,2,FALSE)</f>
        <v>Võ Huỳnh Duy  Nhân</v>
      </c>
      <c r="E3111" t="str">
        <f>VLOOKUP(C3111,[1]Saler!B:D,3,FALSE)</f>
        <v>HCM</v>
      </c>
      <c r="F3111" t="str">
        <f>VLOOKUP(E3111,[1]Saler!$F$1:$G$6,2,FALSE)</f>
        <v>Hồ Chí Minh</v>
      </c>
      <c r="G3111" t="s">
        <v>44</v>
      </c>
      <c r="H3111" t="str">
        <f>VLOOKUP(G3111,[1]Product!$B:$G,2,FALSE)</f>
        <v>Lenovo11ED002TVA</v>
      </c>
      <c r="I3111">
        <f>VLOOKUP(G3111,[1]Product!$B:$G,6,FALSE)</f>
        <v>9890000</v>
      </c>
      <c r="J3111" t="str">
        <f>VLOOKUP(G3111,[1]Product!$B:$G,3,FALSE)</f>
        <v>Lenovo</v>
      </c>
      <c r="K3111" t="str">
        <f>VLOOKUP(G3111,[1]Product!$B:$G,4,FALSE)</f>
        <v>Desktop</v>
      </c>
      <c r="L3111">
        <v>1</v>
      </c>
      <c r="M3111">
        <v>0.05</v>
      </c>
      <c r="N3111">
        <f t="shared" si="48"/>
        <v>9395500</v>
      </c>
    </row>
    <row r="3112" spans="1:14" x14ac:dyDescent="0.3">
      <c r="A3112">
        <v>3111</v>
      </c>
      <c r="B3112">
        <v>6</v>
      </c>
      <c r="C3112" t="s">
        <v>78</v>
      </c>
      <c r="D3112" t="str">
        <f>VLOOKUP(C3112,[1]Saler!B:D,2,FALSE)</f>
        <v>Vũ Nguyên  Hà</v>
      </c>
      <c r="E3112" t="str">
        <f>VLOOKUP(C3112,[1]Saler!B:D,3,FALSE)</f>
        <v>HN</v>
      </c>
      <c r="F3112" t="str">
        <f>VLOOKUP(E3112,[1]Saler!$F$1:$G$6,2,FALSE)</f>
        <v>Hà Nội</v>
      </c>
      <c r="G3112" t="s">
        <v>50</v>
      </c>
      <c r="H3112" t="str">
        <f>VLOOKUP(G3112,[1]Product!$B:$G,2,FALSE)</f>
        <v>ProBook22X45AA</v>
      </c>
      <c r="I3112">
        <f>VLOOKUP(G3112,[1]Product!$B:$G,6,FALSE)</f>
        <v>11900000</v>
      </c>
      <c r="J3112" t="str">
        <f>VLOOKUP(G3112,[1]Product!$B:$G,3,FALSE)</f>
        <v>HP</v>
      </c>
      <c r="K3112" t="str">
        <f>VLOOKUP(G3112,[1]Product!$B:$G,4,FALSE)</f>
        <v>Desktop</v>
      </c>
      <c r="L3112">
        <v>3</v>
      </c>
      <c r="M3112">
        <v>0</v>
      </c>
      <c r="N3112">
        <f t="shared" si="48"/>
        <v>35700000</v>
      </c>
    </row>
    <row r="3113" spans="1:14" x14ac:dyDescent="0.3">
      <c r="A3113">
        <v>3112</v>
      </c>
      <c r="B3113">
        <v>6</v>
      </c>
      <c r="C3113" t="s">
        <v>39</v>
      </c>
      <c r="D3113" t="str">
        <f>VLOOKUP(C3113,[1]Saler!B:D,2,FALSE)</f>
        <v>Trần Lê Phương  Dung</v>
      </c>
      <c r="E3113" t="str">
        <f>VLOOKUP(C3113,[1]Saler!B:D,3,FALSE)</f>
        <v>HN</v>
      </c>
      <c r="F3113" t="str">
        <f>VLOOKUP(E3113,[1]Saler!$F$1:$G$6,2,FALSE)</f>
        <v>Hà Nội</v>
      </c>
      <c r="G3113" t="s">
        <v>25</v>
      </c>
      <c r="H3113" t="str">
        <f>VLOOKUP(G3113,[1]Product!$B:$G,2,FALSE)</f>
        <v>Lenovo11BHS07200</v>
      </c>
      <c r="I3113">
        <f>VLOOKUP(G3113,[1]Product!$B:$G,6,FALSE)</f>
        <v>11490000</v>
      </c>
      <c r="J3113" t="str">
        <f>VLOOKUP(G3113,[1]Product!$B:$G,3,FALSE)</f>
        <v>Lenovo</v>
      </c>
      <c r="K3113" t="str">
        <f>VLOOKUP(G3113,[1]Product!$B:$G,4,FALSE)</f>
        <v>Desktop</v>
      </c>
      <c r="L3113">
        <v>1</v>
      </c>
      <c r="M3113">
        <v>0.1</v>
      </c>
      <c r="N3113">
        <f t="shared" si="48"/>
        <v>10341000</v>
      </c>
    </row>
    <row r="3114" spans="1:14" x14ac:dyDescent="0.3">
      <c r="A3114">
        <v>3113</v>
      </c>
      <c r="B3114">
        <v>6</v>
      </c>
      <c r="C3114" t="s">
        <v>75</v>
      </c>
      <c r="D3114" t="str">
        <f>VLOOKUP(C3114,[1]Saler!B:D,2,FALSE)</f>
        <v>Trần Thị Kim  Ngân</v>
      </c>
      <c r="E3114" t="str">
        <f>VLOOKUP(C3114,[1]Saler!B:D,3,FALSE)</f>
        <v>HCM</v>
      </c>
      <c r="F3114" t="str">
        <f>VLOOKUP(E3114,[1]Saler!$F$1:$G$6,2,FALSE)</f>
        <v>Hồ Chí Minh</v>
      </c>
      <c r="G3114" t="s">
        <v>15</v>
      </c>
      <c r="H3114" t="str">
        <f>VLOOKUP(G3114,[1]Product!$B:$G,2,FALSE)</f>
        <v>EliteBook1C2M0PA</v>
      </c>
      <c r="I3114">
        <f>VLOOKUP(G3114,[1]Product!$B:$G,6,FALSE)</f>
        <v>14890000</v>
      </c>
      <c r="J3114" t="str">
        <f>VLOOKUP(G3114,[1]Product!$B:$G,3,FALSE)</f>
        <v>HP</v>
      </c>
      <c r="K3114" t="str">
        <f>VLOOKUP(G3114,[1]Product!$B:$G,4,FALSE)</f>
        <v>Desktop</v>
      </c>
      <c r="L3114">
        <v>3</v>
      </c>
      <c r="M3114">
        <v>0</v>
      </c>
      <c r="N3114">
        <f t="shared" si="48"/>
        <v>44670000</v>
      </c>
    </row>
    <row r="3115" spans="1:14" x14ac:dyDescent="0.3">
      <c r="A3115">
        <v>3114</v>
      </c>
      <c r="B3115">
        <v>6</v>
      </c>
      <c r="C3115" t="s">
        <v>62</v>
      </c>
      <c r="D3115" t="str">
        <f>VLOOKUP(C3115,[1]Saler!B:D,2,FALSE)</f>
        <v>Kiều Ngọc Các</v>
      </c>
      <c r="E3115" t="str">
        <f>VLOOKUP(C3115,[1]Saler!B:D,3,FALSE)</f>
        <v>HN</v>
      </c>
      <c r="F3115" t="str">
        <f>VLOOKUP(E3115,[1]Saler!$F$1:$G$6,2,FALSE)</f>
        <v>Hà Nội</v>
      </c>
      <c r="G3115" t="s">
        <v>17</v>
      </c>
      <c r="H3115" t="str">
        <f>VLOOKUP(G3115,[1]Product!$B:$G,2,FALSE)</f>
        <v>Inspiron135301</v>
      </c>
      <c r="I3115">
        <f>VLOOKUP(G3115,[1]Product!$B:$G,6,FALSE)</f>
        <v>20900000</v>
      </c>
      <c r="J3115" t="str">
        <f>VLOOKUP(G3115,[1]Product!$B:$G,3,FALSE)</f>
        <v>Dell</v>
      </c>
      <c r="K3115" t="str">
        <f>VLOOKUP(G3115,[1]Product!$B:$G,4,FALSE)</f>
        <v>Laptop</v>
      </c>
      <c r="L3115">
        <v>1</v>
      </c>
      <c r="M3115">
        <v>0.05</v>
      </c>
      <c r="N3115">
        <f t="shared" si="48"/>
        <v>19855000</v>
      </c>
    </row>
    <row r="3116" spans="1:14" x14ac:dyDescent="0.3">
      <c r="A3116">
        <v>3115</v>
      </c>
      <c r="B3116">
        <v>6</v>
      </c>
      <c r="C3116" t="s">
        <v>55</v>
      </c>
      <c r="D3116" t="str">
        <f>VLOOKUP(C3116,[1]Saler!B:D,2,FALSE)</f>
        <v>Nguyễn Thị  Hương</v>
      </c>
      <c r="E3116" t="str">
        <f>VLOOKUP(C3116,[1]Saler!B:D,3,FALSE)</f>
        <v>DN</v>
      </c>
      <c r="F3116" t="str">
        <f>VLOOKUP(E3116,[1]Saler!$F$1:$G$6,2,FALSE)</f>
        <v>Đà Nẵng</v>
      </c>
      <c r="G3116" t="s">
        <v>71</v>
      </c>
      <c r="H3116" t="str">
        <f>VLOOKUP(G3116,[1]Product!$B:$G,2,FALSE)</f>
        <v>Legion82BC005YVN</v>
      </c>
      <c r="I3116">
        <f>VLOOKUP(G3116,[1]Product!$B:$G,6,FALSE)</f>
        <v>39000000</v>
      </c>
      <c r="J3116" t="str">
        <f>VLOOKUP(G3116,[1]Product!$B:$G,3,FALSE)</f>
        <v>Lenovo</v>
      </c>
      <c r="K3116" t="str">
        <f>VLOOKUP(G3116,[1]Product!$B:$G,4,FALSE)</f>
        <v>Laptop</v>
      </c>
      <c r="L3116">
        <v>2</v>
      </c>
      <c r="M3116">
        <v>0.1</v>
      </c>
      <c r="N3116">
        <f t="shared" si="48"/>
        <v>70200000</v>
      </c>
    </row>
    <row r="3117" spans="1:14" x14ac:dyDescent="0.3">
      <c r="A3117">
        <v>3116</v>
      </c>
      <c r="B3117">
        <v>6</v>
      </c>
      <c r="C3117" t="s">
        <v>61</v>
      </c>
      <c r="D3117" t="str">
        <f>VLOOKUP(C3117,[1]Saler!B:D,2,FALSE)</f>
        <v>Nguyễn Tố  Linh</v>
      </c>
      <c r="E3117" t="str">
        <f>VLOOKUP(C3117,[1]Saler!B:D,3,FALSE)</f>
        <v>DN</v>
      </c>
      <c r="F3117" t="str">
        <f>VLOOKUP(E3117,[1]Saler!$F$1:$G$6,2,FALSE)</f>
        <v>Đà Nẵng</v>
      </c>
      <c r="G3117" t="s">
        <v>49</v>
      </c>
      <c r="H3117" t="str">
        <f>VLOOKUP(G3117,[1]Product!$B:$G,2,FALSE)</f>
        <v>Inspiron145402</v>
      </c>
      <c r="I3117">
        <f>VLOOKUP(G3117,[1]Product!$B:$G,6,FALSE)</f>
        <v>25790000</v>
      </c>
      <c r="J3117" t="str">
        <f>VLOOKUP(G3117,[1]Product!$B:$G,3,FALSE)</f>
        <v>Dell</v>
      </c>
      <c r="K3117" t="str">
        <f>VLOOKUP(G3117,[1]Product!$B:$G,4,FALSE)</f>
        <v>Laptop</v>
      </c>
      <c r="L3117">
        <v>1</v>
      </c>
      <c r="M3117">
        <v>0.05</v>
      </c>
      <c r="N3117">
        <f t="shared" si="48"/>
        <v>24500500</v>
      </c>
    </row>
    <row r="3118" spans="1:14" x14ac:dyDescent="0.3">
      <c r="A3118">
        <v>3117</v>
      </c>
      <c r="B3118">
        <v>6</v>
      </c>
      <c r="C3118" t="s">
        <v>81</v>
      </c>
      <c r="D3118" t="str">
        <f>VLOOKUP(C3118,[1]Saler!B:D,2,FALSE)</f>
        <v>Huỳnh Lê Minh  Nhựt</v>
      </c>
      <c r="E3118" t="str">
        <f>VLOOKUP(C3118,[1]Saler!B:D,3,FALSE)</f>
        <v>HCM</v>
      </c>
      <c r="F3118" t="str">
        <f>VLOOKUP(E3118,[1]Saler!$F$1:$G$6,2,FALSE)</f>
        <v>Hồ Chí Minh</v>
      </c>
      <c r="G3118" t="s">
        <v>23</v>
      </c>
      <c r="H3118" t="str">
        <f>VLOOKUP(G3118,[1]Product!$B:$G,2,FALSE)</f>
        <v>Latitude3510</v>
      </c>
      <c r="I3118">
        <f>VLOOKUP(G3118,[1]Product!$B:$G,6,FALSE)</f>
        <v>11490000</v>
      </c>
      <c r="J3118" t="str">
        <f>VLOOKUP(G3118,[1]Product!$B:$G,3,FALSE)</f>
        <v>Dell</v>
      </c>
      <c r="K3118" t="str">
        <f>VLOOKUP(G3118,[1]Product!$B:$G,4,FALSE)</f>
        <v>Laptop</v>
      </c>
      <c r="L3118">
        <v>1</v>
      </c>
      <c r="M3118">
        <v>0</v>
      </c>
      <c r="N3118">
        <f t="shared" si="48"/>
        <v>11490000</v>
      </c>
    </row>
    <row r="3119" spans="1:14" x14ac:dyDescent="0.3">
      <c r="A3119">
        <v>3118</v>
      </c>
      <c r="B3119">
        <v>6</v>
      </c>
      <c r="C3119" t="s">
        <v>16</v>
      </c>
      <c r="D3119" t="str">
        <f>VLOOKUP(C3119,[1]Saler!B:D,2,FALSE)</f>
        <v>Võ Thị Uyển  Nhi</v>
      </c>
      <c r="E3119" t="str">
        <f>VLOOKUP(C3119,[1]Saler!B:D,3,FALSE)</f>
        <v>HCM</v>
      </c>
      <c r="F3119" t="str">
        <f>VLOOKUP(E3119,[1]Saler!$F$1:$G$6,2,FALSE)</f>
        <v>Hồ Chí Minh</v>
      </c>
      <c r="G3119" t="s">
        <v>69</v>
      </c>
      <c r="H3119" t="str">
        <f>VLOOKUP(G3119,[1]Product!$B:$G,2,FALSE)</f>
        <v>Pavilion180S1AA</v>
      </c>
      <c r="I3119">
        <f>VLOOKUP(G3119,[1]Product!$B:$G,6,FALSE)</f>
        <v>9790000</v>
      </c>
      <c r="J3119" t="str">
        <f>VLOOKUP(G3119,[1]Product!$B:$G,3,FALSE)</f>
        <v>HP</v>
      </c>
      <c r="K3119" t="str">
        <f>VLOOKUP(G3119,[1]Product!$B:$G,4,FALSE)</f>
        <v>Desktop</v>
      </c>
      <c r="L3119">
        <v>3</v>
      </c>
      <c r="M3119">
        <v>0.15</v>
      </c>
      <c r="N3119">
        <f t="shared" si="48"/>
        <v>24964500</v>
      </c>
    </row>
    <row r="3120" spans="1:14" x14ac:dyDescent="0.3">
      <c r="A3120">
        <v>3119</v>
      </c>
      <c r="B3120">
        <v>6</v>
      </c>
      <c r="C3120" t="s">
        <v>64</v>
      </c>
      <c r="D3120" t="str">
        <f>VLOOKUP(C3120,[1]Saler!B:D,2,FALSE)</f>
        <v>Trần Chí Thông</v>
      </c>
      <c r="E3120" t="str">
        <f>VLOOKUP(C3120,[1]Saler!B:D,3,FALSE)</f>
        <v>CT</v>
      </c>
      <c r="F3120" t="str">
        <f>VLOOKUP(E3120,[1]Saler!$F$1:$G$6,2,FALSE)</f>
        <v>Cần Thơ</v>
      </c>
      <c r="G3120" t="s">
        <v>28</v>
      </c>
      <c r="H3120" t="str">
        <f>VLOOKUP(G3120,[1]Product!$B:$G,2,FALSE)</f>
        <v>ProBook1A1B0PA</v>
      </c>
      <c r="I3120">
        <f>VLOOKUP(G3120,[1]Product!$B:$G,6,FALSE)</f>
        <v>18290000</v>
      </c>
      <c r="J3120" t="str">
        <f>VLOOKUP(G3120,[1]Product!$B:$G,3,FALSE)</f>
        <v>HP</v>
      </c>
      <c r="K3120" t="str">
        <f>VLOOKUP(G3120,[1]Product!$B:$G,4,FALSE)</f>
        <v>Laptop</v>
      </c>
      <c r="L3120">
        <v>2</v>
      </c>
      <c r="M3120">
        <v>0</v>
      </c>
      <c r="N3120">
        <f t="shared" si="48"/>
        <v>36580000</v>
      </c>
    </row>
    <row r="3121" spans="1:14" x14ac:dyDescent="0.3">
      <c r="A3121">
        <v>3120</v>
      </c>
      <c r="B3121">
        <v>6</v>
      </c>
      <c r="C3121" t="s">
        <v>67</v>
      </c>
      <c r="D3121" t="str">
        <f>VLOOKUP(C3121,[1]Saler!B:D,2,FALSE)</f>
        <v>Phan Thị Thu  Nguyệt</v>
      </c>
      <c r="E3121" t="str">
        <f>VLOOKUP(C3121,[1]Saler!B:D,3,FALSE)</f>
        <v>HCM</v>
      </c>
      <c r="F3121" t="str">
        <f>VLOOKUP(E3121,[1]Saler!$F$1:$G$6,2,FALSE)</f>
        <v>Hồ Chí Minh</v>
      </c>
      <c r="G3121" t="s">
        <v>44</v>
      </c>
      <c r="H3121" t="str">
        <f>VLOOKUP(G3121,[1]Product!$B:$G,2,FALSE)</f>
        <v>Lenovo11ED002TVA</v>
      </c>
      <c r="I3121">
        <f>VLOOKUP(G3121,[1]Product!$B:$G,6,FALSE)</f>
        <v>9890000</v>
      </c>
      <c r="J3121" t="str">
        <f>VLOOKUP(G3121,[1]Product!$B:$G,3,FALSE)</f>
        <v>Lenovo</v>
      </c>
      <c r="K3121" t="str">
        <f>VLOOKUP(G3121,[1]Product!$B:$G,4,FALSE)</f>
        <v>Desktop</v>
      </c>
      <c r="L3121">
        <v>2</v>
      </c>
      <c r="M3121">
        <v>0</v>
      </c>
      <c r="N3121">
        <f t="shared" si="48"/>
        <v>19780000</v>
      </c>
    </row>
    <row r="3122" spans="1:14" x14ac:dyDescent="0.3">
      <c r="A3122">
        <v>3121</v>
      </c>
      <c r="B3122">
        <v>6</v>
      </c>
      <c r="C3122" t="s">
        <v>38</v>
      </c>
      <c r="D3122" t="str">
        <f>VLOOKUP(C3122,[1]Saler!B:D,2,FALSE)</f>
        <v>Nguyễn Thị Kim  Nga</v>
      </c>
      <c r="E3122" t="str">
        <f>VLOOKUP(C3122,[1]Saler!B:D,3,FALSE)</f>
        <v>HCM</v>
      </c>
      <c r="F3122" t="str">
        <f>VLOOKUP(E3122,[1]Saler!$F$1:$G$6,2,FALSE)</f>
        <v>Hồ Chí Minh</v>
      </c>
      <c r="G3122" t="s">
        <v>50</v>
      </c>
      <c r="H3122" t="str">
        <f>VLOOKUP(G3122,[1]Product!$B:$G,2,FALSE)</f>
        <v>ProBook22X45AA</v>
      </c>
      <c r="I3122">
        <f>VLOOKUP(G3122,[1]Product!$B:$G,6,FALSE)</f>
        <v>11900000</v>
      </c>
      <c r="J3122" t="str">
        <f>VLOOKUP(G3122,[1]Product!$B:$G,3,FALSE)</f>
        <v>HP</v>
      </c>
      <c r="K3122" t="str">
        <f>VLOOKUP(G3122,[1]Product!$B:$G,4,FALSE)</f>
        <v>Desktop</v>
      </c>
      <c r="L3122">
        <v>1</v>
      </c>
      <c r="M3122">
        <v>0.15</v>
      </c>
      <c r="N3122">
        <f t="shared" si="48"/>
        <v>10115000</v>
      </c>
    </row>
    <row r="3123" spans="1:14" x14ac:dyDescent="0.3">
      <c r="A3123">
        <v>3122</v>
      </c>
      <c r="B3123">
        <v>6</v>
      </c>
      <c r="C3123" t="s">
        <v>57</v>
      </c>
      <c r="D3123" t="str">
        <f>VLOOKUP(C3123,[1]Saler!B:D,2,FALSE)</f>
        <v>Nguyễn Thị Tú  Anh</v>
      </c>
      <c r="E3123" t="str">
        <f>VLOOKUP(C3123,[1]Saler!B:D,3,FALSE)</f>
        <v>HN</v>
      </c>
      <c r="F3123" t="str">
        <f>VLOOKUP(E3123,[1]Saler!$F$1:$G$6,2,FALSE)</f>
        <v>Hà Nội</v>
      </c>
      <c r="G3123" t="s">
        <v>21</v>
      </c>
      <c r="H3123" t="str">
        <f>VLOOKUP(G3123,[1]Product!$B:$G,2,FALSE)</f>
        <v>EliteBook5ZU71PA</v>
      </c>
      <c r="I3123">
        <f>VLOOKUP(G3123,[1]Product!$B:$G,6,FALSE)</f>
        <v>34790000</v>
      </c>
      <c r="J3123" t="str">
        <f>VLOOKUP(G3123,[1]Product!$B:$G,3,FALSE)</f>
        <v>HP</v>
      </c>
      <c r="K3123" t="str">
        <f>VLOOKUP(G3123,[1]Product!$B:$G,4,FALSE)</f>
        <v>Laptop</v>
      </c>
      <c r="L3123">
        <v>1</v>
      </c>
      <c r="M3123">
        <v>0.1</v>
      </c>
      <c r="N3123">
        <f t="shared" si="48"/>
        <v>31311000</v>
      </c>
    </row>
    <row r="3124" spans="1:14" x14ac:dyDescent="0.3">
      <c r="A3124">
        <v>3123</v>
      </c>
      <c r="B3124">
        <v>6</v>
      </c>
      <c r="C3124" t="s">
        <v>77</v>
      </c>
      <c r="D3124" t="str">
        <f>VLOOKUP(C3124,[1]Saler!B:D,2,FALSE)</f>
        <v>Trần Huy  Hiếu</v>
      </c>
      <c r="E3124" t="str">
        <f>VLOOKUP(C3124,[1]Saler!B:D,3,FALSE)</f>
        <v>HP</v>
      </c>
      <c r="F3124" t="str">
        <f>VLOOKUP(E3124,[1]Saler!$F$1:$G$6,2,FALSE)</f>
        <v>Hải Phòng</v>
      </c>
      <c r="G3124" t="s">
        <v>41</v>
      </c>
      <c r="H3124" t="str">
        <f>VLOOKUP(G3124,[1]Product!$B:$G,2,FALSE)</f>
        <v>Vostro70226499</v>
      </c>
      <c r="I3124">
        <f>VLOOKUP(G3124,[1]Product!$B:$G,6,FALSE)</f>
        <v>8900000</v>
      </c>
      <c r="J3124" t="str">
        <f>VLOOKUP(G3124,[1]Product!$B:$G,3,FALSE)</f>
        <v>Dell</v>
      </c>
      <c r="K3124" t="str">
        <f>VLOOKUP(G3124,[1]Product!$B:$G,4,FALSE)</f>
        <v>Desktop</v>
      </c>
      <c r="L3124">
        <v>1</v>
      </c>
      <c r="M3124">
        <v>0.05</v>
      </c>
      <c r="N3124">
        <f t="shared" si="48"/>
        <v>8455000</v>
      </c>
    </row>
    <row r="3125" spans="1:14" x14ac:dyDescent="0.3">
      <c r="A3125">
        <v>3124</v>
      </c>
      <c r="B3125">
        <v>6</v>
      </c>
      <c r="C3125" t="s">
        <v>30</v>
      </c>
      <c r="D3125" t="str">
        <f>VLOOKUP(C3125,[1]Saler!B:D,2,FALSE)</f>
        <v>Lê Thị Phương  Thanh</v>
      </c>
      <c r="E3125" t="str">
        <f>VLOOKUP(C3125,[1]Saler!B:D,3,FALSE)</f>
        <v>CT</v>
      </c>
      <c r="F3125" t="str">
        <f>VLOOKUP(E3125,[1]Saler!$F$1:$G$6,2,FALSE)</f>
        <v>Cần Thơ</v>
      </c>
      <c r="G3125" t="s">
        <v>45</v>
      </c>
      <c r="H3125" t="str">
        <f>VLOOKUP(G3125,[1]Product!$B:$G,2,FALSE)</f>
        <v>OMEN8ZR42PA</v>
      </c>
      <c r="I3125">
        <f>VLOOKUP(G3125,[1]Product!$B:$G,6,FALSE)</f>
        <v>54000000</v>
      </c>
      <c r="J3125" t="str">
        <f>VLOOKUP(G3125,[1]Product!$B:$G,3,FALSE)</f>
        <v>HP</v>
      </c>
      <c r="K3125" t="str">
        <f>VLOOKUP(G3125,[1]Product!$B:$G,4,FALSE)</f>
        <v>Laptop</v>
      </c>
      <c r="L3125">
        <v>1</v>
      </c>
      <c r="M3125">
        <v>0.05</v>
      </c>
      <c r="N3125">
        <f t="shared" si="48"/>
        <v>51300000</v>
      </c>
    </row>
    <row r="3126" spans="1:14" x14ac:dyDescent="0.3">
      <c r="A3126">
        <v>3125</v>
      </c>
      <c r="B3126">
        <v>6</v>
      </c>
      <c r="C3126" t="s">
        <v>53</v>
      </c>
      <c r="D3126" t="str">
        <f>VLOOKUP(C3126,[1]Saler!B:D,2,FALSE)</f>
        <v>Đoàn Minh  Anh</v>
      </c>
      <c r="E3126" t="str">
        <f>VLOOKUP(C3126,[1]Saler!B:D,3,FALSE)</f>
        <v>HN</v>
      </c>
      <c r="F3126" t="str">
        <f>VLOOKUP(E3126,[1]Saler!$F$1:$G$6,2,FALSE)</f>
        <v>Hà Nội</v>
      </c>
      <c r="G3126" t="s">
        <v>49</v>
      </c>
      <c r="H3126" t="str">
        <f>VLOOKUP(G3126,[1]Product!$B:$G,2,FALSE)</f>
        <v>Inspiron145402</v>
      </c>
      <c r="I3126">
        <f>VLOOKUP(G3126,[1]Product!$B:$G,6,FALSE)</f>
        <v>25790000</v>
      </c>
      <c r="J3126" t="str">
        <f>VLOOKUP(G3126,[1]Product!$B:$G,3,FALSE)</f>
        <v>Dell</v>
      </c>
      <c r="K3126" t="str">
        <f>VLOOKUP(G3126,[1]Product!$B:$G,4,FALSE)</f>
        <v>Laptop</v>
      </c>
      <c r="L3126">
        <v>2</v>
      </c>
      <c r="M3126">
        <v>0.15</v>
      </c>
      <c r="N3126">
        <f t="shared" si="48"/>
        <v>43843000</v>
      </c>
    </row>
    <row r="3127" spans="1:14" x14ac:dyDescent="0.3">
      <c r="A3127">
        <v>3126</v>
      </c>
      <c r="B3127">
        <v>6</v>
      </c>
      <c r="C3127" t="s">
        <v>77</v>
      </c>
      <c r="D3127" t="str">
        <f>VLOOKUP(C3127,[1]Saler!B:D,2,FALSE)</f>
        <v>Trần Huy  Hiếu</v>
      </c>
      <c r="E3127" t="str">
        <f>VLOOKUP(C3127,[1]Saler!B:D,3,FALSE)</f>
        <v>HP</v>
      </c>
      <c r="F3127" t="str">
        <f>VLOOKUP(E3127,[1]Saler!$F$1:$G$6,2,FALSE)</f>
        <v>Hải Phòng</v>
      </c>
      <c r="G3127" t="s">
        <v>47</v>
      </c>
      <c r="H3127" t="str">
        <f>VLOOKUP(G3127,[1]Product!$B:$G,2,FALSE)</f>
        <v>OptiPlex3080 MT</v>
      </c>
      <c r="I3127">
        <f>VLOOKUP(G3127,[1]Product!$B:$G,6,FALSE)</f>
        <v>13890000</v>
      </c>
      <c r="J3127" t="str">
        <f>VLOOKUP(G3127,[1]Product!$B:$G,3,FALSE)</f>
        <v>Dell</v>
      </c>
      <c r="K3127" t="str">
        <f>VLOOKUP(G3127,[1]Product!$B:$G,4,FALSE)</f>
        <v>Desktop</v>
      </c>
      <c r="L3127">
        <v>2</v>
      </c>
      <c r="M3127">
        <v>0.15</v>
      </c>
      <c r="N3127">
        <f t="shared" si="48"/>
        <v>23613000</v>
      </c>
    </row>
    <row r="3128" spans="1:14" x14ac:dyDescent="0.3">
      <c r="A3128">
        <v>3127</v>
      </c>
      <c r="B3128">
        <v>6</v>
      </c>
      <c r="C3128" t="s">
        <v>43</v>
      </c>
      <c r="D3128" t="str">
        <f>VLOOKUP(C3128,[1]Saler!B:D,2,FALSE)</f>
        <v>Lương Thị  Thanh</v>
      </c>
      <c r="E3128" t="str">
        <f>VLOOKUP(C3128,[1]Saler!B:D,3,FALSE)</f>
        <v>CT</v>
      </c>
      <c r="F3128" t="str">
        <f>VLOOKUP(E3128,[1]Saler!$F$1:$G$6,2,FALSE)</f>
        <v>Cần Thơ</v>
      </c>
      <c r="G3128" t="s">
        <v>34</v>
      </c>
      <c r="H3128" t="str">
        <f>VLOOKUP(G3128,[1]Product!$B:$G,2,FALSE)</f>
        <v>Inspiron135201</v>
      </c>
      <c r="I3128">
        <f>VLOOKUP(G3128,[1]Product!$B:$G,6,FALSE)</f>
        <v>16990000</v>
      </c>
      <c r="J3128" t="str">
        <f>VLOOKUP(G3128,[1]Product!$B:$G,3,FALSE)</f>
        <v>Dell</v>
      </c>
      <c r="K3128" t="str">
        <f>VLOOKUP(G3128,[1]Product!$B:$G,4,FALSE)</f>
        <v>Laptop</v>
      </c>
      <c r="L3128">
        <v>3</v>
      </c>
      <c r="M3128">
        <v>0.05</v>
      </c>
      <c r="N3128">
        <f t="shared" si="48"/>
        <v>48421500</v>
      </c>
    </row>
    <row r="3129" spans="1:14" x14ac:dyDescent="0.3">
      <c r="A3129">
        <v>3128</v>
      </c>
      <c r="B3129">
        <v>6</v>
      </c>
      <c r="C3129" t="s">
        <v>75</v>
      </c>
      <c r="D3129" t="str">
        <f>VLOOKUP(C3129,[1]Saler!B:D,2,FALSE)</f>
        <v>Trần Thị Kim  Ngân</v>
      </c>
      <c r="E3129" t="str">
        <f>VLOOKUP(C3129,[1]Saler!B:D,3,FALSE)</f>
        <v>HCM</v>
      </c>
      <c r="F3129" t="str">
        <f>VLOOKUP(E3129,[1]Saler!$F$1:$G$6,2,FALSE)</f>
        <v>Hồ Chí Minh</v>
      </c>
      <c r="G3129" t="s">
        <v>58</v>
      </c>
      <c r="H3129" t="str">
        <f>VLOOKUP(G3129,[1]Product!$B:$G,2,FALSE)</f>
        <v>Envy2K0B2PA</v>
      </c>
      <c r="I3129">
        <f>VLOOKUP(G3129,[1]Product!$B:$G,6,FALSE)</f>
        <v>23590000</v>
      </c>
      <c r="J3129" t="str">
        <f>VLOOKUP(G3129,[1]Product!$B:$G,3,FALSE)</f>
        <v>HP</v>
      </c>
      <c r="K3129" t="str">
        <f>VLOOKUP(G3129,[1]Product!$B:$G,4,FALSE)</f>
        <v>Laptop</v>
      </c>
      <c r="L3129">
        <v>1</v>
      </c>
      <c r="M3129">
        <v>0</v>
      </c>
      <c r="N3129">
        <f t="shared" si="48"/>
        <v>23590000</v>
      </c>
    </row>
    <row r="3130" spans="1:14" x14ac:dyDescent="0.3">
      <c r="A3130">
        <v>3129</v>
      </c>
      <c r="B3130">
        <v>6</v>
      </c>
      <c r="C3130" t="s">
        <v>55</v>
      </c>
      <c r="D3130" t="str">
        <f>VLOOKUP(C3130,[1]Saler!B:D,2,FALSE)</f>
        <v>Nguyễn Thị  Hương</v>
      </c>
      <c r="E3130" t="str">
        <f>VLOOKUP(C3130,[1]Saler!B:D,3,FALSE)</f>
        <v>DN</v>
      </c>
      <c r="F3130" t="str">
        <f>VLOOKUP(E3130,[1]Saler!$F$1:$G$6,2,FALSE)</f>
        <v>Đà Nẵng</v>
      </c>
      <c r="G3130" t="s">
        <v>15</v>
      </c>
      <c r="H3130" t="str">
        <f>VLOOKUP(G3130,[1]Product!$B:$G,2,FALSE)</f>
        <v>EliteBook1C2M0PA</v>
      </c>
      <c r="I3130">
        <f>VLOOKUP(G3130,[1]Product!$B:$G,6,FALSE)</f>
        <v>14890000</v>
      </c>
      <c r="J3130" t="str">
        <f>VLOOKUP(G3130,[1]Product!$B:$G,3,FALSE)</f>
        <v>HP</v>
      </c>
      <c r="K3130" t="str">
        <f>VLOOKUP(G3130,[1]Product!$B:$G,4,FALSE)</f>
        <v>Desktop</v>
      </c>
      <c r="L3130">
        <v>3</v>
      </c>
      <c r="M3130">
        <v>0.1</v>
      </c>
      <c r="N3130">
        <f t="shared" si="48"/>
        <v>40203000</v>
      </c>
    </row>
    <row r="3131" spans="1:14" x14ac:dyDescent="0.3">
      <c r="A3131">
        <v>3130</v>
      </c>
      <c r="B3131">
        <v>6</v>
      </c>
      <c r="C3131" t="s">
        <v>63</v>
      </c>
      <c r="D3131" t="str">
        <f>VLOOKUP(C3131,[1]Saler!B:D,2,FALSE)</f>
        <v>Phạm Thị Giáng  My</v>
      </c>
      <c r="E3131" t="str">
        <f>VLOOKUP(C3131,[1]Saler!B:D,3,FALSE)</f>
        <v>DN</v>
      </c>
      <c r="F3131" t="str">
        <f>VLOOKUP(E3131,[1]Saler!$F$1:$G$6,2,FALSE)</f>
        <v>Đà Nẵng</v>
      </c>
      <c r="G3131" t="s">
        <v>21</v>
      </c>
      <c r="H3131" t="str">
        <f>VLOOKUP(G3131,[1]Product!$B:$G,2,FALSE)</f>
        <v>EliteBook5ZU71PA</v>
      </c>
      <c r="I3131">
        <f>VLOOKUP(G3131,[1]Product!$B:$G,6,FALSE)</f>
        <v>34790000</v>
      </c>
      <c r="J3131" t="str">
        <f>VLOOKUP(G3131,[1]Product!$B:$G,3,FALSE)</f>
        <v>HP</v>
      </c>
      <c r="K3131" t="str">
        <f>VLOOKUP(G3131,[1]Product!$B:$G,4,FALSE)</f>
        <v>Laptop</v>
      </c>
      <c r="L3131">
        <v>2</v>
      </c>
      <c r="M3131">
        <v>0.15</v>
      </c>
      <c r="N3131">
        <f t="shared" si="48"/>
        <v>59143000</v>
      </c>
    </row>
    <row r="3132" spans="1:14" x14ac:dyDescent="0.3">
      <c r="A3132">
        <v>3131</v>
      </c>
      <c r="B3132">
        <v>6</v>
      </c>
      <c r="C3132" t="s">
        <v>16</v>
      </c>
      <c r="D3132" t="str">
        <f>VLOOKUP(C3132,[1]Saler!B:D,2,FALSE)</f>
        <v>Võ Thị Uyển  Nhi</v>
      </c>
      <c r="E3132" t="str">
        <f>VLOOKUP(C3132,[1]Saler!B:D,3,FALSE)</f>
        <v>HCM</v>
      </c>
      <c r="F3132" t="str">
        <f>VLOOKUP(E3132,[1]Saler!$F$1:$G$6,2,FALSE)</f>
        <v>Hồ Chí Minh</v>
      </c>
      <c r="G3132" t="s">
        <v>36</v>
      </c>
      <c r="H3132" t="str">
        <f>VLOOKUP(G3132,[1]Product!$B:$G,2,FALSE)</f>
        <v>Lenovo10TVA00EVA</v>
      </c>
      <c r="I3132">
        <f>VLOOKUP(G3132,[1]Product!$B:$G,6,FALSE)</f>
        <v>12590000</v>
      </c>
      <c r="J3132" t="str">
        <f>VLOOKUP(G3132,[1]Product!$B:$G,3,FALSE)</f>
        <v>Lenovo</v>
      </c>
      <c r="K3132" t="str">
        <f>VLOOKUP(G3132,[1]Product!$B:$G,4,FALSE)</f>
        <v>Desktop</v>
      </c>
      <c r="L3132">
        <v>3</v>
      </c>
      <c r="M3132">
        <v>0.05</v>
      </c>
      <c r="N3132">
        <f t="shared" si="48"/>
        <v>35881500</v>
      </c>
    </row>
    <row r="3133" spans="1:14" x14ac:dyDescent="0.3">
      <c r="A3133">
        <v>3132</v>
      </c>
      <c r="B3133">
        <v>6</v>
      </c>
      <c r="C3133" t="s">
        <v>55</v>
      </c>
      <c r="D3133" t="str">
        <f>VLOOKUP(C3133,[1]Saler!B:D,2,FALSE)</f>
        <v>Nguyễn Thị  Hương</v>
      </c>
      <c r="E3133" t="str">
        <f>VLOOKUP(C3133,[1]Saler!B:D,3,FALSE)</f>
        <v>DN</v>
      </c>
      <c r="F3133" t="str">
        <f>VLOOKUP(E3133,[1]Saler!$F$1:$G$6,2,FALSE)</f>
        <v>Đà Nẵng</v>
      </c>
      <c r="G3133" t="s">
        <v>58</v>
      </c>
      <c r="H3133" t="str">
        <f>VLOOKUP(G3133,[1]Product!$B:$G,2,FALSE)</f>
        <v>Envy2K0B2PA</v>
      </c>
      <c r="I3133">
        <f>VLOOKUP(G3133,[1]Product!$B:$G,6,FALSE)</f>
        <v>23590000</v>
      </c>
      <c r="J3133" t="str">
        <f>VLOOKUP(G3133,[1]Product!$B:$G,3,FALSE)</f>
        <v>HP</v>
      </c>
      <c r="K3133" t="str">
        <f>VLOOKUP(G3133,[1]Product!$B:$G,4,FALSE)</f>
        <v>Laptop</v>
      </c>
      <c r="L3133">
        <v>1</v>
      </c>
      <c r="M3133">
        <v>0.15</v>
      </c>
      <c r="N3133">
        <f t="shared" si="48"/>
        <v>20051500</v>
      </c>
    </row>
    <row r="3134" spans="1:14" x14ac:dyDescent="0.3">
      <c r="A3134">
        <v>3133</v>
      </c>
      <c r="B3134">
        <v>6</v>
      </c>
      <c r="C3134" t="s">
        <v>43</v>
      </c>
      <c r="D3134" t="str">
        <f>VLOOKUP(C3134,[1]Saler!B:D,2,FALSE)</f>
        <v>Lương Thị  Thanh</v>
      </c>
      <c r="E3134" t="str">
        <f>VLOOKUP(C3134,[1]Saler!B:D,3,FALSE)</f>
        <v>CT</v>
      </c>
      <c r="F3134" t="str">
        <f>VLOOKUP(E3134,[1]Saler!$F$1:$G$6,2,FALSE)</f>
        <v>Cần Thơ</v>
      </c>
      <c r="G3134" t="s">
        <v>71</v>
      </c>
      <c r="H3134" t="str">
        <f>VLOOKUP(G3134,[1]Product!$B:$G,2,FALSE)</f>
        <v>Legion82BC005YVN</v>
      </c>
      <c r="I3134">
        <f>VLOOKUP(G3134,[1]Product!$B:$G,6,FALSE)</f>
        <v>39000000</v>
      </c>
      <c r="J3134" t="str">
        <f>VLOOKUP(G3134,[1]Product!$B:$G,3,FALSE)</f>
        <v>Lenovo</v>
      </c>
      <c r="K3134" t="str">
        <f>VLOOKUP(G3134,[1]Product!$B:$G,4,FALSE)</f>
        <v>Laptop</v>
      </c>
      <c r="L3134">
        <v>1</v>
      </c>
      <c r="M3134">
        <v>0.05</v>
      </c>
      <c r="N3134">
        <f t="shared" si="48"/>
        <v>37050000</v>
      </c>
    </row>
    <row r="3135" spans="1:14" x14ac:dyDescent="0.3">
      <c r="A3135">
        <v>3134</v>
      </c>
      <c r="B3135">
        <v>7</v>
      </c>
      <c r="C3135" t="s">
        <v>63</v>
      </c>
      <c r="D3135" t="str">
        <f>VLOOKUP(C3135,[1]Saler!B:D,2,FALSE)</f>
        <v>Phạm Thị Giáng  My</v>
      </c>
      <c r="E3135" t="str">
        <f>VLOOKUP(C3135,[1]Saler!B:D,3,FALSE)</f>
        <v>DN</v>
      </c>
      <c r="F3135" t="str">
        <f>VLOOKUP(E3135,[1]Saler!$F$1:$G$6,2,FALSE)</f>
        <v>Đà Nẵng</v>
      </c>
      <c r="G3135" t="s">
        <v>19</v>
      </c>
      <c r="H3135" t="str">
        <f>VLOOKUP(G3135,[1]Product!$B:$G,2,FALSE)</f>
        <v>Gaming81LK01J3VN</v>
      </c>
      <c r="I3135">
        <f>VLOOKUP(G3135,[1]Product!$B:$G,6,FALSE)</f>
        <v>18490000</v>
      </c>
      <c r="J3135" t="str">
        <f>VLOOKUP(G3135,[1]Product!$B:$G,3,FALSE)</f>
        <v>Lenovo</v>
      </c>
      <c r="K3135" t="str">
        <f>VLOOKUP(G3135,[1]Product!$B:$G,4,FALSE)</f>
        <v>Laptop</v>
      </c>
      <c r="L3135">
        <v>3</v>
      </c>
      <c r="M3135">
        <v>0.05</v>
      </c>
      <c r="N3135">
        <f t="shared" si="48"/>
        <v>52696500</v>
      </c>
    </row>
    <row r="3136" spans="1:14" x14ac:dyDescent="0.3">
      <c r="A3136">
        <v>3135</v>
      </c>
      <c r="B3136">
        <v>7</v>
      </c>
      <c r="C3136" t="s">
        <v>51</v>
      </c>
      <c r="D3136" t="str">
        <f>VLOOKUP(C3136,[1]Saler!B:D,2,FALSE)</f>
        <v>Trần Nguyễn Thúy  Quỳnh</v>
      </c>
      <c r="E3136" t="str">
        <f>VLOOKUP(C3136,[1]Saler!B:D,3,FALSE)</f>
        <v>CT</v>
      </c>
      <c r="F3136" t="str">
        <f>VLOOKUP(E3136,[1]Saler!$F$1:$G$6,2,FALSE)</f>
        <v>Cần Thơ</v>
      </c>
      <c r="G3136" t="s">
        <v>28</v>
      </c>
      <c r="H3136" t="str">
        <f>VLOOKUP(G3136,[1]Product!$B:$G,2,FALSE)</f>
        <v>ProBook1A1B0PA</v>
      </c>
      <c r="I3136">
        <f>VLOOKUP(G3136,[1]Product!$B:$G,6,FALSE)</f>
        <v>18290000</v>
      </c>
      <c r="J3136" t="str">
        <f>VLOOKUP(G3136,[1]Product!$B:$G,3,FALSE)</f>
        <v>HP</v>
      </c>
      <c r="K3136" t="str">
        <f>VLOOKUP(G3136,[1]Product!$B:$G,4,FALSE)</f>
        <v>Laptop</v>
      </c>
      <c r="L3136">
        <v>2</v>
      </c>
      <c r="M3136">
        <v>0.15</v>
      </c>
      <c r="N3136">
        <f t="shared" si="48"/>
        <v>31093000</v>
      </c>
    </row>
    <row r="3137" spans="1:14" x14ac:dyDescent="0.3">
      <c r="A3137">
        <v>3136</v>
      </c>
      <c r="B3137">
        <v>7</v>
      </c>
      <c r="C3137" t="s">
        <v>60</v>
      </c>
      <c r="D3137" t="str">
        <f>VLOOKUP(C3137,[1]Saler!B:D,2,FALSE)</f>
        <v>Nguyễn Thị Hoài  Ly</v>
      </c>
      <c r="E3137" t="str">
        <f>VLOOKUP(C3137,[1]Saler!B:D,3,FALSE)</f>
        <v>DN</v>
      </c>
      <c r="F3137" t="str">
        <f>VLOOKUP(E3137,[1]Saler!$F$1:$G$6,2,FALSE)</f>
        <v>Đà Nẵng</v>
      </c>
      <c r="G3137" t="s">
        <v>44</v>
      </c>
      <c r="H3137" t="str">
        <f>VLOOKUP(G3137,[1]Product!$B:$G,2,FALSE)</f>
        <v>Lenovo11ED002TVA</v>
      </c>
      <c r="I3137">
        <f>VLOOKUP(G3137,[1]Product!$B:$G,6,FALSE)</f>
        <v>9890000</v>
      </c>
      <c r="J3137" t="str">
        <f>VLOOKUP(G3137,[1]Product!$B:$G,3,FALSE)</f>
        <v>Lenovo</v>
      </c>
      <c r="K3137" t="str">
        <f>VLOOKUP(G3137,[1]Product!$B:$G,4,FALSE)</f>
        <v>Desktop</v>
      </c>
      <c r="L3137">
        <v>1</v>
      </c>
      <c r="M3137">
        <v>0.15</v>
      </c>
      <c r="N3137">
        <f t="shared" si="48"/>
        <v>8406500</v>
      </c>
    </row>
    <row r="3138" spans="1:14" x14ac:dyDescent="0.3">
      <c r="A3138">
        <v>3137</v>
      </c>
      <c r="B3138">
        <v>7</v>
      </c>
      <c r="C3138" t="s">
        <v>72</v>
      </c>
      <c r="D3138" t="str">
        <f>VLOOKUP(C3138,[1]Saler!B:D,2,FALSE)</f>
        <v>Ngô Ngọc Tường  An</v>
      </c>
      <c r="E3138" t="str">
        <f>VLOOKUP(C3138,[1]Saler!B:D,3,FALSE)</f>
        <v>HN</v>
      </c>
      <c r="F3138" t="str">
        <f>VLOOKUP(E3138,[1]Saler!$F$1:$G$6,2,FALSE)</f>
        <v>Hà Nội</v>
      </c>
      <c r="G3138" t="s">
        <v>15</v>
      </c>
      <c r="H3138" t="str">
        <f>VLOOKUP(G3138,[1]Product!$B:$G,2,FALSE)</f>
        <v>EliteBook1C2M0PA</v>
      </c>
      <c r="I3138">
        <f>VLOOKUP(G3138,[1]Product!$B:$G,6,FALSE)</f>
        <v>14890000</v>
      </c>
      <c r="J3138" t="str">
        <f>VLOOKUP(G3138,[1]Product!$B:$G,3,FALSE)</f>
        <v>HP</v>
      </c>
      <c r="K3138" t="str">
        <f>VLOOKUP(G3138,[1]Product!$B:$G,4,FALSE)</f>
        <v>Desktop</v>
      </c>
      <c r="L3138">
        <v>3</v>
      </c>
      <c r="M3138">
        <v>0</v>
      </c>
      <c r="N3138">
        <f t="shared" ref="N3138:N3201" si="49">I3138*L3138*(1-M3138)</f>
        <v>44670000</v>
      </c>
    </row>
    <row r="3139" spans="1:14" x14ac:dyDescent="0.3">
      <c r="A3139">
        <v>3138</v>
      </c>
      <c r="B3139">
        <v>7</v>
      </c>
      <c r="C3139" t="s">
        <v>59</v>
      </c>
      <c r="D3139" t="str">
        <f>VLOOKUP(C3139,[1]Saler!B:D,2,FALSE)</f>
        <v>Hồ Lê Lệ  Nguyên</v>
      </c>
      <c r="E3139" t="str">
        <f>VLOOKUP(C3139,[1]Saler!B:D,3,FALSE)</f>
        <v>HCM</v>
      </c>
      <c r="F3139" t="str">
        <f>VLOOKUP(E3139,[1]Saler!$F$1:$G$6,2,FALSE)</f>
        <v>Hồ Chí Minh</v>
      </c>
      <c r="G3139" t="s">
        <v>71</v>
      </c>
      <c r="H3139" t="str">
        <f>VLOOKUP(G3139,[1]Product!$B:$G,2,FALSE)</f>
        <v>Legion82BC005YVN</v>
      </c>
      <c r="I3139">
        <f>VLOOKUP(G3139,[1]Product!$B:$G,6,FALSE)</f>
        <v>39000000</v>
      </c>
      <c r="J3139" t="str">
        <f>VLOOKUP(G3139,[1]Product!$B:$G,3,FALSE)</f>
        <v>Lenovo</v>
      </c>
      <c r="K3139" t="str">
        <f>VLOOKUP(G3139,[1]Product!$B:$G,4,FALSE)</f>
        <v>Laptop</v>
      </c>
      <c r="L3139">
        <v>1</v>
      </c>
      <c r="M3139">
        <v>0</v>
      </c>
      <c r="N3139">
        <f t="shared" si="49"/>
        <v>39000000</v>
      </c>
    </row>
    <row r="3140" spans="1:14" x14ac:dyDescent="0.3">
      <c r="A3140">
        <v>3139</v>
      </c>
      <c r="B3140">
        <v>7</v>
      </c>
      <c r="C3140" t="s">
        <v>26</v>
      </c>
      <c r="D3140" t="str">
        <f>VLOOKUP(C3140,[1]Saler!B:D,2,FALSE)</f>
        <v>Nguyễn Thị Y  Bình</v>
      </c>
      <c r="E3140" t="str">
        <f>VLOOKUP(C3140,[1]Saler!B:D,3,FALSE)</f>
        <v>HN</v>
      </c>
      <c r="F3140" t="str">
        <f>VLOOKUP(E3140,[1]Saler!$F$1:$G$6,2,FALSE)</f>
        <v>Hà Nội</v>
      </c>
      <c r="G3140" t="s">
        <v>23</v>
      </c>
      <c r="H3140" t="str">
        <f>VLOOKUP(G3140,[1]Product!$B:$G,2,FALSE)</f>
        <v>Latitude3510</v>
      </c>
      <c r="I3140">
        <f>VLOOKUP(G3140,[1]Product!$B:$G,6,FALSE)</f>
        <v>11490000</v>
      </c>
      <c r="J3140" t="str">
        <f>VLOOKUP(G3140,[1]Product!$B:$G,3,FALSE)</f>
        <v>Dell</v>
      </c>
      <c r="K3140" t="str">
        <f>VLOOKUP(G3140,[1]Product!$B:$G,4,FALSE)</f>
        <v>Laptop</v>
      </c>
      <c r="L3140">
        <v>3</v>
      </c>
      <c r="M3140">
        <v>0</v>
      </c>
      <c r="N3140">
        <f t="shared" si="49"/>
        <v>34470000</v>
      </c>
    </row>
    <row r="3141" spans="1:14" x14ac:dyDescent="0.3">
      <c r="A3141">
        <v>3140</v>
      </c>
      <c r="B3141">
        <v>7</v>
      </c>
      <c r="C3141" t="s">
        <v>39</v>
      </c>
      <c r="D3141" t="str">
        <f>VLOOKUP(C3141,[1]Saler!B:D,2,FALSE)</f>
        <v>Trần Lê Phương  Dung</v>
      </c>
      <c r="E3141" t="str">
        <f>VLOOKUP(C3141,[1]Saler!B:D,3,FALSE)</f>
        <v>HN</v>
      </c>
      <c r="F3141" t="str">
        <f>VLOOKUP(E3141,[1]Saler!$F$1:$G$6,2,FALSE)</f>
        <v>Hà Nội</v>
      </c>
      <c r="G3141" t="s">
        <v>54</v>
      </c>
      <c r="H3141" t="str">
        <f>VLOOKUP(G3141,[1]Product!$B:$G,2,FALSE)</f>
        <v>ThinkBook20VA001KVN</v>
      </c>
      <c r="I3141">
        <f>VLOOKUP(G3141,[1]Product!$B:$G,6,FALSE)</f>
        <v>19190000</v>
      </c>
      <c r="J3141" t="str">
        <f>VLOOKUP(G3141,[1]Product!$B:$G,3,FALSE)</f>
        <v>Lenovo</v>
      </c>
      <c r="K3141" t="str">
        <f>VLOOKUP(G3141,[1]Product!$B:$G,4,FALSE)</f>
        <v>Laptop</v>
      </c>
      <c r="L3141">
        <v>3</v>
      </c>
      <c r="M3141">
        <v>0.1</v>
      </c>
      <c r="N3141">
        <f t="shared" si="49"/>
        <v>51813000</v>
      </c>
    </row>
    <row r="3142" spans="1:14" x14ac:dyDescent="0.3">
      <c r="A3142">
        <v>3141</v>
      </c>
      <c r="B3142">
        <v>7</v>
      </c>
      <c r="C3142" t="s">
        <v>24</v>
      </c>
      <c r="D3142" t="str">
        <f>VLOOKUP(C3142,[1]Saler!B:D,2,FALSE)</f>
        <v>Lê Thị Ngọc Bích</v>
      </c>
      <c r="E3142" t="str">
        <f>VLOOKUP(C3142,[1]Saler!B:D,3,FALSE)</f>
        <v>HN</v>
      </c>
      <c r="F3142" t="str">
        <f>VLOOKUP(E3142,[1]Saler!$F$1:$G$6,2,FALSE)</f>
        <v>Hà Nội</v>
      </c>
      <c r="G3142" t="s">
        <v>50</v>
      </c>
      <c r="H3142" t="str">
        <f>VLOOKUP(G3142,[1]Product!$B:$G,2,FALSE)</f>
        <v>ProBook22X45AA</v>
      </c>
      <c r="I3142">
        <f>VLOOKUP(G3142,[1]Product!$B:$G,6,FALSE)</f>
        <v>11900000</v>
      </c>
      <c r="J3142" t="str">
        <f>VLOOKUP(G3142,[1]Product!$B:$G,3,FALSE)</f>
        <v>HP</v>
      </c>
      <c r="K3142" t="str">
        <f>VLOOKUP(G3142,[1]Product!$B:$G,4,FALSE)</f>
        <v>Desktop</v>
      </c>
      <c r="L3142">
        <v>3</v>
      </c>
      <c r="M3142">
        <v>0.05</v>
      </c>
      <c r="N3142">
        <f t="shared" si="49"/>
        <v>33915000</v>
      </c>
    </row>
    <row r="3143" spans="1:14" x14ac:dyDescent="0.3">
      <c r="A3143">
        <v>3142</v>
      </c>
      <c r="B3143">
        <v>7</v>
      </c>
      <c r="C3143" t="s">
        <v>51</v>
      </c>
      <c r="D3143" t="str">
        <f>VLOOKUP(C3143,[1]Saler!B:D,2,FALSE)</f>
        <v>Trần Nguyễn Thúy  Quỳnh</v>
      </c>
      <c r="E3143" t="str">
        <f>VLOOKUP(C3143,[1]Saler!B:D,3,FALSE)</f>
        <v>CT</v>
      </c>
      <c r="F3143" t="str">
        <f>VLOOKUP(E3143,[1]Saler!$F$1:$G$6,2,FALSE)</f>
        <v>Cần Thơ</v>
      </c>
      <c r="G3143" t="s">
        <v>21</v>
      </c>
      <c r="H3143" t="str">
        <f>VLOOKUP(G3143,[1]Product!$B:$G,2,FALSE)</f>
        <v>EliteBook5ZU71PA</v>
      </c>
      <c r="I3143">
        <f>VLOOKUP(G3143,[1]Product!$B:$G,6,FALSE)</f>
        <v>34790000</v>
      </c>
      <c r="J3143" t="str">
        <f>VLOOKUP(G3143,[1]Product!$B:$G,3,FALSE)</f>
        <v>HP</v>
      </c>
      <c r="K3143" t="str">
        <f>VLOOKUP(G3143,[1]Product!$B:$G,4,FALSE)</f>
        <v>Laptop</v>
      </c>
      <c r="L3143">
        <v>3</v>
      </c>
      <c r="M3143">
        <v>0.1</v>
      </c>
      <c r="N3143">
        <f t="shared" si="49"/>
        <v>93933000</v>
      </c>
    </row>
    <row r="3144" spans="1:14" x14ac:dyDescent="0.3">
      <c r="A3144">
        <v>3143</v>
      </c>
      <c r="B3144">
        <v>7</v>
      </c>
      <c r="C3144" t="s">
        <v>20</v>
      </c>
      <c r="D3144" t="str">
        <f>VLOOKUP(C3144,[1]Saler!B:D,2,FALSE)</f>
        <v>NGUYỄN THỊ THANH  HUYỀN</v>
      </c>
      <c r="E3144" t="str">
        <f>VLOOKUP(C3144,[1]Saler!B:D,3,FALSE)</f>
        <v>DN</v>
      </c>
      <c r="F3144" t="str">
        <f>VLOOKUP(E3144,[1]Saler!$F$1:$G$6,2,FALSE)</f>
        <v>Đà Nẵng</v>
      </c>
      <c r="G3144" t="s">
        <v>44</v>
      </c>
      <c r="H3144" t="str">
        <f>VLOOKUP(G3144,[1]Product!$B:$G,2,FALSE)</f>
        <v>Lenovo11ED002TVA</v>
      </c>
      <c r="I3144">
        <f>VLOOKUP(G3144,[1]Product!$B:$G,6,FALSE)</f>
        <v>9890000</v>
      </c>
      <c r="J3144" t="str">
        <f>VLOOKUP(G3144,[1]Product!$B:$G,3,FALSE)</f>
        <v>Lenovo</v>
      </c>
      <c r="K3144" t="str">
        <f>VLOOKUP(G3144,[1]Product!$B:$G,4,FALSE)</f>
        <v>Desktop</v>
      </c>
      <c r="L3144">
        <v>1</v>
      </c>
      <c r="M3144">
        <v>0.15</v>
      </c>
      <c r="N3144">
        <f t="shared" si="49"/>
        <v>8406500</v>
      </c>
    </row>
    <row r="3145" spans="1:14" x14ac:dyDescent="0.3">
      <c r="A3145">
        <v>3144</v>
      </c>
      <c r="B3145">
        <v>7</v>
      </c>
      <c r="C3145" t="s">
        <v>57</v>
      </c>
      <c r="D3145" t="str">
        <f>VLOOKUP(C3145,[1]Saler!B:D,2,FALSE)</f>
        <v>Nguyễn Thị Tú  Anh</v>
      </c>
      <c r="E3145" t="str">
        <f>VLOOKUP(C3145,[1]Saler!B:D,3,FALSE)</f>
        <v>HN</v>
      </c>
      <c r="F3145" t="str">
        <f>VLOOKUP(E3145,[1]Saler!$F$1:$G$6,2,FALSE)</f>
        <v>Hà Nội</v>
      </c>
      <c r="G3145" t="s">
        <v>56</v>
      </c>
      <c r="H3145" t="str">
        <f>VLOOKUP(G3145,[1]Product!$B:$G,2,FALSE)</f>
        <v>Legion82B500GUVN</v>
      </c>
      <c r="I3145">
        <f>VLOOKUP(G3145,[1]Product!$B:$G,6,FALSE)</f>
        <v>24790000</v>
      </c>
      <c r="J3145" t="str">
        <f>VLOOKUP(G3145,[1]Product!$B:$G,3,FALSE)</f>
        <v>Lenovo</v>
      </c>
      <c r="K3145" t="str">
        <f>VLOOKUP(G3145,[1]Product!$B:$G,4,FALSE)</f>
        <v>Laptop</v>
      </c>
      <c r="L3145">
        <v>1</v>
      </c>
      <c r="M3145">
        <v>0</v>
      </c>
      <c r="N3145">
        <f t="shared" si="49"/>
        <v>24790000</v>
      </c>
    </row>
    <row r="3146" spans="1:14" x14ac:dyDescent="0.3">
      <c r="A3146">
        <v>3145</v>
      </c>
      <c r="B3146">
        <v>7</v>
      </c>
      <c r="C3146" t="s">
        <v>22</v>
      </c>
      <c r="D3146" t="str">
        <f>VLOOKUP(C3146,[1]Saler!B:D,2,FALSE)</f>
        <v>Nguyễn Thành Tâm</v>
      </c>
      <c r="E3146" t="str">
        <f>VLOOKUP(C3146,[1]Saler!B:D,3,FALSE)</f>
        <v>CT</v>
      </c>
      <c r="F3146" t="str">
        <f>VLOOKUP(E3146,[1]Saler!$F$1:$G$6,2,FALSE)</f>
        <v>Cần Thơ</v>
      </c>
      <c r="G3146" t="s">
        <v>21</v>
      </c>
      <c r="H3146" t="str">
        <f>VLOOKUP(G3146,[1]Product!$B:$G,2,FALSE)</f>
        <v>EliteBook5ZU71PA</v>
      </c>
      <c r="I3146">
        <f>VLOOKUP(G3146,[1]Product!$B:$G,6,FALSE)</f>
        <v>34790000</v>
      </c>
      <c r="J3146" t="str">
        <f>VLOOKUP(G3146,[1]Product!$B:$G,3,FALSE)</f>
        <v>HP</v>
      </c>
      <c r="K3146" t="str">
        <f>VLOOKUP(G3146,[1]Product!$B:$G,4,FALSE)</f>
        <v>Laptop</v>
      </c>
      <c r="L3146">
        <v>3</v>
      </c>
      <c r="M3146">
        <v>0.05</v>
      </c>
      <c r="N3146">
        <f t="shared" si="49"/>
        <v>99151500</v>
      </c>
    </row>
    <row r="3147" spans="1:14" x14ac:dyDescent="0.3">
      <c r="A3147">
        <v>3146</v>
      </c>
      <c r="B3147">
        <v>7</v>
      </c>
      <c r="C3147" t="s">
        <v>35</v>
      </c>
      <c r="D3147" t="str">
        <f>VLOOKUP(C3147,[1]Saler!B:D,2,FALSE)</f>
        <v>Trần Kim  Như</v>
      </c>
      <c r="E3147" t="str">
        <f>VLOOKUP(C3147,[1]Saler!B:D,3,FALSE)</f>
        <v>HCM</v>
      </c>
      <c r="F3147" t="str">
        <f>VLOOKUP(E3147,[1]Saler!$F$1:$G$6,2,FALSE)</f>
        <v>Hồ Chí Minh</v>
      </c>
      <c r="G3147" t="s">
        <v>25</v>
      </c>
      <c r="H3147" t="str">
        <f>VLOOKUP(G3147,[1]Product!$B:$G,2,FALSE)</f>
        <v>Lenovo11BHS07200</v>
      </c>
      <c r="I3147">
        <f>VLOOKUP(G3147,[1]Product!$B:$G,6,FALSE)</f>
        <v>11490000</v>
      </c>
      <c r="J3147" t="str">
        <f>VLOOKUP(G3147,[1]Product!$B:$G,3,FALSE)</f>
        <v>Lenovo</v>
      </c>
      <c r="K3147" t="str">
        <f>VLOOKUP(G3147,[1]Product!$B:$G,4,FALSE)</f>
        <v>Desktop</v>
      </c>
      <c r="L3147">
        <v>2</v>
      </c>
      <c r="M3147">
        <v>0.15</v>
      </c>
      <c r="N3147">
        <f t="shared" si="49"/>
        <v>19533000</v>
      </c>
    </row>
    <row r="3148" spans="1:14" x14ac:dyDescent="0.3">
      <c r="A3148">
        <v>3147</v>
      </c>
      <c r="B3148">
        <v>7</v>
      </c>
      <c r="C3148" t="s">
        <v>39</v>
      </c>
      <c r="D3148" t="str">
        <f>VLOOKUP(C3148,[1]Saler!B:D,2,FALSE)</f>
        <v>Trần Lê Phương  Dung</v>
      </c>
      <c r="E3148" t="str">
        <f>VLOOKUP(C3148,[1]Saler!B:D,3,FALSE)</f>
        <v>HN</v>
      </c>
      <c r="F3148" t="str">
        <f>VLOOKUP(E3148,[1]Saler!$F$1:$G$6,2,FALSE)</f>
        <v>Hà Nội</v>
      </c>
      <c r="G3148" t="s">
        <v>25</v>
      </c>
      <c r="H3148" t="str">
        <f>VLOOKUP(G3148,[1]Product!$B:$G,2,FALSE)</f>
        <v>Lenovo11BHS07200</v>
      </c>
      <c r="I3148">
        <f>VLOOKUP(G3148,[1]Product!$B:$G,6,FALSE)</f>
        <v>11490000</v>
      </c>
      <c r="J3148" t="str">
        <f>VLOOKUP(G3148,[1]Product!$B:$G,3,FALSE)</f>
        <v>Lenovo</v>
      </c>
      <c r="K3148" t="str">
        <f>VLOOKUP(G3148,[1]Product!$B:$G,4,FALSE)</f>
        <v>Desktop</v>
      </c>
      <c r="L3148">
        <v>1</v>
      </c>
      <c r="M3148">
        <v>0.1</v>
      </c>
      <c r="N3148">
        <f t="shared" si="49"/>
        <v>10341000</v>
      </c>
    </row>
    <row r="3149" spans="1:14" x14ac:dyDescent="0.3">
      <c r="A3149">
        <v>3148</v>
      </c>
      <c r="B3149">
        <v>7</v>
      </c>
      <c r="C3149" t="s">
        <v>35</v>
      </c>
      <c r="D3149" t="str">
        <f>VLOOKUP(C3149,[1]Saler!B:D,2,FALSE)</f>
        <v>Trần Kim  Như</v>
      </c>
      <c r="E3149" t="str">
        <f>VLOOKUP(C3149,[1]Saler!B:D,3,FALSE)</f>
        <v>HCM</v>
      </c>
      <c r="F3149" t="str">
        <f>VLOOKUP(E3149,[1]Saler!$F$1:$G$6,2,FALSE)</f>
        <v>Hồ Chí Minh</v>
      </c>
      <c r="G3149" t="s">
        <v>49</v>
      </c>
      <c r="H3149" t="str">
        <f>VLOOKUP(G3149,[1]Product!$B:$G,2,FALSE)</f>
        <v>Inspiron145402</v>
      </c>
      <c r="I3149">
        <f>VLOOKUP(G3149,[1]Product!$B:$G,6,FALSE)</f>
        <v>25790000</v>
      </c>
      <c r="J3149" t="str">
        <f>VLOOKUP(G3149,[1]Product!$B:$G,3,FALSE)</f>
        <v>Dell</v>
      </c>
      <c r="K3149" t="str">
        <f>VLOOKUP(G3149,[1]Product!$B:$G,4,FALSE)</f>
        <v>Laptop</v>
      </c>
      <c r="L3149">
        <v>1</v>
      </c>
      <c r="M3149">
        <v>0.05</v>
      </c>
      <c r="N3149">
        <f t="shared" si="49"/>
        <v>24500500</v>
      </c>
    </row>
    <row r="3150" spans="1:14" x14ac:dyDescent="0.3">
      <c r="A3150">
        <v>3149</v>
      </c>
      <c r="B3150">
        <v>7</v>
      </c>
      <c r="C3150" t="s">
        <v>53</v>
      </c>
      <c r="D3150" t="str">
        <f>VLOOKUP(C3150,[1]Saler!B:D,2,FALSE)</f>
        <v>Đoàn Minh  Anh</v>
      </c>
      <c r="E3150" t="str">
        <f>VLOOKUP(C3150,[1]Saler!B:D,3,FALSE)</f>
        <v>HN</v>
      </c>
      <c r="F3150" t="str">
        <f>VLOOKUP(E3150,[1]Saler!$F$1:$G$6,2,FALSE)</f>
        <v>Hà Nội</v>
      </c>
      <c r="G3150" t="s">
        <v>33</v>
      </c>
      <c r="H3150" t="str">
        <f>VLOOKUP(G3150,[1]Product!$B:$G,2,FALSE)</f>
        <v>XPS139310</v>
      </c>
      <c r="I3150">
        <f>VLOOKUP(G3150,[1]Product!$B:$G,6,FALSE)</f>
        <v>39900000</v>
      </c>
      <c r="J3150" t="str">
        <f>VLOOKUP(G3150,[1]Product!$B:$G,3,FALSE)</f>
        <v>Dell</v>
      </c>
      <c r="K3150" t="str">
        <f>VLOOKUP(G3150,[1]Product!$B:$G,4,FALSE)</f>
        <v>Laptop</v>
      </c>
      <c r="L3150">
        <v>2</v>
      </c>
      <c r="M3150">
        <v>0.05</v>
      </c>
      <c r="N3150">
        <f t="shared" si="49"/>
        <v>75810000</v>
      </c>
    </row>
    <row r="3151" spans="1:14" x14ac:dyDescent="0.3">
      <c r="A3151">
        <v>3150</v>
      </c>
      <c r="B3151">
        <v>7</v>
      </c>
      <c r="C3151" t="s">
        <v>63</v>
      </c>
      <c r="D3151" t="str">
        <f>VLOOKUP(C3151,[1]Saler!B:D,2,FALSE)</f>
        <v>Phạm Thị Giáng  My</v>
      </c>
      <c r="E3151" t="str">
        <f>VLOOKUP(C3151,[1]Saler!B:D,3,FALSE)</f>
        <v>DN</v>
      </c>
      <c r="F3151" t="str">
        <f>VLOOKUP(E3151,[1]Saler!$F$1:$G$6,2,FALSE)</f>
        <v>Đà Nẵng</v>
      </c>
      <c r="G3151" t="s">
        <v>52</v>
      </c>
      <c r="H3151" t="str">
        <f>VLOOKUP(G3151,[1]Product!$B:$G,2,FALSE)</f>
        <v>Inspiron42IN380002</v>
      </c>
      <c r="I3151">
        <f>VLOOKUP(G3151,[1]Product!$B:$G,6,FALSE)</f>
        <v>12290000</v>
      </c>
      <c r="J3151" t="str">
        <f>VLOOKUP(G3151,[1]Product!$B:$G,3,FALSE)</f>
        <v>Dell</v>
      </c>
      <c r="K3151" t="str">
        <f>VLOOKUP(G3151,[1]Product!$B:$G,4,FALSE)</f>
        <v>Desktop</v>
      </c>
      <c r="L3151">
        <v>3</v>
      </c>
      <c r="M3151">
        <v>0.15</v>
      </c>
      <c r="N3151">
        <f t="shared" si="49"/>
        <v>31339500</v>
      </c>
    </row>
    <row r="3152" spans="1:14" x14ac:dyDescent="0.3">
      <c r="A3152">
        <v>3151</v>
      </c>
      <c r="B3152">
        <v>7</v>
      </c>
      <c r="C3152" t="s">
        <v>26</v>
      </c>
      <c r="D3152" t="str">
        <f>VLOOKUP(C3152,[1]Saler!B:D,2,FALSE)</f>
        <v>Nguyễn Thị Y  Bình</v>
      </c>
      <c r="E3152" t="str">
        <f>VLOOKUP(C3152,[1]Saler!B:D,3,FALSE)</f>
        <v>HN</v>
      </c>
      <c r="F3152" t="str">
        <f>VLOOKUP(E3152,[1]Saler!$F$1:$G$6,2,FALSE)</f>
        <v>Hà Nội</v>
      </c>
      <c r="G3152" t="s">
        <v>58</v>
      </c>
      <c r="H3152" t="str">
        <f>VLOOKUP(G3152,[1]Product!$B:$G,2,FALSE)</f>
        <v>Envy2K0B2PA</v>
      </c>
      <c r="I3152">
        <f>VLOOKUP(G3152,[1]Product!$B:$G,6,FALSE)</f>
        <v>23590000</v>
      </c>
      <c r="J3152" t="str">
        <f>VLOOKUP(G3152,[1]Product!$B:$G,3,FALSE)</f>
        <v>HP</v>
      </c>
      <c r="K3152" t="str">
        <f>VLOOKUP(G3152,[1]Product!$B:$G,4,FALSE)</f>
        <v>Laptop</v>
      </c>
      <c r="L3152">
        <v>3</v>
      </c>
      <c r="M3152">
        <v>0.1</v>
      </c>
      <c r="N3152">
        <f t="shared" si="49"/>
        <v>63693000</v>
      </c>
    </row>
    <row r="3153" spans="1:14" x14ac:dyDescent="0.3">
      <c r="A3153">
        <v>3152</v>
      </c>
      <c r="B3153">
        <v>7</v>
      </c>
      <c r="C3153" t="s">
        <v>66</v>
      </c>
      <c r="D3153" t="str">
        <f>VLOOKUP(C3153,[1]Saler!B:D,2,FALSE)</f>
        <v>Nguyễn Nhật  Hạ</v>
      </c>
      <c r="E3153" t="str">
        <f>VLOOKUP(C3153,[1]Saler!B:D,3,FALSE)</f>
        <v>HP</v>
      </c>
      <c r="F3153" t="str">
        <f>VLOOKUP(E3153,[1]Saler!$F$1:$G$6,2,FALSE)</f>
        <v>Hải Phòng</v>
      </c>
      <c r="G3153" t="s">
        <v>45</v>
      </c>
      <c r="H3153" t="str">
        <f>VLOOKUP(G3153,[1]Product!$B:$G,2,FALSE)</f>
        <v>OMEN8ZR42PA</v>
      </c>
      <c r="I3153">
        <f>VLOOKUP(G3153,[1]Product!$B:$G,6,FALSE)</f>
        <v>54000000</v>
      </c>
      <c r="J3153" t="str">
        <f>VLOOKUP(G3153,[1]Product!$B:$G,3,FALSE)</f>
        <v>HP</v>
      </c>
      <c r="K3153" t="str">
        <f>VLOOKUP(G3153,[1]Product!$B:$G,4,FALSE)</f>
        <v>Laptop</v>
      </c>
      <c r="L3153">
        <v>1</v>
      </c>
      <c r="M3153">
        <v>0</v>
      </c>
      <c r="N3153">
        <f t="shared" si="49"/>
        <v>54000000</v>
      </c>
    </row>
    <row r="3154" spans="1:14" x14ac:dyDescent="0.3">
      <c r="A3154">
        <v>3153</v>
      </c>
      <c r="B3154">
        <v>7</v>
      </c>
      <c r="C3154" t="s">
        <v>30</v>
      </c>
      <c r="D3154" t="str">
        <f>VLOOKUP(C3154,[1]Saler!B:D,2,FALSE)</f>
        <v>Lê Thị Phương  Thanh</v>
      </c>
      <c r="E3154" t="str">
        <f>VLOOKUP(C3154,[1]Saler!B:D,3,FALSE)</f>
        <v>CT</v>
      </c>
      <c r="F3154" t="str">
        <f>VLOOKUP(E3154,[1]Saler!$F$1:$G$6,2,FALSE)</f>
        <v>Cần Thơ</v>
      </c>
      <c r="G3154" t="s">
        <v>28</v>
      </c>
      <c r="H3154" t="str">
        <f>VLOOKUP(G3154,[1]Product!$B:$G,2,FALSE)</f>
        <v>ProBook1A1B0PA</v>
      </c>
      <c r="I3154">
        <f>VLOOKUP(G3154,[1]Product!$B:$G,6,FALSE)</f>
        <v>18290000</v>
      </c>
      <c r="J3154" t="str">
        <f>VLOOKUP(G3154,[1]Product!$B:$G,3,FALSE)</f>
        <v>HP</v>
      </c>
      <c r="K3154" t="str">
        <f>VLOOKUP(G3154,[1]Product!$B:$G,4,FALSE)</f>
        <v>Laptop</v>
      </c>
      <c r="L3154">
        <v>2</v>
      </c>
      <c r="M3154">
        <v>0.1</v>
      </c>
      <c r="N3154">
        <f t="shared" si="49"/>
        <v>32922000</v>
      </c>
    </row>
    <row r="3155" spans="1:14" x14ac:dyDescent="0.3">
      <c r="A3155">
        <v>3154</v>
      </c>
      <c r="B3155">
        <v>7</v>
      </c>
      <c r="C3155" t="s">
        <v>46</v>
      </c>
      <c r="D3155" t="str">
        <f>VLOOKUP(C3155,[1]Saler!B:D,2,FALSE)</f>
        <v>Nguyễn Thị Hoài  Nam</v>
      </c>
      <c r="E3155" t="str">
        <f>VLOOKUP(C3155,[1]Saler!B:D,3,FALSE)</f>
        <v>HCM</v>
      </c>
      <c r="F3155" t="str">
        <f>VLOOKUP(E3155,[1]Saler!$F$1:$G$6,2,FALSE)</f>
        <v>Hồ Chí Minh</v>
      </c>
      <c r="G3155" t="s">
        <v>69</v>
      </c>
      <c r="H3155" t="str">
        <f>VLOOKUP(G3155,[1]Product!$B:$G,2,FALSE)</f>
        <v>Pavilion180S1AA</v>
      </c>
      <c r="I3155">
        <f>VLOOKUP(G3155,[1]Product!$B:$G,6,FALSE)</f>
        <v>9790000</v>
      </c>
      <c r="J3155" t="str">
        <f>VLOOKUP(G3155,[1]Product!$B:$G,3,FALSE)</f>
        <v>HP</v>
      </c>
      <c r="K3155" t="str">
        <f>VLOOKUP(G3155,[1]Product!$B:$G,4,FALSE)</f>
        <v>Desktop</v>
      </c>
      <c r="L3155">
        <v>3</v>
      </c>
      <c r="M3155">
        <v>0.1</v>
      </c>
      <c r="N3155">
        <f t="shared" si="49"/>
        <v>26433000</v>
      </c>
    </row>
    <row r="3156" spans="1:14" x14ac:dyDescent="0.3">
      <c r="A3156">
        <v>3155</v>
      </c>
      <c r="B3156">
        <v>7</v>
      </c>
      <c r="C3156" t="s">
        <v>65</v>
      </c>
      <c r="D3156" t="str">
        <f>VLOOKUP(C3156,[1]Saler!B:D,2,FALSE)</f>
        <v>Vưu Quan  Khải</v>
      </c>
      <c r="E3156" t="str">
        <f>VLOOKUP(C3156,[1]Saler!B:D,3,FALSE)</f>
        <v>DN</v>
      </c>
      <c r="F3156" t="str">
        <f>VLOOKUP(E3156,[1]Saler!$F$1:$G$6,2,FALSE)</f>
        <v>Đà Nẵng</v>
      </c>
      <c r="G3156" t="s">
        <v>31</v>
      </c>
      <c r="H3156" t="str">
        <f>VLOOKUP(G3156,[1]Product!$B:$G,2,FALSE)</f>
        <v>Ideapad82H700DNVN</v>
      </c>
      <c r="I3156">
        <f>VLOOKUP(G3156,[1]Product!$B:$G,6,FALSE)</f>
        <v>13490000</v>
      </c>
      <c r="J3156" t="str">
        <f>VLOOKUP(G3156,[1]Product!$B:$G,3,FALSE)</f>
        <v>Lenovo</v>
      </c>
      <c r="K3156" t="str">
        <f>VLOOKUP(G3156,[1]Product!$B:$G,4,FALSE)</f>
        <v>Laptop</v>
      </c>
      <c r="L3156">
        <v>1</v>
      </c>
      <c r="M3156">
        <v>0.1</v>
      </c>
      <c r="N3156">
        <f t="shared" si="49"/>
        <v>12141000</v>
      </c>
    </row>
    <row r="3157" spans="1:14" x14ac:dyDescent="0.3">
      <c r="A3157">
        <v>3156</v>
      </c>
      <c r="B3157">
        <v>7</v>
      </c>
      <c r="C3157" t="s">
        <v>40</v>
      </c>
      <c r="D3157" t="str">
        <f>VLOOKUP(C3157,[1]Saler!B:D,2,FALSE)</f>
        <v>Triệu Thị Thanh  Chung</v>
      </c>
      <c r="E3157" t="str">
        <f>VLOOKUP(C3157,[1]Saler!B:D,3,FALSE)</f>
        <v>HN</v>
      </c>
      <c r="F3157" t="str">
        <f>VLOOKUP(E3157,[1]Saler!$F$1:$G$6,2,FALSE)</f>
        <v>Hà Nội</v>
      </c>
      <c r="G3157" t="s">
        <v>52</v>
      </c>
      <c r="H3157" t="str">
        <f>VLOOKUP(G3157,[1]Product!$B:$G,2,FALSE)</f>
        <v>Inspiron42IN380002</v>
      </c>
      <c r="I3157">
        <f>VLOOKUP(G3157,[1]Product!$B:$G,6,FALSE)</f>
        <v>12290000</v>
      </c>
      <c r="J3157" t="str">
        <f>VLOOKUP(G3157,[1]Product!$B:$G,3,FALSE)</f>
        <v>Dell</v>
      </c>
      <c r="K3157" t="str">
        <f>VLOOKUP(G3157,[1]Product!$B:$G,4,FALSE)</f>
        <v>Desktop</v>
      </c>
      <c r="L3157">
        <v>3</v>
      </c>
      <c r="M3157">
        <v>0</v>
      </c>
      <c r="N3157">
        <f t="shared" si="49"/>
        <v>36870000</v>
      </c>
    </row>
    <row r="3158" spans="1:14" x14ac:dyDescent="0.3">
      <c r="A3158">
        <v>3157</v>
      </c>
      <c r="B3158">
        <v>7</v>
      </c>
      <c r="C3158" t="s">
        <v>22</v>
      </c>
      <c r="D3158" t="str">
        <f>VLOOKUP(C3158,[1]Saler!B:D,2,FALSE)</f>
        <v>Nguyễn Thành Tâm</v>
      </c>
      <c r="E3158" t="str">
        <f>VLOOKUP(C3158,[1]Saler!B:D,3,FALSE)</f>
        <v>CT</v>
      </c>
      <c r="F3158" t="str">
        <f>VLOOKUP(E3158,[1]Saler!$F$1:$G$6,2,FALSE)</f>
        <v>Cần Thơ</v>
      </c>
      <c r="G3158" t="s">
        <v>50</v>
      </c>
      <c r="H3158" t="str">
        <f>VLOOKUP(G3158,[1]Product!$B:$G,2,FALSE)</f>
        <v>ProBook22X45AA</v>
      </c>
      <c r="I3158">
        <f>VLOOKUP(G3158,[1]Product!$B:$G,6,FALSE)</f>
        <v>11900000</v>
      </c>
      <c r="J3158" t="str">
        <f>VLOOKUP(G3158,[1]Product!$B:$G,3,FALSE)</f>
        <v>HP</v>
      </c>
      <c r="K3158" t="str">
        <f>VLOOKUP(G3158,[1]Product!$B:$G,4,FALSE)</f>
        <v>Desktop</v>
      </c>
      <c r="L3158">
        <v>3</v>
      </c>
      <c r="M3158">
        <v>0.1</v>
      </c>
      <c r="N3158">
        <f t="shared" si="49"/>
        <v>32130000</v>
      </c>
    </row>
    <row r="3159" spans="1:14" x14ac:dyDescent="0.3">
      <c r="A3159">
        <v>3158</v>
      </c>
      <c r="B3159">
        <v>7</v>
      </c>
      <c r="C3159" t="s">
        <v>78</v>
      </c>
      <c r="D3159" t="str">
        <f>VLOOKUP(C3159,[1]Saler!B:D,2,FALSE)</f>
        <v>Vũ Nguyên  Hà</v>
      </c>
      <c r="E3159" t="str">
        <f>VLOOKUP(C3159,[1]Saler!B:D,3,FALSE)</f>
        <v>HN</v>
      </c>
      <c r="F3159" t="str">
        <f>VLOOKUP(E3159,[1]Saler!$F$1:$G$6,2,FALSE)</f>
        <v>Hà Nội</v>
      </c>
      <c r="G3159" t="s">
        <v>19</v>
      </c>
      <c r="H3159" t="str">
        <f>VLOOKUP(G3159,[1]Product!$B:$G,2,FALSE)</f>
        <v>Gaming81LK01J3VN</v>
      </c>
      <c r="I3159">
        <f>VLOOKUP(G3159,[1]Product!$B:$G,6,FALSE)</f>
        <v>18490000</v>
      </c>
      <c r="J3159" t="str">
        <f>VLOOKUP(G3159,[1]Product!$B:$G,3,FALSE)</f>
        <v>Lenovo</v>
      </c>
      <c r="K3159" t="str">
        <f>VLOOKUP(G3159,[1]Product!$B:$G,4,FALSE)</f>
        <v>Laptop</v>
      </c>
      <c r="L3159">
        <v>2</v>
      </c>
      <c r="M3159">
        <v>0</v>
      </c>
      <c r="N3159">
        <f t="shared" si="49"/>
        <v>36980000</v>
      </c>
    </row>
    <row r="3160" spans="1:14" x14ac:dyDescent="0.3">
      <c r="A3160">
        <v>3159</v>
      </c>
      <c r="B3160">
        <v>8</v>
      </c>
      <c r="C3160" t="s">
        <v>32</v>
      </c>
      <c r="D3160" t="str">
        <f>VLOOKUP(C3160,[1]Saler!B:D,2,FALSE)</f>
        <v>Võ Thị Phương  Thảo</v>
      </c>
      <c r="E3160" t="str">
        <f>VLOOKUP(C3160,[1]Saler!B:D,3,FALSE)</f>
        <v>CT</v>
      </c>
      <c r="F3160" t="str">
        <f>VLOOKUP(E3160,[1]Saler!$F$1:$G$6,2,FALSE)</f>
        <v>Cần Thơ</v>
      </c>
      <c r="G3160" t="s">
        <v>15</v>
      </c>
      <c r="H3160" t="str">
        <f>VLOOKUP(G3160,[1]Product!$B:$G,2,FALSE)</f>
        <v>EliteBook1C2M0PA</v>
      </c>
      <c r="I3160">
        <f>VLOOKUP(G3160,[1]Product!$B:$G,6,FALSE)</f>
        <v>14890000</v>
      </c>
      <c r="J3160" t="str">
        <f>VLOOKUP(G3160,[1]Product!$B:$G,3,FALSE)</f>
        <v>HP</v>
      </c>
      <c r="K3160" t="str">
        <f>VLOOKUP(G3160,[1]Product!$B:$G,4,FALSE)</f>
        <v>Desktop</v>
      </c>
      <c r="L3160">
        <v>1</v>
      </c>
      <c r="M3160">
        <v>0.05</v>
      </c>
      <c r="N3160">
        <f t="shared" si="49"/>
        <v>14145500</v>
      </c>
    </row>
    <row r="3161" spans="1:14" x14ac:dyDescent="0.3">
      <c r="A3161">
        <v>3160</v>
      </c>
      <c r="B3161">
        <v>8</v>
      </c>
      <c r="C3161" t="s">
        <v>76</v>
      </c>
      <c r="D3161" t="str">
        <f>VLOOKUP(C3161,[1]Saler!B:D,2,FALSE)</f>
        <v>Nguyễn Yến  Nhi</v>
      </c>
      <c r="E3161" t="str">
        <f>VLOOKUP(C3161,[1]Saler!B:D,3,FALSE)</f>
        <v>HCM</v>
      </c>
      <c r="F3161" t="str">
        <f>VLOOKUP(E3161,[1]Saler!$F$1:$G$6,2,FALSE)</f>
        <v>Hồ Chí Minh</v>
      </c>
      <c r="G3161" t="s">
        <v>71</v>
      </c>
      <c r="H3161" t="str">
        <f>VLOOKUP(G3161,[1]Product!$B:$G,2,FALSE)</f>
        <v>Legion82BC005YVN</v>
      </c>
      <c r="I3161">
        <f>VLOOKUP(G3161,[1]Product!$B:$G,6,FALSE)</f>
        <v>39000000</v>
      </c>
      <c r="J3161" t="str">
        <f>VLOOKUP(G3161,[1]Product!$B:$G,3,FALSE)</f>
        <v>Lenovo</v>
      </c>
      <c r="K3161" t="str">
        <f>VLOOKUP(G3161,[1]Product!$B:$G,4,FALSE)</f>
        <v>Laptop</v>
      </c>
      <c r="L3161">
        <v>3</v>
      </c>
      <c r="M3161">
        <v>0.15</v>
      </c>
      <c r="N3161">
        <f t="shared" si="49"/>
        <v>99450000</v>
      </c>
    </row>
    <row r="3162" spans="1:14" x14ac:dyDescent="0.3">
      <c r="A3162">
        <v>3161</v>
      </c>
      <c r="B3162">
        <v>8</v>
      </c>
      <c r="C3162" t="s">
        <v>27</v>
      </c>
      <c r="D3162" t="str">
        <f>VLOOKUP(C3162,[1]Saler!B:D,2,FALSE)</f>
        <v>Lê Thị Bình</v>
      </c>
      <c r="E3162" t="str">
        <f>VLOOKUP(C3162,[1]Saler!B:D,3,FALSE)</f>
        <v>HN</v>
      </c>
      <c r="F3162" t="str">
        <f>VLOOKUP(E3162,[1]Saler!$F$1:$G$6,2,FALSE)</f>
        <v>Hà Nội</v>
      </c>
      <c r="G3162" t="s">
        <v>33</v>
      </c>
      <c r="H3162" t="str">
        <f>VLOOKUP(G3162,[1]Product!$B:$G,2,FALSE)</f>
        <v>XPS139310</v>
      </c>
      <c r="I3162">
        <f>VLOOKUP(G3162,[1]Product!$B:$G,6,FALSE)</f>
        <v>39900000</v>
      </c>
      <c r="J3162" t="str">
        <f>VLOOKUP(G3162,[1]Product!$B:$G,3,FALSE)</f>
        <v>Dell</v>
      </c>
      <c r="K3162" t="str">
        <f>VLOOKUP(G3162,[1]Product!$B:$G,4,FALSE)</f>
        <v>Laptop</v>
      </c>
      <c r="L3162">
        <v>1</v>
      </c>
      <c r="M3162">
        <v>0.15</v>
      </c>
      <c r="N3162">
        <f t="shared" si="49"/>
        <v>33915000</v>
      </c>
    </row>
    <row r="3163" spans="1:14" x14ac:dyDescent="0.3">
      <c r="A3163">
        <v>3162</v>
      </c>
      <c r="B3163">
        <v>8</v>
      </c>
      <c r="C3163" t="s">
        <v>20</v>
      </c>
      <c r="D3163" t="str">
        <f>VLOOKUP(C3163,[1]Saler!B:D,2,FALSE)</f>
        <v>NGUYỄN THỊ THANH  HUYỀN</v>
      </c>
      <c r="E3163" t="str">
        <f>VLOOKUP(C3163,[1]Saler!B:D,3,FALSE)</f>
        <v>DN</v>
      </c>
      <c r="F3163" t="str">
        <f>VLOOKUP(E3163,[1]Saler!$F$1:$G$6,2,FALSE)</f>
        <v>Đà Nẵng</v>
      </c>
      <c r="G3163" t="s">
        <v>36</v>
      </c>
      <c r="H3163" t="str">
        <f>VLOOKUP(G3163,[1]Product!$B:$G,2,FALSE)</f>
        <v>Lenovo10TVA00EVA</v>
      </c>
      <c r="I3163">
        <f>VLOOKUP(G3163,[1]Product!$B:$G,6,FALSE)</f>
        <v>12590000</v>
      </c>
      <c r="J3163" t="str">
        <f>VLOOKUP(G3163,[1]Product!$B:$G,3,FALSE)</f>
        <v>Lenovo</v>
      </c>
      <c r="K3163" t="str">
        <f>VLOOKUP(G3163,[1]Product!$B:$G,4,FALSE)</f>
        <v>Desktop</v>
      </c>
      <c r="L3163">
        <v>1</v>
      </c>
      <c r="M3163">
        <v>0.05</v>
      </c>
      <c r="N3163">
        <f t="shared" si="49"/>
        <v>11960500</v>
      </c>
    </row>
    <row r="3164" spans="1:14" x14ac:dyDescent="0.3">
      <c r="A3164">
        <v>3163</v>
      </c>
      <c r="B3164">
        <v>8</v>
      </c>
      <c r="C3164" t="s">
        <v>53</v>
      </c>
      <c r="D3164" t="str">
        <f>VLOOKUP(C3164,[1]Saler!B:D,2,FALSE)</f>
        <v>Đoàn Minh  Anh</v>
      </c>
      <c r="E3164" t="str">
        <f>VLOOKUP(C3164,[1]Saler!B:D,3,FALSE)</f>
        <v>HN</v>
      </c>
      <c r="F3164" t="str">
        <f>VLOOKUP(E3164,[1]Saler!$F$1:$G$6,2,FALSE)</f>
        <v>Hà Nội</v>
      </c>
      <c r="G3164" t="s">
        <v>47</v>
      </c>
      <c r="H3164" t="str">
        <f>VLOOKUP(G3164,[1]Product!$B:$G,2,FALSE)</f>
        <v>OptiPlex3080 MT</v>
      </c>
      <c r="I3164">
        <f>VLOOKUP(G3164,[1]Product!$B:$G,6,FALSE)</f>
        <v>13890000</v>
      </c>
      <c r="J3164" t="str">
        <f>VLOOKUP(G3164,[1]Product!$B:$G,3,FALSE)</f>
        <v>Dell</v>
      </c>
      <c r="K3164" t="str">
        <f>VLOOKUP(G3164,[1]Product!$B:$G,4,FALSE)</f>
        <v>Desktop</v>
      </c>
      <c r="L3164">
        <v>3</v>
      </c>
      <c r="M3164">
        <v>0.1</v>
      </c>
      <c r="N3164">
        <f t="shared" si="49"/>
        <v>37503000</v>
      </c>
    </row>
    <row r="3165" spans="1:14" x14ac:dyDescent="0.3">
      <c r="A3165">
        <v>3164</v>
      </c>
      <c r="B3165">
        <v>8</v>
      </c>
      <c r="C3165" t="s">
        <v>39</v>
      </c>
      <c r="D3165" t="str">
        <f>VLOOKUP(C3165,[1]Saler!B:D,2,FALSE)</f>
        <v>Trần Lê Phương  Dung</v>
      </c>
      <c r="E3165" t="str">
        <f>VLOOKUP(C3165,[1]Saler!B:D,3,FALSE)</f>
        <v>HN</v>
      </c>
      <c r="F3165" t="str">
        <f>VLOOKUP(E3165,[1]Saler!$F$1:$G$6,2,FALSE)</f>
        <v>Hà Nội</v>
      </c>
      <c r="G3165" t="s">
        <v>21</v>
      </c>
      <c r="H3165" t="str">
        <f>VLOOKUP(G3165,[1]Product!$B:$G,2,FALSE)</f>
        <v>EliteBook5ZU71PA</v>
      </c>
      <c r="I3165">
        <f>VLOOKUP(G3165,[1]Product!$B:$G,6,FALSE)</f>
        <v>34790000</v>
      </c>
      <c r="J3165" t="str">
        <f>VLOOKUP(G3165,[1]Product!$B:$G,3,FALSE)</f>
        <v>HP</v>
      </c>
      <c r="K3165" t="str">
        <f>VLOOKUP(G3165,[1]Product!$B:$G,4,FALSE)</f>
        <v>Laptop</v>
      </c>
      <c r="L3165">
        <v>3</v>
      </c>
      <c r="M3165">
        <v>0.1</v>
      </c>
      <c r="N3165">
        <f t="shared" si="49"/>
        <v>93933000</v>
      </c>
    </row>
    <row r="3166" spans="1:14" x14ac:dyDescent="0.3">
      <c r="A3166">
        <v>3165</v>
      </c>
      <c r="B3166">
        <v>8</v>
      </c>
      <c r="C3166" t="s">
        <v>18</v>
      </c>
      <c r="D3166" t="str">
        <f>VLOOKUP(C3166,[1]Saler!B:D,2,FALSE)</f>
        <v>Lê Thị Thùy  Linh</v>
      </c>
      <c r="E3166" t="str">
        <f>VLOOKUP(C3166,[1]Saler!B:D,3,FALSE)</f>
        <v>DN</v>
      </c>
      <c r="F3166" t="str">
        <f>VLOOKUP(E3166,[1]Saler!$F$1:$G$6,2,FALSE)</f>
        <v>Đà Nẵng</v>
      </c>
      <c r="G3166" t="s">
        <v>44</v>
      </c>
      <c r="H3166" t="str">
        <f>VLOOKUP(G3166,[1]Product!$B:$G,2,FALSE)</f>
        <v>Lenovo11ED002TVA</v>
      </c>
      <c r="I3166">
        <f>VLOOKUP(G3166,[1]Product!$B:$G,6,FALSE)</f>
        <v>9890000</v>
      </c>
      <c r="J3166" t="str">
        <f>VLOOKUP(G3166,[1]Product!$B:$G,3,FALSE)</f>
        <v>Lenovo</v>
      </c>
      <c r="K3166" t="str">
        <f>VLOOKUP(G3166,[1]Product!$B:$G,4,FALSE)</f>
        <v>Desktop</v>
      </c>
      <c r="L3166">
        <v>2</v>
      </c>
      <c r="M3166">
        <v>0</v>
      </c>
      <c r="N3166">
        <f t="shared" si="49"/>
        <v>19780000</v>
      </c>
    </row>
    <row r="3167" spans="1:14" x14ac:dyDescent="0.3">
      <c r="A3167">
        <v>3166</v>
      </c>
      <c r="B3167">
        <v>8</v>
      </c>
      <c r="C3167" t="s">
        <v>78</v>
      </c>
      <c r="D3167" t="str">
        <f>VLOOKUP(C3167,[1]Saler!B:D,2,FALSE)</f>
        <v>Vũ Nguyên  Hà</v>
      </c>
      <c r="E3167" t="str">
        <f>VLOOKUP(C3167,[1]Saler!B:D,3,FALSE)</f>
        <v>HN</v>
      </c>
      <c r="F3167" t="str">
        <f>VLOOKUP(E3167,[1]Saler!$F$1:$G$6,2,FALSE)</f>
        <v>Hà Nội</v>
      </c>
      <c r="G3167" t="s">
        <v>21</v>
      </c>
      <c r="H3167" t="str">
        <f>VLOOKUP(G3167,[1]Product!$B:$G,2,FALSE)</f>
        <v>EliteBook5ZU71PA</v>
      </c>
      <c r="I3167">
        <f>VLOOKUP(G3167,[1]Product!$B:$G,6,FALSE)</f>
        <v>34790000</v>
      </c>
      <c r="J3167" t="str">
        <f>VLOOKUP(G3167,[1]Product!$B:$G,3,FALSE)</f>
        <v>HP</v>
      </c>
      <c r="K3167" t="str">
        <f>VLOOKUP(G3167,[1]Product!$B:$G,4,FALSE)</f>
        <v>Laptop</v>
      </c>
      <c r="L3167">
        <v>2</v>
      </c>
      <c r="M3167">
        <v>0.05</v>
      </c>
      <c r="N3167">
        <f t="shared" si="49"/>
        <v>66101000</v>
      </c>
    </row>
    <row r="3168" spans="1:14" x14ac:dyDescent="0.3">
      <c r="A3168">
        <v>3167</v>
      </c>
      <c r="B3168">
        <v>8</v>
      </c>
      <c r="C3168" t="s">
        <v>46</v>
      </c>
      <c r="D3168" t="str">
        <f>VLOOKUP(C3168,[1]Saler!B:D,2,FALSE)</f>
        <v>Nguyễn Thị Hoài  Nam</v>
      </c>
      <c r="E3168" t="str">
        <f>VLOOKUP(C3168,[1]Saler!B:D,3,FALSE)</f>
        <v>HCM</v>
      </c>
      <c r="F3168" t="str">
        <f>VLOOKUP(E3168,[1]Saler!$F$1:$G$6,2,FALSE)</f>
        <v>Hồ Chí Minh</v>
      </c>
      <c r="G3168" t="s">
        <v>19</v>
      </c>
      <c r="H3168" t="str">
        <f>VLOOKUP(G3168,[1]Product!$B:$G,2,FALSE)</f>
        <v>Gaming81LK01J3VN</v>
      </c>
      <c r="I3168">
        <f>VLOOKUP(G3168,[1]Product!$B:$G,6,FALSE)</f>
        <v>18490000</v>
      </c>
      <c r="J3168" t="str">
        <f>VLOOKUP(G3168,[1]Product!$B:$G,3,FALSE)</f>
        <v>Lenovo</v>
      </c>
      <c r="K3168" t="str">
        <f>VLOOKUP(G3168,[1]Product!$B:$G,4,FALSE)</f>
        <v>Laptop</v>
      </c>
      <c r="L3168">
        <v>3</v>
      </c>
      <c r="M3168">
        <v>0.1</v>
      </c>
      <c r="N3168">
        <f t="shared" si="49"/>
        <v>49923000</v>
      </c>
    </row>
    <row r="3169" spans="1:14" x14ac:dyDescent="0.3">
      <c r="A3169">
        <v>3168</v>
      </c>
      <c r="B3169">
        <v>8</v>
      </c>
      <c r="C3169" t="s">
        <v>81</v>
      </c>
      <c r="D3169" t="str">
        <f>VLOOKUP(C3169,[1]Saler!B:D,2,FALSE)</f>
        <v>Huỳnh Lê Minh  Nhựt</v>
      </c>
      <c r="E3169" t="str">
        <f>VLOOKUP(C3169,[1]Saler!B:D,3,FALSE)</f>
        <v>HCM</v>
      </c>
      <c r="F3169" t="str">
        <f>VLOOKUP(E3169,[1]Saler!$F$1:$G$6,2,FALSE)</f>
        <v>Hồ Chí Minh</v>
      </c>
      <c r="G3169" t="s">
        <v>19</v>
      </c>
      <c r="H3169" t="str">
        <f>VLOOKUP(G3169,[1]Product!$B:$G,2,FALSE)</f>
        <v>Gaming81LK01J3VN</v>
      </c>
      <c r="I3169">
        <f>VLOOKUP(G3169,[1]Product!$B:$G,6,FALSE)</f>
        <v>18490000</v>
      </c>
      <c r="J3169" t="str">
        <f>VLOOKUP(G3169,[1]Product!$B:$G,3,FALSE)</f>
        <v>Lenovo</v>
      </c>
      <c r="K3169" t="str">
        <f>VLOOKUP(G3169,[1]Product!$B:$G,4,FALSE)</f>
        <v>Laptop</v>
      </c>
      <c r="L3169">
        <v>2</v>
      </c>
      <c r="M3169">
        <v>0.15</v>
      </c>
      <c r="N3169">
        <f t="shared" si="49"/>
        <v>31433000</v>
      </c>
    </row>
    <row r="3170" spans="1:14" x14ac:dyDescent="0.3">
      <c r="A3170">
        <v>3169</v>
      </c>
      <c r="B3170">
        <v>8</v>
      </c>
      <c r="C3170" t="s">
        <v>65</v>
      </c>
      <c r="D3170" t="str">
        <f>VLOOKUP(C3170,[1]Saler!B:D,2,FALSE)</f>
        <v>Vưu Quan  Khải</v>
      </c>
      <c r="E3170" t="str">
        <f>VLOOKUP(C3170,[1]Saler!B:D,3,FALSE)</f>
        <v>DN</v>
      </c>
      <c r="F3170" t="str">
        <f>VLOOKUP(E3170,[1]Saler!$F$1:$G$6,2,FALSE)</f>
        <v>Đà Nẵng</v>
      </c>
      <c r="G3170" t="s">
        <v>49</v>
      </c>
      <c r="H3170" t="str">
        <f>VLOOKUP(G3170,[1]Product!$B:$G,2,FALSE)</f>
        <v>Inspiron145402</v>
      </c>
      <c r="I3170">
        <f>VLOOKUP(G3170,[1]Product!$B:$G,6,FALSE)</f>
        <v>25790000</v>
      </c>
      <c r="J3170" t="str">
        <f>VLOOKUP(G3170,[1]Product!$B:$G,3,FALSE)</f>
        <v>Dell</v>
      </c>
      <c r="K3170" t="str">
        <f>VLOOKUP(G3170,[1]Product!$B:$G,4,FALSE)</f>
        <v>Laptop</v>
      </c>
      <c r="L3170">
        <v>3</v>
      </c>
      <c r="M3170">
        <v>0.15</v>
      </c>
      <c r="N3170">
        <f t="shared" si="49"/>
        <v>65764500</v>
      </c>
    </row>
    <row r="3171" spans="1:14" x14ac:dyDescent="0.3">
      <c r="A3171">
        <v>3170</v>
      </c>
      <c r="B3171">
        <v>8</v>
      </c>
      <c r="C3171" t="s">
        <v>72</v>
      </c>
      <c r="D3171" t="str">
        <f>VLOOKUP(C3171,[1]Saler!B:D,2,FALSE)</f>
        <v>Ngô Ngọc Tường  An</v>
      </c>
      <c r="E3171" t="str">
        <f>VLOOKUP(C3171,[1]Saler!B:D,3,FALSE)</f>
        <v>HN</v>
      </c>
      <c r="F3171" t="str">
        <f>VLOOKUP(E3171,[1]Saler!$F$1:$G$6,2,FALSE)</f>
        <v>Hà Nội</v>
      </c>
      <c r="G3171" t="s">
        <v>54</v>
      </c>
      <c r="H3171" t="str">
        <f>VLOOKUP(G3171,[1]Product!$B:$G,2,FALSE)</f>
        <v>ThinkBook20VA001KVN</v>
      </c>
      <c r="I3171">
        <f>VLOOKUP(G3171,[1]Product!$B:$G,6,FALSE)</f>
        <v>19190000</v>
      </c>
      <c r="J3171" t="str">
        <f>VLOOKUP(G3171,[1]Product!$B:$G,3,FALSE)</f>
        <v>Lenovo</v>
      </c>
      <c r="K3171" t="str">
        <f>VLOOKUP(G3171,[1]Product!$B:$G,4,FALSE)</f>
        <v>Laptop</v>
      </c>
      <c r="L3171">
        <v>2</v>
      </c>
      <c r="M3171">
        <v>0.15</v>
      </c>
      <c r="N3171">
        <f t="shared" si="49"/>
        <v>32623000</v>
      </c>
    </row>
    <row r="3172" spans="1:14" x14ac:dyDescent="0.3">
      <c r="A3172">
        <v>3171</v>
      </c>
      <c r="B3172">
        <v>8</v>
      </c>
      <c r="C3172" t="s">
        <v>74</v>
      </c>
      <c r="D3172" t="str">
        <f>VLOOKUP(C3172,[1]Saler!B:D,2,FALSE)</f>
        <v>Nguyễn Thị  Hằng</v>
      </c>
      <c r="E3172" t="str">
        <f>VLOOKUP(C3172,[1]Saler!B:D,3,FALSE)</f>
        <v>HP</v>
      </c>
      <c r="F3172" t="str">
        <f>VLOOKUP(E3172,[1]Saler!$F$1:$G$6,2,FALSE)</f>
        <v>Hải Phòng</v>
      </c>
      <c r="G3172" t="s">
        <v>42</v>
      </c>
      <c r="H3172" t="str">
        <f>VLOOKUP(G3172,[1]Product!$B:$G,2,FALSE)</f>
        <v>PavilionEG0072TU</v>
      </c>
      <c r="I3172">
        <f>VLOOKUP(G3172,[1]Product!$B:$G,6,FALSE)</f>
        <v>21900000</v>
      </c>
      <c r="J3172" t="str">
        <f>VLOOKUP(G3172,[1]Product!$B:$G,3,FALSE)</f>
        <v>HP</v>
      </c>
      <c r="K3172" t="str">
        <f>VLOOKUP(G3172,[1]Product!$B:$G,4,FALSE)</f>
        <v>Laptop</v>
      </c>
      <c r="L3172">
        <v>3</v>
      </c>
      <c r="M3172">
        <v>0</v>
      </c>
      <c r="N3172">
        <f t="shared" si="49"/>
        <v>65700000</v>
      </c>
    </row>
    <row r="3173" spans="1:14" x14ac:dyDescent="0.3">
      <c r="A3173">
        <v>3172</v>
      </c>
      <c r="B3173">
        <v>8</v>
      </c>
      <c r="C3173" t="s">
        <v>74</v>
      </c>
      <c r="D3173" t="str">
        <f>VLOOKUP(C3173,[1]Saler!B:D,2,FALSE)</f>
        <v>Nguyễn Thị  Hằng</v>
      </c>
      <c r="E3173" t="str">
        <f>VLOOKUP(C3173,[1]Saler!B:D,3,FALSE)</f>
        <v>HP</v>
      </c>
      <c r="F3173" t="str">
        <f>VLOOKUP(E3173,[1]Saler!$F$1:$G$6,2,FALSE)</f>
        <v>Hải Phòng</v>
      </c>
      <c r="G3173" t="s">
        <v>47</v>
      </c>
      <c r="H3173" t="str">
        <f>VLOOKUP(G3173,[1]Product!$B:$G,2,FALSE)</f>
        <v>OptiPlex3080 MT</v>
      </c>
      <c r="I3173">
        <f>VLOOKUP(G3173,[1]Product!$B:$G,6,FALSE)</f>
        <v>13890000</v>
      </c>
      <c r="J3173" t="str">
        <f>VLOOKUP(G3173,[1]Product!$B:$G,3,FALSE)</f>
        <v>Dell</v>
      </c>
      <c r="K3173" t="str">
        <f>VLOOKUP(G3173,[1]Product!$B:$G,4,FALSE)</f>
        <v>Desktop</v>
      </c>
      <c r="L3173">
        <v>3</v>
      </c>
      <c r="M3173">
        <v>0</v>
      </c>
      <c r="N3173">
        <f t="shared" si="49"/>
        <v>41670000</v>
      </c>
    </row>
    <row r="3174" spans="1:14" x14ac:dyDescent="0.3">
      <c r="A3174">
        <v>3173</v>
      </c>
      <c r="B3174">
        <v>8</v>
      </c>
      <c r="C3174" t="s">
        <v>43</v>
      </c>
      <c r="D3174" t="str">
        <f>VLOOKUP(C3174,[1]Saler!B:D,2,FALSE)</f>
        <v>Lương Thị  Thanh</v>
      </c>
      <c r="E3174" t="str">
        <f>VLOOKUP(C3174,[1]Saler!B:D,3,FALSE)</f>
        <v>CT</v>
      </c>
      <c r="F3174" t="str">
        <f>VLOOKUP(E3174,[1]Saler!$F$1:$G$6,2,FALSE)</f>
        <v>Cần Thơ</v>
      </c>
      <c r="G3174" t="s">
        <v>17</v>
      </c>
      <c r="H3174" t="str">
        <f>VLOOKUP(G3174,[1]Product!$B:$G,2,FALSE)</f>
        <v>Inspiron135301</v>
      </c>
      <c r="I3174">
        <f>VLOOKUP(G3174,[1]Product!$B:$G,6,FALSE)</f>
        <v>20900000</v>
      </c>
      <c r="J3174" t="str">
        <f>VLOOKUP(G3174,[1]Product!$B:$G,3,FALSE)</f>
        <v>Dell</v>
      </c>
      <c r="K3174" t="str">
        <f>VLOOKUP(G3174,[1]Product!$B:$G,4,FALSE)</f>
        <v>Laptop</v>
      </c>
      <c r="L3174">
        <v>3</v>
      </c>
      <c r="M3174">
        <v>0.05</v>
      </c>
      <c r="N3174">
        <f t="shared" si="49"/>
        <v>59565000</v>
      </c>
    </row>
    <row r="3175" spans="1:14" x14ac:dyDescent="0.3">
      <c r="A3175">
        <v>3174</v>
      </c>
      <c r="B3175">
        <v>8</v>
      </c>
      <c r="C3175" t="s">
        <v>26</v>
      </c>
      <c r="D3175" t="str">
        <f>VLOOKUP(C3175,[1]Saler!B:D,2,FALSE)</f>
        <v>Nguyễn Thị Y  Bình</v>
      </c>
      <c r="E3175" t="str">
        <f>VLOOKUP(C3175,[1]Saler!B:D,3,FALSE)</f>
        <v>HN</v>
      </c>
      <c r="F3175" t="str">
        <f>VLOOKUP(E3175,[1]Saler!$F$1:$G$6,2,FALSE)</f>
        <v>Hà Nội</v>
      </c>
      <c r="G3175" t="s">
        <v>44</v>
      </c>
      <c r="H3175" t="str">
        <f>VLOOKUP(G3175,[1]Product!$B:$G,2,FALSE)</f>
        <v>Lenovo11ED002TVA</v>
      </c>
      <c r="I3175">
        <f>VLOOKUP(G3175,[1]Product!$B:$G,6,FALSE)</f>
        <v>9890000</v>
      </c>
      <c r="J3175" t="str">
        <f>VLOOKUP(G3175,[1]Product!$B:$G,3,FALSE)</f>
        <v>Lenovo</v>
      </c>
      <c r="K3175" t="str">
        <f>VLOOKUP(G3175,[1]Product!$B:$G,4,FALSE)</f>
        <v>Desktop</v>
      </c>
      <c r="L3175">
        <v>3</v>
      </c>
      <c r="M3175">
        <v>0.05</v>
      </c>
      <c r="N3175">
        <f t="shared" si="49"/>
        <v>28186500</v>
      </c>
    </row>
    <row r="3176" spans="1:14" x14ac:dyDescent="0.3">
      <c r="A3176">
        <v>3175</v>
      </c>
      <c r="B3176">
        <v>8</v>
      </c>
      <c r="C3176" t="s">
        <v>72</v>
      </c>
      <c r="D3176" t="str">
        <f>VLOOKUP(C3176,[1]Saler!B:D,2,FALSE)</f>
        <v>Ngô Ngọc Tường  An</v>
      </c>
      <c r="E3176" t="str">
        <f>VLOOKUP(C3176,[1]Saler!B:D,3,FALSE)</f>
        <v>HN</v>
      </c>
      <c r="F3176" t="str">
        <f>VLOOKUP(E3176,[1]Saler!$F$1:$G$6,2,FALSE)</f>
        <v>Hà Nội</v>
      </c>
      <c r="G3176" t="s">
        <v>47</v>
      </c>
      <c r="H3176" t="str">
        <f>VLOOKUP(G3176,[1]Product!$B:$G,2,FALSE)</f>
        <v>OptiPlex3080 MT</v>
      </c>
      <c r="I3176">
        <f>VLOOKUP(G3176,[1]Product!$B:$G,6,FALSE)</f>
        <v>13890000</v>
      </c>
      <c r="J3176" t="str">
        <f>VLOOKUP(G3176,[1]Product!$B:$G,3,FALSE)</f>
        <v>Dell</v>
      </c>
      <c r="K3176" t="str">
        <f>VLOOKUP(G3176,[1]Product!$B:$G,4,FALSE)</f>
        <v>Desktop</v>
      </c>
      <c r="L3176">
        <v>3</v>
      </c>
      <c r="M3176">
        <v>0.1</v>
      </c>
      <c r="N3176">
        <f t="shared" si="49"/>
        <v>37503000</v>
      </c>
    </row>
    <row r="3177" spans="1:14" x14ac:dyDescent="0.3">
      <c r="A3177">
        <v>3176</v>
      </c>
      <c r="B3177">
        <v>8</v>
      </c>
      <c r="C3177" t="s">
        <v>65</v>
      </c>
      <c r="D3177" t="str">
        <f>VLOOKUP(C3177,[1]Saler!B:D,2,FALSE)</f>
        <v>Vưu Quan  Khải</v>
      </c>
      <c r="E3177" t="str">
        <f>VLOOKUP(C3177,[1]Saler!B:D,3,FALSE)</f>
        <v>DN</v>
      </c>
      <c r="F3177" t="str">
        <f>VLOOKUP(E3177,[1]Saler!$F$1:$G$6,2,FALSE)</f>
        <v>Đà Nẵng</v>
      </c>
      <c r="G3177" t="s">
        <v>54</v>
      </c>
      <c r="H3177" t="str">
        <f>VLOOKUP(G3177,[1]Product!$B:$G,2,FALSE)</f>
        <v>ThinkBook20VA001KVN</v>
      </c>
      <c r="I3177">
        <f>VLOOKUP(G3177,[1]Product!$B:$G,6,FALSE)</f>
        <v>19190000</v>
      </c>
      <c r="J3177" t="str">
        <f>VLOOKUP(G3177,[1]Product!$B:$G,3,FALSE)</f>
        <v>Lenovo</v>
      </c>
      <c r="K3177" t="str">
        <f>VLOOKUP(G3177,[1]Product!$B:$G,4,FALSE)</f>
        <v>Laptop</v>
      </c>
      <c r="L3177">
        <v>2</v>
      </c>
      <c r="M3177">
        <v>0.05</v>
      </c>
      <c r="N3177">
        <f t="shared" si="49"/>
        <v>36461000</v>
      </c>
    </row>
    <row r="3178" spans="1:14" x14ac:dyDescent="0.3">
      <c r="A3178">
        <v>3177</v>
      </c>
      <c r="B3178">
        <v>8</v>
      </c>
      <c r="C3178" t="s">
        <v>48</v>
      </c>
      <c r="D3178" t="str">
        <f>VLOOKUP(C3178,[1]Saler!B:D,2,FALSE)</f>
        <v>Võ Huỳnh Duy  Nhân</v>
      </c>
      <c r="E3178" t="str">
        <f>VLOOKUP(C3178,[1]Saler!B:D,3,FALSE)</f>
        <v>HCM</v>
      </c>
      <c r="F3178" t="str">
        <f>VLOOKUP(E3178,[1]Saler!$F$1:$G$6,2,FALSE)</f>
        <v>Hồ Chí Minh</v>
      </c>
      <c r="G3178" t="s">
        <v>21</v>
      </c>
      <c r="H3178" t="str">
        <f>VLOOKUP(G3178,[1]Product!$B:$G,2,FALSE)</f>
        <v>EliteBook5ZU71PA</v>
      </c>
      <c r="I3178">
        <f>VLOOKUP(G3178,[1]Product!$B:$G,6,FALSE)</f>
        <v>34790000</v>
      </c>
      <c r="J3178" t="str">
        <f>VLOOKUP(G3178,[1]Product!$B:$G,3,FALSE)</f>
        <v>HP</v>
      </c>
      <c r="K3178" t="str">
        <f>VLOOKUP(G3178,[1]Product!$B:$G,4,FALSE)</f>
        <v>Laptop</v>
      </c>
      <c r="L3178">
        <v>3</v>
      </c>
      <c r="M3178">
        <v>0.05</v>
      </c>
      <c r="N3178">
        <f t="shared" si="49"/>
        <v>99151500</v>
      </c>
    </row>
    <row r="3179" spans="1:14" x14ac:dyDescent="0.3">
      <c r="A3179">
        <v>3178</v>
      </c>
      <c r="B3179">
        <v>8</v>
      </c>
      <c r="C3179" t="s">
        <v>53</v>
      </c>
      <c r="D3179" t="str">
        <f>VLOOKUP(C3179,[1]Saler!B:D,2,FALSE)</f>
        <v>Đoàn Minh  Anh</v>
      </c>
      <c r="E3179" t="str">
        <f>VLOOKUP(C3179,[1]Saler!B:D,3,FALSE)</f>
        <v>HN</v>
      </c>
      <c r="F3179" t="str">
        <f>VLOOKUP(E3179,[1]Saler!$F$1:$G$6,2,FALSE)</f>
        <v>Hà Nội</v>
      </c>
      <c r="G3179" t="s">
        <v>69</v>
      </c>
      <c r="H3179" t="str">
        <f>VLOOKUP(G3179,[1]Product!$B:$G,2,FALSE)</f>
        <v>Pavilion180S1AA</v>
      </c>
      <c r="I3179">
        <f>VLOOKUP(G3179,[1]Product!$B:$G,6,FALSE)</f>
        <v>9790000</v>
      </c>
      <c r="J3179" t="str">
        <f>VLOOKUP(G3179,[1]Product!$B:$G,3,FALSE)</f>
        <v>HP</v>
      </c>
      <c r="K3179" t="str">
        <f>VLOOKUP(G3179,[1]Product!$B:$G,4,FALSE)</f>
        <v>Desktop</v>
      </c>
      <c r="L3179">
        <v>2</v>
      </c>
      <c r="M3179">
        <v>0.05</v>
      </c>
      <c r="N3179">
        <f t="shared" si="49"/>
        <v>18601000</v>
      </c>
    </row>
    <row r="3180" spans="1:14" x14ac:dyDescent="0.3">
      <c r="A3180">
        <v>3179</v>
      </c>
      <c r="B3180">
        <v>8</v>
      </c>
      <c r="C3180" t="s">
        <v>70</v>
      </c>
      <c r="D3180" t="str">
        <f>VLOOKUP(C3180,[1]Saler!B:D,2,FALSE)</f>
        <v>Trần Thị Hồng Nhung</v>
      </c>
      <c r="E3180" t="str">
        <f>VLOOKUP(C3180,[1]Saler!B:D,3,FALSE)</f>
        <v>HCM</v>
      </c>
      <c r="F3180" t="str">
        <f>VLOOKUP(E3180,[1]Saler!$F$1:$G$6,2,FALSE)</f>
        <v>Hồ Chí Minh</v>
      </c>
      <c r="G3180" t="s">
        <v>71</v>
      </c>
      <c r="H3180" t="str">
        <f>VLOOKUP(G3180,[1]Product!$B:$G,2,FALSE)</f>
        <v>Legion82BC005YVN</v>
      </c>
      <c r="I3180">
        <f>VLOOKUP(G3180,[1]Product!$B:$G,6,FALSE)</f>
        <v>39000000</v>
      </c>
      <c r="J3180" t="str">
        <f>VLOOKUP(G3180,[1]Product!$B:$G,3,FALSE)</f>
        <v>Lenovo</v>
      </c>
      <c r="K3180" t="str">
        <f>VLOOKUP(G3180,[1]Product!$B:$G,4,FALSE)</f>
        <v>Laptop</v>
      </c>
      <c r="L3180">
        <v>2</v>
      </c>
      <c r="M3180">
        <v>0.1</v>
      </c>
      <c r="N3180">
        <f t="shared" si="49"/>
        <v>70200000</v>
      </c>
    </row>
    <row r="3181" spans="1:14" x14ac:dyDescent="0.3">
      <c r="A3181">
        <v>3180</v>
      </c>
      <c r="B3181">
        <v>8</v>
      </c>
      <c r="C3181" t="s">
        <v>39</v>
      </c>
      <c r="D3181" t="str">
        <f>VLOOKUP(C3181,[1]Saler!B:D,2,FALSE)</f>
        <v>Trần Lê Phương  Dung</v>
      </c>
      <c r="E3181" t="str">
        <f>VLOOKUP(C3181,[1]Saler!B:D,3,FALSE)</f>
        <v>HN</v>
      </c>
      <c r="F3181" t="str">
        <f>VLOOKUP(E3181,[1]Saler!$F$1:$G$6,2,FALSE)</f>
        <v>Hà Nội</v>
      </c>
      <c r="G3181" t="s">
        <v>28</v>
      </c>
      <c r="H3181" t="str">
        <f>VLOOKUP(G3181,[1]Product!$B:$G,2,FALSE)</f>
        <v>ProBook1A1B0PA</v>
      </c>
      <c r="I3181">
        <f>VLOOKUP(G3181,[1]Product!$B:$G,6,FALSE)</f>
        <v>18290000</v>
      </c>
      <c r="J3181" t="str">
        <f>VLOOKUP(G3181,[1]Product!$B:$G,3,FALSE)</f>
        <v>HP</v>
      </c>
      <c r="K3181" t="str">
        <f>VLOOKUP(G3181,[1]Product!$B:$G,4,FALSE)</f>
        <v>Laptop</v>
      </c>
      <c r="L3181">
        <v>1</v>
      </c>
      <c r="M3181">
        <v>0.05</v>
      </c>
      <c r="N3181">
        <f t="shared" si="49"/>
        <v>17375500</v>
      </c>
    </row>
    <row r="3182" spans="1:14" x14ac:dyDescent="0.3">
      <c r="A3182">
        <v>3181</v>
      </c>
      <c r="B3182">
        <v>8</v>
      </c>
      <c r="C3182" t="s">
        <v>35</v>
      </c>
      <c r="D3182" t="str">
        <f>VLOOKUP(C3182,[1]Saler!B:D,2,FALSE)</f>
        <v>Trần Kim  Như</v>
      </c>
      <c r="E3182" t="str">
        <f>VLOOKUP(C3182,[1]Saler!B:D,3,FALSE)</f>
        <v>HCM</v>
      </c>
      <c r="F3182" t="str">
        <f>VLOOKUP(E3182,[1]Saler!$F$1:$G$6,2,FALSE)</f>
        <v>Hồ Chí Minh</v>
      </c>
      <c r="G3182" t="s">
        <v>15</v>
      </c>
      <c r="H3182" t="str">
        <f>VLOOKUP(G3182,[1]Product!$B:$G,2,FALSE)</f>
        <v>EliteBook1C2M0PA</v>
      </c>
      <c r="I3182">
        <f>VLOOKUP(G3182,[1]Product!$B:$G,6,FALSE)</f>
        <v>14890000</v>
      </c>
      <c r="J3182" t="str">
        <f>VLOOKUP(G3182,[1]Product!$B:$G,3,FALSE)</f>
        <v>HP</v>
      </c>
      <c r="K3182" t="str">
        <f>VLOOKUP(G3182,[1]Product!$B:$G,4,FALSE)</f>
        <v>Desktop</v>
      </c>
      <c r="L3182">
        <v>3</v>
      </c>
      <c r="M3182">
        <v>0.05</v>
      </c>
      <c r="N3182">
        <f t="shared" si="49"/>
        <v>42436500</v>
      </c>
    </row>
    <row r="3183" spans="1:14" x14ac:dyDescent="0.3">
      <c r="A3183">
        <v>3182</v>
      </c>
      <c r="B3183">
        <v>8</v>
      </c>
      <c r="C3183" t="s">
        <v>78</v>
      </c>
      <c r="D3183" t="str">
        <f>VLOOKUP(C3183,[1]Saler!B:D,2,FALSE)</f>
        <v>Vũ Nguyên  Hà</v>
      </c>
      <c r="E3183" t="str">
        <f>VLOOKUP(C3183,[1]Saler!B:D,3,FALSE)</f>
        <v>HN</v>
      </c>
      <c r="F3183" t="str">
        <f>VLOOKUP(E3183,[1]Saler!$F$1:$G$6,2,FALSE)</f>
        <v>Hà Nội</v>
      </c>
      <c r="G3183" t="s">
        <v>42</v>
      </c>
      <c r="H3183" t="str">
        <f>VLOOKUP(G3183,[1]Product!$B:$G,2,FALSE)</f>
        <v>PavilionEG0072TU</v>
      </c>
      <c r="I3183">
        <f>VLOOKUP(G3183,[1]Product!$B:$G,6,FALSE)</f>
        <v>21900000</v>
      </c>
      <c r="J3183" t="str">
        <f>VLOOKUP(G3183,[1]Product!$B:$G,3,FALSE)</f>
        <v>HP</v>
      </c>
      <c r="K3183" t="str">
        <f>VLOOKUP(G3183,[1]Product!$B:$G,4,FALSE)</f>
        <v>Laptop</v>
      </c>
      <c r="L3183">
        <v>3</v>
      </c>
      <c r="M3183">
        <v>0.1</v>
      </c>
      <c r="N3183">
        <f t="shared" si="49"/>
        <v>59130000</v>
      </c>
    </row>
    <row r="3184" spans="1:14" x14ac:dyDescent="0.3">
      <c r="A3184">
        <v>3183</v>
      </c>
      <c r="B3184">
        <v>8</v>
      </c>
      <c r="C3184" t="s">
        <v>73</v>
      </c>
      <c r="D3184" t="str">
        <f>VLOOKUP(C3184,[1]Saler!B:D,2,FALSE)</f>
        <v>Nguyễn Gia  Hân</v>
      </c>
      <c r="E3184" t="str">
        <f>VLOOKUP(C3184,[1]Saler!B:D,3,FALSE)</f>
        <v>HP</v>
      </c>
      <c r="F3184" t="str">
        <f>VLOOKUP(E3184,[1]Saler!$F$1:$G$6,2,FALSE)</f>
        <v>Hải Phòng</v>
      </c>
      <c r="G3184" t="s">
        <v>69</v>
      </c>
      <c r="H3184" t="str">
        <f>VLOOKUP(G3184,[1]Product!$B:$G,2,FALSE)</f>
        <v>Pavilion180S1AA</v>
      </c>
      <c r="I3184">
        <f>VLOOKUP(G3184,[1]Product!$B:$G,6,FALSE)</f>
        <v>9790000</v>
      </c>
      <c r="J3184" t="str">
        <f>VLOOKUP(G3184,[1]Product!$B:$G,3,FALSE)</f>
        <v>HP</v>
      </c>
      <c r="K3184" t="str">
        <f>VLOOKUP(G3184,[1]Product!$B:$G,4,FALSE)</f>
        <v>Desktop</v>
      </c>
      <c r="L3184">
        <v>1</v>
      </c>
      <c r="M3184">
        <v>0.05</v>
      </c>
      <c r="N3184">
        <f t="shared" si="49"/>
        <v>9300500</v>
      </c>
    </row>
    <row r="3185" spans="1:14" x14ac:dyDescent="0.3">
      <c r="A3185">
        <v>3184</v>
      </c>
      <c r="B3185">
        <v>8</v>
      </c>
      <c r="C3185" t="s">
        <v>78</v>
      </c>
      <c r="D3185" t="str">
        <f>VLOOKUP(C3185,[1]Saler!B:D,2,FALSE)</f>
        <v>Vũ Nguyên  Hà</v>
      </c>
      <c r="E3185" t="str">
        <f>VLOOKUP(C3185,[1]Saler!B:D,3,FALSE)</f>
        <v>HN</v>
      </c>
      <c r="F3185" t="str">
        <f>VLOOKUP(E3185,[1]Saler!$F$1:$G$6,2,FALSE)</f>
        <v>Hà Nội</v>
      </c>
      <c r="G3185" t="s">
        <v>47</v>
      </c>
      <c r="H3185" t="str">
        <f>VLOOKUP(G3185,[1]Product!$B:$G,2,FALSE)</f>
        <v>OptiPlex3080 MT</v>
      </c>
      <c r="I3185">
        <f>VLOOKUP(G3185,[1]Product!$B:$G,6,FALSE)</f>
        <v>13890000</v>
      </c>
      <c r="J3185" t="str">
        <f>VLOOKUP(G3185,[1]Product!$B:$G,3,FALSE)</f>
        <v>Dell</v>
      </c>
      <c r="K3185" t="str">
        <f>VLOOKUP(G3185,[1]Product!$B:$G,4,FALSE)</f>
        <v>Desktop</v>
      </c>
      <c r="L3185">
        <v>2</v>
      </c>
      <c r="M3185">
        <v>0</v>
      </c>
      <c r="N3185">
        <f t="shared" si="49"/>
        <v>27780000</v>
      </c>
    </row>
    <row r="3186" spans="1:14" x14ac:dyDescent="0.3">
      <c r="A3186">
        <v>3185</v>
      </c>
      <c r="B3186">
        <v>8</v>
      </c>
      <c r="C3186" t="s">
        <v>63</v>
      </c>
      <c r="D3186" t="str">
        <f>VLOOKUP(C3186,[1]Saler!B:D,2,FALSE)</f>
        <v>Phạm Thị Giáng  My</v>
      </c>
      <c r="E3186" t="str">
        <f>VLOOKUP(C3186,[1]Saler!B:D,3,FALSE)</f>
        <v>DN</v>
      </c>
      <c r="F3186" t="str">
        <f>VLOOKUP(E3186,[1]Saler!$F$1:$G$6,2,FALSE)</f>
        <v>Đà Nẵng</v>
      </c>
      <c r="G3186" t="s">
        <v>47</v>
      </c>
      <c r="H3186" t="str">
        <f>VLOOKUP(G3186,[1]Product!$B:$G,2,FALSE)</f>
        <v>OptiPlex3080 MT</v>
      </c>
      <c r="I3186">
        <f>VLOOKUP(G3186,[1]Product!$B:$G,6,FALSE)</f>
        <v>13890000</v>
      </c>
      <c r="J3186" t="str">
        <f>VLOOKUP(G3186,[1]Product!$B:$G,3,FALSE)</f>
        <v>Dell</v>
      </c>
      <c r="K3186" t="str">
        <f>VLOOKUP(G3186,[1]Product!$B:$G,4,FALSE)</f>
        <v>Desktop</v>
      </c>
      <c r="L3186">
        <v>1</v>
      </c>
      <c r="M3186">
        <v>0.15</v>
      </c>
      <c r="N3186">
        <f t="shared" si="49"/>
        <v>11806500</v>
      </c>
    </row>
    <row r="3187" spans="1:14" x14ac:dyDescent="0.3">
      <c r="A3187">
        <v>3186</v>
      </c>
      <c r="B3187">
        <v>8</v>
      </c>
      <c r="C3187" t="s">
        <v>73</v>
      </c>
      <c r="D3187" t="str">
        <f>VLOOKUP(C3187,[1]Saler!B:D,2,FALSE)</f>
        <v>Nguyễn Gia  Hân</v>
      </c>
      <c r="E3187" t="str">
        <f>VLOOKUP(C3187,[1]Saler!B:D,3,FALSE)</f>
        <v>HP</v>
      </c>
      <c r="F3187" t="str">
        <f>VLOOKUP(E3187,[1]Saler!$F$1:$G$6,2,FALSE)</f>
        <v>Hải Phòng</v>
      </c>
      <c r="G3187" t="s">
        <v>49</v>
      </c>
      <c r="H3187" t="str">
        <f>VLOOKUP(G3187,[1]Product!$B:$G,2,FALSE)</f>
        <v>Inspiron145402</v>
      </c>
      <c r="I3187">
        <f>VLOOKUP(G3187,[1]Product!$B:$G,6,FALSE)</f>
        <v>25790000</v>
      </c>
      <c r="J3187" t="str">
        <f>VLOOKUP(G3187,[1]Product!$B:$G,3,FALSE)</f>
        <v>Dell</v>
      </c>
      <c r="K3187" t="str">
        <f>VLOOKUP(G3187,[1]Product!$B:$G,4,FALSE)</f>
        <v>Laptop</v>
      </c>
      <c r="L3187">
        <v>2</v>
      </c>
      <c r="M3187">
        <v>0.1</v>
      </c>
      <c r="N3187">
        <f t="shared" si="49"/>
        <v>46422000</v>
      </c>
    </row>
    <row r="3188" spans="1:14" x14ac:dyDescent="0.3">
      <c r="A3188">
        <v>3187</v>
      </c>
      <c r="B3188">
        <v>8</v>
      </c>
      <c r="C3188" t="s">
        <v>66</v>
      </c>
      <c r="D3188" t="str">
        <f>VLOOKUP(C3188,[1]Saler!B:D,2,FALSE)</f>
        <v>Nguyễn Nhật  Hạ</v>
      </c>
      <c r="E3188" t="str">
        <f>VLOOKUP(C3188,[1]Saler!B:D,3,FALSE)</f>
        <v>HP</v>
      </c>
      <c r="F3188" t="str">
        <f>VLOOKUP(E3188,[1]Saler!$F$1:$G$6,2,FALSE)</f>
        <v>Hải Phòng</v>
      </c>
      <c r="G3188" t="s">
        <v>50</v>
      </c>
      <c r="H3188" t="str">
        <f>VLOOKUP(G3188,[1]Product!$B:$G,2,FALSE)</f>
        <v>ProBook22X45AA</v>
      </c>
      <c r="I3188">
        <f>VLOOKUP(G3188,[1]Product!$B:$G,6,FALSE)</f>
        <v>11900000</v>
      </c>
      <c r="J3188" t="str">
        <f>VLOOKUP(G3188,[1]Product!$B:$G,3,FALSE)</f>
        <v>HP</v>
      </c>
      <c r="K3188" t="str">
        <f>VLOOKUP(G3188,[1]Product!$B:$G,4,FALSE)</f>
        <v>Desktop</v>
      </c>
      <c r="L3188">
        <v>3</v>
      </c>
      <c r="M3188">
        <v>0.1</v>
      </c>
      <c r="N3188">
        <f t="shared" si="49"/>
        <v>32130000</v>
      </c>
    </row>
    <row r="3189" spans="1:14" x14ac:dyDescent="0.3">
      <c r="A3189">
        <v>3188</v>
      </c>
      <c r="B3189">
        <v>8</v>
      </c>
      <c r="C3189" t="s">
        <v>67</v>
      </c>
      <c r="D3189" t="str">
        <f>VLOOKUP(C3189,[1]Saler!B:D,2,FALSE)</f>
        <v>Phan Thị Thu  Nguyệt</v>
      </c>
      <c r="E3189" t="str">
        <f>VLOOKUP(C3189,[1]Saler!B:D,3,FALSE)</f>
        <v>HCM</v>
      </c>
      <c r="F3189" t="str">
        <f>VLOOKUP(E3189,[1]Saler!$F$1:$G$6,2,FALSE)</f>
        <v>Hồ Chí Minh</v>
      </c>
      <c r="G3189" t="s">
        <v>23</v>
      </c>
      <c r="H3189" t="str">
        <f>VLOOKUP(G3189,[1]Product!$B:$G,2,FALSE)</f>
        <v>Latitude3510</v>
      </c>
      <c r="I3189">
        <f>VLOOKUP(G3189,[1]Product!$B:$G,6,FALSE)</f>
        <v>11490000</v>
      </c>
      <c r="J3189" t="str">
        <f>VLOOKUP(G3189,[1]Product!$B:$G,3,FALSE)</f>
        <v>Dell</v>
      </c>
      <c r="K3189" t="str">
        <f>VLOOKUP(G3189,[1]Product!$B:$G,4,FALSE)</f>
        <v>Laptop</v>
      </c>
      <c r="L3189">
        <v>3</v>
      </c>
      <c r="M3189">
        <v>0.15</v>
      </c>
      <c r="N3189">
        <f t="shared" si="49"/>
        <v>29299500</v>
      </c>
    </row>
    <row r="3190" spans="1:14" x14ac:dyDescent="0.3">
      <c r="A3190">
        <v>3189</v>
      </c>
      <c r="B3190">
        <v>8</v>
      </c>
      <c r="C3190" t="s">
        <v>14</v>
      </c>
      <c r="D3190" t="str">
        <f>VLOOKUP(C3190,[1]Saler!B:D,2,FALSE)</f>
        <v>Hồ Thị Khánh  Huyền</v>
      </c>
      <c r="E3190" t="str">
        <f>VLOOKUP(C3190,[1]Saler!B:D,3,FALSE)</f>
        <v>DN</v>
      </c>
      <c r="F3190" t="str">
        <f>VLOOKUP(E3190,[1]Saler!$F$1:$G$6,2,FALSE)</f>
        <v>Đà Nẵng</v>
      </c>
      <c r="G3190" t="s">
        <v>42</v>
      </c>
      <c r="H3190" t="str">
        <f>VLOOKUP(G3190,[1]Product!$B:$G,2,FALSE)</f>
        <v>PavilionEG0072TU</v>
      </c>
      <c r="I3190">
        <f>VLOOKUP(G3190,[1]Product!$B:$G,6,FALSE)</f>
        <v>21900000</v>
      </c>
      <c r="J3190" t="str">
        <f>VLOOKUP(G3190,[1]Product!$B:$G,3,FALSE)</f>
        <v>HP</v>
      </c>
      <c r="K3190" t="str">
        <f>VLOOKUP(G3190,[1]Product!$B:$G,4,FALSE)</f>
        <v>Laptop</v>
      </c>
      <c r="L3190">
        <v>3</v>
      </c>
      <c r="M3190">
        <v>0</v>
      </c>
      <c r="N3190">
        <f t="shared" si="49"/>
        <v>65700000</v>
      </c>
    </row>
    <row r="3191" spans="1:14" x14ac:dyDescent="0.3">
      <c r="A3191">
        <v>3190</v>
      </c>
      <c r="B3191">
        <v>8</v>
      </c>
      <c r="C3191" t="s">
        <v>72</v>
      </c>
      <c r="D3191" t="str">
        <f>VLOOKUP(C3191,[1]Saler!B:D,2,FALSE)</f>
        <v>Ngô Ngọc Tường  An</v>
      </c>
      <c r="E3191" t="str">
        <f>VLOOKUP(C3191,[1]Saler!B:D,3,FALSE)</f>
        <v>HN</v>
      </c>
      <c r="F3191" t="str">
        <f>VLOOKUP(E3191,[1]Saler!$F$1:$G$6,2,FALSE)</f>
        <v>Hà Nội</v>
      </c>
      <c r="G3191" t="s">
        <v>50</v>
      </c>
      <c r="H3191" t="str">
        <f>VLOOKUP(G3191,[1]Product!$B:$G,2,FALSE)</f>
        <v>ProBook22X45AA</v>
      </c>
      <c r="I3191">
        <f>VLOOKUP(G3191,[1]Product!$B:$G,6,FALSE)</f>
        <v>11900000</v>
      </c>
      <c r="J3191" t="str">
        <f>VLOOKUP(G3191,[1]Product!$B:$G,3,FALSE)</f>
        <v>HP</v>
      </c>
      <c r="K3191" t="str">
        <f>VLOOKUP(G3191,[1]Product!$B:$G,4,FALSE)</f>
        <v>Desktop</v>
      </c>
      <c r="L3191">
        <v>3</v>
      </c>
      <c r="M3191">
        <v>0</v>
      </c>
      <c r="N3191">
        <f t="shared" si="49"/>
        <v>35700000</v>
      </c>
    </row>
    <row r="3192" spans="1:14" x14ac:dyDescent="0.3">
      <c r="A3192">
        <v>3191</v>
      </c>
      <c r="B3192">
        <v>9</v>
      </c>
      <c r="C3192" t="s">
        <v>26</v>
      </c>
      <c r="D3192" t="str">
        <f>VLOOKUP(C3192,[1]Saler!B:D,2,FALSE)</f>
        <v>Nguyễn Thị Y  Bình</v>
      </c>
      <c r="E3192" t="str">
        <f>VLOOKUP(C3192,[1]Saler!B:D,3,FALSE)</f>
        <v>HN</v>
      </c>
      <c r="F3192" t="str">
        <f>VLOOKUP(E3192,[1]Saler!$F$1:$G$6,2,FALSE)</f>
        <v>Hà Nội</v>
      </c>
      <c r="G3192" t="s">
        <v>36</v>
      </c>
      <c r="H3192" t="str">
        <f>VLOOKUP(G3192,[1]Product!$B:$G,2,FALSE)</f>
        <v>Lenovo10TVA00EVA</v>
      </c>
      <c r="I3192">
        <f>VLOOKUP(G3192,[1]Product!$B:$G,6,FALSE)</f>
        <v>12590000</v>
      </c>
      <c r="J3192" t="str">
        <f>VLOOKUP(G3192,[1]Product!$B:$G,3,FALSE)</f>
        <v>Lenovo</v>
      </c>
      <c r="K3192" t="str">
        <f>VLOOKUP(G3192,[1]Product!$B:$G,4,FALSE)</f>
        <v>Desktop</v>
      </c>
      <c r="L3192">
        <v>3</v>
      </c>
      <c r="M3192">
        <v>0.1</v>
      </c>
      <c r="N3192">
        <f t="shared" si="49"/>
        <v>33993000</v>
      </c>
    </row>
    <row r="3193" spans="1:14" x14ac:dyDescent="0.3">
      <c r="A3193">
        <v>3192</v>
      </c>
      <c r="B3193">
        <v>9</v>
      </c>
      <c r="C3193" t="s">
        <v>60</v>
      </c>
      <c r="D3193" t="str">
        <f>VLOOKUP(C3193,[1]Saler!B:D,2,FALSE)</f>
        <v>Nguyễn Thị Hoài  Ly</v>
      </c>
      <c r="E3193" t="str">
        <f>VLOOKUP(C3193,[1]Saler!B:D,3,FALSE)</f>
        <v>DN</v>
      </c>
      <c r="F3193" t="str">
        <f>VLOOKUP(E3193,[1]Saler!$F$1:$G$6,2,FALSE)</f>
        <v>Đà Nẵng</v>
      </c>
      <c r="G3193" t="s">
        <v>19</v>
      </c>
      <c r="H3193" t="str">
        <f>VLOOKUP(G3193,[1]Product!$B:$G,2,FALSE)</f>
        <v>Gaming81LK01J3VN</v>
      </c>
      <c r="I3193">
        <f>VLOOKUP(G3193,[1]Product!$B:$G,6,FALSE)</f>
        <v>18490000</v>
      </c>
      <c r="J3193" t="str">
        <f>VLOOKUP(G3193,[1]Product!$B:$G,3,FALSE)</f>
        <v>Lenovo</v>
      </c>
      <c r="K3193" t="str">
        <f>VLOOKUP(G3193,[1]Product!$B:$G,4,FALSE)</f>
        <v>Laptop</v>
      </c>
      <c r="L3193">
        <v>1</v>
      </c>
      <c r="M3193">
        <v>0.15</v>
      </c>
      <c r="N3193">
        <f t="shared" si="49"/>
        <v>15716500</v>
      </c>
    </row>
    <row r="3194" spans="1:14" x14ac:dyDescent="0.3">
      <c r="A3194">
        <v>3193</v>
      </c>
      <c r="B3194">
        <v>9</v>
      </c>
      <c r="C3194" t="s">
        <v>68</v>
      </c>
      <c r="D3194" t="str">
        <f>VLOOKUP(C3194,[1]Saler!B:D,2,FALSE)</f>
        <v>Đào Thị Tiểu  Băng</v>
      </c>
      <c r="E3194" t="str">
        <f>VLOOKUP(C3194,[1]Saler!B:D,3,FALSE)</f>
        <v>CT</v>
      </c>
      <c r="F3194" t="str">
        <f>VLOOKUP(E3194,[1]Saler!$F$1:$G$6,2,FALSE)</f>
        <v>Cần Thơ</v>
      </c>
      <c r="G3194" t="s">
        <v>44</v>
      </c>
      <c r="H3194" t="str">
        <f>VLOOKUP(G3194,[1]Product!$B:$G,2,FALSE)</f>
        <v>Lenovo11ED002TVA</v>
      </c>
      <c r="I3194">
        <f>VLOOKUP(G3194,[1]Product!$B:$G,6,FALSE)</f>
        <v>9890000</v>
      </c>
      <c r="J3194" t="str">
        <f>VLOOKUP(G3194,[1]Product!$B:$G,3,FALSE)</f>
        <v>Lenovo</v>
      </c>
      <c r="K3194" t="str">
        <f>VLOOKUP(G3194,[1]Product!$B:$G,4,FALSE)</f>
        <v>Desktop</v>
      </c>
      <c r="L3194">
        <v>2</v>
      </c>
      <c r="M3194">
        <v>0.15</v>
      </c>
      <c r="N3194">
        <f t="shared" si="49"/>
        <v>16813000</v>
      </c>
    </row>
    <row r="3195" spans="1:14" x14ac:dyDescent="0.3">
      <c r="A3195">
        <v>3194</v>
      </c>
      <c r="B3195">
        <v>9</v>
      </c>
      <c r="C3195" t="s">
        <v>46</v>
      </c>
      <c r="D3195" t="str">
        <f>VLOOKUP(C3195,[1]Saler!B:D,2,FALSE)</f>
        <v>Nguyễn Thị Hoài  Nam</v>
      </c>
      <c r="E3195" t="str">
        <f>VLOOKUP(C3195,[1]Saler!B:D,3,FALSE)</f>
        <v>HCM</v>
      </c>
      <c r="F3195" t="str">
        <f>VLOOKUP(E3195,[1]Saler!$F$1:$G$6,2,FALSE)</f>
        <v>Hồ Chí Minh</v>
      </c>
      <c r="G3195" t="s">
        <v>19</v>
      </c>
      <c r="H3195" t="str">
        <f>VLOOKUP(G3195,[1]Product!$B:$G,2,FALSE)</f>
        <v>Gaming81LK01J3VN</v>
      </c>
      <c r="I3195">
        <f>VLOOKUP(G3195,[1]Product!$B:$G,6,FALSE)</f>
        <v>18490000</v>
      </c>
      <c r="J3195" t="str">
        <f>VLOOKUP(G3195,[1]Product!$B:$G,3,FALSE)</f>
        <v>Lenovo</v>
      </c>
      <c r="K3195" t="str">
        <f>VLOOKUP(G3195,[1]Product!$B:$G,4,FALSE)</f>
        <v>Laptop</v>
      </c>
      <c r="L3195">
        <v>1</v>
      </c>
      <c r="M3195">
        <v>0.05</v>
      </c>
      <c r="N3195">
        <f t="shared" si="49"/>
        <v>17565500</v>
      </c>
    </row>
    <row r="3196" spans="1:14" x14ac:dyDescent="0.3">
      <c r="A3196">
        <v>3195</v>
      </c>
      <c r="B3196">
        <v>9</v>
      </c>
      <c r="C3196" t="s">
        <v>65</v>
      </c>
      <c r="D3196" t="str">
        <f>VLOOKUP(C3196,[1]Saler!B:D,2,FALSE)</f>
        <v>Vưu Quan  Khải</v>
      </c>
      <c r="E3196" t="str">
        <f>VLOOKUP(C3196,[1]Saler!B:D,3,FALSE)</f>
        <v>DN</v>
      </c>
      <c r="F3196" t="str">
        <f>VLOOKUP(E3196,[1]Saler!$F$1:$G$6,2,FALSE)</f>
        <v>Đà Nẵng</v>
      </c>
      <c r="G3196" t="s">
        <v>28</v>
      </c>
      <c r="H3196" t="str">
        <f>VLOOKUP(G3196,[1]Product!$B:$G,2,FALSE)</f>
        <v>ProBook1A1B0PA</v>
      </c>
      <c r="I3196">
        <f>VLOOKUP(G3196,[1]Product!$B:$G,6,FALSE)</f>
        <v>18290000</v>
      </c>
      <c r="J3196" t="str">
        <f>VLOOKUP(G3196,[1]Product!$B:$G,3,FALSE)</f>
        <v>HP</v>
      </c>
      <c r="K3196" t="str">
        <f>VLOOKUP(G3196,[1]Product!$B:$G,4,FALSE)</f>
        <v>Laptop</v>
      </c>
      <c r="L3196">
        <v>2</v>
      </c>
      <c r="M3196">
        <v>0.05</v>
      </c>
      <c r="N3196">
        <f t="shared" si="49"/>
        <v>34751000</v>
      </c>
    </row>
    <row r="3197" spans="1:14" x14ac:dyDescent="0.3">
      <c r="A3197">
        <v>3196</v>
      </c>
      <c r="B3197">
        <v>9</v>
      </c>
      <c r="C3197" t="s">
        <v>68</v>
      </c>
      <c r="D3197" t="str">
        <f>VLOOKUP(C3197,[1]Saler!B:D,2,FALSE)</f>
        <v>Đào Thị Tiểu  Băng</v>
      </c>
      <c r="E3197" t="str">
        <f>VLOOKUP(C3197,[1]Saler!B:D,3,FALSE)</f>
        <v>CT</v>
      </c>
      <c r="F3197" t="str">
        <f>VLOOKUP(E3197,[1]Saler!$F$1:$G$6,2,FALSE)</f>
        <v>Cần Thơ</v>
      </c>
      <c r="G3197" t="s">
        <v>44</v>
      </c>
      <c r="H3197" t="str">
        <f>VLOOKUP(G3197,[1]Product!$B:$G,2,FALSE)</f>
        <v>Lenovo11ED002TVA</v>
      </c>
      <c r="I3197">
        <f>VLOOKUP(G3197,[1]Product!$B:$G,6,FALSE)</f>
        <v>9890000</v>
      </c>
      <c r="J3197" t="str">
        <f>VLOOKUP(G3197,[1]Product!$B:$G,3,FALSE)</f>
        <v>Lenovo</v>
      </c>
      <c r="K3197" t="str">
        <f>VLOOKUP(G3197,[1]Product!$B:$G,4,FALSE)</f>
        <v>Desktop</v>
      </c>
      <c r="L3197">
        <v>1</v>
      </c>
      <c r="M3197">
        <v>0.15</v>
      </c>
      <c r="N3197">
        <f t="shared" si="49"/>
        <v>8406500</v>
      </c>
    </row>
    <row r="3198" spans="1:14" x14ac:dyDescent="0.3">
      <c r="A3198">
        <v>3197</v>
      </c>
      <c r="B3198">
        <v>9</v>
      </c>
      <c r="C3198" t="s">
        <v>64</v>
      </c>
      <c r="D3198" t="str">
        <f>VLOOKUP(C3198,[1]Saler!B:D,2,FALSE)</f>
        <v>Trần Chí Thông</v>
      </c>
      <c r="E3198" t="str">
        <f>VLOOKUP(C3198,[1]Saler!B:D,3,FALSE)</f>
        <v>CT</v>
      </c>
      <c r="F3198" t="str">
        <f>VLOOKUP(E3198,[1]Saler!$F$1:$G$6,2,FALSE)</f>
        <v>Cần Thơ</v>
      </c>
      <c r="G3198" t="s">
        <v>69</v>
      </c>
      <c r="H3198" t="str">
        <f>VLOOKUP(G3198,[1]Product!$B:$G,2,FALSE)</f>
        <v>Pavilion180S1AA</v>
      </c>
      <c r="I3198">
        <f>VLOOKUP(G3198,[1]Product!$B:$G,6,FALSE)</f>
        <v>9790000</v>
      </c>
      <c r="J3198" t="str">
        <f>VLOOKUP(G3198,[1]Product!$B:$G,3,FALSE)</f>
        <v>HP</v>
      </c>
      <c r="K3198" t="str">
        <f>VLOOKUP(G3198,[1]Product!$B:$G,4,FALSE)</f>
        <v>Desktop</v>
      </c>
      <c r="L3198">
        <v>2</v>
      </c>
      <c r="M3198">
        <v>0.05</v>
      </c>
      <c r="N3198">
        <f t="shared" si="49"/>
        <v>18601000</v>
      </c>
    </row>
    <row r="3199" spans="1:14" x14ac:dyDescent="0.3">
      <c r="A3199">
        <v>3198</v>
      </c>
      <c r="B3199">
        <v>9</v>
      </c>
      <c r="C3199" t="s">
        <v>55</v>
      </c>
      <c r="D3199" t="str">
        <f>VLOOKUP(C3199,[1]Saler!B:D,2,FALSE)</f>
        <v>Nguyễn Thị  Hương</v>
      </c>
      <c r="E3199" t="str">
        <f>VLOOKUP(C3199,[1]Saler!B:D,3,FALSE)</f>
        <v>DN</v>
      </c>
      <c r="F3199" t="str">
        <f>VLOOKUP(E3199,[1]Saler!$F$1:$G$6,2,FALSE)</f>
        <v>Đà Nẵng</v>
      </c>
      <c r="G3199" t="s">
        <v>23</v>
      </c>
      <c r="H3199" t="str">
        <f>VLOOKUP(G3199,[1]Product!$B:$G,2,FALSE)</f>
        <v>Latitude3510</v>
      </c>
      <c r="I3199">
        <f>VLOOKUP(G3199,[1]Product!$B:$G,6,FALSE)</f>
        <v>11490000</v>
      </c>
      <c r="J3199" t="str">
        <f>VLOOKUP(G3199,[1]Product!$B:$G,3,FALSE)</f>
        <v>Dell</v>
      </c>
      <c r="K3199" t="str">
        <f>VLOOKUP(G3199,[1]Product!$B:$G,4,FALSE)</f>
        <v>Laptop</v>
      </c>
      <c r="L3199">
        <v>2</v>
      </c>
      <c r="M3199">
        <v>0.1</v>
      </c>
      <c r="N3199">
        <f t="shared" si="49"/>
        <v>20682000</v>
      </c>
    </row>
    <row r="3200" spans="1:14" x14ac:dyDescent="0.3">
      <c r="A3200">
        <v>3199</v>
      </c>
      <c r="B3200">
        <v>9</v>
      </c>
      <c r="C3200" t="s">
        <v>81</v>
      </c>
      <c r="D3200" t="str">
        <f>VLOOKUP(C3200,[1]Saler!B:D,2,FALSE)</f>
        <v>Huỳnh Lê Minh  Nhựt</v>
      </c>
      <c r="E3200" t="str">
        <f>VLOOKUP(C3200,[1]Saler!B:D,3,FALSE)</f>
        <v>HCM</v>
      </c>
      <c r="F3200" t="str">
        <f>VLOOKUP(E3200,[1]Saler!$F$1:$G$6,2,FALSE)</f>
        <v>Hồ Chí Minh</v>
      </c>
      <c r="G3200" t="s">
        <v>23</v>
      </c>
      <c r="H3200" t="str">
        <f>VLOOKUP(G3200,[1]Product!$B:$G,2,FALSE)</f>
        <v>Latitude3510</v>
      </c>
      <c r="I3200">
        <f>VLOOKUP(G3200,[1]Product!$B:$G,6,FALSE)</f>
        <v>11490000</v>
      </c>
      <c r="J3200" t="str">
        <f>VLOOKUP(G3200,[1]Product!$B:$G,3,FALSE)</f>
        <v>Dell</v>
      </c>
      <c r="K3200" t="str">
        <f>VLOOKUP(G3200,[1]Product!$B:$G,4,FALSE)</f>
        <v>Laptop</v>
      </c>
      <c r="L3200">
        <v>2</v>
      </c>
      <c r="M3200">
        <v>0</v>
      </c>
      <c r="N3200">
        <f t="shared" si="49"/>
        <v>22980000</v>
      </c>
    </row>
    <row r="3201" spans="1:14" x14ac:dyDescent="0.3">
      <c r="A3201">
        <v>3200</v>
      </c>
      <c r="B3201">
        <v>9</v>
      </c>
      <c r="C3201" t="s">
        <v>43</v>
      </c>
      <c r="D3201" t="str">
        <f>VLOOKUP(C3201,[1]Saler!B:D,2,FALSE)</f>
        <v>Lương Thị  Thanh</v>
      </c>
      <c r="E3201" t="str">
        <f>VLOOKUP(C3201,[1]Saler!B:D,3,FALSE)</f>
        <v>CT</v>
      </c>
      <c r="F3201" t="str">
        <f>VLOOKUP(E3201,[1]Saler!$F$1:$G$6,2,FALSE)</f>
        <v>Cần Thơ</v>
      </c>
      <c r="G3201" t="s">
        <v>44</v>
      </c>
      <c r="H3201" t="str">
        <f>VLOOKUP(G3201,[1]Product!$B:$G,2,FALSE)</f>
        <v>Lenovo11ED002TVA</v>
      </c>
      <c r="I3201">
        <f>VLOOKUP(G3201,[1]Product!$B:$G,6,FALSE)</f>
        <v>9890000</v>
      </c>
      <c r="J3201" t="str">
        <f>VLOOKUP(G3201,[1]Product!$B:$G,3,FALSE)</f>
        <v>Lenovo</v>
      </c>
      <c r="K3201" t="str">
        <f>VLOOKUP(G3201,[1]Product!$B:$G,4,FALSE)</f>
        <v>Desktop</v>
      </c>
      <c r="L3201">
        <v>3</v>
      </c>
      <c r="M3201">
        <v>0</v>
      </c>
      <c r="N3201">
        <f t="shared" si="49"/>
        <v>29670000</v>
      </c>
    </row>
    <row r="3202" spans="1:14" x14ac:dyDescent="0.3">
      <c r="A3202">
        <v>3201</v>
      </c>
      <c r="B3202">
        <v>9</v>
      </c>
      <c r="C3202" t="s">
        <v>74</v>
      </c>
      <c r="D3202" t="str">
        <f>VLOOKUP(C3202,[1]Saler!B:D,2,FALSE)</f>
        <v>Nguyễn Thị  Hằng</v>
      </c>
      <c r="E3202" t="str">
        <f>VLOOKUP(C3202,[1]Saler!B:D,3,FALSE)</f>
        <v>HP</v>
      </c>
      <c r="F3202" t="str">
        <f>VLOOKUP(E3202,[1]Saler!$F$1:$G$6,2,FALSE)</f>
        <v>Hải Phòng</v>
      </c>
      <c r="G3202" t="s">
        <v>17</v>
      </c>
      <c r="H3202" t="str">
        <f>VLOOKUP(G3202,[1]Product!$B:$G,2,FALSE)</f>
        <v>Inspiron135301</v>
      </c>
      <c r="I3202">
        <f>VLOOKUP(G3202,[1]Product!$B:$G,6,FALSE)</f>
        <v>20900000</v>
      </c>
      <c r="J3202" t="str">
        <f>VLOOKUP(G3202,[1]Product!$B:$G,3,FALSE)</f>
        <v>Dell</v>
      </c>
      <c r="K3202" t="str">
        <f>VLOOKUP(G3202,[1]Product!$B:$G,4,FALSE)</f>
        <v>Laptop</v>
      </c>
      <c r="L3202">
        <v>1</v>
      </c>
      <c r="M3202">
        <v>0.15</v>
      </c>
      <c r="N3202">
        <f t="shared" ref="N3202:N3265" si="50">I3202*L3202*(1-M3202)</f>
        <v>17765000</v>
      </c>
    </row>
    <row r="3203" spans="1:14" x14ac:dyDescent="0.3">
      <c r="A3203">
        <v>3202</v>
      </c>
      <c r="B3203">
        <v>9</v>
      </c>
      <c r="C3203" t="s">
        <v>61</v>
      </c>
      <c r="D3203" t="str">
        <f>VLOOKUP(C3203,[1]Saler!B:D,2,FALSE)</f>
        <v>Nguyễn Tố  Linh</v>
      </c>
      <c r="E3203" t="str">
        <f>VLOOKUP(C3203,[1]Saler!B:D,3,FALSE)</f>
        <v>DN</v>
      </c>
      <c r="F3203" t="str">
        <f>VLOOKUP(E3203,[1]Saler!$F$1:$G$6,2,FALSE)</f>
        <v>Đà Nẵng</v>
      </c>
      <c r="G3203" t="s">
        <v>44</v>
      </c>
      <c r="H3203" t="str">
        <f>VLOOKUP(G3203,[1]Product!$B:$G,2,FALSE)</f>
        <v>Lenovo11ED002TVA</v>
      </c>
      <c r="I3203">
        <f>VLOOKUP(G3203,[1]Product!$B:$G,6,FALSE)</f>
        <v>9890000</v>
      </c>
      <c r="J3203" t="str">
        <f>VLOOKUP(G3203,[1]Product!$B:$G,3,FALSE)</f>
        <v>Lenovo</v>
      </c>
      <c r="K3203" t="str">
        <f>VLOOKUP(G3203,[1]Product!$B:$G,4,FALSE)</f>
        <v>Desktop</v>
      </c>
      <c r="L3203">
        <v>3</v>
      </c>
      <c r="M3203">
        <v>0</v>
      </c>
      <c r="N3203">
        <f t="shared" si="50"/>
        <v>29670000</v>
      </c>
    </row>
    <row r="3204" spans="1:14" x14ac:dyDescent="0.3">
      <c r="A3204">
        <v>3203</v>
      </c>
      <c r="B3204">
        <v>9</v>
      </c>
      <c r="C3204" t="s">
        <v>18</v>
      </c>
      <c r="D3204" t="str">
        <f>VLOOKUP(C3204,[1]Saler!B:D,2,FALSE)</f>
        <v>Lê Thị Thùy  Linh</v>
      </c>
      <c r="E3204" t="str">
        <f>VLOOKUP(C3204,[1]Saler!B:D,3,FALSE)</f>
        <v>DN</v>
      </c>
      <c r="F3204" t="str">
        <f>VLOOKUP(E3204,[1]Saler!$F$1:$G$6,2,FALSE)</f>
        <v>Đà Nẵng</v>
      </c>
      <c r="G3204" t="s">
        <v>44</v>
      </c>
      <c r="H3204" t="str">
        <f>VLOOKUP(G3204,[1]Product!$B:$G,2,FALSE)</f>
        <v>Lenovo11ED002TVA</v>
      </c>
      <c r="I3204">
        <f>VLOOKUP(G3204,[1]Product!$B:$G,6,FALSE)</f>
        <v>9890000</v>
      </c>
      <c r="J3204" t="str">
        <f>VLOOKUP(G3204,[1]Product!$B:$G,3,FALSE)</f>
        <v>Lenovo</v>
      </c>
      <c r="K3204" t="str">
        <f>VLOOKUP(G3204,[1]Product!$B:$G,4,FALSE)</f>
        <v>Desktop</v>
      </c>
      <c r="L3204">
        <v>2</v>
      </c>
      <c r="M3204">
        <v>0</v>
      </c>
      <c r="N3204">
        <f t="shared" si="50"/>
        <v>19780000</v>
      </c>
    </row>
    <row r="3205" spans="1:14" x14ac:dyDescent="0.3">
      <c r="A3205">
        <v>3204</v>
      </c>
      <c r="B3205">
        <v>9</v>
      </c>
      <c r="C3205" t="s">
        <v>59</v>
      </c>
      <c r="D3205" t="str">
        <f>VLOOKUP(C3205,[1]Saler!B:D,2,FALSE)</f>
        <v>Hồ Lê Lệ  Nguyên</v>
      </c>
      <c r="E3205" t="str">
        <f>VLOOKUP(C3205,[1]Saler!B:D,3,FALSE)</f>
        <v>HCM</v>
      </c>
      <c r="F3205" t="str">
        <f>VLOOKUP(E3205,[1]Saler!$F$1:$G$6,2,FALSE)</f>
        <v>Hồ Chí Minh</v>
      </c>
      <c r="G3205" t="s">
        <v>25</v>
      </c>
      <c r="H3205" t="str">
        <f>VLOOKUP(G3205,[1]Product!$B:$G,2,FALSE)</f>
        <v>Lenovo11BHS07200</v>
      </c>
      <c r="I3205">
        <f>VLOOKUP(G3205,[1]Product!$B:$G,6,FALSE)</f>
        <v>11490000</v>
      </c>
      <c r="J3205" t="str">
        <f>VLOOKUP(G3205,[1]Product!$B:$G,3,FALSE)</f>
        <v>Lenovo</v>
      </c>
      <c r="K3205" t="str">
        <f>VLOOKUP(G3205,[1]Product!$B:$G,4,FALSE)</f>
        <v>Desktop</v>
      </c>
      <c r="L3205">
        <v>2</v>
      </c>
      <c r="M3205">
        <v>0.1</v>
      </c>
      <c r="N3205">
        <f t="shared" si="50"/>
        <v>20682000</v>
      </c>
    </row>
    <row r="3206" spans="1:14" x14ac:dyDescent="0.3">
      <c r="A3206">
        <v>3205</v>
      </c>
      <c r="B3206">
        <v>9</v>
      </c>
      <c r="C3206" t="s">
        <v>68</v>
      </c>
      <c r="D3206" t="str">
        <f>VLOOKUP(C3206,[1]Saler!B:D,2,FALSE)</f>
        <v>Đào Thị Tiểu  Băng</v>
      </c>
      <c r="E3206" t="str">
        <f>VLOOKUP(C3206,[1]Saler!B:D,3,FALSE)</f>
        <v>CT</v>
      </c>
      <c r="F3206" t="str">
        <f>VLOOKUP(E3206,[1]Saler!$F$1:$G$6,2,FALSE)</f>
        <v>Cần Thơ</v>
      </c>
      <c r="G3206" t="s">
        <v>25</v>
      </c>
      <c r="H3206" t="str">
        <f>VLOOKUP(G3206,[1]Product!$B:$G,2,FALSE)</f>
        <v>Lenovo11BHS07200</v>
      </c>
      <c r="I3206">
        <f>VLOOKUP(G3206,[1]Product!$B:$G,6,FALSE)</f>
        <v>11490000</v>
      </c>
      <c r="J3206" t="str">
        <f>VLOOKUP(G3206,[1]Product!$B:$G,3,FALSE)</f>
        <v>Lenovo</v>
      </c>
      <c r="K3206" t="str">
        <f>VLOOKUP(G3206,[1]Product!$B:$G,4,FALSE)</f>
        <v>Desktop</v>
      </c>
      <c r="L3206">
        <v>2</v>
      </c>
      <c r="M3206">
        <v>0.1</v>
      </c>
      <c r="N3206">
        <f t="shared" si="50"/>
        <v>20682000</v>
      </c>
    </row>
    <row r="3207" spans="1:14" x14ac:dyDescent="0.3">
      <c r="A3207">
        <v>3206</v>
      </c>
      <c r="B3207">
        <v>9</v>
      </c>
      <c r="C3207" t="s">
        <v>57</v>
      </c>
      <c r="D3207" t="str">
        <f>VLOOKUP(C3207,[1]Saler!B:D,2,FALSE)</f>
        <v>Nguyễn Thị Tú  Anh</v>
      </c>
      <c r="E3207" t="str">
        <f>VLOOKUP(C3207,[1]Saler!B:D,3,FALSE)</f>
        <v>HN</v>
      </c>
      <c r="F3207" t="str">
        <f>VLOOKUP(E3207,[1]Saler!$F$1:$G$6,2,FALSE)</f>
        <v>Hà Nội</v>
      </c>
      <c r="G3207" t="s">
        <v>52</v>
      </c>
      <c r="H3207" t="str">
        <f>VLOOKUP(G3207,[1]Product!$B:$G,2,FALSE)</f>
        <v>Inspiron42IN380002</v>
      </c>
      <c r="I3207">
        <f>VLOOKUP(G3207,[1]Product!$B:$G,6,FALSE)</f>
        <v>12290000</v>
      </c>
      <c r="J3207" t="str">
        <f>VLOOKUP(G3207,[1]Product!$B:$G,3,FALSE)</f>
        <v>Dell</v>
      </c>
      <c r="K3207" t="str">
        <f>VLOOKUP(G3207,[1]Product!$B:$G,4,FALSE)</f>
        <v>Desktop</v>
      </c>
      <c r="L3207">
        <v>1</v>
      </c>
      <c r="M3207">
        <v>0.1</v>
      </c>
      <c r="N3207">
        <f t="shared" si="50"/>
        <v>11061000</v>
      </c>
    </row>
    <row r="3208" spans="1:14" x14ac:dyDescent="0.3">
      <c r="A3208">
        <v>3207</v>
      </c>
      <c r="B3208">
        <v>9</v>
      </c>
      <c r="C3208" t="s">
        <v>59</v>
      </c>
      <c r="D3208" t="str">
        <f>VLOOKUP(C3208,[1]Saler!B:D,2,FALSE)</f>
        <v>Hồ Lê Lệ  Nguyên</v>
      </c>
      <c r="E3208" t="str">
        <f>VLOOKUP(C3208,[1]Saler!B:D,3,FALSE)</f>
        <v>HCM</v>
      </c>
      <c r="F3208" t="str">
        <f>VLOOKUP(E3208,[1]Saler!$F$1:$G$6,2,FALSE)</f>
        <v>Hồ Chí Minh</v>
      </c>
      <c r="G3208" t="s">
        <v>58</v>
      </c>
      <c r="H3208" t="str">
        <f>VLOOKUP(G3208,[1]Product!$B:$G,2,FALSE)</f>
        <v>Envy2K0B2PA</v>
      </c>
      <c r="I3208">
        <f>VLOOKUP(G3208,[1]Product!$B:$G,6,FALSE)</f>
        <v>23590000</v>
      </c>
      <c r="J3208" t="str">
        <f>VLOOKUP(G3208,[1]Product!$B:$G,3,FALSE)</f>
        <v>HP</v>
      </c>
      <c r="K3208" t="str">
        <f>VLOOKUP(G3208,[1]Product!$B:$G,4,FALSE)</f>
        <v>Laptop</v>
      </c>
      <c r="L3208">
        <v>1</v>
      </c>
      <c r="M3208">
        <v>0.05</v>
      </c>
      <c r="N3208">
        <f t="shared" si="50"/>
        <v>22410500</v>
      </c>
    </row>
    <row r="3209" spans="1:14" x14ac:dyDescent="0.3">
      <c r="A3209">
        <v>3208</v>
      </c>
      <c r="B3209">
        <v>9</v>
      </c>
      <c r="C3209" t="s">
        <v>65</v>
      </c>
      <c r="D3209" t="str">
        <f>VLOOKUP(C3209,[1]Saler!B:D,2,FALSE)</f>
        <v>Vưu Quan  Khải</v>
      </c>
      <c r="E3209" t="str">
        <f>VLOOKUP(C3209,[1]Saler!B:D,3,FALSE)</f>
        <v>DN</v>
      </c>
      <c r="F3209" t="str">
        <f>VLOOKUP(E3209,[1]Saler!$F$1:$G$6,2,FALSE)</f>
        <v>Đà Nẵng</v>
      </c>
      <c r="G3209" t="s">
        <v>52</v>
      </c>
      <c r="H3209" t="str">
        <f>VLOOKUP(G3209,[1]Product!$B:$G,2,FALSE)</f>
        <v>Inspiron42IN380002</v>
      </c>
      <c r="I3209">
        <f>VLOOKUP(G3209,[1]Product!$B:$G,6,FALSE)</f>
        <v>12290000</v>
      </c>
      <c r="J3209" t="str">
        <f>VLOOKUP(G3209,[1]Product!$B:$G,3,FALSE)</f>
        <v>Dell</v>
      </c>
      <c r="K3209" t="str">
        <f>VLOOKUP(G3209,[1]Product!$B:$G,4,FALSE)</f>
        <v>Desktop</v>
      </c>
      <c r="L3209">
        <v>1</v>
      </c>
      <c r="M3209">
        <v>0.15</v>
      </c>
      <c r="N3209">
        <f t="shared" si="50"/>
        <v>10446500</v>
      </c>
    </row>
    <row r="3210" spans="1:14" x14ac:dyDescent="0.3">
      <c r="A3210">
        <v>3209</v>
      </c>
      <c r="B3210">
        <v>9</v>
      </c>
      <c r="C3210" t="s">
        <v>66</v>
      </c>
      <c r="D3210" t="str">
        <f>VLOOKUP(C3210,[1]Saler!B:D,2,FALSE)</f>
        <v>Nguyễn Nhật  Hạ</v>
      </c>
      <c r="E3210" t="str">
        <f>VLOOKUP(C3210,[1]Saler!B:D,3,FALSE)</f>
        <v>HP</v>
      </c>
      <c r="F3210" t="str">
        <f>VLOOKUP(E3210,[1]Saler!$F$1:$G$6,2,FALSE)</f>
        <v>Hải Phòng</v>
      </c>
      <c r="G3210" t="s">
        <v>23</v>
      </c>
      <c r="H3210" t="str">
        <f>VLOOKUP(G3210,[1]Product!$B:$G,2,FALSE)</f>
        <v>Latitude3510</v>
      </c>
      <c r="I3210">
        <f>VLOOKUP(G3210,[1]Product!$B:$G,6,FALSE)</f>
        <v>11490000</v>
      </c>
      <c r="J3210" t="str">
        <f>VLOOKUP(G3210,[1]Product!$B:$G,3,FALSE)</f>
        <v>Dell</v>
      </c>
      <c r="K3210" t="str">
        <f>VLOOKUP(G3210,[1]Product!$B:$G,4,FALSE)</f>
        <v>Laptop</v>
      </c>
      <c r="L3210">
        <v>1</v>
      </c>
      <c r="M3210">
        <v>0</v>
      </c>
      <c r="N3210">
        <f t="shared" si="50"/>
        <v>11490000</v>
      </c>
    </row>
    <row r="3211" spans="1:14" x14ac:dyDescent="0.3">
      <c r="A3211">
        <v>3210</v>
      </c>
      <c r="B3211">
        <v>9</v>
      </c>
      <c r="C3211" t="s">
        <v>78</v>
      </c>
      <c r="D3211" t="str">
        <f>VLOOKUP(C3211,[1]Saler!B:D,2,FALSE)</f>
        <v>Vũ Nguyên  Hà</v>
      </c>
      <c r="E3211" t="str">
        <f>VLOOKUP(C3211,[1]Saler!B:D,3,FALSE)</f>
        <v>HN</v>
      </c>
      <c r="F3211" t="str">
        <f>VLOOKUP(E3211,[1]Saler!$F$1:$G$6,2,FALSE)</f>
        <v>Hà Nội</v>
      </c>
      <c r="G3211" t="s">
        <v>19</v>
      </c>
      <c r="H3211" t="str">
        <f>VLOOKUP(G3211,[1]Product!$B:$G,2,FALSE)</f>
        <v>Gaming81LK01J3VN</v>
      </c>
      <c r="I3211">
        <f>VLOOKUP(G3211,[1]Product!$B:$G,6,FALSE)</f>
        <v>18490000</v>
      </c>
      <c r="J3211" t="str">
        <f>VLOOKUP(G3211,[1]Product!$B:$G,3,FALSE)</f>
        <v>Lenovo</v>
      </c>
      <c r="K3211" t="str">
        <f>VLOOKUP(G3211,[1]Product!$B:$G,4,FALSE)</f>
        <v>Laptop</v>
      </c>
      <c r="L3211">
        <v>2</v>
      </c>
      <c r="M3211">
        <v>0.05</v>
      </c>
      <c r="N3211">
        <f t="shared" si="50"/>
        <v>35131000</v>
      </c>
    </row>
    <row r="3212" spans="1:14" x14ac:dyDescent="0.3">
      <c r="A3212">
        <v>3211</v>
      </c>
      <c r="B3212">
        <v>9</v>
      </c>
      <c r="C3212" t="s">
        <v>57</v>
      </c>
      <c r="D3212" t="str">
        <f>VLOOKUP(C3212,[1]Saler!B:D,2,FALSE)</f>
        <v>Nguyễn Thị Tú  Anh</v>
      </c>
      <c r="E3212" t="str">
        <f>VLOOKUP(C3212,[1]Saler!B:D,3,FALSE)</f>
        <v>HN</v>
      </c>
      <c r="F3212" t="str">
        <f>VLOOKUP(E3212,[1]Saler!$F$1:$G$6,2,FALSE)</f>
        <v>Hà Nội</v>
      </c>
      <c r="G3212" t="s">
        <v>21</v>
      </c>
      <c r="H3212" t="str">
        <f>VLOOKUP(G3212,[1]Product!$B:$G,2,FALSE)</f>
        <v>EliteBook5ZU71PA</v>
      </c>
      <c r="I3212">
        <f>VLOOKUP(G3212,[1]Product!$B:$G,6,FALSE)</f>
        <v>34790000</v>
      </c>
      <c r="J3212" t="str">
        <f>VLOOKUP(G3212,[1]Product!$B:$G,3,FALSE)</f>
        <v>HP</v>
      </c>
      <c r="K3212" t="str">
        <f>VLOOKUP(G3212,[1]Product!$B:$G,4,FALSE)</f>
        <v>Laptop</v>
      </c>
      <c r="L3212">
        <v>3</v>
      </c>
      <c r="M3212">
        <v>0</v>
      </c>
      <c r="N3212">
        <f t="shared" si="50"/>
        <v>104370000</v>
      </c>
    </row>
    <row r="3213" spans="1:14" x14ac:dyDescent="0.3">
      <c r="A3213">
        <v>3212</v>
      </c>
      <c r="B3213">
        <v>9</v>
      </c>
      <c r="C3213" t="s">
        <v>78</v>
      </c>
      <c r="D3213" t="str">
        <f>VLOOKUP(C3213,[1]Saler!B:D,2,FALSE)</f>
        <v>Vũ Nguyên  Hà</v>
      </c>
      <c r="E3213" t="str">
        <f>VLOOKUP(C3213,[1]Saler!B:D,3,FALSE)</f>
        <v>HN</v>
      </c>
      <c r="F3213" t="str">
        <f>VLOOKUP(E3213,[1]Saler!$F$1:$G$6,2,FALSE)</f>
        <v>Hà Nội</v>
      </c>
      <c r="G3213" t="s">
        <v>50</v>
      </c>
      <c r="H3213" t="str">
        <f>VLOOKUP(G3213,[1]Product!$B:$G,2,FALSE)</f>
        <v>ProBook22X45AA</v>
      </c>
      <c r="I3213">
        <f>VLOOKUP(G3213,[1]Product!$B:$G,6,FALSE)</f>
        <v>11900000</v>
      </c>
      <c r="J3213" t="str">
        <f>VLOOKUP(G3213,[1]Product!$B:$G,3,FALSE)</f>
        <v>HP</v>
      </c>
      <c r="K3213" t="str">
        <f>VLOOKUP(G3213,[1]Product!$B:$G,4,FALSE)</f>
        <v>Desktop</v>
      </c>
      <c r="L3213">
        <v>3</v>
      </c>
      <c r="M3213">
        <v>0.05</v>
      </c>
      <c r="N3213">
        <f t="shared" si="50"/>
        <v>33915000</v>
      </c>
    </row>
    <row r="3214" spans="1:14" x14ac:dyDescent="0.3">
      <c r="A3214">
        <v>3213</v>
      </c>
      <c r="B3214">
        <v>9</v>
      </c>
      <c r="C3214" t="s">
        <v>74</v>
      </c>
      <c r="D3214" t="str">
        <f>VLOOKUP(C3214,[1]Saler!B:D,2,FALSE)</f>
        <v>Nguyễn Thị  Hằng</v>
      </c>
      <c r="E3214" t="str">
        <f>VLOOKUP(C3214,[1]Saler!B:D,3,FALSE)</f>
        <v>HP</v>
      </c>
      <c r="F3214" t="str">
        <f>VLOOKUP(E3214,[1]Saler!$F$1:$G$6,2,FALSE)</f>
        <v>Hải Phòng</v>
      </c>
      <c r="G3214" t="s">
        <v>36</v>
      </c>
      <c r="H3214" t="str">
        <f>VLOOKUP(G3214,[1]Product!$B:$G,2,FALSE)</f>
        <v>Lenovo10TVA00EVA</v>
      </c>
      <c r="I3214">
        <f>VLOOKUP(G3214,[1]Product!$B:$G,6,FALSE)</f>
        <v>12590000</v>
      </c>
      <c r="J3214" t="str">
        <f>VLOOKUP(G3214,[1]Product!$B:$G,3,FALSE)</f>
        <v>Lenovo</v>
      </c>
      <c r="K3214" t="str">
        <f>VLOOKUP(G3214,[1]Product!$B:$G,4,FALSE)</f>
        <v>Desktop</v>
      </c>
      <c r="L3214">
        <v>2</v>
      </c>
      <c r="M3214">
        <v>0.15</v>
      </c>
      <c r="N3214">
        <f t="shared" si="50"/>
        <v>21403000</v>
      </c>
    </row>
    <row r="3215" spans="1:14" x14ac:dyDescent="0.3">
      <c r="A3215">
        <v>3214</v>
      </c>
      <c r="B3215">
        <v>9</v>
      </c>
      <c r="C3215" t="s">
        <v>22</v>
      </c>
      <c r="D3215" t="str">
        <f>VLOOKUP(C3215,[1]Saler!B:D,2,FALSE)</f>
        <v>Nguyễn Thành Tâm</v>
      </c>
      <c r="E3215" t="str">
        <f>VLOOKUP(C3215,[1]Saler!B:D,3,FALSE)</f>
        <v>CT</v>
      </c>
      <c r="F3215" t="str">
        <f>VLOOKUP(E3215,[1]Saler!$F$1:$G$6,2,FALSE)</f>
        <v>Cần Thơ</v>
      </c>
      <c r="G3215" t="s">
        <v>19</v>
      </c>
      <c r="H3215" t="str">
        <f>VLOOKUP(G3215,[1]Product!$B:$G,2,FALSE)</f>
        <v>Gaming81LK01J3VN</v>
      </c>
      <c r="I3215">
        <f>VLOOKUP(G3215,[1]Product!$B:$G,6,FALSE)</f>
        <v>18490000</v>
      </c>
      <c r="J3215" t="str">
        <f>VLOOKUP(G3215,[1]Product!$B:$G,3,FALSE)</f>
        <v>Lenovo</v>
      </c>
      <c r="K3215" t="str">
        <f>VLOOKUP(G3215,[1]Product!$B:$G,4,FALSE)</f>
        <v>Laptop</v>
      </c>
      <c r="L3215">
        <v>3</v>
      </c>
      <c r="M3215">
        <v>0.1</v>
      </c>
      <c r="N3215">
        <f t="shared" si="50"/>
        <v>49923000</v>
      </c>
    </row>
    <row r="3216" spans="1:14" x14ac:dyDescent="0.3">
      <c r="A3216">
        <v>3215</v>
      </c>
      <c r="B3216">
        <v>9</v>
      </c>
      <c r="C3216" t="s">
        <v>62</v>
      </c>
      <c r="D3216" t="str">
        <f>VLOOKUP(C3216,[1]Saler!B:D,2,FALSE)</f>
        <v>Kiều Ngọc Các</v>
      </c>
      <c r="E3216" t="str">
        <f>VLOOKUP(C3216,[1]Saler!B:D,3,FALSE)</f>
        <v>HN</v>
      </c>
      <c r="F3216" t="str">
        <f>VLOOKUP(E3216,[1]Saler!$F$1:$G$6,2,FALSE)</f>
        <v>Hà Nội</v>
      </c>
      <c r="G3216" t="s">
        <v>58</v>
      </c>
      <c r="H3216" t="str">
        <f>VLOOKUP(G3216,[1]Product!$B:$G,2,FALSE)</f>
        <v>Envy2K0B2PA</v>
      </c>
      <c r="I3216">
        <f>VLOOKUP(G3216,[1]Product!$B:$G,6,FALSE)</f>
        <v>23590000</v>
      </c>
      <c r="J3216" t="str">
        <f>VLOOKUP(G3216,[1]Product!$B:$G,3,FALSE)</f>
        <v>HP</v>
      </c>
      <c r="K3216" t="str">
        <f>VLOOKUP(G3216,[1]Product!$B:$G,4,FALSE)</f>
        <v>Laptop</v>
      </c>
      <c r="L3216">
        <v>3</v>
      </c>
      <c r="M3216">
        <v>0</v>
      </c>
      <c r="N3216">
        <f t="shared" si="50"/>
        <v>70770000</v>
      </c>
    </row>
    <row r="3217" spans="1:14" x14ac:dyDescent="0.3">
      <c r="A3217">
        <v>3216</v>
      </c>
      <c r="B3217">
        <v>9</v>
      </c>
      <c r="C3217" t="s">
        <v>53</v>
      </c>
      <c r="D3217" t="str">
        <f>VLOOKUP(C3217,[1]Saler!B:D,2,FALSE)</f>
        <v>Đoàn Minh  Anh</v>
      </c>
      <c r="E3217" t="str">
        <f>VLOOKUP(C3217,[1]Saler!B:D,3,FALSE)</f>
        <v>HN</v>
      </c>
      <c r="F3217" t="str">
        <f>VLOOKUP(E3217,[1]Saler!$F$1:$G$6,2,FALSE)</f>
        <v>Hà Nội</v>
      </c>
      <c r="G3217" t="s">
        <v>19</v>
      </c>
      <c r="H3217" t="str">
        <f>VLOOKUP(G3217,[1]Product!$B:$G,2,FALSE)</f>
        <v>Gaming81LK01J3VN</v>
      </c>
      <c r="I3217">
        <f>VLOOKUP(G3217,[1]Product!$B:$G,6,FALSE)</f>
        <v>18490000</v>
      </c>
      <c r="J3217" t="str">
        <f>VLOOKUP(G3217,[1]Product!$B:$G,3,FALSE)</f>
        <v>Lenovo</v>
      </c>
      <c r="K3217" t="str">
        <f>VLOOKUP(G3217,[1]Product!$B:$G,4,FALSE)</f>
        <v>Laptop</v>
      </c>
      <c r="L3217">
        <v>2</v>
      </c>
      <c r="M3217">
        <v>0.15</v>
      </c>
      <c r="N3217">
        <f t="shared" si="50"/>
        <v>31433000</v>
      </c>
    </row>
    <row r="3218" spans="1:14" x14ac:dyDescent="0.3">
      <c r="A3218">
        <v>3217</v>
      </c>
      <c r="B3218">
        <v>9</v>
      </c>
      <c r="C3218" t="s">
        <v>66</v>
      </c>
      <c r="D3218" t="str">
        <f>VLOOKUP(C3218,[1]Saler!B:D,2,FALSE)</f>
        <v>Nguyễn Nhật  Hạ</v>
      </c>
      <c r="E3218" t="str">
        <f>VLOOKUP(C3218,[1]Saler!B:D,3,FALSE)</f>
        <v>HP</v>
      </c>
      <c r="F3218" t="str">
        <f>VLOOKUP(E3218,[1]Saler!$F$1:$G$6,2,FALSE)</f>
        <v>Hải Phòng</v>
      </c>
      <c r="G3218" t="s">
        <v>41</v>
      </c>
      <c r="H3218" t="str">
        <f>VLOOKUP(G3218,[1]Product!$B:$G,2,FALSE)</f>
        <v>Vostro70226499</v>
      </c>
      <c r="I3218">
        <f>VLOOKUP(G3218,[1]Product!$B:$G,6,FALSE)</f>
        <v>8900000</v>
      </c>
      <c r="J3218" t="str">
        <f>VLOOKUP(G3218,[1]Product!$B:$G,3,FALSE)</f>
        <v>Dell</v>
      </c>
      <c r="K3218" t="str">
        <f>VLOOKUP(G3218,[1]Product!$B:$G,4,FALSE)</f>
        <v>Desktop</v>
      </c>
      <c r="L3218">
        <v>3</v>
      </c>
      <c r="M3218">
        <v>0.05</v>
      </c>
      <c r="N3218">
        <f t="shared" si="50"/>
        <v>25365000</v>
      </c>
    </row>
    <row r="3219" spans="1:14" x14ac:dyDescent="0.3">
      <c r="A3219">
        <v>3218</v>
      </c>
      <c r="B3219">
        <v>9</v>
      </c>
      <c r="C3219" t="s">
        <v>22</v>
      </c>
      <c r="D3219" t="str">
        <f>VLOOKUP(C3219,[1]Saler!B:D,2,FALSE)</f>
        <v>Nguyễn Thành Tâm</v>
      </c>
      <c r="E3219" t="str">
        <f>VLOOKUP(C3219,[1]Saler!B:D,3,FALSE)</f>
        <v>CT</v>
      </c>
      <c r="F3219" t="str">
        <f>VLOOKUP(E3219,[1]Saler!$F$1:$G$6,2,FALSE)</f>
        <v>Cần Thơ</v>
      </c>
      <c r="G3219" t="s">
        <v>45</v>
      </c>
      <c r="H3219" t="str">
        <f>VLOOKUP(G3219,[1]Product!$B:$G,2,FALSE)</f>
        <v>OMEN8ZR42PA</v>
      </c>
      <c r="I3219">
        <f>VLOOKUP(G3219,[1]Product!$B:$G,6,FALSE)</f>
        <v>54000000</v>
      </c>
      <c r="J3219" t="str">
        <f>VLOOKUP(G3219,[1]Product!$B:$G,3,FALSE)</f>
        <v>HP</v>
      </c>
      <c r="K3219" t="str">
        <f>VLOOKUP(G3219,[1]Product!$B:$G,4,FALSE)</f>
        <v>Laptop</v>
      </c>
      <c r="L3219">
        <v>2</v>
      </c>
      <c r="M3219">
        <v>0</v>
      </c>
      <c r="N3219">
        <f t="shared" si="50"/>
        <v>108000000</v>
      </c>
    </row>
    <row r="3220" spans="1:14" x14ac:dyDescent="0.3">
      <c r="A3220">
        <v>3219</v>
      </c>
      <c r="B3220">
        <v>9</v>
      </c>
      <c r="C3220" t="s">
        <v>37</v>
      </c>
      <c r="D3220" t="str">
        <f>VLOOKUP(C3220,[1]Saler!B:D,2,FALSE)</f>
        <v>Nguyễn Phan Thanh Ngân</v>
      </c>
      <c r="E3220" t="str">
        <f>VLOOKUP(C3220,[1]Saler!B:D,3,FALSE)</f>
        <v>HCM</v>
      </c>
      <c r="F3220" t="str">
        <f>VLOOKUP(E3220,[1]Saler!$F$1:$G$6,2,FALSE)</f>
        <v>Hồ Chí Minh</v>
      </c>
      <c r="G3220" t="s">
        <v>28</v>
      </c>
      <c r="H3220" t="str">
        <f>VLOOKUP(G3220,[1]Product!$B:$G,2,FALSE)</f>
        <v>ProBook1A1B0PA</v>
      </c>
      <c r="I3220">
        <f>VLOOKUP(G3220,[1]Product!$B:$G,6,FALSE)</f>
        <v>18290000</v>
      </c>
      <c r="J3220" t="str">
        <f>VLOOKUP(G3220,[1]Product!$B:$G,3,FALSE)</f>
        <v>HP</v>
      </c>
      <c r="K3220" t="str">
        <f>VLOOKUP(G3220,[1]Product!$B:$G,4,FALSE)</f>
        <v>Laptop</v>
      </c>
      <c r="L3220">
        <v>1</v>
      </c>
      <c r="M3220">
        <v>0.1</v>
      </c>
      <c r="N3220">
        <f t="shared" si="50"/>
        <v>16461000</v>
      </c>
    </row>
    <row r="3221" spans="1:14" x14ac:dyDescent="0.3">
      <c r="A3221">
        <v>3220</v>
      </c>
      <c r="B3221">
        <v>9</v>
      </c>
      <c r="C3221" t="s">
        <v>59</v>
      </c>
      <c r="D3221" t="str">
        <f>VLOOKUP(C3221,[1]Saler!B:D,2,FALSE)</f>
        <v>Hồ Lê Lệ  Nguyên</v>
      </c>
      <c r="E3221" t="str">
        <f>VLOOKUP(C3221,[1]Saler!B:D,3,FALSE)</f>
        <v>HCM</v>
      </c>
      <c r="F3221" t="str">
        <f>VLOOKUP(E3221,[1]Saler!$F$1:$G$6,2,FALSE)</f>
        <v>Hồ Chí Minh</v>
      </c>
      <c r="G3221" t="s">
        <v>28</v>
      </c>
      <c r="H3221" t="str">
        <f>VLOOKUP(G3221,[1]Product!$B:$G,2,FALSE)</f>
        <v>ProBook1A1B0PA</v>
      </c>
      <c r="I3221">
        <f>VLOOKUP(G3221,[1]Product!$B:$G,6,FALSE)</f>
        <v>18290000</v>
      </c>
      <c r="J3221" t="str">
        <f>VLOOKUP(G3221,[1]Product!$B:$G,3,FALSE)</f>
        <v>HP</v>
      </c>
      <c r="K3221" t="str">
        <f>VLOOKUP(G3221,[1]Product!$B:$G,4,FALSE)</f>
        <v>Laptop</v>
      </c>
      <c r="L3221">
        <v>1</v>
      </c>
      <c r="M3221">
        <v>0.1</v>
      </c>
      <c r="N3221">
        <f t="shared" si="50"/>
        <v>16461000</v>
      </c>
    </row>
    <row r="3222" spans="1:14" x14ac:dyDescent="0.3">
      <c r="A3222">
        <v>3221</v>
      </c>
      <c r="B3222">
        <v>9</v>
      </c>
      <c r="C3222" t="s">
        <v>46</v>
      </c>
      <c r="D3222" t="str">
        <f>VLOOKUP(C3222,[1]Saler!B:D,2,FALSE)</f>
        <v>Nguyễn Thị Hoài  Nam</v>
      </c>
      <c r="E3222" t="str">
        <f>VLOOKUP(C3222,[1]Saler!B:D,3,FALSE)</f>
        <v>HCM</v>
      </c>
      <c r="F3222" t="str">
        <f>VLOOKUP(E3222,[1]Saler!$F$1:$G$6,2,FALSE)</f>
        <v>Hồ Chí Minh</v>
      </c>
      <c r="G3222" t="s">
        <v>50</v>
      </c>
      <c r="H3222" t="str">
        <f>VLOOKUP(G3222,[1]Product!$B:$G,2,FALSE)</f>
        <v>ProBook22X45AA</v>
      </c>
      <c r="I3222">
        <f>VLOOKUP(G3222,[1]Product!$B:$G,6,FALSE)</f>
        <v>11900000</v>
      </c>
      <c r="J3222" t="str">
        <f>VLOOKUP(G3222,[1]Product!$B:$G,3,FALSE)</f>
        <v>HP</v>
      </c>
      <c r="K3222" t="str">
        <f>VLOOKUP(G3222,[1]Product!$B:$G,4,FALSE)</f>
        <v>Desktop</v>
      </c>
      <c r="L3222">
        <v>3</v>
      </c>
      <c r="M3222">
        <v>0.1</v>
      </c>
      <c r="N3222">
        <f t="shared" si="50"/>
        <v>32130000</v>
      </c>
    </row>
    <row r="3223" spans="1:14" x14ac:dyDescent="0.3">
      <c r="A3223">
        <v>3222</v>
      </c>
      <c r="B3223">
        <v>9</v>
      </c>
      <c r="C3223" t="s">
        <v>59</v>
      </c>
      <c r="D3223" t="str">
        <f>VLOOKUP(C3223,[1]Saler!B:D,2,FALSE)</f>
        <v>Hồ Lê Lệ  Nguyên</v>
      </c>
      <c r="E3223" t="str">
        <f>VLOOKUP(C3223,[1]Saler!B:D,3,FALSE)</f>
        <v>HCM</v>
      </c>
      <c r="F3223" t="str">
        <f>VLOOKUP(E3223,[1]Saler!$F$1:$G$6,2,FALSE)</f>
        <v>Hồ Chí Minh</v>
      </c>
      <c r="G3223" t="s">
        <v>44</v>
      </c>
      <c r="H3223" t="str">
        <f>VLOOKUP(G3223,[1]Product!$B:$G,2,FALSE)</f>
        <v>Lenovo11ED002TVA</v>
      </c>
      <c r="I3223">
        <f>VLOOKUP(G3223,[1]Product!$B:$G,6,FALSE)</f>
        <v>9890000</v>
      </c>
      <c r="J3223" t="str">
        <f>VLOOKUP(G3223,[1]Product!$B:$G,3,FALSE)</f>
        <v>Lenovo</v>
      </c>
      <c r="K3223" t="str">
        <f>VLOOKUP(G3223,[1]Product!$B:$G,4,FALSE)</f>
        <v>Desktop</v>
      </c>
      <c r="L3223">
        <v>1</v>
      </c>
      <c r="M3223">
        <v>0.05</v>
      </c>
      <c r="N3223">
        <f t="shared" si="50"/>
        <v>9395500</v>
      </c>
    </row>
    <row r="3224" spans="1:14" x14ac:dyDescent="0.3">
      <c r="A3224">
        <v>3223</v>
      </c>
      <c r="B3224">
        <v>10</v>
      </c>
      <c r="C3224" t="s">
        <v>63</v>
      </c>
      <c r="D3224" t="str">
        <f>VLOOKUP(C3224,[1]Saler!B:D,2,FALSE)</f>
        <v>Phạm Thị Giáng  My</v>
      </c>
      <c r="E3224" t="str">
        <f>VLOOKUP(C3224,[1]Saler!B:D,3,FALSE)</f>
        <v>DN</v>
      </c>
      <c r="F3224" t="str">
        <f>VLOOKUP(E3224,[1]Saler!$F$1:$G$6,2,FALSE)</f>
        <v>Đà Nẵng</v>
      </c>
      <c r="G3224" t="s">
        <v>44</v>
      </c>
      <c r="H3224" t="str">
        <f>VLOOKUP(G3224,[1]Product!$B:$G,2,FALSE)</f>
        <v>Lenovo11ED002TVA</v>
      </c>
      <c r="I3224">
        <f>VLOOKUP(G3224,[1]Product!$B:$G,6,FALSE)</f>
        <v>9890000</v>
      </c>
      <c r="J3224" t="str">
        <f>VLOOKUP(G3224,[1]Product!$B:$G,3,FALSE)</f>
        <v>Lenovo</v>
      </c>
      <c r="K3224" t="str">
        <f>VLOOKUP(G3224,[1]Product!$B:$G,4,FALSE)</f>
        <v>Desktop</v>
      </c>
      <c r="L3224">
        <v>2</v>
      </c>
      <c r="M3224">
        <v>0.1</v>
      </c>
      <c r="N3224">
        <f t="shared" si="50"/>
        <v>17802000</v>
      </c>
    </row>
    <row r="3225" spans="1:14" x14ac:dyDescent="0.3">
      <c r="A3225">
        <v>3224</v>
      </c>
      <c r="B3225">
        <v>10</v>
      </c>
      <c r="C3225" t="s">
        <v>43</v>
      </c>
      <c r="D3225" t="str">
        <f>VLOOKUP(C3225,[1]Saler!B:D,2,FALSE)</f>
        <v>Lương Thị  Thanh</v>
      </c>
      <c r="E3225" t="str">
        <f>VLOOKUP(C3225,[1]Saler!B:D,3,FALSE)</f>
        <v>CT</v>
      </c>
      <c r="F3225" t="str">
        <f>VLOOKUP(E3225,[1]Saler!$F$1:$G$6,2,FALSE)</f>
        <v>Cần Thơ</v>
      </c>
      <c r="G3225" t="s">
        <v>54</v>
      </c>
      <c r="H3225" t="str">
        <f>VLOOKUP(G3225,[1]Product!$B:$G,2,FALSE)</f>
        <v>ThinkBook20VA001KVN</v>
      </c>
      <c r="I3225">
        <f>VLOOKUP(G3225,[1]Product!$B:$G,6,FALSE)</f>
        <v>19190000</v>
      </c>
      <c r="J3225" t="str">
        <f>VLOOKUP(G3225,[1]Product!$B:$G,3,FALSE)</f>
        <v>Lenovo</v>
      </c>
      <c r="K3225" t="str">
        <f>VLOOKUP(G3225,[1]Product!$B:$G,4,FALSE)</f>
        <v>Laptop</v>
      </c>
      <c r="L3225">
        <v>1</v>
      </c>
      <c r="M3225">
        <v>0.1</v>
      </c>
      <c r="N3225">
        <f t="shared" si="50"/>
        <v>17271000</v>
      </c>
    </row>
    <row r="3226" spans="1:14" x14ac:dyDescent="0.3">
      <c r="A3226">
        <v>3225</v>
      </c>
      <c r="B3226">
        <v>10</v>
      </c>
      <c r="C3226" t="s">
        <v>40</v>
      </c>
      <c r="D3226" t="str">
        <f>VLOOKUP(C3226,[1]Saler!B:D,2,FALSE)</f>
        <v>Triệu Thị Thanh  Chung</v>
      </c>
      <c r="E3226" t="str">
        <f>VLOOKUP(C3226,[1]Saler!B:D,3,FALSE)</f>
        <v>HN</v>
      </c>
      <c r="F3226" t="str">
        <f>VLOOKUP(E3226,[1]Saler!$F$1:$G$6,2,FALSE)</f>
        <v>Hà Nội</v>
      </c>
      <c r="G3226" t="s">
        <v>44</v>
      </c>
      <c r="H3226" t="str">
        <f>VLOOKUP(G3226,[1]Product!$B:$G,2,FALSE)</f>
        <v>Lenovo11ED002TVA</v>
      </c>
      <c r="I3226">
        <f>VLOOKUP(G3226,[1]Product!$B:$G,6,FALSE)</f>
        <v>9890000</v>
      </c>
      <c r="J3226" t="str">
        <f>VLOOKUP(G3226,[1]Product!$B:$G,3,FALSE)</f>
        <v>Lenovo</v>
      </c>
      <c r="K3226" t="str">
        <f>VLOOKUP(G3226,[1]Product!$B:$G,4,FALSE)</f>
        <v>Desktop</v>
      </c>
      <c r="L3226">
        <v>2</v>
      </c>
      <c r="M3226">
        <v>0.15</v>
      </c>
      <c r="N3226">
        <f t="shared" si="50"/>
        <v>16813000</v>
      </c>
    </row>
    <row r="3227" spans="1:14" x14ac:dyDescent="0.3">
      <c r="A3227">
        <v>3226</v>
      </c>
      <c r="B3227">
        <v>10</v>
      </c>
      <c r="C3227" t="s">
        <v>60</v>
      </c>
      <c r="D3227" t="str">
        <f>VLOOKUP(C3227,[1]Saler!B:D,2,FALSE)</f>
        <v>Nguyễn Thị Hoài  Ly</v>
      </c>
      <c r="E3227" t="str">
        <f>VLOOKUP(C3227,[1]Saler!B:D,3,FALSE)</f>
        <v>DN</v>
      </c>
      <c r="F3227" t="str">
        <f>VLOOKUP(E3227,[1]Saler!$F$1:$G$6,2,FALSE)</f>
        <v>Đà Nẵng</v>
      </c>
      <c r="G3227" t="s">
        <v>17</v>
      </c>
      <c r="H3227" t="str">
        <f>VLOOKUP(G3227,[1]Product!$B:$G,2,FALSE)</f>
        <v>Inspiron135301</v>
      </c>
      <c r="I3227">
        <f>VLOOKUP(G3227,[1]Product!$B:$G,6,FALSE)</f>
        <v>20900000</v>
      </c>
      <c r="J3227" t="str">
        <f>VLOOKUP(G3227,[1]Product!$B:$G,3,FALSE)</f>
        <v>Dell</v>
      </c>
      <c r="K3227" t="str">
        <f>VLOOKUP(G3227,[1]Product!$B:$G,4,FALSE)</f>
        <v>Laptop</v>
      </c>
      <c r="L3227">
        <v>3</v>
      </c>
      <c r="M3227">
        <v>0.15</v>
      </c>
      <c r="N3227">
        <f t="shared" si="50"/>
        <v>53295000</v>
      </c>
    </row>
    <row r="3228" spans="1:14" x14ac:dyDescent="0.3">
      <c r="A3228">
        <v>3227</v>
      </c>
      <c r="B3228">
        <v>10</v>
      </c>
      <c r="C3228" t="s">
        <v>61</v>
      </c>
      <c r="D3228" t="str">
        <f>VLOOKUP(C3228,[1]Saler!B:D,2,FALSE)</f>
        <v>Nguyễn Tố  Linh</v>
      </c>
      <c r="E3228" t="str">
        <f>VLOOKUP(C3228,[1]Saler!B:D,3,FALSE)</f>
        <v>DN</v>
      </c>
      <c r="F3228" t="str">
        <f>VLOOKUP(E3228,[1]Saler!$F$1:$G$6,2,FALSE)</f>
        <v>Đà Nẵng</v>
      </c>
      <c r="G3228" t="s">
        <v>15</v>
      </c>
      <c r="H3228" t="str">
        <f>VLOOKUP(G3228,[1]Product!$B:$G,2,FALSE)</f>
        <v>EliteBook1C2M0PA</v>
      </c>
      <c r="I3228">
        <f>VLOOKUP(G3228,[1]Product!$B:$G,6,FALSE)</f>
        <v>14890000</v>
      </c>
      <c r="J3228" t="str">
        <f>VLOOKUP(G3228,[1]Product!$B:$G,3,FALSE)</f>
        <v>HP</v>
      </c>
      <c r="K3228" t="str">
        <f>VLOOKUP(G3228,[1]Product!$B:$G,4,FALSE)</f>
        <v>Desktop</v>
      </c>
      <c r="L3228">
        <v>2</v>
      </c>
      <c r="M3228">
        <v>0.1</v>
      </c>
      <c r="N3228">
        <f t="shared" si="50"/>
        <v>26802000</v>
      </c>
    </row>
    <row r="3229" spans="1:14" x14ac:dyDescent="0.3">
      <c r="A3229">
        <v>3228</v>
      </c>
      <c r="B3229">
        <v>10</v>
      </c>
      <c r="C3229" t="s">
        <v>80</v>
      </c>
      <c r="D3229" t="str">
        <f>VLOOKUP(C3229,[1]Saler!B:D,2,FALSE)</f>
        <v>Trịnh Thị Thu  Hằng</v>
      </c>
      <c r="E3229" t="str">
        <f>VLOOKUP(C3229,[1]Saler!B:D,3,FALSE)</f>
        <v>HP</v>
      </c>
      <c r="F3229" t="str">
        <f>VLOOKUP(E3229,[1]Saler!$F$1:$G$6,2,FALSE)</f>
        <v>Hải Phòng</v>
      </c>
      <c r="G3229" t="s">
        <v>49</v>
      </c>
      <c r="H3229" t="str">
        <f>VLOOKUP(G3229,[1]Product!$B:$G,2,FALSE)</f>
        <v>Inspiron145402</v>
      </c>
      <c r="I3229">
        <f>VLOOKUP(G3229,[1]Product!$B:$G,6,FALSE)</f>
        <v>25790000</v>
      </c>
      <c r="J3229" t="str">
        <f>VLOOKUP(G3229,[1]Product!$B:$G,3,FALSE)</f>
        <v>Dell</v>
      </c>
      <c r="K3229" t="str">
        <f>VLOOKUP(G3229,[1]Product!$B:$G,4,FALSE)</f>
        <v>Laptop</v>
      </c>
      <c r="L3229">
        <v>1</v>
      </c>
      <c r="M3229">
        <v>0.1</v>
      </c>
      <c r="N3229">
        <f t="shared" si="50"/>
        <v>23211000</v>
      </c>
    </row>
    <row r="3230" spans="1:14" x14ac:dyDescent="0.3">
      <c r="A3230">
        <v>3229</v>
      </c>
      <c r="B3230">
        <v>10</v>
      </c>
      <c r="C3230" t="s">
        <v>30</v>
      </c>
      <c r="D3230" t="str">
        <f>VLOOKUP(C3230,[1]Saler!B:D,2,FALSE)</f>
        <v>Lê Thị Phương  Thanh</v>
      </c>
      <c r="E3230" t="str">
        <f>VLOOKUP(C3230,[1]Saler!B:D,3,FALSE)</f>
        <v>CT</v>
      </c>
      <c r="F3230" t="str">
        <f>VLOOKUP(E3230,[1]Saler!$F$1:$G$6,2,FALSE)</f>
        <v>Cần Thơ</v>
      </c>
      <c r="G3230" t="s">
        <v>49</v>
      </c>
      <c r="H3230" t="str">
        <f>VLOOKUP(G3230,[1]Product!$B:$G,2,FALSE)</f>
        <v>Inspiron145402</v>
      </c>
      <c r="I3230">
        <f>VLOOKUP(G3230,[1]Product!$B:$G,6,FALSE)</f>
        <v>25790000</v>
      </c>
      <c r="J3230" t="str">
        <f>VLOOKUP(G3230,[1]Product!$B:$G,3,FALSE)</f>
        <v>Dell</v>
      </c>
      <c r="K3230" t="str">
        <f>VLOOKUP(G3230,[1]Product!$B:$G,4,FALSE)</f>
        <v>Laptop</v>
      </c>
      <c r="L3230">
        <v>3</v>
      </c>
      <c r="M3230">
        <v>0.05</v>
      </c>
      <c r="N3230">
        <f t="shared" si="50"/>
        <v>73501500</v>
      </c>
    </row>
    <row r="3231" spans="1:14" x14ac:dyDescent="0.3">
      <c r="A3231">
        <v>3230</v>
      </c>
      <c r="B3231">
        <v>10</v>
      </c>
      <c r="C3231" t="s">
        <v>77</v>
      </c>
      <c r="D3231" t="str">
        <f>VLOOKUP(C3231,[1]Saler!B:D,2,FALSE)</f>
        <v>Trần Huy  Hiếu</v>
      </c>
      <c r="E3231" t="str">
        <f>VLOOKUP(C3231,[1]Saler!B:D,3,FALSE)</f>
        <v>HP</v>
      </c>
      <c r="F3231" t="str">
        <f>VLOOKUP(E3231,[1]Saler!$F$1:$G$6,2,FALSE)</f>
        <v>Hải Phòng</v>
      </c>
      <c r="G3231" t="s">
        <v>41</v>
      </c>
      <c r="H3231" t="str">
        <f>VLOOKUP(G3231,[1]Product!$B:$G,2,FALSE)</f>
        <v>Vostro70226499</v>
      </c>
      <c r="I3231">
        <f>VLOOKUP(G3231,[1]Product!$B:$G,6,FALSE)</f>
        <v>8900000</v>
      </c>
      <c r="J3231" t="str">
        <f>VLOOKUP(G3231,[1]Product!$B:$G,3,FALSE)</f>
        <v>Dell</v>
      </c>
      <c r="K3231" t="str">
        <f>VLOOKUP(G3231,[1]Product!$B:$G,4,FALSE)</f>
        <v>Desktop</v>
      </c>
      <c r="L3231">
        <v>3</v>
      </c>
      <c r="M3231">
        <v>0.15</v>
      </c>
      <c r="N3231">
        <f t="shared" si="50"/>
        <v>22695000</v>
      </c>
    </row>
    <row r="3232" spans="1:14" x14ac:dyDescent="0.3">
      <c r="A3232">
        <v>3231</v>
      </c>
      <c r="B3232">
        <v>10</v>
      </c>
      <c r="C3232" t="s">
        <v>35</v>
      </c>
      <c r="D3232" t="str">
        <f>VLOOKUP(C3232,[1]Saler!B:D,2,FALSE)</f>
        <v>Trần Kim  Như</v>
      </c>
      <c r="E3232" t="str">
        <f>VLOOKUP(C3232,[1]Saler!B:D,3,FALSE)</f>
        <v>HCM</v>
      </c>
      <c r="F3232" t="str">
        <f>VLOOKUP(E3232,[1]Saler!$F$1:$G$6,2,FALSE)</f>
        <v>Hồ Chí Minh</v>
      </c>
      <c r="G3232" t="s">
        <v>36</v>
      </c>
      <c r="H3232" t="str">
        <f>VLOOKUP(G3232,[1]Product!$B:$G,2,FALSE)</f>
        <v>Lenovo10TVA00EVA</v>
      </c>
      <c r="I3232">
        <f>VLOOKUP(G3232,[1]Product!$B:$G,6,FALSE)</f>
        <v>12590000</v>
      </c>
      <c r="J3232" t="str">
        <f>VLOOKUP(G3232,[1]Product!$B:$G,3,FALSE)</f>
        <v>Lenovo</v>
      </c>
      <c r="K3232" t="str">
        <f>VLOOKUP(G3232,[1]Product!$B:$G,4,FALSE)</f>
        <v>Desktop</v>
      </c>
      <c r="L3232">
        <v>3</v>
      </c>
      <c r="M3232">
        <v>0.05</v>
      </c>
      <c r="N3232">
        <f t="shared" si="50"/>
        <v>35881500</v>
      </c>
    </row>
    <row r="3233" spans="1:14" x14ac:dyDescent="0.3">
      <c r="A3233">
        <v>3232</v>
      </c>
      <c r="B3233">
        <v>10</v>
      </c>
      <c r="C3233" t="s">
        <v>61</v>
      </c>
      <c r="D3233" t="str">
        <f>VLOOKUP(C3233,[1]Saler!B:D,2,FALSE)</f>
        <v>Nguyễn Tố  Linh</v>
      </c>
      <c r="E3233" t="str">
        <f>VLOOKUP(C3233,[1]Saler!B:D,3,FALSE)</f>
        <v>DN</v>
      </c>
      <c r="F3233" t="str">
        <f>VLOOKUP(E3233,[1]Saler!$F$1:$G$6,2,FALSE)</f>
        <v>Đà Nẵng</v>
      </c>
      <c r="G3233" t="s">
        <v>19</v>
      </c>
      <c r="H3233" t="str">
        <f>VLOOKUP(G3233,[1]Product!$B:$G,2,FALSE)</f>
        <v>Gaming81LK01J3VN</v>
      </c>
      <c r="I3233">
        <f>VLOOKUP(G3233,[1]Product!$B:$G,6,FALSE)</f>
        <v>18490000</v>
      </c>
      <c r="J3233" t="str">
        <f>VLOOKUP(G3233,[1]Product!$B:$G,3,FALSE)</f>
        <v>Lenovo</v>
      </c>
      <c r="K3233" t="str">
        <f>VLOOKUP(G3233,[1]Product!$B:$G,4,FALSE)</f>
        <v>Laptop</v>
      </c>
      <c r="L3233">
        <v>1</v>
      </c>
      <c r="M3233">
        <v>0</v>
      </c>
      <c r="N3233">
        <f t="shared" si="50"/>
        <v>18490000</v>
      </c>
    </row>
    <row r="3234" spans="1:14" x14ac:dyDescent="0.3">
      <c r="A3234">
        <v>3233</v>
      </c>
      <c r="B3234">
        <v>10</v>
      </c>
      <c r="C3234" t="s">
        <v>16</v>
      </c>
      <c r="D3234" t="str">
        <f>VLOOKUP(C3234,[1]Saler!B:D,2,FALSE)</f>
        <v>Võ Thị Uyển  Nhi</v>
      </c>
      <c r="E3234" t="str">
        <f>VLOOKUP(C3234,[1]Saler!B:D,3,FALSE)</f>
        <v>HCM</v>
      </c>
      <c r="F3234" t="str">
        <f>VLOOKUP(E3234,[1]Saler!$F$1:$G$6,2,FALSE)</f>
        <v>Hồ Chí Minh</v>
      </c>
      <c r="G3234" t="s">
        <v>17</v>
      </c>
      <c r="H3234" t="str">
        <f>VLOOKUP(G3234,[1]Product!$B:$G,2,FALSE)</f>
        <v>Inspiron135301</v>
      </c>
      <c r="I3234">
        <f>VLOOKUP(G3234,[1]Product!$B:$G,6,FALSE)</f>
        <v>20900000</v>
      </c>
      <c r="J3234" t="str">
        <f>VLOOKUP(G3234,[1]Product!$B:$G,3,FALSE)</f>
        <v>Dell</v>
      </c>
      <c r="K3234" t="str">
        <f>VLOOKUP(G3234,[1]Product!$B:$G,4,FALSE)</f>
        <v>Laptop</v>
      </c>
      <c r="L3234">
        <v>3</v>
      </c>
      <c r="M3234">
        <v>0</v>
      </c>
      <c r="N3234">
        <f t="shared" si="50"/>
        <v>62700000</v>
      </c>
    </row>
    <row r="3235" spans="1:14" x14ac:dyDescent="0.3">
      <c r="A3235">
        <v>3234</v>
      </c>
      <c r="B3235">
        <v>10</v>
      </c>
      <c r="C3235" t="s">
        <v>61</v>
      </c>
      <c r="D3235" t="str">
        <f>VLOOKUP(C3235,[1]Saler!B:D,2,FALSE)</f>
        <v>Nguyễn Tố  Linh</v>
      </c>
      <c r="E3235" t="str">
        <f>VLOOKUP(C3235,[1]Saler!B:D,3,FALSE)</f>
        <v>DN</v>
      </c>
      <c r="F3235" t="str">
        <f>VLOOKUP(E3235,[1]Saler!$F$1:$G$6,2,FALSE)</f>
        <v>Đà Nẵng</v>
      </c>
      <c r="G3235" t="s">
        <v>69</v>
      </c>
      <c r="H3235" t="str">
        <f>VLOOKUP(G3235,[1]Product!$B:$G,2,FALSE)</f>
        <v>Pavilion180S1AA</v>
      </c>
      <c r="I3235">
        <f>VLOOKUP(G3235,[1]Product!$B:$G,6,FALSE)</f>
        <v>9790000</v>
      </c>
      <c r="J3235" t="str">
        <f>VLOOKUP(G3235,[1]Product!$B:$G,3,FALSE)</f>
        <v>HP</v>
      </c>
      <c r="K3235" t="str">
        <f>VLOOKUP(G3235,[1]Product!$B:$G,4,FALSE)</f>
        <v>Desktop</v>
      </c>
      <c r="L3235">
        <v>1</v>
      </c>
      <c r="M3235">
        <v>0.05</v>
      </c>
      <c r="N3235">
        <f t="shared" si="50"/>
        <v>9300500</v>
      </c>
    </row>
    <row r="3236" spans="1:14" x14ac:dyDescent="0.3">
      <c r="A3236">
        <v>3235</v>
      </c>
      <c r="B3236">
        <v>10</v>
      </c>
      <c r="C3236" t="s">
        <v>32</v>
      </c>
      <c r="D3236" t="str">
        <f>VLOOKUP(C3236,[1]Saler!B:D,2,FALSE)</f>
        <v>Võ Thị Phương  Thảo</v>
      </c>
      <c r="E3236" t="str">
        <f>VLOOKUP(C3236,[1]Saler!B:D,3,FALSE)</f>
        <v>CT</v>
      </c>
      <c r="F3236" t="str">
        <f>VLOOKUP(E3236,[1]Saler!$F$1:$G$6,2,FALSE)</f>
        <v>Cần Thơ</v>
      </c>
      <c r="G3236" t="s">
        <v>17</v>
      </c>
      <c r="H3236" t="str">
        <f>VLOOKUP(G3236,[1]Product!$B:$G,2,FALSE)</f>
        <v>Inspiron135301</v>
      </c>
      <c r="I3236">
        <f>VLOOKUP(G3236,[1]Product!$B:$G,6,FALSE)</f>
        <v>20900000</v>
      </c>
      <c r="J3236" t="str">
        <f>VLOOKUP(G3236,[1]Product!$B:$G,3,FALSE)</f>
        <v>Dell</v>
      </c>
      <c r="K3236" t="str">
        <f>VLOOKUP(G3236,[1]Product!$B:$G,4,FALSE)</f>
        <v>Laptop</v>
      </c>
      <c r="L3236">
        <v>1</v>
      </c>
      <c r="M3236">
        <v>0</v>
      </c>
      <c r="N3236">
        <f t="shared" si="50"/>
        <v>20900000</v>
      </c>
    </row>
    <row r="3237" spans="1:14" x14ac:dyDescent="0.3">
      <c r="A3237">
        <v>3236</v>
      </c>
      <c r="B3237">
        <v>10</v>
      </c>
      <c r="C3237" t="s">
        <v>61</v>
      </c>
      <c r="D3237" t="str">
        <f>VLOOKUP(C3237,[1]Saler!B:D,2,FALSE)</f>
        <v>Nguyễn Tố  Linh</v>
      </c>
      <c r="E3237" t="str">
        <f>VLOOKUP(C3237,[1]Saler!B:D,3,FALSE)</f>
        <v>DN</v>
      </c>
      <c r="F3237" t="str">
        <f>VLOOKUP(E3237,[1]Saler!$F$1:$G$6,2,FALSE)</f>
        <v>Đà Nẵng</v>
      </c>
      <c r="G3237" t="s">
        <v>25</v>
      </c>
      <c r="H3237" t="str">
        <f>VLOOKUP(G3237,[1]Product!$B:$G,2,FALSE)</f>
        <v>Lenovo11BHS07200</v>
      </c>
      <c r="I3237">
        <f>VLOOKUP(G3237,[1]Product!$B:$G,6,FALSE)</f>
        <v>11490000</v>
      </c>
      <c r="J3237" t="str">
        <f>VLOOKUP(G3237,[1]Product!$B:$G,3,FALSE)</f>
        <v>Lenovo</v>
      </c>
      <c r="K3237" t="str">
        <f>VLOOKUP(G3237,[1]Product!$B:$G,4,FALSE)</f>
        <v>Desktop</v>
      </c>
      <c r="L3237">
        <v>1</v>
      </c>
      <c r="M3237">
        <v>0.05</v>
      </c>
      <c r="N3237">
        <f t="shared" si="50"/>
        <v>10915500</v>
      </c>
    </row>
    <row r="3238" spans="1:14" x14ac:dyDescent="0.3">
      <c r="A3238">
        <v>3237</v>
      </c>
      <c r="B3238">
        <v>10</v>
      </c>
      <c r="C3238" t="s">
        <v>76</v>
      </c>
      <c r="D3238" t="str">
        <f>VLOOKUP(C3238,[1]Saler!B:D,2,FALSE)</f>
        <v>Nguyễn Yến  Nhi</v>
      </c>
      <c r="E3238" t="str">
        <f>VLOOKUP(C3238,[1]Saler!B:D,3,FALSE)</f>
        <v>HCM</v>
      </c>
      <c r="F3238" t="str">
        <f>VLOOKUP(E3238,[1]Saler!$F$1:$G$6,2,FALSE)</f>
        <v>Hồ Chí Minh</v>
      </c>
      <c r="G3238" t="s">
        <v>28</v>
      </c>
      <c r="H3238" t="str">
        <f>VLOOKUP(G3238,[1]Product!$B:$G,2,FALSE)</f>
        <v>ProBook1A1B0PA</v>
      </c>
      <c r="I3238">
        <f>VLOOKUP(G3238,[1]Product!$B:$G,6,FALSE)</f>
        <v>18290000</v>
      </c>
      <c r="J3238" t="str">
        <f>VLOOKUP(G3238,[1]Product!$B:$G,3,FALSE)</f>
        <v>HP</v>
      </c>
      <c r="K3238" t="str">
        <f>VLOOKUP(G3238,[1]Product!$B:$G,4,FALSE)</f>
        <v>Laptop</v>
      </c>
      <c r="L3238">
        <v>1</v>
      </c>
      <c r="M3238">
        <v>0</v>
      </c>
      <c r="N3238">
        <f t="shared" si="50"/>
        <v>18290000</v>
      </c>
    </row>
    <row r="3239" spans="1:14" x14ac:dyDescent="0.3">
      <c r="A3239">
        <v>3238</v>
      </c>
      <c r="B3239">
        <v>10</v>
      </c>
      <c r="C3239" t="s">
        <v>51</v>
      </c>
      <c r="D3239" t="str">
        <f>VLOOKUP(C3239,[1]Saler!B:D,2,FALSE)</f>
        <v>Trần Nguyễn Thúy  Quỳnh</v>
      </c>
      <c r="E3239" t="str">
        <f>VLOOKUP(C3239,[1]Saler!B:D,3,FALSE)</f>
        <v>CT</v>
      </c>
      <c r="F3239" t="str">
        <f>VLOOKUP(E3239,[1]Saler!$F$1:$G$6,2,FALSE)</f>
        <v>Cần Thơ</v>
      </c>
      <c r="G3239" t="s">
        <v>45</v>
      </c>
      <c r="H3239" t="str">
        <f>VLOOKUP(G3239,[1]Product!$B:$G,2,FALSE)</f>
        <v>OMEN8ZR42PA</v>
      </c>
      <c r="I3239">
        <f>VLOOKUP(G3239,[1]Product!$B:$G,6,FALSE)</f>
        <v>54000000</v>
      </c>
      <c r="J3239" t="str">
        <f>VLOOKUP(G3239,[1]Product!$B:$G,3,FALSE)</f>
        <v>HP</v>
      </c>
      <c r="K3239" t="str">
        <f>VLOOKUP(G3239,[1]Product!$B:$G,4,FALSE)</f>
        <v>Laptop</v>
      </c>
      <c r="L3239">
        <v>3</v>
      </c>
      <c r="M3239">
        <v>0.15</v>
      </c>
      <c r="N3239">
        <f t="shared" si="50"/>
        <v>137700000</v>
      </c>
    </row>
    <row r="3240" spans="1:14" x14ac:dyDescent="0.3">
      <c r="A3240">
        <v>3239</v>
      </c>
      <c r="B3240">
        <v>10</v>
      </c>
      <c r="C3240" t="s">
        <v>35</v>
      </c>
      <c r="D3240" t="str">
        <f>VLOOKUP(C3240,[1]Saler!B:D,2,FALSE)</f>
        <v>Trần Kim  Như</v>
      </c>
      <c r="E3240" t="str">
        <f>VLOOKUP(C3240,[1]Saler!B:D,3,FALSE)</f>
        <v>HCM</v>
      </c>
      <c r="F3240" t="str">
        <f>VLOOKUP(E3240,[1]Saler!$F$1:$G$6,2,FALSE)</f>
        <v>Hồ Chí Minh</v>
      </c>
      <c r="G3240" t="s">
        <v>42</v>
      </c>
      <c r="H3240" t="str">
        <f>VLOOKUP(G3240,[1]Product!$B:$G,2,FALSE)</f>
        <v>PavilionEG0072TU</v>
      </c>
      <c r="I3240">
        <f>VLOOKUP(G3240,[1]Product!$B:$G,6,FALSE)</f>
        <v>21900000</v>
      </c>
      <c r="J3240" t="str">
        <f>VLOOKUP(G3240,[1]Product!$B:$G,3,FALSE)</f>
        <v>HP</v>
      </c>
      <c r="K3240" t="str">
        <f>VLOOKUP(G3240,[1]Product!$B:$G,4,FALSE)</f>
        <v>Laptop</v>
      </c>
      <c r="L3240">
        <v>1</v>
      </c>
      <c r="M3240">
        <v>0.15</v>
      </c>
      <c r="N3240">
        <f t="shared" si="50"/>
        <v>18615000</v>
      </c>
    </row>
    <row r="3241" spans="1:14" x14ac:dyDescent="0.3">
      <c r="A3241">
        <v>3240</v>
      </c>
      <c r="B3241">
        <v>10</v>
      </c>
      <c r="C3241" t="s">
        <v>30</v>
      </c>
      <c r="D3241" t="str">
        <f>VLOOKUP(C3241,[1]Saler!B:D,2,FALSE)</f>
        <v>Lê Thị Phương  Thanh</v>
      </c>
      <c r="E3241" t="str">
        <f>VLOOKUP(C3241,[1]Saler!B:D,3,FALSE)</f>
        <v>CT</v>
      </c>
      <c r="F3241" t="str">
        <f>VLOOKUP(E3241,[1]Saler!$F$1:$G$6,2,FALSE)</f>
        <v>Cần Thơ</v>
      </c>
      <c r="G3241" t="s">
        <v>69</v>
      </c>
      <c r="H3241" t="str">
        <f>VLOOKUP(G3241,[1]Product!$B:$G,2,FALSE)</f>
        <v>Pavilion180S1AA</v>
      </c>
      <c r="I3241">
        <f>VLOOKUP(G3241,[1]Product!$B:$G,6,FALSE)</f>
        <v>9790000</v>
      </c>
      <c r="J3241" t="str">
        <f>VLOOKUP(G3241,[1]Product!$B:$G,3,FALSE)</f>
        <v>HP</v>
      </c>
      <c r="K3241" t="str">
        <f>VLOOKUP(G3241,[1]Product!$B:$G,4,FALSE)</f>
        <v>Desktop</v>
      </c>
      <c r="L3241">
        <v>2</v>
      </c>
      <c r="M3241">
        <v>0.05</v>
      </c>
      <c r="N3241">
        <f t="shared" si="50"/>
        <v>18601000</v>
      </c>
    </row>
    <row r="3242" spans="1:14" x14ac:dyDescent="0.3">
      <c r="A3242">
        <v>3241</v>
      </c>
      <c r="B3242">
        <v>10</v>
      </c>
      <c r="C3242" t="s">
        <v>24</v>
      </c>
      <c r="D3242" t="str">
        <f>VLOOKUP(C3242,[1]Saler!B:D,2,FALSE)</f>
        <v>Lê Thị Ngọc Bích</v>
      </c>
      <c r="E3242" t="str">
        <f>VLOOKUP(C3242,[1]Saler!B:D,3,FALSE)</f>
        <v>HN</v>
      </c>
      <c r="F3242" t="str">
        <f>VLOOKUP(E3242,[1]Saler!$F$1:$G$6,2,FALSE)</f>
        <v>Hà Nội</v>
      </c>
      <c r="G3242" t="s">
        <v>52</v>
      </c>
      <c r="H3242" t="str">
        <f>VLOOKUP(G3242,[1]Product!$B:$G,2,FALSE)</f>
        <v>Inspiron42IN380002</v>
      </c>
      <c r="I3242">
        <f>VLOOKUP(G3242,[1]Product!$B:$G,6,FALSE)</f>
        <v>12290000</v>
      </c>
      <c r="J3242" t="str">
        <f>VLOOKUP(G3242,[1]Product!$B:$G,3,FALSE)</f>
        <v>Dell</v>
      </c>
      <c r="K3242" t="str">
        <f>VLOOKUP(G3242,[1]Product!$B:$G,4,FALSE)</f>
        <v>Desktop</v>
      </c>
      <c r="L3242">
        <v>3</v>
      </c>
      <c r="M3242">
        <v>0.15</v>
      </c>
      <c r="N3242">
        <f t="shared" si="50"/>
        <v>31339500</v>
      </c>
    </row>
    <row r="3243" spans="1:14" x14ac:dyDescent="0.3">
      <c r="A3243">
        <v>3242</v>
      </c>
      <c r="B3243">
        <v>10</v>
      </c>
      <c r="C3243" t="s">
        <v>14</v>
      </c>
      <c r="D3243" t="str">
        <f>VLOOKUP(C3243,[1]Saler!B:D,2,FALSE)</f>
        <v>Hồ Thị Khánh  Huyền</v>
      </c>
      <c r="E3243" t="str">
        <f>VLOOKUP(C3243,[1]Saler!B:D,3,FALSE)</f>
        <v>DN</v>
      </c>
      <c r="F3243" t="str">
        <f>VLOOKUP(E3243,[1]Saler!$F$1:$G$6,2,FALSE)</f>
        <v>Đà Nẵng</v>
      </c>
      <c r="G3243" t="s">
        <v>33</v>
      </c>
      <c r="H3243" t="str">
        <f>VLOOKUP(G3243,[1]Product!$B:$G,2,FALSE)</f>
        <v>XPS139310</v>
      </c>
      <c r="I3243">
        <f>VLOOKUP(G3243,[1]Product!$B:$G,6,FALSE)</f>
        <v>39900000</v>
      </c>
      <c r="J3243" t="str">
        <f>VLOOKUP(G3243,[1]Product!$B:$G,3,FALSE)</f>
        <v>Dell</v>
      </c>
      <c r="K3243" t="str">
        <f>VLOOKUP(G3243,[1]Product!$B:$G,4,FALSE)</f>
        <v>Laptop</v>
      </c>
      <c r="L3243">
        <v>2</v>
      </c>
      <c r="M3243">
        <v>0.05</v>
      </c>
      <c r="N3243">
        <f t="shared" si="50"/>
        <v>75810000</v>
      </c>
    </row>
    <row r="3244" spans="1:14" x14ac:dyDescent="0.3">
      <c r="A3244">
        <v>3243</v>
      </c>
      <c r="B3244">
        <v>10</v>
      </c>
      <c r="C3244" t="s">
        <v>79</v>
      </c>
      <c r="D3244" t="str">
        <f>VLOOKUP(C3244,[1]Saler!B:D,2,FALSE)</f>
        <v>Nguyễn Thị Thanh  Ngân</v>
      </c>
      <c r="E3244" t="str">
        <f>VLOOKUP(C3244,[1]Saler!B:D,3,FALSE)</f>
        <v>HCM</v>
      </c>
      <c r="F3244" t="str">
        <f>VLOOKUP(E3244,[1]Saler!$F$1:$G$6,2,FALSE)</f>
        <v>Hồ Chí Minh</v>
      </c>
      <c r="G3244" t="s">
        <v>41</v>
      </c>
      <c r="H3244" t="str">
        <f>VLOOKUP(G3244,[1]Product!$B:$G,2,FALSE)</f>
        <v>Vostro70226499</v>
      </c>
      <c r="I3244">
        <f>VLOOKUP(G3244,[1]Product!$B:$G,6,FALSE)</f>
        <v>8900000</v>
      </c>
      <c r="J3244" t="str">
        <f>VLOOKUP(G3244,[1]Product!$B:$G,3,FALSE)</f>
        <v>Dell</v>
      </c>
      <c r="K3244" t="str">
        <f>VLOOKUP(G3244,[1]Product!$B:$G,4,FALSE)</f>
        <v>Desktop</v>
      </c>
      <c r="L3244">
        <v>3</v>
      </c>
      <c r="M3244">
        <v>0</v>
      </c>
      <c r="N3244">
        <f t="shared" si="50"/>
        <v>26700000</v>
      </c>
    </row>
    <row r="3245" spans="1:14" x14ac:dyDescent="0.3">
      <c r="A3245">
        <v>3244</v>
      </c>
      <c r="B3245">
        <v>10</v>
      </c>
      <c r="C3245" t="s">
        <v>64</v>
      </c>
      <c r="D3245" t="str">
        <f>VLOOKUP(C3245,[1]Saler!B:D,2,FALSE)</f>
        <v>Trần Chí Thông</v>
      </c>
      <c r="E3245" t="str">
        <f>VLOOKUP(C3245,[1]Saler!B:D,3,FALSE)</f>
        <v>CT</v>
      </c>
      <c r="F3245" t="str">
        <f>VLOOKUP(E3245,[1]Saler!$F$1:$G$6,2,FALSE)</f>
        <v>Cần Thơ</v>
      </c>
      <c r="G3245" t="s">
        <v>58</v>
      </c>
      <c r="H3245" t="str">
        <f>VLOOKUP(G3245,[1]Product!$B:$G,2,FALSE)</f>
        <v>Envy2K0B2PA</v>
      </c>
      <c r="I3245">
        <f>VLOOKUP(G3245,[1]Product!$B:$G,6,FALSE)</f>
        <v>23590000</v>
      </c>
      <c r="J3245" t="str">
        <f>VLOOKUP(G3245,[1]Product!$B:$G,3,FALSE)</f>
        <v>HP</v>
      </c>
      <c r="K3245" t="str">
        <f>VLOOKUP(G3245,[1]Product!$B:$G,4,FALSE)</f>
        <v>Laptop</v>
      </c>
      <c r="L3245">
        <v>2</v>
      </c>
      <c r="M3245">
        <v>0</v>
      </c>
      <c r="N3245">
        <f t="shared" si="50"/>
        <v>47180000</v>
      </c>
    </row>
    <row r="3246" spans="1:14" x14ac:dyDescent="0.3">
      <c r="A3246">
        <v>3245</v>
      </c>
      <c r="B3246">
        <v>10</v>
      </c>
      <c r="C3246" t="s">
        <v>62</v>
      </c>
      <c r="D3246" t="str">
        <f>VLOOKUP(C3246,[1]Saler!B:D,2,FALSE)</f>
        <v>Kiều Ngọc Các</v>
      </c>
      <c r="E3246" t="str">
        <f>VLOOKUP(C3246,[1]Saler!B:D,3,FALSE)</f>
        <v>HN</v>
      </c>
      <c r="F3246" t="str">
        <f>VLOOKUP(E3246,[1]Saler!$F$1:$G$6,2,FALSE)</f>
        <v>Hà Nội</v>
      </c>
      <c r="G3246" t="s">
        <v>19</v>
      </c>
      <c r="H3246" t="str">
        <f>VLOOKUP(G3246,[1]Product!$B:$G,2,FALSE)</f>
        <v>Gaming81LK01J3VN</v>
      </c>
      <c r="I3246">
        <f>VLOOKUP(G3246,[1]Product!$B:$G,6,FALSE)</f>
        <v>18490000</v>
      </c>
      <c r="J3246" t="str">
        <f>VLOOKUP(G3246,[1]Product!$B:$G,3,FALSE)</f>
        <v>Lenovo</v>
      </c>
      <c r="K3246" t="str">
        <f>VLOOKUP(G3246,[1]Product!$B:$G,4,FALSE)</f>
        <v>Laptop</v>
      </c>
      <c r="L3246">
        <v>2</v>
      </c>
      <c r="M3246">
        <v>0.15</v>
      </c>
      <c r="N3246">
        <f t="shared" si="50"/>
        <v>31433000</v>
      </c>
    </row>
    <row r="3247" spans="1:14" x14ac:dyDescent="0.3">
      <c r="A3247">
        <v>3246</v>
      </c>
      <c r="B3247">
        <v>10</v>
      </c>
      <c r="C3247" t="s">
        <v>22</v>
      </c>
      <c r="D3247" t="str">
        <f>VLOOKUP(C3247,[1]Saler!B:D,2,FALSE)</f>
        <v>Nguyễn Thành Tâm</v>
      </c>
      <c r="E3247" t="str">
        <f>VLOOKUP(C3247,[1]Saler!B:D,3,FALSE)</f>
        <v>CT</v>
      </c>
      <c r="F3247" t="str">
        <f>VLOOKUP(E3247,[1]Saler!$F$1:$G$6,2,FALSE)</f>
        <v>Cần Thơ</v>
      </c>
      <c r="G3247" t="s">
        <v>36</v>
      </c>
      <c r="H3247" t="str">
        <f>VLOOKUP(G3247,[1]Product!$B:$G,2,FALSE)</f>
        <v>Lenovo10TVA00EVA</v>
      </c>
      <c r="I3247">
        <f>VLOOKUP(G3247,[1]Product!$B:$G,6,FALSE)</f>
        <v>12590000</v>
      </c>
      <c r="J3247" t="str">
        <f>VLOOKUP(G3247,[1]Product!$B:$G,3,FALSE)</f>
        <v>Lenovo</v>
      </c>
      <c r="K3247" t="str">
        <f>VLOOKUP(G3247,[1]Product!$B:$G,4,FALSE)</f>
        <v>Desktop</v>
      </c>
      <c r="L3247">
        <v>2</v>
      </c>
      <c r="M3247">
        <v>0.1</v>
      </c>
      <c r="N3247">
        <f t="shared" si="50"/>
        <v>22662000</v>
      </c>
    </row>
    <row r="3248" spans="1:14" x14ac:dyDescent="0.3">
      <c r="A3248">
        <v>3247</v>
      </c>
      <c r="B3248">
        <v>10</v>
      </c>
      <c r="C3248" t="s">
        <v>70</v>
      </c>
      <c r="D3248" t="str">
        <f>VLOOKUP(C3248,[1]Saler!B:D,2,FALSE)</f>
        <v>Trần Thị Hồng Nhung</v>
      </c>
      <c r="E3248" t="str">
        <f>VLOOKUP(C3248,[1]Saler!B:D,3,FALSE)</f>
        <v>HCM</v>
      </c>
      <c r="F3248" t="str">
        <f>VLOOKUP(E3248,[1]Saler!$F$1:$G$6,2,FALSE)</f>
        <v>Hồ Chí Minh</v>
      </c>
      <c r="G3248" t="s">
        <v>25</v>
      </c>
      <c r="H3248" t="str">
        <f>VLOOKUP(G3248,[1]Product!$B:$G,2,FALSE)</f>
        <v>Lenovo11BHS07200</v>
      </c>
      <c r="I3248">
        <f>VLOOKUP(G3248,[1]Product!$B:$G,6,FALSE)</f>
        <v>11490000</v>
      </c>
      <c r="J3248" t="str">
        <f>VLOOKUP(G3248,[1]Product!$B:$G,3,FALSE)</f>
        <v>Lenovo</v>
      </c>
      <c r="K3248" t="str">
        <f>VLOOKUP(G3248,[1]Product!$B:$G,4,FALSE)</f>
        <v>Desktop</v>
      </c>
      <c r="L3248">
        <v>1</v>
      </c>
      <c r="M3248">
        <v>0.05</v>
      </c>
      <c r="N3248">
        <f t="shared" si="50"/>
        <v>10915500</v>
      </c>
    </row>
    <row r="3249" spans="1:14" x14ac:dyDescent="0.3">
      <c r="A3249">
        <v>3248</v>
      </c>
      <c r="B3249">
        <v>10</v>
      </c>
      <c r="C3249" t="s">
        <v>55</v>
      </c>
      <c r="D3249" t="str">
        <f>VLOOKUP(C3249,[1]Saler!B:D,2,FALSE)</f>
        <v>Nguyễn Thị  Hương</v>
      </c>
      <c r="E3249" t="str">
        <f>VLOOKUP(C3249,[1]Saler!B:D,3,FALSE)</f>
        <v>DN</v>
      </c>
      <c r="F3249" t="str">
        <f>VLOOKUP(E3249,[1]Saler!$F$1:$G$6,2,FALSE)</f>
        <v>Đà Nẵng</v>
      </c>
      <c r="G3249" t="s">
        <v>44</v>
      </c>
      <c r="H3249" t="str">
        <f>VLOOKUP(G3249,[1]Product!$B:$G,2,FALSE)</f>
        <v>Lenovo11ED002TVA</v>
      </c>
      <c r="I3249">
        <f>VLOOKUP(G3249,[1]Product!$B:$G,6,FALSE)</f>
        <v>9890000</v>
      </c>
      <c r="J3249" t="str">
        <f>VLOOKUP(G3249,[1]Product!$B:$G,3,FALSE)</f>
        <v>Lenovo</v>
      </c>
      <c r="K3249" t="str">
        <f>VLOOKUP(G3249,[1]Product!$B:$G,4,FALSE)</f>
        <v>Desktop</v>
      </c>
      <c r="L3249">
        <v>2</v>
      </c>
      <c r="M3249">
        <v>0.05</v>
      </c>
      <c r="N3249">
        <f t="shared" si="50"/>
        <v>18791000</v>
      </c>
    </row>
    <row r="3250" spans="1:14" x14ac:dyDescent="0.3">
      <c r="A3250">
        <v>3249</v>
      </c>
      <c r="B3250">
        <v>10</v>
      </c>
      <c r="C3250" t="s">
        <v>76</v>
      </c>
      <c r="D3250" t="str">
        <f>VLOOKUP(C3250,[1]Saler!B:D,2,FALSE)</f>
        <v>Nguyễn Yến  Nhi</v>
      </c>
      <c r="E3250" t="str">
        <f>VLOOKUP(C3250,[1]Saler!B:D,3,FALSE)</f>
        <v>HCM</v>
      </c>
      <c r="F3250" t="str">
        <f>VLOOKUP(E3250,[1]Saler!$F$1:$G$6,2,FALSE)</f>
        <v>Hồ Chí Minh</v>
      </c>
      <c r="G3250" t="s">
        <v>28</v>
      </c>
      <c r="H3250" t="str">
        <f>VLOOKUP(G3250,[1]Product!$B:$G,2,FALSE)</f>
        <v>ProBook1A1B0PA</v>
      </c>
      <c r="I3250">
        <f>VLOOKUP(G3250,[1]Product!$B:$G,6,FALSE)</f>
        <v>18290000</v>
      </c>
      <c r="J3250" t="str">
        <f>VLOOKUP(G3250,[1]Product!$B:$G,3,FALSE)</f>
        <v>HP</v>
      </c>
      <c r="K3250" t="str">
        <f>VLOOKUP(G3250,[1]Product!$B:$G,4,FALSE)</f>
        <v>Laptop</v>
      </c>
      <c r="L3250">
        <v>3</v>
      </c>
      <c r="M3250">
        <v>0.15</v>
      </c>
      <c r="N3250">
        <f t="shared" si="50"/>
        <v>46639500</v>
      </c>
    </row>
    <row r="3251" spans="1:14" x14ac:dyDescent="0.3">
      <c r="A3251">
        <v>3250</v>
      </c>
      <c r="B3251">
        <v>10</v>
      </c>
      <c r="C3251" t="s">
        <v>22</v>
      </c>
      <c r="D3251" t="str">
        <f>VLOOKUP(C3251,[1]Saler!B:D,2,FALSE)</f>
        <v>Nguyễn Thành Tâm</v>
      </c>
      <c r="E3251" t="str">
        <f>VLOOKUP(C3251,[1]Saler!B:D,3,FALSE)</f>
        <v>CT</v>
      </c>
      <c r="F3251" t="str">
        <f>VLOOKUP(E3251,[1]Saler!$F$1:$G$6,2,FALSE)</f>
        <v>Cần Thơ</v>
      </c>
      <c r="G3251" t="s">
        <v>54</v>
      </c>
      <c r="H3251" t="str">
        <f>VLOOKUP(G3251,[1]Product!$B:$G,2,FALSE)</f>
        <v>ThinkBook20VA001KVN</v>
      </c>
      <c r="I3251">
        <f>VLOOKUP(G3251,[1]Product!$B:$G,6,FALSE)</f>
        <v>19190000</v>
      </c>
      <c r="J3251" t="str">
        <f>VLOOKUP(G3251,[1]Product!$B:$G,3,FALSE)</f>
        <v>Lenovo</v>
      </c>
      <c r="K3251" t="str">
        <f>VLOOKUP(G3251,[1]Product!$B:$G,4,FALSE)</f>
        <v>Laptop</v>
      </c>
      <c r="L3251">
        <v>3</v>
      </c>
      <c r="M3251">
        <v>0.15</v>
      </c>
      <c r="N3251">
        <f t="shared" si="50"/>
        <v>48934500</v>
      </c>
    </row>
    <row r="3252" spans="1:14" x14ac:dyDescent="0.3">
      <c r="A3252">
        <v>3251</v>
      </c>
      <c r="B3252">
        <v>10</v>
      </c>
      <c r="C3252" t="s">
        <v>68</v>
      </c>
      <c r="D3252" t="str">
        <f>VLOOKUP(C3252,[1]Saler!B:D,2,FALSE)</f>
        <v>Đào Thị Tiểu  Băng</v>
      </c>
      <c r="E3252" t="str">
        <f>VLOOKUP(C3252,[1]Saler!B:D,3,FALSE)</f>
        <v>CT</v>
      </c>
      <c r="F3252" t="str">
        <f>VLOOKUP(E3252,[1]Saler!$F$1:$G$6,2,FALSE)</f>
        <v>Cần Thơ</v>
      </c>
      <c r="G3252" t="s">
        <v>33</v>
      </c>
      <c r="H3252" t="str">
        <f>VLOOKUP(G3252,[1]Product!$B:$G,2,FALSE)</f>
        <v>XPS139310</v>
      </c>
      <c r="I3252">
        <f>VLOOKUP(G3252,[1]Product!$B:$G,6,FALSE)</f>
        <v>39900000</v>
      </c>
      <c r="J3252" t="str">
        <f>VLOOKUP(G3252,[1]Product!$B:$G,3,FALSE)</f>
        <v>Dell</v>
      </c>
      <c r="K3252" t="str">
        <f>VLOOKUP(G3252,[1]Product!$B:$G,4,FALSE)</f>
        <v>Laptop</v>
      </c>
      <c r="L3252">
        <v>3</v>
      </c>
      <c r="M3252">
        <v>0.1</v>
      </c>
      <c r="N3252">
        <f t="shared" si="50"/>
        <v>107730000</v>
      </c>
    </row>
    <row r="3253" spans="1:14" x14ac:dyDescent="0.3">
      <c r="A3253">
        <v>3252</v>
      </c>
      <c r="B3253">
        <v>10</v>
      </c>
      <c r="C3253" t="s">
        <v>30</v>
      </c>
      <c r="D3253" t="str">
        <f>VLOOKUP(C3253,[1]Saler!B:D,2,FALSE)</f>
        <v>Lê Thị Phương  Thanh</v>
      </c>
      <c r="E3253" t="str">
        <f>VLOOKUP(C3253,[1]Saler!B:D,3,FALSE)</f>
        <v>CT</v>
      </c>
      <c r="F3253" t="str">
        <f>VLOOKUP(E3253,[1]Saler!$F$1:$G$6,2,FALSE)</f>
        <v>Cần Thơ</v>
      </c>
      <c r="G3253" t="s">
        <v>44</v>
      </c>
      <c r="H3253" t="str">
        <f>VLOOKUP(G3253,[1]Product!$B:$G,2,FALSE)</f>
        <v>Lenovo11ED002TVA</v>
      </c>
      <c r="I3253">
        <f>VLOOKUP(G3253,[1]Product!$B:$G,6,FALSE)</f>
        <v>9890000</v>
      </c>
      <c r="J3253" t="str">
        <f>VLOOKUP(G3253,[1]Product!$B:$G,3,FALSE)</f>
        <v>Lenovo</v>
      </c>
      <c r="K3253" t="str">
        <f>VLOOKUP(G3253,[1]Product!$B:$G,4,FALSE)</f>
        <v>Desktop</v>
      </c>
      <c r="L3253">
        <v>3</v>
      </c>
      <c r="M3253">
        <v>0.1</v>
      </c>
      <c r="N3253">
        <f t="shared" si="50"/>
        <v>26703000</v>
      </c>
    </row>
    <row r="3254" spans="1:14" x14ac:dyDescent="0.3">
      <c r="A3254">
        <v>3253</v>
      </c>
      <c r="B3254">
        <v>10</v>
      </c>
      <c r="C3254" t="s">
        <v>76</v>
      </c>
      <c r="D3254" t="str">
        <f>VLOOKUP(C3254,[1]Saler!B:D,2,FALSE)</f>
        <v>Nguyễn Yến  Nhi</v>
      </c>
      <c r="E3254" t="str">
        <f>VLOOKUP(C3254,[1]Saler!B:D,3,FALSE)</f>
        <v>HCM</v>
      </c>
      <c r="F3254" t="str">
        <f>VLOOKUP(E3254,[1]Saler!$F$1:$G$6,2,FALSE)</f>
        <v>Hồ Chí Minh</v>
      </c>
      <c r="G3254" t="s">
        <v>31</v>
      </c>
      <c r="H3254" t="str">
        <f>VLOOKUP(G3254,[1]Product!$B:$G,2,FALSE)</f>
        <v>Ideapad82H700DNVN</v>
      </c>
      <c r="I3254">
        <f>VLOOKUP(G3254,[1]Product!$B:$G,6,FALSE)</f>
        <v>13490000</v>
      </c>
      <c r="J3254" t="str">
        <f>VLOOKUP(G3254,[1]Product!$B:$G,3,FALSE)</f>
        <v>Lenovo</v>
      </c>
      <c r="K3254" t="str">
        <f>VLOOKUP(G3254,[1]Product!$B:$G,4,FALSE)</f>
        <v>Laptop</v>
      </c>
      <c r="L3254">
        <v>1</v>
      </c>
      <c r="M3254">
        <v>0.1</v>
      </c>
      <c r="N3254">
        <f t="shared" si="50"/>
        <v>12141000</v>
      </c>
    </row>
    <row r="3255" spans="1:14" x14ac:dyDescent="0.3">
      <c r="A3255">
        <v>3254</v>
      </c>
      <c r="B3255">
        <v>10</v>
      </c>
      <c r="C3255" t="s">
        <v>39</v>
      </c>
      <c r="D3255" t="str">
        <f>VLOOKUP(C3255,[1]Saler!B:D,2,FALSE)</f>
        <v>Trần Lê Phương  Dung</v>
      </c>
      <c r="E3255" t="str">
        <f>VLOOKUP(C3255,[1]Saler!B:D,3,FALSE)</f>
        <v>HN</v>
      </c>
      <c r="F3255" t="str">
        <f>VLOOKUP(E3255,[1]Saler!$F$1:$G$6,2,FALSE)</f>
        <v>Hà Nội</v>
      </c>
      <c r="G3255" t="s">
        <v>71</v>
      </c>
      <c r="H3255" t="str">
        <f>VLOOKUP(G3255,[1]Product!$B:$G,2,FALSE)</f>
        <v>Legion82BC005YVN</v>
      </c>
      <c r="I3255">
        <f>VLOOKUP(G3255,[1]Product!$B:$G,6,FALSE)</f>
        <v>39000000</v>
      </c>
      <c r="J3255" t="str">
        <f>VLOOKUP(G3255,[1]Product!$B:$G,3,FALSE)</f>
        <v>Lenovo</v>
      </c>
      <c r="K3255" t="str">
        <f>VLOOKUP(G3255,[1]Product!$B:$G,4,FALSE)</f>
        <v>Laptop</v>
      </c>
      <c r="L3255">
        <v>3</v>
      </c>
      <c r="M3255">
        <v>0</v>
      </c>
      <c r="N3255">
        <f t="shared" si="50"/>
        <v>117000000</v>
      </c>
    </row>
    <row r="3256" spans="1:14" x14ac:dyDescent="0.3">
      <c r="A3256">
        <v>3255</v>
      </c>
      <c r="B3256">
        <v>10</v>
      </c>
      <c r="C3256" t="s">
        <v>59</v>
      </c>
      <c r="D3256" t="str">
        <f>VLOOKUP(C3256,[1]Saler!B:D,2,FALSE)</f>
        <v>Hồ Lê Lệ  Nguyên</v>
      </c>
      <c r="E3256" t="str">
        <f>VLOOKUP(C3256,[1]Saler!B:D,3,FALSE)</f>
        <v>HCM</v>
      </c>
      <c r="F3256" t="str">
        <f>VLOOKUP(E3256,[1]Saler!$F$1:$G$6,2,FALSE)</f>
        <v>Hồ Chí Minh</v>
      </c>
      <c r="G3256" t="s">
        <v>56</v>
      </c>
      <c r="H3256" t="str">
        <f>VLOOKUP(G3256,[1]Product!$B:$G,2,FALSE)</f>
        <v>Legion82B500GUVN</v>
      </c>
      <c r="I3256">
        <f>VLOOKUP(G3256,[1]Product!$B:$G,6,FALSE)</f>
        <v>24790000</v>
      </c>
      <c r="J3256" t="str">
        <f>VLOOKUP(G3256,[1]Product!$B:$G,3,FALSE)</f>
        <v>Lenovo</v>
      </c>
      <c r="K3256" t="str">
        <f>VLOOKUP(G3256,[1]Product!$B:$G,4,FALSE)</f>
        <v>Laptop</v>
      </c>
      <c r="L3256">
        <v>2</v>
      </c>
      <c r="M3256">
        <v>0.15</v>
      </c>
      <c r="N3256">
        <f t="shared" si="50"/>
        <v>42143000</v>
      </c>
    </row>
    <row r="3257" spans="1:14" x14ac:dyDescent="0.3">
      <c r="A3257">
        <v>3256</v>
      </c>
      <c r="B3257">
        <v>10</v>
      </c>
      <c r="C3257" t="s">
        <v>72</v>
      </c>
      <c r="D3257" t="str">
        <f>VLOOKUP(C3257,[1]Saler!B:D,2,FALSE)</f>
        <v>Ngô Ngọc Tường  An</v>
      </c>
      <c r="E3257" t="str">
        <f>VLOOKUP(C3257,[1]Saler!B:D,3,FALSE)</f>
        <v>HN</v>
      </c>
      <c r="F3257" t="str">
        <f>VLOOKUP(E3257,[1]Saler!$F$1:$G$6,2,FALSE)</f>
        <v>Hà Nội</v>
      </c>
      <c r="G3257" t="s">
        <v>34</v>
      </c>
      <c r="H3257" t="str">
        <f>VLOOKUP(G3257,[1]Product!$B:$G,2,FALSE)</f>
        <v>Inspiron135201</v>
      </c>
      <c r="I3257">
        <f>VLOOKUP(G3257,[1]Product!$B:$G,6,FALSE)</f>
        <v>16990000</v>
      </c>
      <c r="J3257" t="str">
        <f>VLOOKUP(G3257,[1]Product!$B:$G,3,FALSE)</f>
        <v>Dell</v>
      </c>
      <c r="K3257" t="str">
        <f>VLOOKUP(G3257,[1]Product!$B:$G,4,FALSE)</f>
        <v>Laptop</v>
      </c>
      <c r="L3257">
        <v>2</v>
      </c>
      <c r="M3257">
        <v>0</v>
      </c>
      <c r="N3257">
        <f t="shared" si="50"/>
        <v>33980000</v>
      </c>
    </row>
    <row r="3258" spans="1:14" x14ac:dyDescent="0.3">
      <c r="A3258">
        <v>3257</v>
      </c>
      <c r="B3258">
        <v>10</v>
      </c>
      <c r="C3258" t="s">
        <v>64</v>
      </c>
      <c r="D3258" t="str">
        <f>VLOOKUP(C3258,[1]Saler!B:D,2,FALSE)</f>
        <v>Trần Chí Thông</v>
      </c>
      <c r="E3258" t="str">
        <f>VLOOKUP(C3258,[1]Saler!B:D,3,FALSE)</f>
        <v>CT</v>
      </c>
      <c r="F3258" t="str">
        <f>VLOOKUP(E3258,[1]Saler!$F$1:$G$6,2,FALSE)</f>
        <v>Cần Thơ</v>
      </c>
      <c r="G3258" t="s">
        <v>69</v>
      </c>
      <c r="H3258" t="str">
        <f>VLOOKUP(G3258,[1]Product!$B:$G,2,FALSE)</f>
        <v>Pavilion180S1AA</v>
      </c>
      <c r="I3258">
        <f>VLOOKUP(G3258,[1]Product!$B:$G,6,FALSE)</f>
        <v>9790000</v>
      </c>
      <c r="J3258" t="str">
        <f>VLOOKUP(G3258,[1]Product!$B:$G,3,FALSE)</f>
        <v>HP</v>
      </c>
      <c r="K3258" t="str">
        <f>VLOOKUP(G3258,[1]Product!$B:$G,4,FALSE)</f>
        <v>Desktop</v>
      </c>
      <c r="L3258">
        <v>2</v>
      </c>
      <c r="M3258">
        <v>0.1</v>
      </c>
      <c r="N3258">
        <f t="shared" si="50"/>
        <v>17622000</v>
      </c>
    </row>
    <row r="3259" spans="1:14" x14ac:dyDescent="0.3">
      <c r="A3259">
        <v>3258</v>
      </c>
      <c r="B3259">
        <v>10</v>
      </c>
      <c r="C3259" t="s">
        <v>27</v>
      </c>
      <c r="D3259" t="str">
        <f>VLOOKUP(C3259,[1]Saler!B:D,2,FALSE)</f>
        <v>Lê Thị Bình</v>
      </c>
      <c r="E3259" t="str">
        <f>VLOOKUP(C3259,[1]Saler!B:D,3,FALSE)</f>
        <v>HN</v>
      </c>
      <c r="F3259" t="str">
        <f>VLOOKUP(E3259,[1]Saler!$F$1:$G$6,2,FALSE)</f>
        <v>Hà Nội</v>
      </c>
      <c r="G3259" t="s">
        <v>49</v>
      </c>
      <c r="H3259" t="str">
        <f>VLOOKUP(G3259,[1]Product!$B:$G,2,FALSE)</f>
        <v>Inspiron145402</v>
      </c>
      <c r="I3259">
        <f>VLOOKUP(G3259,[1]Product!$B:$G,6,FALSE)</f>
        <v>25790000</v>
      </c>
      <c r="J3259" t="str">
        <f>VLOOKUP(G3259,[1]Product!$B:$G,3,FALSE)</f>
        <v>Dell</v>
      </c>
      <c r="K3259" t="str">
        <f>VLOOKUP(G3259,[1]Product!$B:$G,4,FALSE)</f>
        <v>Laptop</v>
      </c>
      <c r="L3259">
        <v>1</v>
      </c>
      <c r="M3259">
        <v>0.05</v>
      </c>
      <c r="N3259">
        <f t="shared" si="50"/>
        <v>24500500</v>
      </c>
    </row>
    <row r="3260" spans="1:14" x14ac:dyDescent="0.3">
      <c r="A3260">
        <v>3259</v>
      </c>
      <c r="B3260">
        <v>11</v>
      </c>
      <c r="C3260" t="s">
        <v>29</v>
      </c>
      <c r="D3260" t="str">
        <f>VLOOKUP(C3260,[1]Saler!B:D,2,FALSE)</f>
        <v>Hoàng Thị Thu  Hà</v>
      </c>
      <c r="E3260" t="str">
        <f>VLOOKUP(C3260,[1]Saler!B:D,3,FALSE)</f>
        <v>HN</v>
      </c>
      <c r="F3260" t="str">
        <f>VLOOKUP(E3260,[1]Saler!$F$1:$G$6,2,FALSE)</f>
        <v>Hà Nội</v>
      </c>
      <c r="G3260" t="s">
        <v>33</v>
      </c>
      <c r="H3260" t="str">
        <f>VLOOKUP(G3260,[1]Product!$B:$G,2,FALSE)</f>
        <v>XPS139310</v>
      </c>
      <c r="I3260">
        <f>VLOOKUP(G3260,[1]Product!$B:$G,6,FALSE)</f>
        <v>39900000</v>
      </c>
      <c r="J3260" t="str">
        <f>VLOOKUP(G3260,[1]Product!$B:$G,3,FALSE)</f>
        <v>Dell</v>
      </c>
      <c r="K3260" t="str">
        <f>VLOOKUP(G3260,[1]Product!$B:$G,4,FALSE)</f>
        <v>Laptop</v>
      </c>
      <c r="L3260">
        <v>1</v>
      </c>
      <c r="M3260">
        <v>0.15</v>
      </c>
      <c r="N3260">
        <f t="shared" si="50"/>
        <v>33915000</v>
      </c>
    </row>
    <row r="3261" spans="1:14" x14ac:dyDescent="0.3">
      <c r="A3261">
        <v>3260</v>
      </c>
      <c r="B3261">
        <v>11</v>
      </c>
      <c r="C3261" t="s">
        <v>78</v>
      </c>
      <c r="D3261" t="str">
        <f>VLOOKUP(C3261,[1]Saler!B:D,2,FALSE)</f>
        <v>Vũ Nguyên  Hà</v>
      </c>
      <c r="E3261" t="str">
        <f>VLOOKUP(C3261,[1]Saler!B:D,3,FALSE)</f>
        <v>HN</v>
      </c>
      <c r="F3261" t="str">
        <f>VLOOKUP(E3261,[1]Saler!$F$1:$G$6,2,FALSE)</f>
        <v>Hà Nội</v>
      </c>
      <c r="G3261" t="s">
        <v>41</v>
      </c>
      <c r="H3261" t="str">
        <f>VLOOKUP(G3261,[1]Product!$B:$G,2,FALSE)</f>
        <v>Vostro70226499</v>
      </c>
      <c r="I3261">
        <f>VLOOKUP(G3261,[1]Product!$B:$G,6,FALSE)</f>
        <v>8900000</v>
      </c>
      <c r="J3261" t="str">
        <f>VLOOKUP(G3261,[1]Product!$B:$G,3,FALSE)</f>
        <v>Dell</v>
      </c>
      <c r="K3261" t="str">
        <f>VLOOKUP(G3261,[1]Product!$B:$G,4,FALSE)</f>
        <v>Desktop</v>
      </c>
      <c r="L3261">
        <v>3</v>
      </c>
      <c r="M3261">
        <v>0.05</v>
      </c>
      <c r="N3261">
        <f t="shared" si="50"/>
        <v>25365000</v>
      </c>
    </row>
    <row r="3262" spans="1:14" x14ac:dyDescent="0.3">
      <c r="A3262">
        <v>3261</v>
      </c>
      <c r="B3262">
        <v>11</v>
      </c>
      <c r="C3262" t="s">
        <v>39</v>
      </c>
      <c r="D3262" t="str">
        <f>VLOOKUP(C3262,[1]Saler!B:D,2,FALSE)</f>
        <v>Trần Lê Phương  Dung</v>
      </c>
      <c r="E3262" t="str">
        <f>VLOOKUP(C3262,[1]Saler!B:D,3,FALSE)</f>
        <v>HN</v>
      </c>
      <c r="F3262" t="str">
        <f>VLOOKUP(E3262,[1]Saler!$F$1:$G$6,2,FALSE)</f>
        <v>Hà Nội</v>
      </c>
      <c r="G3262" t="s">
        <v>15</v>
      </c>
      <c r="H3262" t="str">
        <f>VLOOKUP(G3262,[1]Product!$B:$G,2,FALSE)</f>
        <v>EliteBook1C2M0PA</v>
      </c>
      <c r="I3262">
        <f>VLOOKUP(G3262,[1]Product!$B:$G,6,FALSE)</f>
        <v>14890000</v>
      </c>
      <c r="J3262" t="str">
        <f>VLOOKUP(G3262,[1]Product!$B:$G,3,FALSE)</f>
        <v>HP</v>
      </c>
      <c r="K3262" t="str">
        <f>VLOOKUP(G3262,[1]Product!$B:$G,4,FALSE)</f>
        <v>Desktop</v>
      </c>
      <c r="L3262">
        <v>1</v>
      </c>
      <c r="M3262">
        <v>0</v>
      </c>
      <c r="N3262">
        <f t="shared" si="50"/>
        <v>14890000</v>
      </c>
    </row>
    <row r="3263" spans="1:14" x14ac:dyDescent="0.3">
      <c r="A3263">
        <v>3262</v>
      </c>
      <c r="B3263">
        <v>11</v>
      </c>
      <c r="C3263" t="s">
        <v>46</v>
      </c>
      <c r="D3263" t="str">
        <f>VLOOKUP(C3263,[1]Saler!B:D,2,FALSE)</f>
        <v>Nguyễn Thị Hoài  Nam</v>
      </c>
      <c r="E3263" t="str">
        <f>VLOOKUP(C3263,[1]Saler!B:D,3,FALSE)</f>
        <v>HCM</v>
      </c>
      <c r="F3263" t="str">
        <f>VLOOKUP(E3263,[1]Saler!$F$1:$G$6,2,FALSE)</f>
        <v>Hồ Chí Minh</v>
      </c>
      <c r="G3263" t="s">
        <v>71</v>
      </c>
      <c r="H3263" t="str">
        <f>VLOOKUP(G3263,[1]Product!$B:$G,2,FALSE)</f>
        <v>Legion82BC005YVN</v>
      </c>
      <c r="I3263">
        <f>VLOOKUP(G3263,[1]Product!$B:$G,6,FALSE)</f>
        <v>39000000</v>
      </c>
      <c r="J3263" t="str">
        <f>VLOOKUP(G3263,[1]Product!$B:$G,3,FALSE)</f>
        <v>Lenovo</v>
      </c>
      <c r="K3263" t="str">
        <f>VLOOKUP(G3263,[1]Product!$B:$G,4,FALSE)</f>
        <v>Laptop</v>
      </c>
      <c r="L3263">
        <v>2</v>
      </c>
      <c r="M3263">
        <v>0.15</v>
      </c>
      <c r="N3263">
        <f t="shared" si="50"/>
        <v>66300000</v>
      </c>
    </row>
    <row r="3264" spans="1:14" x14ac:dyDescent="0.3">
      <c r="A3264">
        <v>3263</v>
      </c>
      <c r="B3264">
        <v>11</v>
      </c>
      <c r="C3264" t="s">
        <v>62</v>
      </c>
      <c r="D3264" t="str">
        <f>VLOOKUP(C3264,[1]Saler!B:D,2,FALSE)</f>
        <v>Kiều Ngọc Các</v>
      </c>
      <c r="E3264" t="str">
        <f>VLOOKUP(C3264,[1]Saler!B:D,3,FALSE)</f>
        <v>HN</v>
      </c>
      <c r="F3264" t="str">
        <f>VLOOKUP(E3264,[1]Saler!$F$1:$G$6,2,FALSE)</f>
        <v>Hà Nội</v>
      </c>
      <c r="G3264" t="s">
        <v>21</v>
      </c>
      <c r="H3264" t="str">
        <f>VLOOKUP(G3264,[1]Product!$B:$G,2,FALSE)</f>
        <v>EliteBook5ZU71PA</v>
      </c>
      <c r="I3264">
        <f>VLOOKUP(G3264,[1]Product!$B:$G,6,FALSE)</f>
        <v>34790000</v>
      </c>
      <c r="J3264" t="str">
        <f>VLOOKUP(G3264,[1]Product!$B:$G,3,FALSE)</f>
        <v>HP</v>
      </c>
      <c r="K3264" t="str">
        <f>VLOOKUP(G3264,[1]Product!$B:$G,4,FALSE)</f>
        <v>Laptop</v>
      </c>
      <c r="L3264">
        <v>2</v>
      </c>
      <c r="M3264">
        <v>0.1</v>
      </c>
      <c r="N3264">
        <f t="shared" si="50"/>
        <v>62622000</v>
      </c>
    </row>
    <row r="3265" spans="1:14" x14ac:dyDescent="0.3">
      <c r="A3265">
        <v>3264</v>
      </c>
      <c r="B3265">
        <v>11</v>
      </c>
      <c r="C3265" t="s">
        <v>53</v>
      </c>
      <c r="D3265" t="str">
        <f>VLOOKUP(C3265,[1]Saler!B:D,2,FALSE)</f>
        <v>Đoàn Minh  Anh</v>
      </c>
      <c r="E3265" t="str">
        <f>VLOOKUP(C3265,[1]Saler!B:D,3,FALSE)</f>
        <v>HN</v>
      </c>
      <c r="F3265" t="str">
        <f>VLOOKUP(E3265,[1]Saler!$F$1:$G$6,2,FALSE)</f>
        <v>Hà Nội</v>
      </c>
      <c r="G3265" t="s">
        <v>31</v>
      </c>
      <c r="H3265" t="str">
        <f>VLOOKUP(G3265,[1]Product!$B:$G,2,FALSE)</f>
        <v>Ideapad82H700DNVN</v>
      </c>
      <c r="I3265">
        <f>VLOOKUP(G3265,[1]Product!$B:$G,6,FALSE)</f>
        <v>13490000</v>
      </c>
      <c r="J3265" t="str">
        <f>VLOOKUP(G3265,[1]Product!$B:$G,3,FALSE)</f>
        <v>Lenovo</v>
      </c>
      <c r="K3265" t="str">
        <f>VLOOKUP(G3265,[1]Product!$B:$G,4,FALSE)</f>
        <v>Laptop</v>
      </c>
      <c r="L3265">
        <v>1</v>
      </c>
      <c r="M3265">
        <v>0.05</v>
      </c>
      <c r="N3265">
        <f t="shared" si="50"/>
        <v>12815500</v>
      </c>
    </row>
    <row r="3266" spans="1:14" x14ac:dyDescent="0.3">
      <c r="A3266">
        <v>3265</v>
      </c>
      <c r="B3266">
        <v>11</v>
      </c>
      <c r="C3266" t="s">
        <v>80</v>
      </c>
      <c r="D3266" t="str">
        <f>VLOOKUP(C3266,[1]Saler!B:D,2,FALSE)</f>
        <v>Trịnh Thị Thu  Hằng</v>
      </c>
      <c r="E3266" t="str">
        <f>VLOOKUP(C3266,[1]Saler!B:D,3,FALSE)</f>
        <v>HP</v>
      </c>
      <c r="F3266" t="str">
        <f>VLOOKUP(E3266,[1]Saler!$F$1:$G$6,2,FALSE)</f>
        <v>Hải Phòng</v>
      </c>
      <c r="G3266" t="s">
        <v>41</v>
      </c>
      <c r="H3266" t="str">
        <f>VLOOKUP(G3266,[1]Product!$B:$G,2,FALSE)</f>
        <v>Vostro70226499</v>
      </c>
      <c r="I3266">
        <f>VLOOKUP(G3266,[1]Product!$B:$G,6,FALSE)</f>
        <v>8900000</v>
      </c>
      <c r="J3266" t="str">
        <f>VLOOKUP(G3266,[1]Product!$B:$G,3,FALSE)</f>
        <v>Dell</v>
      </c>
      <c r="K3266" t="str">
        <f>VLOOKUP(G3266,[1]Product!$B:$G,4,FALSE)</f>
        <v>Desktop</v>
      </c>
      <c r="L3266">
        <v>2</v>
      </c>
      <c r="M3266">
        <v>0.15</v>
      </c>
      <c r="N3266">
        <f t="shared" ref="N3266:N3329" si="51">I3266*L3266*(1-M3266)</f>
        <v>15130000</v>
      </c>
    </row>
    <row r="3267" spans="1:14" x14ac:dyDescent="0.3">
      <c r="A3267">
        <v>3266</v>
      </c>
      <c r="B3267">
        <v>11</v>
      </c>
      <c r="C3267" t="s">
        <v>77</v>
      </c>
      <c r="D3267" t="str">
        <f>VLOOKUP(C3267,[1]Saler!B:D,2,FALSE)</f>
        <v>Trần Huy  Hiếu</v>
      </c>
      <c r="E3267" t="str">
        <f>VLOOKUP(C3267,[1]Saler!B:D,3,FALSE)</f>
        <v>HP</v>
      </c>
      <c r="F3267" t="str">
        <f>VLOOKUP(E3267,[1]Saler!$F$1:$G$6,2,FALSE)</f>
        <v>Hải Phòng</v>
      </c>
      <c r="G3267" t="s">
        <v>42</v>
      </c>
      <c r="H3267" t="str">
        <f>VLOOKUP(G3267,[1]Product!$B:$G,2,FALSE)</f>
        <v>PavilionEG0072TU</v>
      </c>
      <c r="I3267">
        <f>VLOOKUP(G3267,[1]Product!$B:$G,6,FALSE)</f>
        <v>21900000</v>
      </c>
      <c r="J3267" t="str">
        <f>VLOOKUP(G3267,[1]Product!$B:$G,3,FALSE)</f>
        <v>HP</v>
      </c>
      <c r="K3267" t="str">
        <f>VLOOKUP(G3267,[1]Product!$B:$G,4,FALSE)</f>
        <v>Laptop</v>
      </c>
      <c r="L3267">
        <v>3</v>
      </c>
      <c r="M3267">
        <v>0.15</v>
      </c>
      <c r="N3267">
        <f t="shared" si="51"/>
        <v>55845000</v>
      </c>
    </row>
    <row r="3268" spans="1:14" x14ac:dyDescent="0.3">
      <c r="A3268">
        <v>3267</v>
      </c>
      <c r="B3268">
        <v>11</v>
      </c>
      <c r="C3268" t="s">
        <v>62</v>
      </c>
      <c r="D3268" t="str">
        <f>VLOOKUP(C3268,[1]Saler!B:D,2,FALSE)</f>
        <v>Kiều Ngọc Các</v>
      </c>
      <c r="E3268" t="str">
        <f>VLOOKUP(C3268,[1]Saler!B:D,3,FALSE)</f>
        <v>HN</v>
      </c>
      <c r="F3268" t="str">
        <f>VLOOKUP(E3268,[1]Saler!$F$1:$G$6,2,FALSE)</f>
        <v>Hà Nội</v>
      </c>
      <c r="G3268" t="s">
        <v>45</v>
      </c>
      <c r="H3268" t="str">
        <f>VLOOKUP(G3268,[1]Product!$B:$G,2,FALSE)</f>
        <v>OMEN8ZR42PA</v>
      </c>
      <c r="I3268">
        <f>VLOOKUP(G3268,[1]Product!$B:$G,6,FALSE)</f>
        <v>54000000</v>
      </c>
      <c r="J3268" t="str">
        <f>VLOOKUP(G3268,[1]Product!$B:$G,3,FALSE)</f>
        <v>HP</v>
      </c>
      <c r="K3268" t="str">
        <f>VLOOKUP(G3268,[1]Product!$B:$G,4,FALSE)</f>
        <v>Laptop</v>
      </c>
      <c r="L3268">
        <v>2</v>
      </c>
      <c r="M3268">
        <v>0.15</v>
      </c>
      <c r="N3268">
        <f t="shared" si="51"/>
        <v>91800000</v>
      </c>
    </row>
    <row r="3269" spans="1:14" x14ac:dyDescent="0.3">
      <c r="A3269">
        <v>3268</v>
      </c>
      <c r="B3269">
        <v>11</v>
      </c>
      <c r="C3269" t="s">
        <v>59</v>
      </c>
      <c r="D3269" t="str">
        <f>VLOOKUP(C3269,[1]Saler!B:D,2,FALSE)</f>
        <v>Hồ Lê Lệ  Nguyên</v>
      </c>
      <c r="E3269" t="str">
        <f>VLOOKUP(C3269,[1]Saler!B:D,3,FALSE)</f>
        <v>HCM</v>
      </c>
      <c r="F3269" t="str">
        <f>VLOOKUP(E3269,[1]Saler!$F$1:$G$6,2,FALSE)</f>
        <v>Hồ Chí Minh</v>
      </c>
      <c r="G3269" t="s">
        <v>41</v>
      </c>
      <c r="H3269" t="str">
        <f>VLOOKUP(G3269,[1]Product!$B:$G,2,FALSE)</f>
        <v>Vostro70226499</v>
      </c>
      <c r="I3269">
        <f>VLOOKUP(G3269,[1]Product!$B:$G,6,FALSE)</f>
        <v>8900000</v>
      </c>
      <c r="J3269" t="str">
        <f>VLOOKUP(G3269,[1]Product!$B:$G,3,FALSE)</f>
        <v>Dell</v>
      </c>
      <c r="K3269" t="str">
        <f>VLOOKUP(G3269,[1]Product!$B:$G,4,FALSE)</f>
        <v>Desktop</v>
      </c>
      <c r="L3269">
        <v>2</v>
      </c>
      <c r="M3269">
        <v>0.05</v>
      </c>
      <c r="N3269">
        <f t="shared" si="51"/>
        <v>16910000</v>
      </c>
    </row>
    <row r="3270" spans="1:14" x14ac:dyDescent="0.3">
      <c r="A3270">
        <v>3269</v>
      </c>
      <c r="B3270">
        <v>11</v>
      </c>
      <c r="C3270" t="s">
        <v>80</v>
      </c>
      <c r="D3270" t="str">
        <f>VLOOKUP(C3270,[1]Saler!B:D,2,FALSE)</f>
        <v>Trịnh Thị Thu  Hằng</v>
      </c>
      <c r="E3270" t="str">
        <f>VLOOKUP(C3270,[1]Saler!B:D,3,FALSE)</f>
        <v>HP</v>
      </c>
      <c r="F3270" t="str">
        <f>VLOOKUP(E3270,[1]Saler!$F$1:$G$6,2,FALSE)</f>
        <v>Hải Phòng</v>
      </c>
      <c r="G3270" t="s">
        <v>52</v>
      </c>
      <c r="H3270" t="str">
        <f>VLOOKUP(G3270,[1]Product!$B:$G,2,FALSE)</f>
        <v>Inspiron42IN380002</v>
      </c>
      <c r="I3270">
        <f>VLOOKUP(G3270,[1]Product!$B:$G,6,FALSE)</f>
        <v>12290000</v>
      </c>
      <c r="J3270" t="str">
        <f>VLOOKUP(G3270,[1]Product!$B:$G,3,FALSE)</f>
        <v>Dell</v>
      </c>
      <c r="K3270" t="str">
        <f>VLOOKUP(G3270,[1]Product!$B:$G,4,FALSE)</f>
        <v>Desktop</v>
      </c>
      <c r="L3270">
        <v>3</v>
      </c>
      <c r="M3270">
        <v>0.05</v>
      </c>
      <c r="N3270">
        <f t="shared" si="51"/>
        <v>35026500</v>
      </c>
    </row>
    <row r="3271" spans="1:14" x14ac:dyDescent="0.3">
      <c r="A3271">
        <v>3270</v>
      </c>
      <c r="B3271">
        <v>11</v>
      </c>
      <c r="C3271" t="s">
        <v>78</v>
      </c>
      <c r="D3271" t="str">
        <f>VLOOKUP(C3271,[1]Saler!B:D,2,FALSE)</f>
        <v>Vũ Nguyên  Hà</v>
      </c>
      <c r="E3271" t="str">
        <f>VLOOKUP(C3271,[1]Saler!B:D,3,FALSE)</f>
        <v>HN</v>
      </c>
      <c r="F3271" t="str">
        <f>VLOOKUP(E3271,[1]Saler!$F$1:$G$6,2,FALSE)</f>
        <v>Hà Nội</v>
      </c>
      <c r="G3271" t="s">
        <v>28</v>
      </c>
      <c r="H3271" t="str">
        <f>VLOOKUP(G3271,[1]Product!$B:$G,2,FALSE)</f>
        <v>ProBook1A1B0PA</v>
      </c>
      <c r="I3271">
        <f>VLOOKUP(G3271,[1]Product!$B:$G,6,FALSE)</f>
        <v>18290000</v>
      </c>
      <c r="J3271" t="str">
        <f>VLOOKUP(G3271,[1]Product!$B:$G,3,FALSE)</f>
        <v>HP</v>
      </c>
      <c r="K3271" t="str">
        <f>VLOOKUP(G3271,[1]Product!$B:$G,4,FALSE)</f>
        <v>Laptop</v>
      </c>
      <c r="L3271">
        <v>3</v>
      </c>
      <c r="M3271">
        <v>0.1</v>
      </c>
      <c r="N3271">
        <f t="shared" si="51"/>
        <v>49383000</v>
      </c>
    </row>
    <row r="3272" spans="1:14" x14ac:dyDescent="0.3">
      <c r="A3272">
        <v>3271</v>
      </c>
      <c r="B3272">
        <v>11</v>
      </c>
      <c r="C3272" t="s">
        <v>75</v>
      </c>
      <c r="D3272" t="str">
        <f>VLOOKUP(C3272,[1]Saler!B:D,2,FALSE)</f>
        <v>Trần Thị Kim  Ngân</v>
      </c>
      <c r="E3272" t="str">
        <f>VLOOKUP(C3272,[1]Saler!B:D,3,FALSE)</f>
        <v>HCM</v>
      </c>
      <c r="F3272" t="str">
        <f>VLOOKUP(E3272,[1]Saler!$F$1:$G$6,2,FALSE)</f>
        <v>Hồ Chí Minh</v>
      </c>
      <c r="G3272" t="s">
        <v>31</v>
      </c>
      <c r="H3272" t="str">
        <f>VLOOKUP(G3272,[1]Product!$B:$G,2,FALSE)</f>
        <v>Ideapad82H700DNVN</v>
      </c>
      <c r="I3272">
        <f>VLOOKUP(G3272,[1]Product!$B:$G,6,FALSE)</f>
        <v>13490000</v>
      </c>
      <c r="J3272" t="str">
        <f>VLOOKUP(G3272,[1]Product!$B:$G,3,FALSE)</f>
        <v>Lenovo</v>
      </c>
      <c r="K3272" t="str">
        <f>VLOOKUP(G3272,[1]Product!$B:$G,4,FALSE)</f>
        <v>Laptop</v>
      </c>
      <c r="L3272">
        <v>3</v>
      </c>
      <c r="M3272">
        <v>0</v>
      </c>
      <c r="N3272">
        <f t="shared" si="51"/>
        <v>40470000</v>
      </c>
    </row>
    <row r="3273" spans="1:14" x14ac:dyDescent="0.3">
      <c r="A3273">
        <v>3272</v>
      </c>
      <c r="B3273">
        <v>11</v>
      </c>
      <c r="C3273" t="s">
        <v>39</v>
      </c>
      <c r="D3273" t="str">
        <f>VLOOKUP(C3273,[1]Saler!B:D,2,FALSE)</f>
        <v>Trần Lê Phương  Dung</v>
      </c>
      <c r="E3273" t="str">
        <f>VLOOKUP(C3273,[1]Saler!B:D,3,FALSE)</f>
        <v>HN</v>
      </c>
      <c r="F3273" t="str">
        <f>VLOOKUP(E3273,[1]Saler!$F$1:$G$6,2,FALSE)</f>
        <v>Hà Nội</v>
      </c>
      <c r="G3273" t="s">
        <v>21</v>
      </c>
      <c r="H3273" t="str">
        <f>VLOOKUP(G3273,[1]Product!$B:$G,2,FALSE)</f>
        <v>EliteBook5ZU71PA</v>
      </c>
      <c r="I3273">
        <f>VLOOKUP(G3273,[1]Product!$B:$G,6,FALSE)</f>
        <v>34790000</v>
      </c>
      <c r="J3273" t="str">
        <f>VLOOKUP(G3273,[1]Product!$B:$G,3,FALSE)</f>
        <v>HP</v>
      </c>
      <c r="K3273" t="str">
        <f>VLOOKUP(G3273,[1]Product!$B:$G,4,FALSE)</f>
        <v>Laptop</v>
      </c>
      <c r="L3273">
        <v>3</v>
      </c>
      <c r="M3273">
        <v>0.05</v>
      </c>
      <c r="N3273">
        <f t="shared" si="51"/>
        <v>99151500</v>
      </c>
    </row>
    <row r="3274" spans="1:14" x14ac:dyDescent="0.3">
      <c r="A3274">
        <v>3273</v>
      </c>
      <c r="B3274">
        <v>11</v>
      </c>
      <c r="C3274" t="s">
        <v>64</v>
      </c>
      <c r="D3274" t="str">
        <f>VLOOKUP(C3274,[1]Saler!B:D,2,FALSE)</f>
        <v>Trần Chí Thông</v>
      </c>
      <c r="E3274" t="str">
        <f>VLOOKUP(C3274,[1]Saler!B:D,3,FALSE)</f>
        <v>CT</v>
      </c>
      <c r="F3274" t="str">
        <f>VLOOKUP(E3274,[1]Saler!$F$1:$G$6,2,FALSE)</f>
        <v>Cần Thơ</v>
      </c>
      <c r="G3274" t="s">
        <v>42</v>
      </c>
      <c r="H3274" t="str">
        <f>VLOOKUP(G3274,[1]Product!$B:$G,2,FALSE)</f>
        <v>PavilionEG0072TU</v>
      </c>
      <c r="I3274">
        <f>VLOOKUP(G3274,[1]Product!$B:$G,6,FALSE)</f>
        <v>21900000</v>
      </c>
      <c r="J3274" t="str">
        <f>VLOOKUP(G3274,[1]Product!$B:$G,3,FALSE)</f>
        <v>HP</v>
      </c>
      <c r="K3274" t="str">
        <f>VLOOKUP(G3274,[1]Product!$B:$G,4,FALSE)</f>
        <v>Laptop</v>
      </c>
      <c r="L3274">
        <v>2</v>
      </c>
      <c r="M3274">
        <v>0</v>
      </c>
      <c r="N3274">
        <f t="shared" si="51"/>
        <v>43800000</v>
      </c>
    </row>
    <row r="3275" spans="1:14" x14ac:dyDescent="0.3">
      <c r="A3275">
        <v>3274</v>
      </c>
      <c r="B3275">
        <v>11</v>
      </c>
      <c r="C3275" t="s">
        <v>39</v>
      </c>
      <c r="D3275" t="str">
        <f>VLOOKUP(C3275,[1]Saler!B:D,2,FALSE)</f>
        <v>Trần Lê Phương  Dung</v>
      </c>
      <c r="E3275" t="str">
        <f>VLOOKUP(C3275,[1]Saler!B:D,3,FALSE)</f>
        <v>HN</v>
      </c>
      <c r="F3275" t="str">
        <f>VLOOKUP(E3275,[1]Saler!$F$1:$G$6,2,FALSE)</f>
        <v>Hà Nội</v>
      </c>
      <c r="G3275" t="s">
        <v>21</v>
      </c>
      <c r="H3275" t="str">
        <f>VLOOKUP(G3275,[1]Product!$B:$G,2,FALSE)</f>
        <v>EliteBook5ZU71PA</v>
      </c>
      <c r="I3275">
        <f>VLOOKUP(G3275,[1]Product!$B:$G,6,FALSE)</f>
        <v>34790000</v>
      </c>
      <c r="J3275" t="str">
        <f>VLOOKUP(G3275,[1]Product!$B:$G,3,FALSE)</f>
        <v>HP</v>
      </c>
      <c r="K3275" t="str">
        <f>VLOOKUP(G3275,[1]Product!$B:$G,4,FALSE)</f>
        <v>Laptop</v>
      </c>
      <c r="L3275">
        <v>2</v>
      </c>
      <c r="M3275">
        <v>0.1</v>
      </c>
      <c r="N3275">
        <f t="shared" si="51"/>
        <v>62622000</v>
      </c>
    </row>
    <row r="3276" spans="1:14" x14ac:dyDescent="0.3">
      <c r="A3276">
        <v>3275</v>
      </c>
      <c r="B3276">
        <v>11</v>
      </c>
      <c r="C3276" t="s">
        <v>18</v>
      </c>
      <c r="D3276" t="str">
        <f>VLOOKUP(C3276,[1]Saler!B:D,2,FALSE)</f>
        <v>Lê Thị Thùy  Linh</v>
      </c>
      <c r="E3276" t="str">
        <f>VLOOKUP(C3276,[1]Saler!B:D,3,FALSE)</f>
        <v>DN</v>
      </c>
      <c r="F3276" t="str">
        <f>VLOOKUP(E3276,[1]Saler!$F$1:$G$6,2,FALSE)</f>
        <v>Đà Nẵng</v>
      </c>
      <c r="G3276" t="s">
        <v>21</v>
      </c>
      <c r="H3276" t="str">
        <f>VLOOKUP(G3276,[1]Product!$B:$G,2,FALSE)</f>
        <v>EliteBook5ZU71PA</v>
      </c>
      <c r="I3276">
        <f>VLOOKUP(G3276,[1]Product!$B:$G,6,FALSE)</f>
        <v>34790000</v>
      </c>
      <c r="J3276" t="str">
        <f>VLOOKUP(G3276,[1]Product!$B:$G,3,FALSE)</f>
        <v>HP</v>
      </c>
      <c r="K3276" t="str">
        <f>VLOOKUP(G3276,[1]Product!$B:$G,4,FALSE)</f>
        <v>Laptop</v>
      </c>
      <c r="L3276">
        <v>1</v>
      </c>
      <c r="M3276">
        <v>0</v>
      </c>
      <c r="N3276">
        <f t="shared" si="51"/>
        <v>34790000</v>
      </c>
    </row>
    <row r="3277" spans="1:14" x14ac:dyDescent="0.3">
      <c r="A3277">
        <v>3276</v>
      </c>
      <c r="B3277">
        <v>11</v>
      </c>
      <c r="C3277" t="s">
        <v>18</v>
      </c>
      <c r="D3277" t="str">
        <f>VLOOKUP(C3277,[1]Saler!B:D,2,FALSE)</f>
        <v>Lê Thị Thùy  Linh</v>
      </c>
      <c r="E3277" t="str">
        <f>VLOOKUP(C3277,[1]Saler!B:D,3,FALSE)</f>
        <v>DN</v>
      </c>
      <c r="F3277" t="str">
        <f>VLOOKUP(E3277,[1]Saler!$F$1:$G$6,2,FALSE)</f>
        <v>Đà Nẵng</v>
      </c>
      <c r="G3277" t="s">
        <v>56</v>
      </c>
      <c r="H3277" t="str">
        <f>VLOOKUP(G3277,[1]Product!$B:$G,2,FALSE)</f>
        <v>Legion82B500GUVN</v>
      </c>
      <c r="I3277">
        <f>VLOOKUP(G3277,[1]Product!$B:$G,6,FALSE)</f>
        <v>24790000</v>
      </c>
      <c r="J3277" t="str">
        <f>VLOOKUP(G3277,[1]Product!$B:$G,3,FALSE)</f>
        <v>Lenovo</v>
      </c>
      <c r="K3277" t="str">
        <f>VLOOKUP(G3277,[1]Product!$B:$G,4,FALSE)</f>
        <v>Laptop</v>
      </c>
      <c r="L3277">
        <v>2</v>
      </c>
      <c r="M3277">
        <v>0</v>
      </c>
      <c r="N3277">
        <f t="shared" si="51"/>
        <v>49580000</v>
      </c>
    </row>
    <row r="3278" spans="1:14" x14ac:dyDescent="0.3">
      <c r="A3278">
        <v>3277</v>
      </c>
      <c r="B3278">
        <v>11</v>
      </c>
      <c r="C3278" t="s">
        <v>61</v>
      </c>
      <c r="D3278" t="str">
        <f>VLOOKUP(C3278,[1]Saler!B:D,2,FALSE)</f>
        <v>Nguyễn Tố  Linh</v>
      </c>
      <c r="E3278" t="str">
        <f>VLOOKUP(C3278,[1]Saler!B:D,3,FALSE)</f>
        <v>DN</v>
      </c>
      <c r="F3278" t="str">
        <f>VLOOKUP(E3278,[1]Saler!$F$1:$G$6,2,FALSE)</f>
        <v>Đà Nẵng</v>
      </c>
      <c r="G3278" t="s">
        <v>33</v>
      </c>
      <c r="H3278" t="str">
        <f>VLOOKUP(G3278,[1]Product!$B:$G,2,FALSE)</f>
        <v>XPS139310</v>
      </c>
      <c r="I3278">
        <f>VLOOKUP(G3278,[1]Product!$B:$G,6,FALSE)</f>
        <v>39900000</v>
      </c>
      <c r="J3278" t="str">
        <f>VLOOKUP(G3278,[1]Product!$B:$G,3,FALSE)</f>
        <v>Dell</v>
      </c>
      <c r="K3278" t="str">
        <f>VLOOKUP(G3278,[1]Product!$B:$G,4,FALSE)</f>
        <v>Laptop</v>
      </c>
      <c r="L3278">
        <v>1</v>
      </c>
      <c r="M3278">
        <v>0.05</v>
      </c>
      <c r="N3278">
        <f t="shared" si="51"/>
        <v>37905000</v>
      </c>
    </row>
    <row r="3279" spans="1:14" x14ac:dyDescent="0.3">
      <c r="A3279">
        <v>3278</v>
      </c>
      <c r="B3279">
        <v>11</v>
      </c>
      <c r="C3279" t="s">
        <v>32</v>
      </c>
      <c r="D3279" t="str">
        <f>VLOOKUP(C3279,[1]Saler!B:D,2,FALSE)</f>
        <v>Võ Thị Phương  Thảo</v>
      </c>
      <c r="E3279" t="str">
        <f>VLOOKUP(C3279,[1]Saler!B:D,3,FALSE)</f>
        <v>CT</v>
      </c>
      <c r="F3279" t="str">
        <f>VLOOKUP(E3279,[1]Saler!$F$1:$G$6,2,FALSE)</f>
        <v>Cần Thơ</v>
      </c>
      <c r="G3279" t="s">
        <v>34</v>
      </c>
      <c r="H3279" t="str">
        <f>VLOOKUP(G3279,[1]Product!$B:$G,2,FALSE)</f>
        <v>Inspiron135201</v>
      </c>
      <c r="I3279">
        <f>VLOOKUP(G3279,[1]Product!$B:$G,6,FALSE)</f>
        <v>16990000</v>
      </c>
      <c r="J3279" t="str">
        <f>VLOOKUP(G3279,[1]Product!$B:$G,3,FALSE)</f>
        <v>Dell</v>
      </c>
      <c r="K3279" t="str">
        <f>VLOOKUP(G3279,[1]Product!$B:$G,4,FALSE)</f>
        <v>Laptop</v>
      </c>
      <c r="L3279">
        <v>3</v>
      </c>
      <c r="M3279">
        <v>0.1</v>
      </c>
      <c r="N3279">
        <f t="shared" si="51"/>
        <v>45873000</v>
      </c>
    </row>
    <row r="3280" spans="1:14" x14ac:dyDescent="0.3">
      <c r="A3280">
        <v>3279</v>
      </c>
      <c r="B3280">
        <v>11</v>
      </c>
      <c r="C3280" t="s">
        <v>79</v>
      </c>
      <c r="D3280" t="str">
        <f>VLOOKUP(C3280,[1]Saler!B:D,2,FALSE)</f>
        <v>Nguyễn Thị Thanh  Ngân</v>
      </c>
      <c r="E3280" t="str">
        <f>VLOOKUP(C3280,[1]Saler!B:D,3,FALSE)</f>
        <v>HCM</v>
      </c>
      <c r="F3280" t="str">
        <f>VLOOKUP(E3280,[1]Saler!$F$1:$G$6,2,FALSE)</f>
        <v>Hồ Chí Minh</v>
      </c>
      <c r="G3280" t="s">
        <v>19</v>
      </c>
      <c r="H3280" t="str">
        <f>VLOOKUP(G3280,[1]Product!$B:$G,2,FALSE)</f>
        <v>Gaming81LK01J3VN</v>
      </c>
      <c r="I3280">
        <f>VLOOKUP(G3280,[1]Product!$B:$G,6,FALSE)</f>
        <v>18490000</v>
      </c>
      <c r="J3280" t="str">
        <f>VLOOKUP(G3280,[1]Product!$B:$G,3,FALSE)</f>
        <v>Lenovo</v>
      </c>
      <c r="K3280" t="str">
        <f>VLOOKUP(G3280,[1]Product!$B:$G,4,FALSE)</f>
        <v>Laptop</v>
      </c>
      <c r="L3280">
        <v>3</v>
      </c>
      <c r="M3280">
        <v>0.1</v>
      </c>
      <c r="N3280">
        <f t="shared" si="51"/>
        <v>49923000</v>
      </c>
    </row>
    <row r="3281" spans="1:14" x14ac:dyDescent="0.3">
      <c r="A3281">
        <v>3280</v>
      </c>
      <c r="B3281">
        <v>11</v>
      </c>
      <c r="C3281" t="s">
        <v>73</v>
      </c>
      <c r="D3281" t="str">
        <f>VLOOKUP(C3281,[1]Saler!B:D,2,FALSE)</f>
        <v>Nguyễn Gia  Hân</v>
      </c>
      <c r="E3281" t="str">
        <f>VLOOKUP(C3281,[1]Saler!B:D,3,FALSE)</f>
        <v>HP</v>
      </c>
      <c r="F3281" t="str">
        <f>VLOOKUP(E3281,[1]Saler!$F$1:$G$6,2,FALSE)</f>
        <v>Hải Phòng</v>
      </c>
      <c r="G3281" t="s">
        <v>41</v>
      </c>
      <c r="H3281" t="str">
        <f>VLOOKUP(G3281,[1]Product!$B:$G,2,FALSE)</f>
        <v>Vostro70226499</v>
      </c>
      <c r="I3281">
        <f>VLOOKUP(G3281,[1]Product!$B:$G,6,FALSE)</f>
        <v>8900000</v>
      </c>
      <c r="J3281" t="str">
        <f>VLOOKUP(G3281,[1]Product!$B:$G,3,FALSE)</f>
        <v>Dell</v>
      </c>
      <c r="K3281" t="str">
        <f>VLOOKUP(G3281,[1]Product!$B:$G,4,FALSE)</f>
        <v>Desktop</v>
      </c>
      <c r="L3281">
        <v>3</v>
      </c>
      <c r="M3281">
        <v>0.15</v>
      </c>
      <c r="N3281">
        <f t="shared" si="51"/>
        <v>22695000</v>
      </c>
    </row>
    <row r="3282" spans="1:14" x14ac:dyDescent="0.3">
      <c r="A3282">
        <v>3281</v>
      </c>
      <c r="B3282">
        <v>11</v>
      </c>
      <c r="C3282" t="s">
        <v>70</v>
      </c>
      <c r="D3282" t="str">
        <f>VLOOKUP(C3282,[1]Saler!B:D,2,FALSE)</f>
        <v>Trần Thị Hồng Nhung</v>
      </c>
      <c r="E3282" t="str">
        <f>VLOOKUP(C3282,[1]Saler!B:D,3,FALSE)</f>
        <v>HCM</v>
      </c>
      <c r="F3282" t="str">
        <f>VLOOKUP(E3282,[1]Saler!$F$1:$G$6,2,FALSE)</f>
        <v>Hồ Chí Minh</v>
      </c>
      <c r="G3282" t="s">
        <v>50</v>
      </c>
      <c r="H3282" t="str">
        <f>VLOOKUP(G3282,[1]Product!$B:$G,2,FALSE)</f>
        <v>ProBook22X45AA</v>
      </c>
      <c r="I3282">
        <f>VLOOKUP(G3282,[1]Product!$B:$G,6,FALSE)</f>
        <v>11900000</v>
      </c>
      <c r="J3282" t="str">
        <f>VLOOKUP(G3282,[1]Product!$B:$G,3,FALSE)</f>
        <v>HP</v>
      </c>
      <c r="K3282" t="str">
        <f>VLOOKUP(G3282,[1]Product!$B:$G,4,FALSE)</f>
        <v>Desktop</v>
      </c>
      <c r="L3282">
        <v>1</v>
      </c>
      <c r="M3282">
        <v>0</v>
      </c>
      <c r="N3282">
        <f t="shared" si="51"/>
        <v>11900000</v>
      </c>
    </row>
    <row r="3283" spans="1:14" x14ac:dyDescent="0.3">
      <c r="A3283">
        <v>3282</v>
      </c>
      <c r="B3283">
        <v>11</v>
      </c>
      <c r="C3283" t="s">
        <v>68</v>
      </c>
      <c r="D3283" t="str">
        <f>VLOOKUP(C3283,[1]Saler!B:D,2,FALSE)</f>
        <v>Đào Thị Tiểu  Băng</v>
      </c>
      <c r="E3283" t="str">
        <f>VLOOKUP(C3283,[1]Saler!B:D,3,FALSE)</f>
        <v>CT</v>
      </c>
      <c r="F3283" t="str">
        <f>VLOOKUP(E3283,[1]Saler!$F$1:$G$6,2,FALSE)</f>
        <v>Cần Thơ</v>
      </c>
      <c r="G3283" t="s">
        <v>31</v>
      </c>
      <c r="H3283" t="str">
        <f>VLOOKUP(G3283,[1]Product!$B:$G,2,FALSE)</f>
        <v>Ideapad82H700DNVN</v>
      </c>
      <c r="I3283">
        <f>VLOOKUP(G3283,[1]Product!$B:$G,6,FALSE)</f>
        <v>13490000</v>
      </c>
      <c r="J3283" t="str">
        <f>VLOOKUP(G3283,[1]Product!$B:$G,3,FALSE)</f>
        <v>Lenovo</v>
      </c>
      <c r="K3283" t="str">
        <f>VLOOKUP(G3283,[1]Product!$B:$G,4,FALSE)</f>
        <v>Laptop</v>
      </c>
      <c r="L3283">
        <v>1</v>
      </c>
      <c r="M3283">
        <v>0.05</v>
      </c>
      <c r="N3283">
        <f t="shared" si="51"/>
        <v>12815500</v>
      </c>
    </row>
    <row r="3284" spans="1:14" x14ac:dyDescent="0.3">
      <c r="A3284">
        <v>3283</v>
      </c>
      <c r="B3284">
        <v>11</v>
      </c>
      <c r="C3284" t="s">
        <v>78</v>
      </c>
      <c r="D3284" t="str">
        <f>VLOOKUP(C3284,[1]Saler!B:D,2,FALSE)</f>
        <v>Vũ Nguyên  Hà</v>
      </c>
      <c r="E3284" t="str">
        <f>VLOOKUP(C3284,[1]Saler!B:D,3,FALSE)</f>
        <v>HN</v>
      </c>
      <c r="F3284" t="str">
        <f>VLOOKUP(E3284,[1]Saler!$F$1:$G$6,2,FALSE)</f>
        <v>Hà Nội</v>
      </c>
      <c r="G3284" t="s">
        <v>71</v>
      </c>
      <c r="H3284" t="str">
        <f>VLOOKUP(G3284,[1]Product!$B:$G,2,FALSE)</f>
        <v>Legion82BC005YVN</v>
      </c>
      <c r="I3284">
        <f>VLOOKUP(G3284,[1]Product!$B:$G,6,FALSE)</f>
        <v>39000000</v>
      </c>
      <c r="J3284" t="str">
        <f>VLOOKUP(G3284,[1]Product!$B:$G,3,FALSE)</f>
        <v>Lenovo</v>
      </c>
      <c r="K3284" t="str">
        <f>VLOOKUP(G3284,[1]Product!$B:$G,4,FALSE)</f>
        <v>Laptop</v>
      </c>
      <c r="L3284">
        <v>2</v>
      </c>
      <c r="M3284">
        <v>0.15</v>
      </c>
      <c r="N3284">
        <f t="shared" si="51"/>
        <v>66300000</v>
      </c>
    </row>
    <row r="3285" spans="1:14" x14ac:dyDescent="0.3">
      <c r="A3285">
        <v>3284</v>
      </c>
      <c r="B3285">
        <v>11</v>
      </c>
      <c r="C3285" t="s">
        <v>37</v>
      </c>
      <c r="D3285" t="str">
        <f>VLOOKUP(C3285,[1]Saler!B:D,2,FALSE)</f>
        <v>Nguyễn Phan Thanh Ngân</v>
      </c>
      <c r="E3285" t="str">
        <f>VLOOKUP(C3285,[1]Saler!B:D,3,FALSE)</f>
        <v>HCM</v>
      </c>
      <c r="F3285" t="str">
        <f>VLOOKUP(E3285,[1]Saler!$F$1:$G$6,2,FALSE)</f>
        <v>Hồ Chí Minh</v>
      </c>
      <c r="G3285" t="s">
        <v>71</v>
      </c>
      <c r="H3285" t="str">
        <f>VLOOKUP(G3285,[1]Product!$B:$G,2,FALSE)</f>
        <v>Legion82BC005YVN</v>
      </c>
      <c r="I3285">
        <f>VLOOKUP(G3285,[1]Product!$B:$G,6,FALSE)</f>
        <v>39000000</v>
      </c>
      <c r="J3285" t="str">
        <f>VLOOKUP(G3285,[1]Product!$B:$G,3,FALSE)</f>
        <v>Lenovo</v>
      </c>
      <c r="K3285" t="str">
        <f>VLOOKUP(G3285,[1]Product!$B:$G,4,FALSE)</f>
        <v>Laptop</v>
      </c>
      <c r="L3285">
        <v>1</v>
      </c>
      <c r="M3285">
        <v>0.05</v>
      </c>
      <c r="N3285">
        <f t="shared" si="51"/>
        <v>37050000</v>
      </c>
    </row>
    <row r="3286" spans="1:14" x14ac:dyDescent="0.3">
      <c r="A3286">
        <v>3285</v>
      </c>
      <c r="B3286">
        <v>11</v>
      </c>
      <c r="C3286" t="s">
        <v>27</v>
      </c>
      <c r="D3286" t="str">
        <f>VLOOKUP(C3286,[1]Saler!B:D,2,FALSE)</f>
        <v>Lê Thị Bình</v>
      </c>
      <c r="E3286" t="str">
        <f>VLOOKUP(C3286,[1]Saler!B:D,3,FALSE)</f>
        <v>HN</v>
      </c>
      <c r="F3286" t="str">
        <f>VLOOKUP(E3286,[1]Saler!$F$1:$G$6,2,FALSE)</f>
        <v>Hà Nội</v>
      </c>
      <c r="G3286" t="s">
        <v>69</v>
      </c>
      <c r="H3286" t="str">
        <f>VLOOKUP(G3286,[1]Product!$B:$G,2,FALSE)</f>
        <v>Pavilion180S1AA</v>
      </c>
      <c r="I3286">
        <f>VLOOKUP(G3286,[1]Product!$B:$G,6,FALSE)</f>
        <v>9790000</v>
      </c>
      <c r="J3286" t="str">
        <f>VLOOKUP(G3286,[1]Product!$B:$G,3,FALSE)</f>
        <v>HP</v>
      </c>
      <c r="K3286" t="str">
        <f>VLOOKUP(G3286,[1]Product!$B:$G,4,FALSE)</f>
        <v>Desktop</v>
      </c>
      <c r="L3286">
        <v>1</v>
      </c>
      <c r="M3286">
        <v>0</v>
      </c>
      <c r="N3286">
        <f t="shared" si="51"/>
        <v>9790000</v>
      </c>
    </row>
    <row r="3287" spans="1:14" x14ac:dyDescent="0.3">
      <c r="A3287">
        <v>3286</v>
      </c>
      <c r="B3287">
        <v>11</v>
      </c>
      <c r="C3287" t="s">
        <v>32</v>
      </c>
      <c r="D3287" t="str">
        <f>VLOOKUP(C3287,[1]Saler!B:D,2,FALSE)</f>
        <v>Võ Thị Phương  Thảo</v>
      </c>
      <c r="E3287" t="str">
        <f>VLOOKUP(C3287,[1]Saler!B:D,3,FALSE)</f>
        <v>CT</v>
      </c>
      <c r="F3287" t="str">
        <f>VLOOKUP(E3287,[1]Saler!$F$1:$G$6,2,FALSE)</f>
        <v>Cần Thơ</v>
      </c>
      <c r="G3287" t="s">
        <v>50</v>
      </c>
      <c r="H3287" t="str">
        <f>VLOOKUP(G3287,[1]Product!$B:$G,2,FALSE)</f>
        <v>ProBook22X45AA</v>
      </c>
      <c r="I3287">
        <f>VLOOKUP(G3287,[1]Product!$B:$G,6,FALSE)</f>
        <v>11900000</v>
      </c>
      <c r="J3287" t="str">
        <f>VLOOKUP(G3287,[1]Product!$B:$G,3,FALSE)</f>
        <v>HP</v>
      </c>
      <c r="K3287" t="str">
        <f>VLOOKUP(G3287,[1]Product!$B:$G,4,FALSE)</f>
        <v>Desktop</v>
      </c>
      <c r="L3287">
        <v>3</v>
      </c>
      <c r="M3287">
        <v>0</v>
      </c>
      <c r="N3287">
        <f t="shared" si="51"/>
        <v>35700000</v>
      </c>
    </row>
    <row r="3288" spans="1:14" x14ac:dyDescent="0.3">
      <c r="A3288">
        <v>3287</v>
      </c>
      <c r="B3288">
        <v>11</v>
      </c>
      <c r="C3288" t="s">
        <v>78</v>
      </c>
      <c r="D3288" t="str">
        <f>VLOOKUP(C3288,[1]Saler!B:D,2,FALSE)</f>
        <v>Vũ Nguyên  Hà</v>
      </c>
      <c r="E3288" t="str">
        <f>VLOOKUP(C3288,[1]Saler!B:D,3,FALSE)</f>
        <v>HN</v>
      </c>
      <c r="F3288" t="str">
        <f>VLOOKUP(E3288,[1]Saler!$F$1:$G$6,2,FALSE)</f>
        <v>Hà Nội</v>
      </c>
      <c r="G3288" t="s">
        <v>15</v>
      </c>
      <c r="H3288" t="str">
        <f>VLOOKUP(G3288,[1]Product!$B:$G,2,FALSE)</f>
        <v>EliteBook1C2M0PA</v>
      </c>
      <c r="I3288">
        <f>VLOOKUP(G3288,[1]Product!$B:$G,6,FALSE)</f>
        <v>14890000</v>
      </c>
      <c r="J3288" t="str">
        <f>VLOOKUP(G3288,[1]Product!$B:$G,3,FALSE)</f>
        <v>HP</v>
      </c>
      <c r="K3288" t="str">
        <f>VLOOKUP(G3288,[1]Product!$B:$G,4,FALSE)</f>
        <v>Desktop</v>
      </c>
      <c r="L3288">
        <v>1</v>
      </c>
      <c r="M3288">
        <v>0.15</v>
      </c>
      <c r="N3288">
        <f t="shared" si="51"/>
        <v>12656500</v>
      </c>
    </row>
    <row r="3289" spans="1:14" x14ac:dyDescent="0.3">
      <c r="A3289">
        <v>3288</v>
      </c>
      <c r="B3289">
        <v>11</v>
      </c>
      <c r="C3289" t="s">
        <v>48</v>
      </c>
      <c r="D3289" t="str">
        <f>VLOOKUP(C3289,[1]Saler!B:D,2,FALSE)</f>
        <v>Võ Huỳnh Duy  Nhân</v>
      </c>
      <c r="E3289" t="str">
        <f>VLOOKUP(C3289,[1]Saler!B:D,3,FALSE)</f>
        <v>HCM</v>
      </c>
      <c r="F3289" t="str">
        <f>VLOOKUP(E3289,[1]Saler!$F$1:$G$6,2,FALSE)</f>
        <v>Hồ Chí Minh</v>
      </c>
      <c r="G3289" t="s">
        <v>15</v>
      </c>
      <c r="H3289" t="str">
        <f>VLOOKUP(G3289,[1]Product!$B:$G,2,FALSE)</f>
        <v>EliteBook1C2M0PA</v>
      </c>
      <c r="I3289">
        <f>VLOOKUP(G3289,[1]Product!$B:$G,6,FALSE)</f>
        <v>14890000</v>
      </c>
      <c r="J3289" t="str">
        <f>VLOOKUP(G3289,[1]Product!$B:$G,3,FALSE)</f>
        <v>HP</v>
      </c>
      <c r="K3289" t="str">
        <f>VLOOKUP(G3289,[1]Product!$B:$G,4,FALSE)</f>
        <v>Desktop</v>
      </c>
      <c r="L3289">
        <v>2</v>
      </c>
      <c r="M3289">
        <v>0</v>
      </c>
      <c r="N3289">
        <f t="shared" si="51"/>
        <v>29780000</v>
      </c>
    </row>
    <row r="3290" spans="1:14" x14ac:dyDescent="0.3">
      <c r="A3290">
        <v>3289</v>
      </c>
      <c r="B3290">
        <v>11</v>
      </c>
      <c r="C3290" t="s">
        <v>48</v>
      </c>
      <c r="D3290" t="str">
        <f>VLOOKUP(C3290,[1]Saler!B:D,2,FALSE)</f>
        <v>Võ Huỳnh Duy  Nhân</v>
      </c>
      <c r="E3290" t="str">
        <f>VLOOKUP(C3290,[1]Saler!B:D,3,FALSE)</f>
        <v>HCM</v>
      </c>
      <c r="F3290" t="str">
        <f>VLOOKUP(E3290,[1]Saler!$F$1:$G$6,2,FALSE)</f>
        <v>Hồ Chí Minh</v>
      </c>
      <c r="G3290" t="s">
        <v>54</v>
      </c>
      <c r="H3290" t="str">
        <f>VLOOKUP(G3290,[1]Product!$B:$G,2,FALSE)</f>
        <v>ThinkBook20VA001KVN</v>
      </c>
      <c r="I3290">
        <f>VLOOKUP(G3290,[1]Product!$B:$G,6,FALSE)</f>
        <v>19190000</v>
      </c>
      <c r="J3290" t="str">
        <f>VLOOKUP(G3290,[1]Product!$B:$G,3,FALSE)</f>
        <v>Lenovo</v>
      </c>
      <c r="K3290" t="str">
        <f>VLOOKUP(G3290,[1]Product!$B:$G,4,FALSE)</f>
        <v>Laptop</v>
      </c>
      <c r="L3290">
        <v>3</v>
      </c>
      <c r="M3290">
        <v>0</v>
      </c>
      <c r="N3290">
        <f t="shared" si="51"/>
        <v>57570000</v>
      </c>
    </row>
    <row r="3291" spans="1:14" x14ac:dyDescent="0.3">
      <c r="A3291">
        <v>3290</v>
      </c>
      <c r="B3291">
        <v>12</v>
      </c>
      <c r="C3291" t="s">
        <v>66</v>
      </c>
      <c r="D3291" t="str">
        <f>VLOOKUP(C3291,[1]Saler!B:D,2,FALSE)</f>
        <v>Nguyễn Nhật  Hạ</v>
      </c>
      <c r="E3291" t="str">
        <f>VLOOKUP(C3291,[1]Saler!B:D,3,FALSE)</f>
        <v>HP</v>
      </c>
      <c r="F3291" t="str">
        <f>VLOOKUP(E3291,[1]Saler!$F$1:$G$6,2,FALSE)</f>
        <v>Hải Phòng</v>
      </c>
      <c r="G3291" t="s">
        <v>17</v>
      </c>
      <c r="H3291" t="str">
        <f>VLOOKUP(G3291,[1]Product!$B:$G,2,FALSE)</f>
        <v>Inspiron135301</v>
      </c>
      <c r="I3291">
        <f>VLOOKUP(G3291,[1]Product!$B:$G,6,FALSE)</f>
        <v>20900000</v>
      </c>
      <c r="J3291" t="str">
        <f>VLOOKUP(G3291,[1]Product!$B:$G,3,FALSE)</f>
        <v>Dell</v>
      </c>
      <c r="K3291" t="str">
        <f>VLOOKUP(G3291,[1]Product!$B:$G,4,FALSE)</f>
        <v>Laptop</v>
      </c>
      <c r="L3291">
        <v>2</v>
      </c>
      <c r="M3291">
        <v>0.15</v>
      </c>
      <c r="N3291">
        <f t="shared" si="51"/>
        <v>35530000</v>
      </c>
    </row>
    <row r="3292" spans="1:14" x14ac:dyDescent="0.3">
      <c r="A3292">
        <v>3291</v>
      </c>
      <c r="B3292">
        <v>12</v>
      </c>
      <c r="C3292" t="s">
        <v>68</v>
      </c>
      <c r="D3292" t="str">
        <f>VLOOKUP(C3292,[1]Saler!B:D,2,FALSE)</f>
        <v>Đào Thị Tiểu  Băng</v>
      </c>
      <c r="E3292" t="str">
        <f>VLOOKUP(C3292,[1]Saler!B:D,3,FALSE)</f>
        <v>CT</v>
      </c>
      <c r="F3292" t="str">
        <f>VLOOKUP(E3292,[1]Saler!$F$1:$G$6,2,FALSE)</f>
        <v>Cần Thơ</v>
      </c>
      <c r="G3292" t="s">
        <v>36</v>
      </c>
      <c r="H3292" t="str">
        <f>VLOOKUP(G3292,[1]Product!$B:$G,2,FALSE)</f>
        <v>Lenovo10TVA00EVA</v>
      </c>
      <c r="I3292">
        <f>VLOOKUP(G3292,[1]Product!$B:$G,6,FALSE)</f>
        <v>12590000</v>
      </c>
      <c r="J3292" t="str">
        <f>VLOOKUP(G3292,[1]Product!$B:$G,3,FALSE)</f>
        <v>Lenovo</v>
      </c>
      <c r="K3292" t="str">
        <f>VLOOKUP(G3292,[1]Product!$B:$G,4,FALSE)</f>
        <v>Desktop</v>
      </c>
      <c r="L3292">
        <v>3</v>
      </c>
      <c r="M3292">
        <v>0</v>
      </c>
      <c r="N3292">
        <f t="shared" si="51"/>
        <v>37770000</v>
      </c>
    </row>
    <row r="3293" spans="1:14" x14ac:dyDescent="0.3">
      <c r="A3293">
        <v>3292</v>
      </c>
      <c r="B3293">
        <v>12</v>
      </c>
      <c r="C3293" t="s">
        <v>57</v>
      </c>
      <c r="D3293" t="str">
        <f>VLOOKUP(C3293,[1]Saler!B:D,2,FALSE)</f>
        <v>Nguyễn Thị Tú  Anh</v>
      </c>
      <c r="E3293" t="str">
        <f>VLOOKUP(C3293,[1]Saler!B:D,3,FALSE)</f>
        <v>HN</v>
      </c>
      <c r="F3293" t="str">
        <f>VLOOKUP(E3293,[1]Saler!$F$1:$G$6,2,FALSE)</f>
        <v>Hà Nội</v>
      </c>
      <c r="G3293" t="s">
        <v>69</v>
      </c>
      <c r="H3293" t="str">
        <f>VLOOKUP(G3293,[1]Product!$B:$G,2,FALSE)</f>
        <v>Pavilion180S1AA</v>
      </c>
      <c r="I3293">
        <f>VLOOKUP(G3293,[1]Product!$B:$G,6,FALSE)</f>
        <v>9790000</v>
      </c>
      <c r="J3293" t="str">
        <f>VLOOKUP(G3293,[1]Product!$B:$G,3,FALSE)</f>
        <v>HP</v>
      </c>
      <c r="K3293" t="str">
        <f>VLOOKUP(G3293,[1]Product!$B:$G,4,FALSE)</f>
        <v>Desktop</v>
      </c>
      <c r="L3293">
        <v>1</v>
      </c>
      <c r="M3293">
        <v>0.05</v>
      </c>
      <c r="N3293">
        <f t="shared" si="51"/>
        <v>9300500</v>
      </c>
    </row>
    <row r="3294" spans="1:14" x14ac:dyDescent="0.3">
      <c r="A3294">
        <v>3293</v>
      </c>
      <c r="B3294">
        <v>12</v>
      </c>
      <c r="C3294" t="s">
        <v>43</v>
      </c>
      <c r="D3294" t="str">
        <f>VLOOKUP(C3294,[1]Saler!B:D,2,FALSE)</f>
        <v>Lương Thị  Thanh</v>
      </c>
      <c r="E3294" t="str">
        <f>VLOOKUP(C3294,[1]Saler!B:D,3,FALSE)</f>
        <v>CT</v>
      </c>
      <c r="F3294" t="str">
        <f>VLOOKUP(E3294,[1]Saler!$F$1:$G$6,2,FALSE)</f>
        <v>Cần Thơ</v>
      </c>
      <c r="G3294" t="s">
        <v>52</v>
      </c>
      <c r="H3294" t="str">
        <f>VLOOKUP(G3294,[1]Product!$B:$G,2,FALSE)</f>
        <v>Inspiron42IN380002</v>
      </c>
      <c r="I3294">
        <f>VLOOKUP(G3294,[1]Product!$B:$G,6,FALSE)</f>
        <v>12290000</v>
      </c>
      <c r="J3294" t="str">
        <f>VLOOKUP(G3294,[1]Product!$B:$G,3,FALSE)</f>
        <v>Dell</v>
      </c>
      <c r="K3294" t="str">
        <f>VLOOKUP(G3294,[1]Product!$B:$G,4,FALSE)</f>
        <v>Desktop</v>
      </c>
      <c r="L3294">
        <v>2</v>
      </c>
      <c r="M3294">
        <v>0.1</v>
      </c>
      <c r="N3294">
        <f t="shared" si="51"/>
        <v>22122000</v>
      </c>
    </row>
    <row r="3295" spans="1:14" x14ac:dyDescent="0.3">
      <c r="A3295">
        <v>3294</v>
      </c>
      <c r="B3295">
        <v>12</v>
      </c>
      <c r="C3295" t="s">
        <v>62</v>
      </c>
      <c r="D3295" t="str">
        <f>VLOOKUP(C3295,[1]Saler!B:D,2,FALSE)</f>
        <v>Kiều Ngọc Các</v>
      </c>
      <c r="E3295" t="str">
        <f>VLOOKUP(C3295,[1]Saler!B:D,3,FALSE)</f>
        <v>HN</v>
      </c>
      <c r="F3295" t="str">
        <f>VLOOKUP(E3295,[1]Saler!$F$1:$G$6,2,FALSE)</f>
        <v>Hà Nội</v>
      </c>
      <c r="G3295" t="s">
        <v>31</v>
      </c>
      <c r="H3295" t="str">
        <f>VLOOKUP(G3295,[1]Product!$B:$G,2,FALSE)</f>
        <v>Ideapad82H700DNVN</v>
      </c>
      <c r="I3295">
        <f>VLOOKUP(G3295,[1]Product!$B:$G,6,FALSE)</f>
        <v>13490000</v>
      </c>
      <c r="J3295" t="str">
        <f>VLOOKUP(G3295,[1]Product!$B:$G,3,FALSE)</f>
        <v>Lenovo</v>
      </c>
      <c r="K3295" t="str">
        <f>VLOOKUP(G3295,[1]Product!$B:$G,4,FALSE)</f>
        <v>Laptop</v>
      </c>
      <c r="L3295">
        <v>2</v>
      </c>
      <c r="M3295">
        <v>0.15</v>
      </c>
      <c r="N3295">
        <f t="shared" si="51"/>
        <v>22933000</v>
      </c>
    </row>
    <row r="3296" spans="1:14" x14ac:dyDescent="0.3">
      <c r="A3296">
        <v>3295</v>
      </c>
      <c r="B3296">
        <v>12</v>
      </c>
      <c r="C3296" t="s">
        <v>35</v>
      </c>
      <c r="D3296" t="str">
        <f>VLOOKUP(C3296,[1]Saler!B:D,2,FALSE)</f>
        <v>Trần Kim  Như</v>
      </c>
      <c r="E3296" t="str">
        <f>VLOOKUP(C3296,[1]Saler!B:D,3,FALSE)</f>
        <v>HCM</v>
      </c>
      <c r="F3296" t="str">
        <f>VLOOKUP(E3296,[1]Saler!$F$1:$G$6,2,FALSE)</f>
        <v>Hồ Chí Minh</v>
      </c>
      <c r="G3296" t="s">
        <v>58</v>
      </c>
      <c r="H3296" t="str">
        <f>VLOOKUP(G3296,[1]Product!$B:$G,2,FALSE)</f>
        <v>Envy2K0B2PA</v>
      </c>
      <c r="I3296">
        <f>VLOOKUP(G3296,[1]Product!$B:$G,6,FALSE)</f>
        <v>23590000</v>
      </c>
      <c r="J3296" t="str">
        <f>VLOOKUP(G3296,[1]Product!$B:$G,3,FALSE)</f>
        <v>HP</v>
      </c>
      <c r="K3296" t="str">
        <f>VLOOKUP(G3296,[1]Product!$B:$G,4,FALSE)</f>
        <v>Laptop</v>
      </c>
      <c r="L3296">
        <v>1</v>
      </c>
      <c r="M3296">
        <v>0</v>
      </c>
      <c r="N3296">
        <f t="shared" si="51"/>
        <v>23590000</v>
      </c>
    </row>
    <row r="3297" spans="1:14" x14ac:dyDescent="0.3">
      <c r="A3297">
        <v>3296</v>
      </c>
      <c r="B3297">
        <v>12</v>
      </c>
      <c r="C3297" t="s">
        <v>46</v>
      </c>
      <c r="D3297" t="str">
        <f>VLOOKUP(C3297,[1]Saler!B:D,2,FALSE)</f>
        <v>Nguyễn Thị Hoài  Nam</v>
      </c>
      <c r="E3297" t="str">
        <f>VLOOKUP(C3297,[1]Saler!B:D,3,FALSE)</f>
        <v>HCM</v>
      </c>
      <c r="F3297" t="str">
        <f>VLOOKUP(E3297,[1]Saler!$F$1:$G$6,2,FALSE)</f>
        <v>Hồ Chí Minh</v>
      </c>
      <c r="G3297" t="s">
        <v>42</v>
      </c>
      <c r="H3297" t="str">
        <f>VLOOKUP(G3297,[1]Product!$B:$G,2,FALSE)</f>
        <v>PavilionEG0072TU</v>
      </c>
      <c r="I3297">
        <f>VLOOKUP(G3297,[1]Product!$B:$G,6,FALSE)</f>
        <v>21900000</v>
      </c>
      <c r="J3297" t="str">
        <f>VLOOKUP(G3297,[1]Product!$B:$G,3,FALSE)</f>
        <v>HP</v>
      </c>
      <c r="K3297" t="str">
        <f>VLOOKUP(G3297,[1]Product!$B:$G,4,FALSE)</f>
        <v>Laptop</v>
      </c>
      <c r="L3297">
        <v>1</v>
      </c>
      <c r="M3297">
        <v>0</v>
      </c>
      <c r="N3297">
        <f t="shared" si="51"/>
        <v>21900000</v>
      </c>
    </row>
    <row r="3298" spans="1:14" x14ac:dyDescent="0.3">
      <c r="A3298">
        <v>3297</v>
      </c>
      <c r="B3298">
        <v>12</v>
      </c>
      <c r="C3298" t="s">
        <v>78</v>
      </c>
      <c r="D3298" t="str">
        <f>VLOOKUP(C3298,[1]Saler!B:D,2,FALSE)</f>
        <v>Vũ Nguyên  Hà</v>
      </c>
      <c r="E3298" t="str">
        <f>VLOOKUP(C3298,[1]Saler!B:D,3,FALSE)</f>
        <v>HN</v>
      </c>
      <c r="F3298" t="str">
        <f>VLOOKUP(E3298,[1]Saler!$F$1:$G$6,2,FALSE)</f>
        <v>Hà Nội</v>
      </c>
      <c r="G3298" t="s">
        <v>47</v>
      </c>
      <c r="H3298" t="str">
        <f>VLOOKUP(G3298,[1]Product!$B:$G,2,FALSE)</f>
        <v>OptiPlex3080 MT</v>
      </c>
      <c r="I3298">
        <f>VLOOKUP(G3298,[1]Product!$B:$G,6,FALSE)</f>
        <v>13890000</v>
      </c>
      <c r="J3298" t="str">
        <f>VLOOKUP(G3298,[1]Product!$B:$G,3,FALSE)</f>
        <v>Dell</v>
      </c>
      <c r="K3298" t="str">
        <f>VLOOKUP(G3298,[1]Product!$B:$G,4,FALSE)</f>
        <v>Desktop</v>
      </c>
      <c r="L3298">
        <v>1</v>
      </c>
      <c r="M3298">
        <v>0.05</v>
      </c>
      <c r="N3298">
        <f t="shared" si="51"/>
        <v>13195500</v>
      </c>
    </row>
    <row r="3299" spans="1:14" x14ac:dyDescent="0.3">
      <c r="A3299">
        <v>3298</v>
      </c>
      <c r="B3299">
        <v>12</v>
      </c>
      <c r="C3299" t="s">
        <v>61</v>
      </c>
      <c r="D3299" t="str">
        <f>VLOOKUP(C3299,[1]Saler!B:D,2,FALSE)</f>
        <v>Nguyễn Tố  Linh</v>
      </c>
      <c r="E3299" t="str">
        <f>VLOOKUP(C3299,[1]Saler!B:D,3,FALSE)</f>
        <v>DN</v>
      </c>
      <c r="F3299" t="str">
        <f>VLOOKUP(E3299,[1]Saler!$F$1:$G$6,2,FALSE)</f>
        <v>Đà Nẵng</v>
      </c>
      <c r="G3299" t="s">
        <v>71</v>
      </c>
      <c r="H3299" t="str">
        <f>VLOOKUP(G3299,[1]Product!$B:$G,2,FALSE)</f>
        <v>Legion82BC005YVN</v>
      </c>
      <c r="I3299">
        <f>VLOOKUP(G3299,[1]Product!$B:$G,6,FALSE)</f>
        <v>39000000</v>
      </c>
      <c r="J3299" t="str">
        <f>VLOOKUP(G3299,[1]Product!$B:$G,3,FALSE)</f>
        <v>Lenovo</v>
      </c>
      <c r="K3299" t="str">
        <f>VLOOKUP(G3299,[1]Product!$B:$G,4,FALSE)</f>
        <v>Laptop</v>
      </c>
      <c r="L3299">
        <v>3</v>
      </c>
      <c r="M3299">
        <v>0</v>
      </c>
      <c r="N3299">
        <f t="shared" si="51"/>
        <v>117000000</v>
      </c>
    </row>
    <row r="3300" spans="1:14" x14ac:dyDescent="0.3">
      <c r="A3300">
        <v>3299</v>
      </c>
      <c r="B3300">
        <v>12</v>
      </c>
      <c r="C3300" t="s">
        <v>65</v>
      </c>
      <c r="D3300" t="str">
        <f>VLOOKUP(C3300,[1]Saler!B:D,2,FALSE)</f>
        <v>Vưu Quan  Khải</v>
      </c>
      <c r="E3300" t="str">
        <f>VLOOKUP(C3300,[1]Saler!B:D,3,FALSE)</f>
        <v>DN</v>
      </c>
      <c r="F3300" t="str">
        <f>VLOOKUP(E3300,[1]Saler!$F$1:$G$6,2,FALSE)</f>
        <v>Đà Nẵng</v>
      </c>
      <c r="G3300" t="s">
        <v>28</v>
      </c>
      <c r="H3300" t="str">
        <f>VLOOKUP(G3300,[1]Product!$B:$G,2,FALSE)</f>
        <v>ProBook1A1B0PA</v>
      </c>
      <c r="I3300">
        <f>VLOOKUP(G3300,[1]Product!$B:$G,6,FALSE)</f>
        <v>18290000</v>
      </c>
      <c r="J3300" t="str">
        <f>VLOOKUP(G3300,[1]Product!$B:$G,3,FALSE)</f>
        <v>HP</v>
      </c>
      <c r="K3300" t="str">
        <f>VLOOKUP(G3300,[1]Product!$B:$G,4,FALSE)</f>
        <v>Laptop</v>
      </c>
      <c r="L3300">
        <v>3</v>
      </c>
      <c r="M3300">
        <v>0.1</v>
      </c>
      <c r="N3300">
        <f t="shared" si="51"/>
        <v>49383000</v>
      </c>
    </row>
    <row r="3301" spans="1:14" x14ac:dyDescent="0.3">
      <c r="A3301">
        <v>3300</v>
      </c>
      <c r="B3301">
        <v>12</v>
      </c>
      <c r="C3301" t="s">
        <v>39</v>
      </c>
      <c r="D3301" t="str">
        <f>VLOOKUP(C3301,[1]Saler!B:D,2,FALSE)</f>
        <v>Trần Lê Phương  Dung</v>
      </c>
      <c r="E3301" t="str">
        <f>VLOOKUP(C3301,[1]Saler!B:D,3,FALSE)</f>
        <v>HN</v>
      </c>
      <c r="F3301" t="str">
        <f>VLOOKUP(E3301,[1]Saler!$F$1:$G$6,2,FALSE)</f>
        <v>Hà Nội</v>
      </c>
      <c r="G3301" t="s">
        <v>28</v>
      </c>
      <c r="H3301" t="str">
        <f>VLOOKUP(G3301,[1]Product!$B:$G,2,FALSE)</f>
        <v>ProBook1A1B0PA</v>
      </c>
      <c r="I3301">
        <f>VLOOKUP(G3301,[1]Product!$B:$G,6,FALSE)</f>
        <v>18290000</v>
      </c>
      <c r="J3301" t="str">
        <f>VLOOKUP(G3301,[1]Product!$B:$G,3,FALSE)</f>
        <v>HP</v>
      </c>
      <c r="K3301" t="str">
        <f>VLOOKUP(G3301,[1]Product!$B:$G,4,FALSE)</f>
        <v>Laptop</v>
      </c>
      <c r="L3301">
        <v>2</v>
      </c>
      <c r="M3301">
        <v>0.15</v>
      </c>
      <c r="N3301">
        <f t="shared" si="51"/>
        <v>31093000</v>
      </c>
    </row>
    <row r="3302" spans="1:14" x14ac:dyDescent="0.3">
      <c r="A3302">
        <v>3301</v>
      </c>
      <c r="B3302">
        <v>12</v>
      </c>
      <c r="C3302" t="s">
        <v>63</v>
      </c>
      <c r="D3302" t="str">
        <f>VLOOKUP(C3302,[1]Saler!B:D,2,FALSE)</f>
        <v>Phạm Thị Giáng  My</v>
      </c>
      <c r="E3302" t="str">
        <f>VLOOKUP(C3302,[1]Saler!B:D,3,FALSE)</f>
        <v>DN</v>
      </c>
      <c r="F3302" t="str">
        <f>VLOOKUP(E3302,[1]Saler!$F$1:$G$6,2,FALSE)</f>
        <v>Đà Nẵng</v>
      </c>
      <c r="G3302" t="s">
        <v>52</v>
      </c>
      <c r="H3302" t="str">
        <f>VLOOKUP(G3302,[1]Product!$B:$G,2,FALSE)</f>
        <v>Inspiron42IN380002</v>
      </c>
      <c r="I3302">
        <f>VLOOKUP(G3302,[1]Product!$B:$G,6,FALSE)</f>
        <v>12290000</v>
      </c>
      <c r="J3302" t="str">
        <f>VLOOKUP(G3302,[1]Product!$B:$G,3,FALSE)</f>
        <v>Dell</v>
      </c>
      <c r="K3302" t="str">
        <f>VLOOKUP(G3302,[1]Product!$B:$G,4,FALSE)</f>
        <v>Desktop</v>
      </c>
      <c r="L3302">
        <v>2</v>
      </c>
      <c r="M3302">
        <v>0.1</v>
      </c>
      <c r="N3302">
        <f t="shared" si="51"/>
        <v>22122000</v>
      </c>
    </row>
    <row r="3303" spans="1:14" x14ac:dyDescent="0.3">
      <c r="A3303">
        <v>3302</v>
      </c>
      <c r="B3303">
        <v>12</v>
      </c>
      <c r="C3303" t="s">
        <v>18</v>
      </c>
      <c r="D3303" t="str">
        <f>VLOOKUP(C3303,[1]Saler!B:D,2,FALSE)</f>
        <v>Lê Thị Thùy  Linh</v>
      </c>
      <c r="E3303" t="str">
        <f>VLOOKUP(C3303,[1]Saler!B:D,3,FALSE)</f>
        <v>DN</v>
      </c>
      <c r="F3303" t="str">
        <f>VLOOKUP(E3303,[1]Saler!$F$1:$G$6,2,FALSE)</f>
        <v>Đà Nẵng</v>
      </c>
      <c r="G3303" t="s">
        <v>45</v>
      </c>
      <c r="H3303" t="str">
        <f>VLOOKUP(G3303,[1]Product!$B:$G,2,FALSE)</f>
        <v>OMEN8ZR42PA</v>
      </c>
      <c r="I3303">
        <f>VLOOKUP(G3303,[1]Product!$B:$G,6,FALSE)</f>
        <v>54000000</v>
      </c>
      <c r="J3303" t="str">
        <f>VLOOKUP(G3303,[1]Product!$B:$G,3,FALSE)</f>
        <v>HP</v>
      </c>
      <c r="K3303" t="str">
        <f>VLOOKUP(G3303,[1]Product!$B:$G,4,FALSE)</f>
        <v>Laptop</v>
      </c>
      <c r="L3303">
        <v>2</v>
      </c>
      <c r="M3303">
        <v>0.05</v>
      </c>
      <c r="N3303">
        <f t="shared" si="51"/>
        <v>102600000</v>
      </c>
    </row>
    <row r="3304" spans="1:14" x14ac:dyDescent="0.3">
      <c r="A3304">
        <v>3303</v>
      </c>
      <c r="B3304">
        <v>12</v>
      </c>
      <c r="C3304" t="s">
        <v>27</v>
      </c>
      <c r="D3304" t="str">
        <f>VLOOKUP(C3304,[1]Saler!B:D,2,FALSE)</f>
        <v>Lê Thị Bình</v>
      </c>
      <c r="E3304" t="str">
        <f>VLOOKUP(C3304,[1]Saler!B:D,3,FALSE)</f>
        <v>HN</v>
      </c>
      <c r="F3304" t="str">
        <f>VLOOKUP(E3304,[1]Saler!$F$1:$G$6,2,FALSE)</f>
        <v>Hà Nội</v>
      </c>
      <c r="G3304" t="s">
        <v>25</v>
      </c>
      <c r="H3304" t="str">
        <f>VLOOKUP(G3304,[1]Product!$B:$G,2,FALSE)</f>
        <v>Lenovo11BHS07200</v>
      </c>
      <c r="I3304">
        <f>VLOOKUP(G3304,[1]Product!$B:$G,6,FALSE)</f>
        <v>11490000</v>
      </c>
      <c r="J3304" t="str">
        <f>VLOOKUP(G3304,[1]Product!$B:$G,3,FALSE)</f>
        <v>Lenovo</v>
      </c>
      <c r="K3304" t="str">
        <f>VLOOKUP(G3304,[1]Product!$B:$G,4,FALSE)</f>
        <v>Desktop</v>
      </c>
      <c r="L3304">
        <v>2</v>
      </c>
      <c r="M3304">
        <v>0.1</v>
      </c>
      <c r="N3304">
        <f t="shared" si="51"/>
        <v>20682000</v>
      </c>
    </row>
    <row r="3305" spans="1:14" x14ac:dyDescent="0.3">
      <c r="A3305">
        <v>3304</v>
      </c>
      <c r="B3305">
        <v>12</v>
      </c>
      <c r="C3305" t="s">
        <v>67</v>
      </c>
      <c r="D3305" t="str">
        <f>VLOOKUP(C3305,[1]Saler!B:D,2,FALSE)</f>
        <v>Phan Thị Thu  Nguyệt</v>
      </c>
      <c r="E3305" t="str">
        <f>VLOOKUP(C3305,[1]Saler!B:D,3,FALSE)</f>
        <v>HCM</v>
      </c>
      <c r="F3305" t="str">
        <f>VLOOKUP(E3305,[1]Saler!$F$1:$G$6,2,FALSE)</f>
        <v>Hồ Chí Minh</v>
      </c>
      <c r="G3305" t="s">
        <v>69</v>
      </c>
      <c r="H3305" t="str">
        <f>VLOOKUP(G3305,[1]Product!$B:$G,2,FALSE)</f>
        <v>Pavilion180S1AA</v>
      </c>
      <c r="I3305">
        <f>VLOOKUP(G3305,[1]Product!$B:$G,6,FALSE)</f>
        <v>9790000</v>
      </c>
      <c r="J3305" t="str">
        <f>VLOOKUP(G3305,[1]Product!$B:$G,3,FALSE)</f>
        <v>HP</v>
      </c>
      <c r="K3305" t="str">
        <f>VLOOKUP(G3305,[1]Product!$B:$G,4,FALSE)</f>
        <v>Desktop</v>
      </c>
      <c r="L3305">
        <v>1</v>
      </c>
      <c r="M3305">
        <v>0.1</v>
      </c>
      <c r="N3305">
        <f t="shared" si="51"/>
        <v>8811000</v>
      </c>
    </row>
    <row r="3306" spans="1:14" x14ac:dyDescent="0.3">
      <c r="A3306">
        <v>3305</v>
      </c>
      <c r="B3306">
        <v>12</v>
      </c>
      <c r="C3306" t="s">
        <v>65</v>
      </c>
      <c r="D3306" t="str">
        <f>VLOOKUP(C3306,[1]Saler!B:D,2,FALSE)</f>
        <v>Vưu Quan  Khải</v>
      </c>
      <c r="E3306" t="str">
        <f>VLOOKUP(C3306,[1]Saler!B:D,3,FALSE)</f>
        <v>DN</v>
      </c>
      <c r="F3306" t="str">
        <f>VLOOKUP(E3306,[1]Saler!$F$1:$G$6,2,FALSE)</f>
        <v>Đà Nẵng</v>
      </c>
      <c r="G3306" t="s">
        <v>23</v>
      </c>
      <c r="H3306" t="str">
        <f>VLOOKUP(G3306,[1]Product!$B:$G,2,FALSE)</f>
        <v>Latitude3510</v>
      </c>
      <c r="I3306">
        <f>VLOOKUP(G3306,[1]Product!$B:$G,6,FALSE)</f>
        <v>11490000</v>
      </c>
      <c r="J3306" t="str">
        <f>VLOOKUP(G3306,[1]Product!$B:$G,3,FALSE)</f>
        <v>Dell</v>
      </c>
      <c r="K3306" t="str">
        <f>VLOOKUP(G3306,[1]Product!$B:$G,4,FALSE)</f>
        <v>Laptop</v>
      </c>
      <c r="L3306">
        <v>2</v>
      </c>
      <c r="M3306">
        <v>0</v>
      </c>
      <c r="N3306">
        <f t="shared" si="51"/>
        <v>22980000</v>
      </c>
    </row>
    <row r="3307" spans="1:14" x14ac:dyDescent="0.3">
      <c r="A3307">
        <v>3306</v>
      </c>
      <c r="B3307">
        <v>12</v>
      </c>
      <c r="C3307" t="s">
        <v>72</v>
      </c>
      <c r="D3307" t="str">
        <f>VLOOKUP(C3307,[1]Saler!B:D,2,FALSE)</f>
        <v>Ngô Ngọc Tường  An</v>
      </c>
      <c r="E3307" t="str">
        <f>VLOOKUP(C3307,[1]Saler!B:D,3,FALSE)</f>
        <v>HN</v>
      </c>
      <c r="F3307" t="str">
        <f>VLOOKUP(E3307,[1]Saler!$F$1:$G$6,2,FALSE)</f>
        <v>Hà Nội</v>
      </c>
      <c r="G3307" t="s">
        <v>41</v>
      </c>
      <c r="H3307" t="str">
        <f>VLOOKUP(G3307,[1]Product!$B:$G,2,FALSE)</f>
        <v>Vostro70226499</v>
      </c>
      <c r="I3307">
        <f>VLOOKUP(G3307,[1]Product!$B:$G,6,FALSE)</f>
        <v>8900000</v>
      </c>
      <c r="J3307" t="str">
        <f>VLOOKUP(G3307,[1]Product!$B:$G,3,FALSE)</f>
        <v>Dell</v>
      </c>
      <c r="K3307" t="str">
        <f>VLOOKUP(G3307,[1]Product!$B:$G,4,FALSE)</f>
        <v>Desktop</v>
      </c>
      <c r="L3307">
        <v>2</v>
      </c>
      <c r="M3307">
        <v>0.05</v>
      </c>
      <c r="N3307">
        <f t="shared" si="51"/>
        <v>16910000</v>
      </c>
    </row>
    <row r="3308" spans="1:14" x14ac:dyDescent="0.3">
      <c r="A3308">
        <v>3307</v>
      </c>
      <c r="B3308">
        <v>12</v>
      </c>
      <c r="C3308" t="s">
        <v>79</v>
      </c>
      <c r="D3308" t="str">
        <f>VLOOKUP(C3308,[1]Saler!B:D,2,FALSE)</f>
        <v>Nguyễn Thị Thanh  Ngân</v>
      </c>
      <c r="E3308" t="str">
        <f>VLOOKUP(C3308,[1]Saler!B:D,3,FALSE)</f>
        <v>HCM</v>
      </c>
      <c r="F3308" t="str">
        <f>VLOOKUP(E3308,[1]Saler!$F$1:$G$6,2,FALSE)</f>
        <v>Hồ Chí Minh</v>
      </c>
      <c r="G3308" t="s">
        <v>31</v>
      </c>
      <c r="H3308" t="str">
        <f>VLOOKUP(G3308,[1]Product!$B:$G,2,FALSE)</f>
        <v>Ideapad82H700DNVN</v>
      </c>
      <c r="I3308">
        <f>VLOOKUP(G3308,[1]Product!$B:$G,6,FALSE)</f>
        <v>13490000</v>
      </c>
      <c r="J3308" t="str">
        <f>VLOOKUP(G3308,[1]Product!$B:$G,3,FALSE)</f>
        <v>Lenovo</v>
      </c>
      <c r="K3308" t="str">
        <f>VLOOKUP(G3308,[1]Product!$B:$G,4,FALSE)</f>
        <v>Laptop</v>
      </c>
      <c r="L3308">
        <v>1</v>
      </c>
      <c r="M3308">
        <v>0.1</v>
      </c>
      <c r="N3308">
        <f t="shared" si="51"/>
        <v>12141000</v>
      </c>
    </row>
    <row r="3309" spans="1:14" x14ac:dyDescent="0.3">
      <c r="A3309">
        <v>3308</v>
      </c>
      <c r="B3309">
        <v>12</v>
      </c>
      <c r="C3309" t="s">
        <v>40</v>
      </c>
      <c r="D3309" t="str">
        <f>VLOOKUP(C3309,[1]Saler!B:D,2,FALSE)</f>
        <v>Triệu Thị Thanh  Chung</v>
      </c>
      <c r="E3309" t="str">
        <f>VLOOKUP(C3309,[1]Saler!B:D,3,FALSE)</f>
        <v>HN</v>
      </c>
      <c r="F3309" t="str">
        <f>VLOOKUP(E3309,[1]Saler!$F$1:$G$6,2,FALSE)</f>
        <v>Hà Nội</v>
      </c>
      <c r="G3309" t="s">
        <v>31</v>
      </c>
      <c r="H3309" t="str">
        <f>VLOOKUP(G3309,[1]Product!$B:$G,2,FALSE)</f>
        <v>Ideapad82H700DNVN</v>
      </c>
      <c r="I3309">
        <f>VLOOKUP(G3309,[1]Product!$B:$G,6,FALSE)</f>
        <v>13490000</v>
      </c>
      <c r="J3309" t="str">
        <f>VLOOKUP(G3309,[1]Product!$B:$G,3,FALSE)</f>
        <v>Lenovo</v>
      </c>
      <c r="K3309" t="str">
        <f>VLOOKUP(G3309,[1]Product!$B:$G,4,FALSE)</f>
        <v>Laptop</v>
      </c>
      <c r="L3309">
        <v>2</v>
      </c>
      <c r="M3309">
        <v>0.15</v>
      </c>
      <c r="N3309">
        <f t="shared" si="51"/>
        <v>22933000</v>
      </c>
    </row>
    <row r="3310" spans="1:14" x14ac:dyDescent="0.3">
      <c r="A3310">
        <v>3309</v>
      </c>
      <c r="B3310">
        <v>12</v>
      </c>
      <c r="C3310" t="s">
        <v>32</v>
      </c>
      <c r="D3310" t="str">
        <f>VLOOKUP(C3310,[1]Saler!B:D,2,FALSE)</f>
        <v>Võ Thị Phương  Thảo</v>
      </c>
      <c r="E3310" t="str">
        <f>VLOOKUP(C3310,[1]Saler!B:D,3,FALSE)</f>
        <v>CT</v>
      </c>
      <c r="F3310" t="str">
        <f>VLOOKUP(E3310,[1]Saler!$F$1:$G$6,2,FALSE)</f>
        <v>Cần Thơ</v>
      </c>
      <c r="G3310" t="s">
        <v>42</v>
      </c>
      <c r="H3310" t="str">
        <f>VLOOKUP(G3310,[1]Product!$B:$G,2,FALSE)</f>
        <v>PavilionEG0072TU</v>
      </c>
      <c r="I3310">
        <f>VLOOKUP(G3310,[1]Product!$B:$G,6,FALSE)</f>
        <v>21900000</v>
      </c>
      <c r="J3310" t="str">
        <f>VLOOKUP(G3310,[1]Product!$B:$G,3,FALSE)</f>
        <v>HP</v>
      </c>
      <c r="K3310" t="str">
        <f>VLOOKUP(G3310,[1]Product!$B:$G,4,FALSE)</f>
        <v>Laptop</v>
      </c>
      <c r="L3310">
        <v>3</v>
      </c>
      <c r="M3310">
        <v>0</v>
      </c>
      <c r="N3310">
        <f t="shared" si="51"/>
        <v>65700000</v>
      </c>
    </row>
    <row r="3311" spans="1:14" x14ac:dyDescent="0.3">
      <c r="A3311">
        <v>3310</v>
      </c>
      <c r="B3311">
        <v>12</v>
      </c>
      <c r="C3311" t="s">
        <v>74</v>
      </c>
      <c r="D3311" t="str">
        <f>VLOOKUP(C3311,[1]Saler!B:D,2,FALSE)</f>
        <v>Nguyễn Thị  Hằng</v>
      </c>
      <c r="E3311" t="str">
        <f>VLOOKUP(C3311,[1]Saler!B:D,3,FALSE)</f>
        <v>HP</v>
      </c>
      <c r="F3311" t="str">
        <f>VLOOKUP(E3311,[1]Saler!$F$1:$G$6,2,FALSE)</f>
        <v>Hải Phòng</v>
      </c>
      <c r="G3311" t="s">
        <v>36</v>
      </c>
      <c r="H3311" t="str">
        <f>VLOOKUP(G3311,[1]Product!$B:$G,2,FALSE)</f>
        <v>Lenovo10TVA00EVA</v>
      </c>
      <c r="I3311">
        <f>VLOOKUP(G3311,[1]Product!$B:$G,6,FALSE)</f>
        <v>12590000</v>
      </c>
      <c r="J3311" t="str">
        <f>VLOOKUP(G3311,[1]Product!$B:$G,3,FALSE)</f>
        <v>Lenovo</v>
      </c>
      <c r="K3311" t="str">
        <f>VLOOKUP(G3311,[1]Product!$B:$G,4,FALSE)</f>
        <v>Desktop</v>
      </c>
      <c r="L3311">
        <v>1</v>
      </c>
      <c r="M3311">
        <v>0.05</v>
      </c>
      <c r="N3311">
        <f t="shared" si="51"/>
        <v>11960500</v>
      </c>
    </row>
    <row r="3312" spans="1:14" x14ac:dyDescent="0.3">
      <c r="A3312">
        <v>3311</v>
      </c>
      <c r="B3312">
        <v>12</v>
      </c>
      <c r="C3312" t="s">
        <v>38</v>
      </c>
      <c r="D3312" t="str">
        <f>VLOOKUP(C3312,[1]Saler!B:D,2,FALSE)</f>
        <v>Nguyễn Thị Kim  Nga</v>
      </c>
      <c r="E3312" t="str">
        <f>VLOOKUP(C3312,[1]Saler!B:D,3,FALSE)</f>
        <v>HCM</v>
      </c>
      <c r="F3312" t="str">
        <f>VLOOKUP(E3312,[1]Saler!$F$1:$G$6,2,FALSE)</f>
        <v>Hồ Chí Minh</v>
      </c>
      <c r="G3312" t="s">
        <v>31</v>
      </c>
      <c r="H3312" t="str">
        <f>VLOOKUP(G3312,[1]Product!$B:$G,2,FALSE)</f>
        <v>Ideapad82H700DNVN</v>
      </c>
      <c r="I3312">
        <f>VLOOKUP(G3312,[1]Product!$B:$G,6,FALSE)</f>
        <v>13490000</v>
      </c>
      <c r="J3312" t="str">
        <f>VLOOKUP(G3312,[1]Product!$B:$G,3,FALSE)</f>
        <v>Lenovo</v>
      </c>
      <c r="K3312" t="str">
        <f>VLOOKUP(G3312,[1]Product!$B:$G,4,FALSE)</f>
        <v>Laptop</v>
      </c>
      <c r="L3312">
        <v>1</v>
      </c>
      <c r="M3312">
        <v>0.05</v>
      </c>
      <c r="N3312">
        <f t="shared" si="51"/>
        <v>12815500</v>
      </c>
    </row>
    <row r="3313" spans="1:14" x14ac:dyDescent="0.3">
      <c r="A3313">
        <v>3312</v>
      </c>
      <c r="B3313">
        <v>12</v>
      </c>
      <c r="C3313" t="s">
        <v>76</v>
      </c>
      <c r="D3313" t="str">
        <f>VLOOKUP(C3313,[1]Saler!B:D,2,FALSE)</f>
        <v>Nguyễn Yến  Nhi</v>
      </c>
      <c r="E3313" t="str">
        <f>VLOOKUP(C3313,[1]Saler!B:D,3,FALSE)</f>
        <v>HCM</v>
      </c>
      <c r="F3313" t="str">
        <f>VLOOKUP(E3313,[1]Saler!$F$1:$G$6,2,FALSE)</f>
        <v>Hồ Chí Minh</v>
      </c>
      <c r="G3313" t="s">
        <v>21</v>
      </c>
      <c r="H3313" t="str">
        <f>VLOOKUP(G3313,[1]Product!$B:$G,2,FALSE)</f>
        <v>EliteBook5ZU71PA</v>
      </c>
      <c r="I3313">
        <f>VLOOKUP(G3313,[1]Product!$B:$G,6,FALSE)</f>
        <v>34790000</v>
      </c>
      <c r="J3313" t="str">
        <f>VLOOKUP(G3313,[1]Product!$B:$G,3,FALSE)</f>
        <v>HP</v>
      </c>
      <c r="K3313" t="str">
        <f>VLOOKUP(G3313,[1]Product!$B:$G,4,FALSE)</f>
        <v>Laptop</v>
      </c>
      <c r="L3313">
        <v>1</v>
      </c>
      <c r="M3313">
        <v>0</v>
      </c>
      <c r="N3313">
        <f t="shared" si="51"/>
        <v>34790000</v>
      </c>
    </row>
    <row r="3314" spans="1:14" x14ac:dyDescent="0.3">
      <c r="A3314">
        <v>3313</v>
      </c>
      <c r="B3314">
        <v>12</v>
      </c>
      <c r="C3314" t="s">
        <v>22</v>
      </c>
      <c r="D3314" t="str">
        <f>VLOOKUP(C3314,[1]Saler!B:D,2,FALSE)</f>
        <v>Nguyễn Thành Tâm</v>
      </c>
      <c r="E3314" t="str">
        <f>VLOOKUP(C3314,[1]Saler!B:D,3,FALSE)</f>
        <v>CT</v>
      </c>
      <c r="F3314" t="str">
        <f>VLOOKUP(E3314,[1]Saler!$F$1:$G$6,2,FALSE)</f>
        <v>Cần Thơ</v>
      </c>
      <c r="G3314" t="s">
        <v>54</v>
      </c>
      <c r="H3314" t="str">
        <f>VLOOKUP(G3314,[1]Product!$B:$G,2,FALSE)</f>
        <v>ThinkBook20VA001KVN</v>
      </c>
      <c r="I3314">
        <f>VLOOKUP(G3314,[1]Product!$B:$G,6,FALSE)</f>
        <v>19190000</v>
      </c>
      <c r="J3314" t="str">
        <f>VLOOKUP(G3314,[1]Product!$B:$G,3,FALSE)</f>
        <v>Lenovo</v>
      </c>
      <c r="K3314" t="str">
        <f>VLOOKUP(G3314,[1]Product!$B:$G,4,FALSE)</f>
        <v>Laptop</v>
      </c>
      <c r="L3314">
        <v>1</v>
      </c>
      <c r="M3314">
        <v>0.05</v>
      </c>
      <c r="N3314">
        <f t="shared" si="51"/>
        <v>18230500</v>
      </c>
    </row>
    <row r="3315" spans="1:14" x14ac:dyDescent="0.3">
      <c r="A3315">
        <v>3314</v>
      </c>
      <c r="B3315">
        <v>12</v>
      </c>
      <c r="C3315" t="s">
        <v>80</v>
      </c>
      <c r="D3315" t="str">
        <f>VLOOKUP(C3315,[1]Saler!B:D,2,FALSE)</f>
        <v>Trịnh Thị Thu  Hằng</v>
      </c>
      <c r="E3315" t="str">
        <f>VLOOKUP(C3315,[1]Saler!B:D,3,FALSE)</f>
        <v>HP</v>
      </c>
      <c r="F3315" t="str">
        <f>VLOOKUP(E3315,[1]Saler!$F$1:$G$6,2,FALSE)</f>
        <v>Hải Phòng</v>
      </c>
      <c r="G3315" t="s">
        <v>28</v>
      </c>
      <c r="H3315" t="str">
        <f>VLOOKUP(G3315,[1]Product!$B:$G,2,FALSE)</f>
        <v>ProBook1A1B0PA</v>
      </c>
      <c r="I3315">
        <f>VLOOKUP(G3315,[1]Product!$B:$G,6,FALSE)</f>
        <v>18290000</v>
      </c>
      <c r="J3315" t="str">
        <f>VLOOKUP(G3315,[1]Product!$B:$G,3,FALSE)</f>
        <v>HP</v>
      </c>
      <c r="K3315" t="str">
        <f>VLOOKUP(G3315,[1]Product!$B:$G,4,FALSE)</f>
        <v>Laptop</v>
      </c>
      <c r="L3315">
        <v>3</v>
      </c>
      <c r="M3315">
        <v>0</v>
      </c>
      <c r="N3315">
        <f t="shared" si="51"/>
        <v>54870000</v>
      </c>
    </row>
    <row r="3316" spans="1:14" x14ac:dyDescent="0.3">
      <c r="A3316">
        <v>3315</v>
      </c>
      <c r="B3316">
        <v>12</v>
      </c>
      <c r="C3316" t="s">
        <v>60</v>
      </c>
      <c r="D3316" t="str">
        <f>VLOOKUP(C3316,[1]Saler!B:D,2,FALSE)</f>
        <v>Nguyễn Thị Hoài  Ly</v>
      </c>
      <c r="E3316" t="str">
        <f>VLOOKUP(C3316,[1]Saler!B:D,3,FALSE)</f>
        <v>DN</v>
      </c>
      <c r="F3316" t="str">
        <f>VLOOKUP(E3316,[1]Saler!$F$1:$G$6,2,FALSE)</f>
        <v>Đà Nẵng</v>
      </c>
      <c r="G3316" t="s">
        <v>15</v>
      </c>
      <c r="H3316" t="str">
        <f>VLOOKUP(G3316,[1]Product!$B:$G,2,FALSE)</f>
        <v>EliteBook1C2M0PA</v>
      </c>
      <c r="I3316">
        <f>VLOOKUP(G3316,[1]Product!$B:$G,6,FALSE)</f>
        <v>14890000</v>
      </c>
      <c r="J3316" t="str">
        <f>VLOOKUP(G3316,[1]Product!$B:$G,3,FALSE)</f>
        <v>HP</v>
      </c>
      <c r="K3316" t="str">
        <f>VLOOKUP(G3316,[1]Product!$B:$G,4,FALSE)</f>
        <v>Desktop</v>
      </c>
      <c r="L3316">
        <v>1</v>
      </c>
      <c r="M3316">
        <v>0.1</v>
      </c>
      <c r="N3316">
        <f t="shared" si="51"/>
        <v>13401000</v>
      </c>
    </row>
    <row r="3317" spans="1:14" x14ac:dyDescent="0.3">
      <c r="A3317">
        <v>3316</v>
      </c>
      <c r="B3317">
        <v>12</v>
      </c>
      <c r="C3317" t="s">
        <v>38</v>
      </c>
      <c r="D3317" t="str">
        <f>VLOOKUP(C3317,[1]Saler!B:D,2,FALSE)</f>
        <v>Nguyễn Thị Kim  Nga</v>
      </c>
      <c r="E3317" t="str">
        <f>VLOOKUP(C3317,[1]Saler!B:D,3,FALSE)</f>
        <v>HCM</v>
      </c>
      <c r="F3317" t="str">
        <f>VLOOKUP(E3317,[1]Saler!$F$1:$G$6,2,FALSE)</f>
        <v>Hồ Chí Minh</v>
      </c>
      <c r="G3317" t="s">
        <v>58</v>
      </c>
      <c r="H3317" t="str">
        <f>VLOOKUP(G3317,[1]Product!$B:$G,2,FALSE)</f>
        <v>Envy2K0B2PA</v>
      </c>
      <c r="I3317">
        <f>VLOOKUP(G3317,[1]Product!$B:$G,6,FALSE)</f>
        <v>23590000</v>
      </c>
      <c r="J3317" t="str">
        <f>VLOOKUP(G3317,[1]Product!$B:$G,3,FALSE)</f>
        <v>HP</v>
      </c>
      <c r="K3317" t="str">
        <f>VLOOKUP(G3317,[1]Product!$B:$G,4,FALSE)</f>
        <v>Laptop</v>
      </c>
      <c r="L3317">
        <v>3</v>
      </c>
      <c r="M3317">
        <v>0.05</v>
      </c>
      <c r="N3317">
        <f t="shared" si="51"/>
        <v>67231500</v>
      </c>
    </row>
    <row r="3318" spans="1:14" x14ac:dyDescent="0.3">
      <c r="A3318">
        <v>3317</v>
      </c>
      <c r="B3318">
        <v>12</v>
      </c>
      <c r="C3318" t="s">
        <v>62</v>
      </c>
      <c r="D3318" t="str">
        <f>VLOOKUP(C3318,[1]Saler!B:D,2,FALSE)</f>
        <v>Kiều Ngọc Các</v>
      </c>
      <c r="E3318" t="str">
        <f>VLOOKUP(C3318,[1]Saler!B:D,3,FALSE)</f>
        <v>HN</v>
      </c>
      <c r="F3318" t="str">
        <f>VLOOKUP(E3318,[1]Saler!$F$1:$G$6,2,FALSE)</f>
        <v>Hà Nội</v>
      </c>
      <c r="G3318" t="s">
        <v>56</v>
      </c>
      <c r="H3318" t="str">
        <f>VLOOKUP(G3318,[1]Product!$B:$G,2,FALSE)</f>
        <v>Legion82B500GUVN</v>
      </c>
      <c r="I3318">
        <f>VLOOKUP(G3318,[1]Product!$B:$G,6,FALSE)</f>
        <v>24790000</v>
      </c>
      <c r="J3318" t="str">
        <f>VLOOKUP(G3318,[1]Product!$B:$G,3,FALSE)</f>
        <v>Lenovo</v>
      </c>
      <c r="K3318" t="str">
        <f>VLOOKUP(G3318,[1]Product!$B:$G,4,FALSE)</f>
        <v>Laptop</v>
      </c>
      <c r="L3318">
        <v>2</v>
      </c>
      <c r="M3318">
        <v>0.15</v>
      </c>
      <c r="N3318">
        <f t="shared" si="51"/>
        <v>42143000</v>
      </c>
    </row>
    <row r="3319" spans="1:14" x14ac:dyDescent="0.3">
      <c r="A3319">
        <v>3318</v>
      </c>
      <c r="B3319">
        <v>1</v>
      </c>
      <c r="C3319" t="s">
        <v>60</v>
      </c>
      <c r="D3319" t="str">
        <f>VLOOKUP(C3319,[1]Saler!B:D,2,FALSE)</f>
        <v>Nguyễn Thị Hoài  Ly</v>
      </c>
      <c r="E3319" t="str">
        <f>VLOOKUP(C3319,[1]Saler!B:D,3,FALSE)</f>
        <v>DN</v>
      </c>
      <c r="F3319" t="str">
        <f>VLOOKUP(E3319,[1]Saler!$F$1:$G$6,2,FALSE)</f>
        <v>Đà Nẵng</v>
      </c>
      <c r="G3319" t="s">
        <v>33</v>
      </c>
      <c r="H3319" t="str">
        <f>VLOOKUP(G3319,[1]Product!$B:$G,2,FALSE)</f>
        <v>XPS139310</v>
      </c>
      <c r="I3319">
        <f>VLOOKUP(G3319,[1]Product!$B:$G,6,FALSE)</f>
        <v>39900000</v>
      </c>
      <c r="J3319" t="str">
        <f>VLOOKUP(G3319,[1]Product!$B:$G,3,FALSE)</f>
        <v>Dell</v>
      </c>
      <c r="K3319" t="str">
        <f>VLOOKUP(G3319,[1]Product!$B:$G,4,FALSE)</f>
        <v>Laptop</v>
      </c>
      <c r="L3319">
        <v>2</v>
      </c>
      <c r="M3319">
        <v>0.1</v>
      </c>
      <c r="N3319">
        <f t="shared" si="51"/>
        <v>71820000</v>
      </c>
    </row>
    <row r="3320" spans="1:14" x14ac:dyDescent="0.3">
      <c r="A3320">
        <v>3319</v>
      </c>
      <c r="B3320">
        <v>1</v>
      </c>
      <c r="C3320" t="s">
        <v>20</v>
      </c>
      <c r="D3320" t="str">
        <f>VLOOKUP(C3320,[1]Saler!B:D,2,FALSE)</f>
        <v>NGUYỄN THỊ THANH  HUYỀN</v>
      </c>
      <c r="E3320" t="str">
        <f>VLOOKUP(C3320,[1]Saler!B:D,3,FALSE)</f>
        <v>DN</v>
      </c>
      <c r="F3320" t="str">
        <f>VLOOKUP(E3320,[1]Saler!$F$1:$G$6,2,FALSE)</f>
        <v>Đà Nẵng</v>
      </c>
      <c r="G3320" t="s">
        <v>54</v>
      </c>
      <c r="H3320" t="str">
        <f>VLOOKUP(G3320,[1]Product!$B:$G,2,FALSE)</f>
        <v>ThinkBook20VA001KVN</v>
      </c>
      <c r="I3320">
        <f>VLOOKUP(G3320,[1]Product!$B:$G,6,FALSE)</f>
        <v>19190000</v>
      </c>
      <c r="J3320" t="str">
        <f>VLOOKUP(G3320,[1]Product!$B:$G,3,FALSE)</f>
        <v>Lenovo</v>
      </c>
      <c r="K3320" t="str">
        <f>VLOOKUP(G3320,[1]Product!$B:$G,4,FALSE)</f>
        <v>Laptop</v>
      </c>
      <c r="L3320">
        <v>2</v>
      </c>
      <c r="M3320">
        <v>0.15</v>
      </c>
      <c r="N3320">
        <f t="shared" si="51"/>
        <v>32623000</v>
      </c>
    </row>
    <row r="3321" spans="1:14" x14ac:dyDescent="0.3">
      <c r="A3321">
        <v>3320</v>
      </c>
      <c r="B3321">
        <v>1</v>
      </c>
      <c r="C3321" t="s">
        <v>32</v>
      </c>
      <c r="D3321" t="str">
        <f>VLOOKUP(C3321,[1]Saler!B:D,2,FALSE)</f>
        <v>Võ Thị Phương  Thảo</v>
      </c>
      <c r="E3321" t="str">
        <f>VLOOKUP(C3321,[1]Saler!B:D,3,FALSE)</f>
        <v>CT</v>
      </c>
      <c r="F3321" t="str">
        <f>VLOOKUP(E3321,[1]Saler!$F$1:$G$6,2,FALSE)</f>
        <v>Cần Thơ</v>
      </c>
      <c r="G3321" t="s">
        <v>42</v>
      </c>
      <c r="H3321" t="str">
        <f>VLOOKUP(G3321,[1]Product!$B:$G,2,FALSE)</f>
        <v>PavilionEG0072TU</v>
      </c>
      <c r="I3321">
        <f>VLOOKUP(G3321,[1]Product!$B:$G,6,FALSE)</f>
        <v>21900000</v>
      </c>
      <c r="J3321" t="str">
        <f>VLOOKUP(G3321,[1]Product!$B:$G,3,FALSE)</f>
        <v>HP</v>
      </c>
      <c r="K3321" t="str">
        <f>VLOOKUP(G3321,[1]Product!$B:$G,4,FALSE)</f>
        <v>Laptop</v>
      </c>
      <c r="L3321">
        <v>3</v>
      </c>
      <c r="M3321">
        <v>0</v>
      </c>
      <c r="N3321">
        <f t="shared" si="51"/>
        <v>65700000</v>
      </c>
    </row>
    <row r="3322" spans="1:14" x14ac:dyDescent="0.3">
      <c r="A3322">
        <v>3321</v>
      </c>
      <c r="B3322">
        <v>1</v>
      </c>
      <c r="C3322" t="s">
        <v>66</v>
      </c>
      <c r="D3322" t="str">
        <f>VLOOKUP(C3322,[1]Saler!B:D,2,FALSE)</f>
        <v>Nguyễn Nhật  Hạ</v>
      </c>
      <c r="E3322" t="str">
        <f>VLOOKUP(C3322,[1]Saler!B:D,3,FALSE)</f>
        <v>HP</v>
      </c>
      <c r="F3322" t="str">
        <f>VLOOKUP(E3322,[1]Saler!$F$1:$G$6,2,FALSE)</f>
        <v>Hải Phòng</v>
      </c>
      <c r="G3322" t="s">
        <v>33</v>
      </c>
      <c r="H3322" t="str">
        <f>VLOOKUP(G3322,[1]Product!$B:$G,2,FALSE)</f>
        <v>XPS139310</v>
      </c>
      <c r="I3322">
        <f>VLOOKUP(G3322,[1]Product!$B:$G,6,FALSE)</f>
        <v>39900000</v>
      </c>
      <c r="J3322" t="str">
        <f>VLOOKUP(G3322,[1]Product!$B:$G,3,FALSE)</f>
        <v>Dell</v>
      </c>
      <c r="K3322" t="str">
        <f>VLOOKUP(G3322,[1]Product!$B:$G,4,FALSE)</f>
        <v>Laptop</v>
      </c>
      <c r="L3322">
        <v>1</v>
      </c>
      <c r="M3322">
        <v>0.05</v>
      </c>
      <c r="N3322">
        <f t="shared" si="51"/>
        <v>37905000</v>
      </c>
    </row>
    <row r="3323" spans="1:14" x14ac:dyDescent="0.3">
      <c r="A3323">
        <v>3322</v>
      </c>
      <c r="B3323">
        <v>1</v>
      </c>
      <c r="C3323" t="s">
        <v>81</v>
      </c>
      <c r="D3323" t="str">
        <f>VLOOKUP(C3323,[1]Saler!B:D,2,FALSE)</f>
        <v>Huỳnh Lê Minh  Nhựt</v>
      </c>
      <c r="E3323" t="str">
        <f>VLOOKUP(C3323,[1]Saler!B:D,3,FALSE)</f>
        <v>HCM</v>
      </c>
      <c r="F3323" t="str">
        <f>VLOOKUP(E3323,[1]Saler!$F$1:$G$6,2,FALSE)</f>
        <v>Hồ Chí Minh</v>
      </c>
      <c r="G3323" t="s">
        <v>33</v>
      </c>
      <c r="H3323" t="str">
        <f>VLOOKUP(G3323,[1]Product!$B:$G,2,FALSE)</f>
        <v>XPS139310</v>
      </c>
      <c r="I3323">
        <f>VLOOKUP(G3323,[1]Product!$B:$G,6,FALSE)</f>
        <v>39900000</v>
      </c>
      <c r="J3323" t="str">
        <f>VLOOKUP(G3323,[1]Product!$B:$G,3,FALSE)</f>
        <v>Dell</v>
      </c>
      <c r="K3323" t="str">
        <f>VLOOKUP(G3323,[1]Product!$B:$G,4,FALSE)</f>
        <v>Laptop</v>
      </c>
      <c r="L3323">
        <v>1</v>
      </c>
      <c r="M3323">
        <v>0</v>
      </c>
      <c r="N3323">
        <f t="shared" si="51"/>
        <v>39900000</v>
      </c>
    </row>
    <row r="3324" spans="1:14" x14ac:dyDescent="0.3">
      <c r="A3324">
        <v>3323</v>
      </c>
      <c r="B3324">
        <v>1</v>
      </c>
      <c r="C3324" t="s">
        <v>53</v>
      </c>
      <c r="D3324" t="str">
        <f>VLOOKUP(C3324,[1]Saler!B:D,2,FALSE)</f>
        <v>Đoàn Minh  Anh</v>
      </c>
      <c r="E3324" t="str">
        <f>VLOOKUP(C3324,[1]Saler!B:D,3,FALSE)</f>
        <v>HN</v>
      </c>
      <c r="F3324" t="str">
        <f>VLOOKUP(E3324,[1]Saler!$F$1:$G$6,2,FALSE)</f>
        <v>Hà Nội</v>
      </c>
      <c r="G3324" t="s">
        <v>71</v>
      </c>
      <c r="H3324" t="str">
        <f>VLOOKUP(G3324,[1]Product!$B:$G,2,FALSE)</f>
        <v>Legion82BC005YVN</v>
      </c>
      <c r="I3324">
        <f>VLOOKUP(G3324,[1]Product!$B:$G,6,FALSE)</f>
        <v>39000000</v>
      </c>
      <c r="J3324" t="str">
        <f>VLOOKUP(G3324,[1]Product!$B:$G,3,FALSE)</f>
        <v>Lenovo</v>
      </c>
      <c r="K3324" t="str">
        <f>VLOOKUP(G3324,[1]Product!$B:$G,4,FALSE)</f>
        <v>Laptop</v>
      </c>
      <c r="L3324">
        <v>1</v>
      </c>
      <c r="M3324">
        <v>0.05</v>
      </c>
      <c r="N3324">
        <f t="shared" si="51"/>
        <v>37050000</v>
      </c>
    </row>
    <row r="3325" spans="1:14" x14ac:dyDescent="0.3">
      <c r="A3325">
        <v>3324</v>
      </c>
      <c r="B3325">
        <v>1</v>
      </c>
      <c r="C3325" t="s">
        <v>26</v>
      </c>
      <c r="D3325" t="str">
        <f>VLOOKUP(C3325,[1]Saler!B:D,2,FALSE)</f>
        <v>Nguyễn Thị Y  Bình</v>
      </c>
      <c r="E3325" t="str">
        <f>VLOOKUP(C3325,[1]Saler!B:D,3,FALSE)</f>
        <v>HN</v>
      </c>
      <c r="F3325" t="str">
        <f>VLOOKUP(E3325,[1]Saler!$F$1:$G$6,2,FALSE)</f>
        <v>Hà Nội</v>
      </c>
      <c r="G3325" t="s">
        <v>71</v>
      </c>
      <c r="H3325" t="str">
        <f>VLOOKUP(G3325,[1]Product!$B:$G,2,FALSE)</f>
        <v>Legion82BC005YVN</v>
      </c>
      <c r="I3325">
        <f>VLOOKUP(G3325,[1]Product!$B:$G,6,FALSE)</f>
        <v>39000000</v>
      </c>
      <c r="J3325" t="str">
        <f>VLOOKUP(G3325,[1]Product!$B:$G,3,FALSE)</f>
        <v>Lenovo</v>
      </c>
      <c r="K3325" t="str">
        <f>VLOOKUP(G3325,[1]Product!$B:$G,4,FALSE)</f>
        <v>Laptop</v>
      </c>
      <c r="L3325">
        <v>2</v>
      </c>
      <c r="M3325">
        <v>0.05</v>
      </c>
      <c r="N3325">
        <f t="shared" si="51"/>
        <v>74100000</v>
      </c>
    </row>
    <row r="3326" spans="1:14" x14ac:dyDescent="0.3">
      <c r="A3326">
        <v>3325</v>
      </c>
      <c r="B3326">
        <v>1</v>
      </c>
      <c r="C3326" t="s">
        <v>16</v>
      </c>
      <c r="D3326" t="str">
        <f>VLOOKUP(C3326,[1]Saler!B:D,2,FALSE)</f>
        <v>Võ Thị Uyển  Nhi</v>
      </c>
      <c r="E3326" t="str">
        <f>VLOOKUP(C3326,[1]Saler!B:D,3,FALSE)</f>
        <v>HCM</v>
      </c>
      <c r="F3326" t="str">
        <f>VLOOKUP(E3326,[1]Saler!$F$1:$G$6,2,FALSE)</f>
        <v>Hồ Chí Minh</v>
      </c>
      <c r="G3326" t="s">
        <v>52</v>
      </c>
      <c r="H3326" t="str">
        <f>VLOOKUP(G3326,[1]Product!$B:$G,2,FALSE)</f>
        <v>Inspiron42IN380002</v>
      </c>
      <c r="I3326">
        <f>VLOOKUP(G3326,[1]Product!$B:$G,6,FALSE)</f>
        <v>12290000</v>
      </c>
      <c r="J3326" t="str">
        <f>VLOOKUP(G3326,[1]Product!$B:$G,3,FALSE)</f>
        <v>Dell</v>
      </c>
      <c r="K3326" t="str">
        <f>VLOOKUP(G3326,[1]Product!$B:$G,4,FALSE)</f>
        <v>Desktop</v>
      </c>
      <c r="L3326">
        <v>1</v>
      </c>
      <c r="M3326">
        <v>0.05</v>
      </c>
      <c r="N3326">
        <f t="shared" si="51"/>
        <v>11675500</v>
      </c>
    </row>
    <row r="3327" spans="1:14" x14ac:dyDescent="0.3">
      <c r="A3327">
        <v>3326</v>
      </c>
      <c r="B3327">
        <v>1</v>
      </c>
      <c r="C3327" t="s">
        <v>67</v>
      </c>
      <c r="D3327" t="str">
        <f>VLOOKUP(C3327,[1]Saler!B:D,2,FALSE)</f>
        <v>Phan Thị Thu  Nguyệt</v>
      </c>
      <c r="E3327" t="str">
        <f>VLOOKUP(C3327,[1]Saler!B:D,3,FALSE)</f>
        <v>HCM</v>
      </c>
      <c r="F3327" t="str">
        <f>VLOOKUP(E3327,[1]Saler!$F$1:$G$6,2,FALSE)</f>
        <v>Hồ Chí Minh</v>
      </c>
      <c r="G3327" t="s">
        <v>71</v>
      </c>
      <c r="H3327" t="str">
        <f>VLOOKUP(G3327,[1]Product!$B:$G,2,FALSE)</f>
        <v>Legion82BC005YVN</v>
      </c>
      <c r="I3327">
        <f>VLOOKUP(G3327,[1]Product!$B:$G,6,FALSE)</f>
        <v>39000000</v>
      </c>
      <c r="J3327" t="str">
        <f>VLOOKUP(G3327,[1]Product!$B:$G,3,FALSE)</f>
        <v>Lenovo</v>
      </c>
      <c r="K3327" t="str">
        <f>VLOOKUP(G3327,[1]Product!$B:$G,4,FALSE)</f>
        <v>Laptop</v>
      </c>
      <c r="L3327">
        <v>3</v>
      </c>
      <c r="M3327">
        <v>0</v>
      </c>
      <c r="N3327">
        <f t="shared" si="51"/>
        <v>117000000</v>
      </c>
    </row>
    <row r="3328" spans="1:14" x14ac:dyDescent="0.3">
      <c r="A3328">
        <v>3327</v>
      </c>
      <c r="B3328">
        <v>1</v>
      </c>
      <c r="C3328" t="s">
        <v>30</v>
      </c>
      <c r="D3328" t="str">
        <f>VLOOKUP(C3328,[1]Saler!B:D,2,FALSE)</f>
        <v>Lê Thị Phương  Thanh</v>
      </c>
      <c r="E3328" t="str">
        <f>VLOOKUP(C3328,[1]Saler!B:D,3,FALSE)</f>
        <v>CT</v>
      </c>
      <c r="F3328" t="str">
        <f>VLOOKUP(E3328,[1]Saler!$F$1:$G$6,2,FALSE)</f>
        <v>Cần Thơ</v>
      </c>
      <c r="G3328" t="s">
        <v>15</v>
      </c>
      <c r="H3328" t="str">
        <f>VLOOKUP(G3328,[1]Product!$B:$G,2,FALSE)</f>
        <v>EliteBook1C2M0PA</v>
      </c>
      <c r="I3328">
        <f>VLOOKUP(G3328,[1]Product!$B:$G,6,FALSE)</f>
        <v>14890000</v>
      </c>
      <c r="J3328" t="str">
        <f>VLOOKUP(G3328,[1]Product!$B:$G,3,FALSE)</f>
        <v>HP</v>
      </c>
      <c r="K3328" t="str">
        <f>VLOOKUP(G3328,[1]Product!$B:$G,4,FALSE)</f>
        <v>Desktop</v>
      </c>
      <c r="L3328">
        <v>2</v>
      </c>
      <c r="M3328">
        <v>0.1</v>
      </c>
      <c r="N3328">
        <f t="shared" si="51"/>
        <v>26802000</v>
      </c>
    </row>
    <row r="3329" spans="1:14" x14ac:dyDescent="0.3">
      <c r="A3329">
        <v>3328</v>
      </c>
      <c r="B3329">
        <v>1</v>
      </c>
      <c r="C3329" t="s">
        <v>27</v>
      </c>
      <c r="D3329" t="str">
        <f>VLOOKUP(C3329,[1]Saler!B:D,2,FALSE)</f>
        <v>Lê Thị Bình</v>
      </c>
      <c r="E3329" t="str">
        <f>VLOOKUP(C3329,[1]Saler!B:D,3,FALSE)</f>
        <v>HN</v>
      </c>
      <c r="F3329" t="str">
        <f>VLOOKUP(E3329,[1]Saler!$F$1:$G$6,2,FALSE)</f>
        <v>Hà Nội</v>
      </c>
      <c r="G3329" t="s">
        <v>58</v>
      </c>
      <c r="H3329" t="str">
        <f>VLOOKUP(G3329,[1]Product!$B:$G,2,FALSE)</f>
        <v>Envy2K0B2PA</v>
      </c>
      <c r="I3329">
        <f>VLOOKUP(G3329,[1]Product!$B:$G,6,FALSE)</f>
        <v>23590000</v>
      </c>
      <c r="J3329" t="str">
        <f>VLOOKUP(G3329,[1]Product!$B:$G,3,FALSE)</f>
        <v>HP</v>
      </c>
      <c r="K3329" t="str">
        <f>VLOOKUP(G3329,[1]Product!$B:$G,4,FALSE)</f>
        <v>Laptop</v>
      </c>
      <c r="L3329">
        <v>3</v>
      </c>
      <c r="M3329">
        <v>0</v>
      </c>
      <c r="N3329">
        <f t="shared" si="51"/>
        <v>70770000</v>
      </c>
    </row>
    <row r="3330" spans="1:14" x14ac:dyDescent="0.3">
      <c r="A3330">
        <v>3329</v>
      </c>
      <c r="B3330">
        <v>1</v>
      </c>
      <c r="C3330" t="s">
        <v>60</v>
      </c>
      <c r="D3330" t="str">
        <f>VLOOKUP(C3330,[1]Saler!B:D,2,FALSE)</f>
        <v>Nguyễn Thị Hoài  Ly</v>
      </c>
      <c r="E3330" t="str">
        <f>VLOOKUP(C3330,[1]Saler!B:D,3,FALSE)</f>
        <v>DN</v>
      </c>
      <c r="F3330" t="str">
        <f>VLOOKUP(E3330,[1]Saler!$F$1:$G$6,2,FALSE)</f>
        <v>Đà Nẵng</v>
      </c>
      <c r="G3330" t="s">
        <v>49</v>
      </c>
      <c r="H3330" t="str">
        <f>VLOOKUP(G3330,[1]Product!$B:$G,2,FALSE)</f>
        <v>Inspiron145402</v>
      </c>
      <c r="I3330">
        <f>VLOOKUP(G3330,[1]Product!$B:$G,6,FALSE)</f>
        <v>25790000</v>
      </c>
      <c r="J3330" t="str">
        <f>VLOOKUP(G3330,[1]Product!$B:$G,3,FALSE)</f>
        <v>Dell</v>
      </c>
      <c r="K3330" t="str">
        <f>VLOOKUP(G3330,[1]Product!$B:$G,4,FALSE)</f>
        <v>Laptop</v>
      </c>
      <c r="L3330">
        <v>1</v>
      </c>
      <c r="M3330">
        <v>0.05</v>
      </c>
      <c r="N3330">
        <f t="shared" ref="N3330:N3393" si="52">I3330*L3330*(1-M3330)</f>
        <v>24500500</v>
      </c>
    </row>
    <row r="3331" spans="1:14" x14ac:dyDescent="0.3">
      <c r="A3331">
        <v>3330</v>
      </c>
      <c r="B3331">
        <v>1</v>
      </c>
      <c r="C3331" t="s">
        <v>75</v>
      </c>
      <c r="D3331" t="str">
        <f>VLOOKUP(C3331,[1]Saler!B:D,2,FALSE)</f>
        <v>Trần Thị Kim  Ngân</v>
      </c>
      <c r="E3331" t="str">
        <f>VLOOKUP(C3331,[1]Saler!B:D,3,FALSE)</f>
        <v>HCM</v>
      </c>
      <c r="F3331" t="str">
        <f>VLOOKUP(E3331,[1]Saler!$F$1:$G$6,2,FALSE)</f>
        <v>Hồ Chí Minh</v>
      </c>
      <c r="G3331" t="s">
        <v>47</v>
      </c>
      <c r="H3331" t="str">
        <f>VLOOKUP(G3331,[1]Product!$B:$G,2,FALSE)</f>
        <v>OptiPlex3080 MT</v>
      </c>
      <c r="I3331">
        <f>VLOOKUP(G3331,[1]Product!$B:$G,6,FALSE)</f>
        <v>13890000</v>
      </c>
      <c r="J3331" t="str">
        <f>VLOOKUP(G3331,[1]Product!$B:$G,3,FALSE)</f>
        <v>Dell</v>
      </c>
      <c r="K3331" t="str">
        <f>VLOOKUP(G3331,[1]Product!$B:$G,4,FALSE)</f>
        <v>Desktop</v>
      </c>
      <c r="L3331">
        <v>2</v>
      </c>
      <c r="M3331">
        <v>0.05</v>
      </c>
      <c r="N3331">
        <f t="shared" si="52"/>
        <v>26391000</v>
      </c>
    </row>
    <row r="3332" spans="1:14" x14ac:dyDescent="0.3">
      <c r="A3332">
        <v>3331</v>
      </c>
      <c r="B3332">
        <v>1</v>
      </c>
      <c r="C3332" t="s">
        <v>57</v>
      </c>
      <c r="D3332" t="str">
        <f>VLOOKUP(C3332,[1]Saler!B:D,2,FALSE)</f>
        <v>Nguyễn Thị Tú  Anh</v>
      </c>
      <c r="E3332" t="str">
        <f>VLOOKUP(C3332,[1]Saler!B:D,3,FALSE)</f>
        <v>HN</v>
      </c>
      <c r="F3332" t="str">
        <f>VLOOKUP(E3332,[1]Saler!$F$1:$G$6,2,FALSE)</f>
        <v>Hà Nội</v>
      </c>
      <c r="G3332" t="s">
        <v>41</v>
      </c>
      <c r="H3332" t="str">
        <f>VLOOKUP(G3332,[1]Product!$B:$G,2,FALSE)</f>
        <v>Vostro70226499</v>
      </c>
      <c r="I3332">
        <f>VLOOKUP(G3332,[1]Product!$B:$G,6,FALSE)</f>
        <v>8900000</v>
      </c>
      <c r="J3332" t="str">
        <f>VLOOKUP(G3332,[1]Product!$B:$G,3,FALSE)</f>
        <v>Dell</v>
      </c>
      <c r="K3332" t="str">
        <f>VLOOKUP(G3332,[1]Product!$B:$G,4,FALSE)</f>
        <v>Desktop</v>
      </c>
      <c r="L3332">
        <v>3</v>
      </c>
      <c r="M3332">
        <v>0</v>
      </c>
      <c r="N3332">
        <f t="shared" si="52"/>
        <v>26700000</v>
      </c>
    </row>
    <row r="3333" spans="1:14" x14ac:dyDescent="0.3">
      <c r="A3333">
        <v>3332</v>
      </c>
      <c r="B3333">
        <v>1</v>
      </c>
      <c r="C3333" t="s">
        <v>57</v>
      </c>
      <c r="D3333" t="str">
        <f>VLOOKUP(C3333,[1]Saler!B:D,2,FALSE)</f>
        <v>Nguyễn Thị Tú  Anh</v>
      </c>
      <c r="E3333" t="str">
        <f>VLOOKUP(C3333,[1]Saler!B:D,3,FALSE)</f>
        <v>HN</v>
      </c>
      <c r="F3333" t="str">
        <f>VLOOKUP(E3333,[1]Saler!$F$1:$G$6,2,FALSE)</f>
        <v>Hà Nội</v>
      </c>
      <c r="G3333" t="s">
        <v>56</v>
      </c>
      <c r="H3333" t="str">
        <f>VLOOKUP(G3333,[1]Product!$B:$G,2,FALSE)</f>
        <v>Legion82B500GUVN</v>
      </c>
      <c r="I3333">
        <f>VLOOKUP(G3333,[1]Product!$B:$G,6,FALSE)</f>
        <v>24790000</v>
      </c>
      <c r="J3333" t="str">
        <f>VLOOKUP(G3333,[1]Product!$B:$G,3,FALSE)</f>
        <v>Lenovo</v>
      </c>
      <c r="K3333" t="str">
        <f>VLOOKUP(G3333,[1]Product!$B:$G,4,FALSE)</f>
        <v>Laptop</v>
      </c>
      <c r="L3333">
        <v>1</v>
      </c>
      <c r="M3333">
        <v>0.05</v>
      </c>
      <c r="N3333">
        <f t="shared" si="52"/>
        <v>23550500</v>
      </c>
    </row>
    <row r="3334" spans="1:14" x14ac:dyDescent="0.3">
      <c r="A3334">
        <v>3333</v>
      </c>
      <c r="B3334">
        <v>1</v>
      </c>
      <c r="C3334" t="s">
        <v>26</v>
      </c>
      <c r="D3334" t="str">
        <f>VLOOKUP(C3334,[1]Saler!B:D,2,FALSE)</f>
        <v>Nguyễn Thị Y  Bình</v>
      </c>
      <c r="E3334" t="str">
        <f>VLOOKUP(C3334,[1]Saler!B:D,3,FALSE)</f>
        <v>HN</v>
      </c>
      <c r="F3334" t="str">
        <f>VLOOKUP(E3334,[1]Saler!$F$1:$G$6,2,FALSE)</f>
        <v>Hà Nội</v>
      </c>
      <c r="G3334" t="s">
        <v>47</v>
      </c>
      <c r="H3334" t="str">
        <f>VLOOKUP(G3334,[1]Product!$B:$G,2,FALSE)</f>
        <v>OptiPlex3080 MT</v>
      </c>
      <c r="I3334">
        <f>VLOOKUP(G3334,[1]Product!$B:$G,6,FALSE)</f>
        <v>13890000</v>
      </c>
      <c r="J3334" t="str">
        <f>VLOOKUP(G3334,[1]Product!$B:$G,3,FALSE)</f>
        <v>Dell</v>
      </c>
      <c r="K3334" t="str">
        <f>VLOOKUP(G3334,[1]Product!$B:$G,4,FALSE)</f>
        <v>Desktop</v>
      </c>
      <c r="L3334">
        <v>1</v>
      </c>
      <c r="M3334">
        <v>0</v>
      </c>
      <c r="N3334">
        <f t="shared" si="52"/>
        <v>13890000</v>
      </c>
    </row>
    <row r="3335" spans="1:14" x14ac:dyDescent="0.3">
      <c r="A3335">
        <v>3334</v>
      </c>
      <c r="B3335">
        <v>1</v>
      </c>
      <c r="C3335" t="s">
        <v>60</v>
      </c>
      <c r="D3335" t="str">
        <f>VLOOKUP(C3335,[1]Saler!B:D,2,FALSE)</f>
        <v>Nguyễn Thị Hoài  Ly</v>
      </c>
      <c r="E3335" t="str">
        <f>VLOOKUP(C3335,[1]Saler!B:D,3,FALSE)</f>
        <v>DN</v>
      </c>
      <c r="F3335" t="str">
        <f>VLOOKUP(E3335,[1]Saler!$F$1:$G$6,2,FALSE)</f>
        <v>Đà Nẵng</v>
      </c>
      <c r="G3335" t="s">
        <v>23</v>
      </c>
      <c r="H3335" t="str">
        <f>VLOOKUP(G3335,[1]Product!$B:$G,2,FALSE)</f>
        <v>Latitude3510</v>
      </c>
      <c r="I3335">
        <f>VLOOKUP(G3335,[1]Product!$B:$G,6,FALSE)</f>
        <v>11490000</v>
      </c>
      <c r="J3335" t="str">
        <f>VLOOKUP(G3335,[1]Product!$B:$G,3,FALSE)</f>
        <v>Dell</v>
      </c>
      <c r="K3335" t="str">
        <f>VLOOKUP(G3335,[1]Product!$B:$G,4,FALSE)</f>
        <v>Laptop</v>
      </c>
      <c r="L3335">
        <v>3</v>
      </c>
      <c r="M3335">
        <v>0.05</v>
      </c>
      <c r="N3335">
        <f t="shared" si="52"/>
        <v>32746500</v>
      </c>
    </row>
    <row r="3336" spans="1:14" x14ac:dyDescent="0.3">
      <c r="A3336">
        <v>3335</v>
      </c>
      <c r="B3336">
        <v>1</v>
      </c>
      <c r="C3336" t="s">
        <v>18</v>
      </c>
      <c r="D3336" t="str">
        <f>VLOOKUP(C3336,[1]Saler!B:D,2,FALSE)</f>
        <v>Lê Thị Thùy  Linh</v>
      </c>
      <c r="E3336" t="str">
        <f>VLOOKUP(C3336,[1]Saler!B:D,3,FALSE)</f>
        <v>DN</v>
      </c>
      <c r="F3336" t="str">
        <f>VLOOKUP(E3336,[1]Saler!$F$1:$G$6,2,FALSE)</f>
        <v>Đà Nẵng</v>
      </c>
      <c r="G3336" t="s">
        <v>31</v>
      </c>
      <c r="H3336" t="str">
        <f>VLOOKUP(G3336,[1]Product!$B:$G,2,FALSE)</f>
        <v>Ideapad82H700DNVN</v>
      </c>
      <c r="I3336">
        <f>VLOOKUP(G3336,[1]Product!$B:$G,6,FALSE)</f>
        <v>13490000</v>
      </c>
      <c r="J3336" t="str">
        <f>VLOOKUP(G3336,[1]Product!$B:$G,3,FALSE)</f>
        <v>Lenovo</v>
      </c>
      <c r="K3336" t="str">
        <f>VLOOKUP(G3336,[1]Product!$B:$G,4,FALSE)</f>
        <v>Laptop</v>
      </c>
      <c r="L3336">
        <v>3</v>
      </c>
      <c r="M3336">
        <v>0.1</v>
      </c>
      <c r="N3336">
        <f t="shared" si="52"/>
        <v>36423000</v>
      </c>
    </row>
    <row r="3337" spans="1:14" x14ac:dyDescent="0.3">
      <c r="A3337">
        <v>3336</v>
      </c>
      <c r="B3337">
        <v>1</v>
      </c>
      <c r="C3337" t="s">
        <v>46</v>
      </c>
      <c r="D3337" t="str">
        <f>VLOOKUP(C3337,[1]Saler!B:D,2,FALSE)</f>
        <v>Nguyễn Thị Hoài  Nam</v>
      </c>
      <c r="E3337" t="str">
        <f>VLOOKUP(C3337,[1]Saler!B:D,3,FALSE)</f>
        <v>HCM</v>
      </c>
      <c r="F3337" t="str">
        <f>VLOOKUP(E3337,[1]Saler!$F$1:$G$6,2,FALSE)</f>
        <v>Hồ Chí Minh</v>
      </c>
      <c r="G3337" t="s">
        <v>19</v>
      </c>
      <c r="H3337" t="str">
        <f>VLOOKUP(G3337,[1]Product!$B:$G,2,FALSE)</f>
        <v>Gaming81LK01J3VN</v>
      </c>
      <c r="I3337">
        <f>VLOOKUP(G3337,[1]Product!$B:$G,6,FALSE)</f>
        <v>18490000</v>
      </c>
      <c r="J3337" t="str">
        <f>VLOOKUP(G3337,[1]Product!$B:$G,3,FALSE)</f>
        <v>Lenovo</v>
      </c>
      <c r="K3337" t="str">
        <f>VLOOKUP(G3337,[1]Product!$B:$G,4,FALSE)</f>
        <v>Laptop</v>
      </c>
      <c r="L3337">
        <v>1</v>
      </c>
      <c r="M3337">
        <v>0.15</v>
      </c>
      <c r="N3337">
        <f t="shared" si="52"/>
        <v>15716500</v>
      </c>
    </row>
    <row r="3338" spans="1:14" x14ac:dyDescent="0.3">
      <c r="A3338">
        <v>3337</v>
      </c>
      <c r="B3338">
        <v>1</v>
      </c>
      <c r="C3338" t="s">
        <v>16</v>
      </c>
      <c r="D3338" t="str">
        <f>VLOOKUP(C3338,[1]Saler!B:D,2,FALSE)</f>
        <v>Võ Thị Uyển  Nhi</v>
      </c>
      <c r="E3338" t="str">
        <f>VLOOKUP(C3338,[1]Saler!B:D,3,FALSE)</f>
        <v>HCM</v>
      </c>
      <c r="F3338" t="str">
        <f>VLOOKUP(E3338,[1]Saler!$F$1:$G$6,2,FALSE)</f>
        <v>Hồ Chí Minh</v>
      </c>
      <c r="G3338" t="s">
        <v>15</v>
      </c>
      <c r="H3338" t="str">
        <f>VLOOKUP(G3338,[1]Product!$B:$G,2,FALSE)</f>
        <v>EliteBook1C2M0PA</v>
      </c>
      <c r="I3338">
        <f>VLOOKUP(G3338,[1]Product!$B:$G,6,FALSE)</f>
        <v>14890000</v>
      </c>
      <c r="J3338" t="str">
        <f>VLOOKUP(G3338,[1]Product!$B:$G,3,FALSE)</f>
        <v>HP</v>
      </c>
      <c r="K3338" t="str">
        <f>VLOOKUP(G3338,[1]Product!$B:$G,4,FALSE)</f>
        <v>Desktop</v>
      </c>
      <c r="L3338">
        <v>2</v>
      </c>
      <c r="M3338">
        <v>0.15</v>
      </c>
      <c r="N3338">
        <f t="shared" si="52"/>
        <v>25313000</v>
      </c>
    </row>
    <row r="3339" spans="1:14" x14ac:dyDescent="0.3">
      <c r="A3339">
        <v>3338</v>
      </c>
      <c r="B3339">
        <v>1</v>
      </c>
      <c r="C3339" t="s">
        <v>40</v>
      </c>
      <c r="D3339" t="str">
        <f>VLOOKUP(C3339,[1]Saler!B:D,2,FALSE)</f>
        <v>Triệu Thị Thanh  Chung</v>
      </c>
      <c r="E3339" t="str">
        <f>VLOOKUP(C3339,[1]Saler!B:D,3,FALSE)</f>
        <v>HN</v>
      </c>
      <c r="F3339" t="str">
        <f>VLOOKUP(E3339,[1]Saler!$F$1:$G$6,2,FALSE)</f>
        <v>Hà Nội</v>
      </c>
      <c r="G3339" t="s">
        <v>23</v>
      </c>
      <c r="H3339" t="str">
        <f>VLOOKUP(G3339,[1]Product!$B:$G,2,FALSE)</f>
        <v>Latitude3510</v>
      </c>
      <c r="I3339">
        <f>VLOOKUP(G3339,[1]Product!$B:$G,6,FALSE)</f>
        <v>11490000</v>
      </c>
      <c r="J3339" t="str">
        <f>VLOOKUP(G3339,[1]Product!$B:$G,3,FALSE)</f>
        <v>Dell</v>
      </c>
      <c r="K3339" t="str">
        <f>VLOOKUP(G3339,[1]Product!$B:$G,4,FALSE)</f>
        <v>Laptop</v>
      </c>
      <c r="L3339">
        <v>1</v>
      </c>
      <c r="M3339">
        <v>0</v>
      </c>
      <c r="N3339">
        <f t="shared" si="52"/>
        <v>11490000</v>
      </c>
    </row>
    <row r="3340" spans="1:14" x14ac:dyDescent="0.3">
      <c r="A3340">
        <v>3339</v>
      </c>
      <c r="B3340">
        <v>1</v>
      </c>
      <c r="C3340" t="s">
        <v>72</v>
      </c>
      <c r="D3340" t="str">
        <f>VLOOKUP(C3340,[1]Saler!B:D,2,FALSE)</f>
        <v>Ngô Ngọc Tường  An</v>
      </c>
      <c r="E3340" t="str">
        <f>VLOOKUP(C3340,[1]Saler!B:D,3,FALSE)</f>
        <v>HN</v>
      </c>
      <c r="F3340" t="str">
        <f>VLOOKUP(E3340,[1]Saler!$F$1:$G$6,2,FALSE)</f>
        <v>Hà Nội</v>
      </c>
      <c r="G3340" t="s">
        <v>71</v>
      </c>
      <c r="H3340" t="str">
        <f>VLOOKUP(G3340,[1]Product!$B:$G,2,FALSE)</f>
        <v>Legion82BC005YVN</v>
      </c>
      <c r="I3340">
        <f>VLOOKUP(G3340,[1]Product!$B:$G,6,FALSE)</f>
        <v>39000000</v>
      </c>
      <c r="J3340" t="str">
        <f>VLOOKUP(G3340,[1]Product!$B:$G,3,FALSE)</f>
        <v>Lenovo</v>
      </c>
      <c r="K3340" t="str">
        <f>VLOOKUP(G3340,[1]Product!$B:$G,4,FALSE)</f>
        <v>Laptop</v>
      </c>
      <c r="L3340">
        <v>1</v>
      </c>
      <c r="M3340">
        <v>0.15</v>
      </c>
      <c r="N3340">
        <f t="shared" si="52"/>
        <v>33150000</v>
      </c>
    </row>
    <row r="3341" spans="1:14" x14ac:dyDescent="0.3">
      <c r="A3341">
        <v>3340</v>
      </c>
      <c r="B3341">
        <v>1</v>
      </c>
      <c r="C3341" t="s">
        <v>81</v>
      </c>
      <c r="D3341" t="str">
        <f>VLOOKUP(C3341,[1]Saler!B:D,2,FALSE)</f>
        <v>Huỳnh Lê Minh  Nhựt</v>
      </c>
      <c r="E3341" t="str">
        <f>VLOOKUP(C3341,[1]Saler!B:D,3,FALSE)</f>
        <v>HCM</v>
      </c>
      <c r="F3341" t="str">
        <f>VLOOKUP(E3341,[1]Saler!$F$1:$G$6,2,FALSE)</f>
        <v>Hồ Chí Minh</v>
      </c>
      <c r="G3341" t="s">
        <v>71</v>
      </c>
      <c r="H3341" t="str">
        <f>VLOOKUP(G3341,[1]Product!$B:$G,2,FALSE)</f>
        <v>Legion82BC005YVN</v>
      </c>
      <c r="I3341">
        <f>VLOOKUP(G3341,[1]Product!$B:$G,6,FALSE)</f>
        <v>39000000</v>
      </c>
      <c r="J3341" t="str">
        <f>VLOOKUP(G3341,[1]Product!$B:$G,3,FALSE)</f>
        <v>Lenovo</v>
      </c>
      <c r="K3341" t="str">
        <f>VLOOKUP(G3341,[1]Product!$B:$G,4,FALSE)</f>
        <v>Laptop</v>
      </c>
      <c r="L3341">
        <v>1</v>
      </c>
      <c r="M3341">
        <v>0.15</v>
      </c>
      <c r="N3341">
        <f t="shared" si="52"/>
        <v>33150000</v>
      </c>
    </row>
    <row r="3342" spans="1:14" x14ac:dyDescent="0.3">
      <c r="A3342">
        <v>3341</v>
      </c>
      <c r="B3342">
        <v>1</v>
      </c>
      <c r="C3342" t="s">
        <v>46</v>
      </c>
      <c r="D3342" t="str">
        <f>VLOOKUP(C3342,[1]Saler!B:D,2,FALSE)</f>
        <v>Nguyễn Thị Hoài  Nam</v>
      </c>
      <c r="E3342" t="str">
        <f>VLOOKUP(C3342,[1]Saler!B:D,3,FALSE)</f>
        <v>HCM</v>
      </c>
      <c r="F3342" t="str">
        <f>VLOOKUP(E3342,[1]Saler!$F$1:$G$6,2,FALSE)</f>
        <v>Hồ Chí Minh</v>
      </c>
      <c r="G3342" t="s">
        <v>54</v>
      </c>
      <c r="H3342" t="str">
        <f>VLOOKUP(G3342,[1]Product!$B:$G,2,FALSE)</f>
        <v>ThinkBook20VA001KVN</v>
      </c>
      <c r="I3342">
        <f>VLOOKUP(G3342,[1]Product!$B:$G,6,FALSE)</f>
        <v>19190000</v>
      </c>
      <c r="J3342" t="str">
        <f>VLOOKUP(G3342,[1]Product!$B:$G,3,FALSE)</f>
        <v>Lenovo</v>
      </c>
      <c r="K3342" t="str">
        <f>VLOOKUP(G3342,[1]Product!$B:$G,4,FALSE)</f>
        <v>Laptop</v>
      </c>
      <c r="L3342">
        <v>1</v>
      </c>
      <c r="M3342">
        <v>0.1</v>
      </c>
      <c r="N3342">
        <f t="shared" si="52"/>
        <v>17271000</v>
      </c>
    </row>
    <row r="3343" spans="1:14" x14ac:dyDescent="0.3">
      <c r="A3343">
        <v>3342</v>
      </c>
      <c r="B3343">
        <v>1</v>
      </c>
      <c r="C3343" t="s">
        <v>76</v>
      </c>
      <c r="D3343" t="str">
        <f>VLOOKUP(C3343,[1]Saler!B:D,2,FALSE)</f>
        <v>Nguyễn Yến  Nhi</v>
      </c>
      <c r="E3343" t="str">
        <f>VLOOKUP(C3343,[1]Saler!B:D,3,FALSE)</f>
        <v>HCM</v>
      </c>
      <c r="F3343" t="str">
        <f>VLOOKUP(E3343,[1]Saler!$F$1:$G$6,2,FALSE)</f>
        <v>Hồ Chí Minh</v>
      </c>
      <c r="G3343" t="s">
        <v>58</v>
      </c>
      <c r="H3343" t="str">
        <f>VLOOKUP(G3343,[1]Product!$B:$G,2,FALSE)</f>
        <v>Envy2K0B2PA</v>
      </c>
      <c r="I3343">
        <f>VLOOKUP(G3343,[1]Product!$B:$G,6,FALSE)</f>
        <v>23590000</v>
      </c>
      <c r="J3343" t="str">
        <f>VLOOKUP(G3343,[1]Product!$B:$G,3,FALSE)</f>
        <v>HP</v>
      </c>
      <c r="K3343" t="str">
        <f>VLOOKUP(G3343,[1]Product!$B:$G,4,FALSE)</f>
        <v>Laptop</v>
      </c>
      <c r="L3343">
        <v>3</v>
      </c>
      <c r="M3343">
        <v>0.1</v>
      </c>
      <c r="N3343">
        <f t="shared" si="52"/>
        <v>63693000</v>
      </c>
    </row>
    <row r="3344" spans="1:14" x14ac:dyDescent="0.3">
      <c r="A3344">
        <v>3343</v>
      </c>
      <c r="B3344">
        <v>1</v>
      </c>
      <c r="C3344" t="s">
        <v>16</v>
      </c>
      <c r="D3344" t="str">
        <f>VLOOKUP(C3344,[1]Saler!B:D,2,FALSE)</f>
        <v>Võ Thị Uyển  Nhi</v>
      </c>
      <c r="E3344" t="str">
        <f>VLOOKUP(C3344,[1]Saler!B:D,3,FALSE)</f>
        <v>HCM</v>
      </c>
      <c r="F3344" t="str">
        <f>VLOOKUP(E3344,[1]Saler!$F$1:$G$6,2,FALSE)</f>
        <v>Hồ Chí Minh</v>
      </c>
      <c r="G3344" t="s">
        <v>19</v>
      </c>
      <c r="H3344" t="str">
        <f>VLOOKUP(G3344,[1]Product!$B:$G,2,FALSE)</f>
        <v>Gaming81LK01J3VN</v>
      </c>
      <c r="I3344">
        <f>VLOOKUP(G3344,[1]Product!$B:$G,6,FALSE)</f>
        <v>18490000</v>
      </c>
      <c r="J3344" t="str">
        <f>VLOOKUP(G3344,[1]Product!$B:$G,3,FALSE)</f>
        <v>Lenovo</v>
      </c>
      <c r="K3344" t="str">
        <f>VLOOKUP(G3344,[1]Product!$B:$G,4,FALSE)</f>
        <v>Laptop</v>
      </c>
      <c r="L3344">
        <v>2</v>
      </c>
      <c r="M3344">
        <v>0.15</v>
      </c>
      <c r="N3344">
        <f t="shared" si="52"/>
        <v>31433000</v>
      </c>
    </row>
    <row r="3345" spans="1:14" x14ac:dyDescent="0.3">
      <c r="A3345">
        <v>3344</v>
      </c>
      <c r="B3345">
        <v>1</v>
      </c>
      <c r="C3345" t="s">
        <v>26</v>
      </c>
      <c r="D3345" t="str">
        <f>VLOOKUP(C3345,[1]Saler!B:D,2,FALSE)</f>
        <v>Nguyễn Thị Y  Bình</v>
      </c>
      <c r="E3345" t="str">
        <f>VLOOKUP(C3345,[1]Saler!B:D,3,FALSE)</f>
        <v>HN</v>
      </c>
      <c r="F3345" t="str">
        <f>VLOOKUP(E3345,[1]Saler!$F$1:$G$6,2,FALSE)</f>
        <v>Hà Nội</v>
      </c>
      <c r="G3345" t="s">
        <v>58</v>
      </c>
      <c r="H3345" t="str">
        <f>VLOOKUP(G3345,[1]Product!$B:$G,2,FALSE)</f>
        <v>Envy2K0B2PA</v>
      </c>
      <c r="I3345">
        <f>VLOOKUP(G3345,[1]Product!$B:$G,6,FALSE)</f>
        <v>23590000</v>
      </c>
      <c r="J3345" t="str">
        <f>VLOOKUP(G3345,[1]Product!$B:$G,3,FALSE)</f>
        <v>HP</v>
      </c>
      <c r="K3345" t="str">
        <f>VLOOKUP(G3345,[1]Product!$B:$G,4,FALSE)</f>
        <v>Laptop</v>
      </c>
      <c r="L3345">
        <v>1</v>
      </c>
      <c r="M3345">
        <v>0.05</v>
      </c>
      <c r="N3345">
        <f t="shared" si="52"/>
        <v>22410500</v>
      </c>
    </row>
    <row r="3346" spans="1:14" x14ac:dyDescent="0.3">
      <c r="A3346">
        <v>3345</v>
      </c>
      <c r="B3346">
        <v>1</v>
      </c>
      <c r="C3346" t="s">
        <v>35</v>
      </c>
      <c r="D3346" t="str">
        <f>VLOOKUP(C3346,[1]Saler!B:D,2,FALSE)</f>
        <v>Trần Kim  Như</v>
      </c>
      <c r="E3346" t="str">
        <f>VLOOKUP(C3346,[1]Saler!B:D,3,FALSE)</f>
        <v>HCM</v>
      </c>
      <c r="F3346" t="str">
        <f>VLOOKUP(E3346,[1]Saler!$F$1:$G$6,2,FALSE)</f>
        <v>Hồ Chí Minh</v>
      </c>
      <c r="G3346" t="s">
        <v>56</v>
      </c>
      <c r="H3346" t="str">
        <f>VLOOKUP(G3346,[1]Product!$B:$G,2,FALSE)</f>
        <v>Legion82B500GUVN</v>
      </c>
      <c r="I3346">
        <f>VLOOKUP(G3346,[1]Product!$B:$G,6,FALSE)</f>
        <v>24790000</v>
      </c>
      <c r="J3346" t="str">
        <f>VLOOKUP(G3346,[1]Product!$B:$G,3,FALSE)</f>
        <v>Lenovo</v>
      </c>
      <c r="K3346" t="str">
        <f>VLOOKUP(G3346,[1]Product!$B:$G,4,FALSE)</f>
        <v>Laptop</v>
      </c>
      <c r="L3346">
        <v>3</v>
      </c>
      <c r="M3346">
        <v>0.15</v>
      </c>
      <c r="N3346">
        <f t="shared" si="52"/>
        <v>63214500</v>
      </c>
    </row>
    <row r="3347" spans="1:14" x14ac:dyDescent="0.3">
      <c r="A3347">
        <v>3346</v>
      </c>
      <c r="B3347">
        <v>2</v>
      </c>
      <c r="C3347" t="s">
        <v>60</v>
      </c>
      <c r="D3347" t="str">
        <f>VLOOKUP(C3347,[1]Saler!B:D,2,FALSE)</f>
        <v>Nguyễn Thị Hoài  Ly</v>
      </c>
      <c r="E3347" t="str">
        <f>VLOOKUP(C3347,[1]Saler!B:D,3,FALSE)</f>
        <v>DN</v>
      </c>
      <c r="F3347" t="str">
        <f>VLOOKUP(E3347,[1]Saler!$F$1:$G$6,2,FALSE)</f>
        <v>Đà Nẵng</v>
      </c>
      <c r="G3347" t="s">
        <v>19</v>
      </c>
      <c r="H3347" t="str">
        <f>VLOOKUP(G3347,[1]Product!$B:$G,2,FALSE)</f>
        <v>Gaming81LK01J3VN</v>
      </c>
      <c r="I3347">
        <f>VLOOKUP(G3347,[1]Product!$B:$G,6,FALSE)</f>
        <v>18490000</v>
      </c>
      <c r="J3347" t="str">
        <f>VLOOKUP(G3347,[1]Product!$B:$G,3,FALSE)</f>
        <v>Lenovo</v>
      </c>
      <c r="K3347" t="str">
        <f>VLOOKUP(G3347,[1]Product!$B:$G,4,FALSE)</f>
        <v>Laptop</v>
      </c>
      <c r="L3347">
        <v>2</v>
      </c>
      <c r="M3347">
        <v>0.05</v>
      </c>
      <c r="N3347">
        <f t="shared" si="52"/>
        <v>35131000</v>
      </c>
    </row>
    <row r="3348" spans="1:14" x14ac:dyDescent="0.3">
      <c r="A3348">
        <v>3347</v>
      </c>
      <c r="B3348">
        <v>2</v>
      </c>
      <c r="C3348" t="s">
        <v>20</v>
      </c>
      <c r="D3348" t="str">
        <f>VLOOKUP(C3348,[1]Saler!B:D,2,FALSE)</f>
        <v>NGUYỄN THỊ THANH  HUYỀN</v>
      </c>
      <c r="E3348" t="str">
        <f>VLOOKUP(C3348,[1]Saler!B:D,3,FALSE)</f>
        <v>DN</v>
      </c>
      <c r="F3348" t="str">
        <f>VLOOKUP(E3348,[1]Saler!$F$1:$G$6,2,FALSE)</f>
        <v>Đà Nẵng</v>
      </c>
      <c r="G3348" t="s">
        <v>17</v>
      </c>
      <c r="H3348" t="str">
        <f>VLOOKUP(G3348,[1]Product!$B:$G,2,FALSE)</f>
        <v>Inspiron135301</v>
      </c>
      <c r="I3348">
        <f>VLOOKUP(G3348,[1]Product!$B:$G,6,FALSE)</f>
        <v>20900000</v>
      </c>
      <c r="J3348" t="str">
        <f>VLOOKUP(G3348,[1]Product!$B:$G,3,FALSE)</f>
        <v>Dell</v>
      </c>
      <c r="K3348" t="str">
        <f>VLOOKUP(G3348,[1]Product!$B:$G,4,FALSE)</f>
        <v>Laptop</v>
      </c>
      <c r="L3348">
        <v>2</v>
      </c>
      <c r="M3348">
        <v>0</v>
      </c>
      <c r="N3348">
        <f t="shared" si="52"/>
        <v>41800000</v>
      </c>
    </row>
    <row r="3349" spans="1:14" x14ac:dyDescent="0.3">
      <c r="A3349">
        <v>3348</v>
      </c>
      <c r="B3349">
        <v>2</v>
      </c>
      <c r="C3349" t="s">
        <v>37</v>
      </c>
      <c r="D3349" t="str">
        <f>VLOOKUP(C3349,[1]Saler!B:D,2,FALSE)</f>
        <v>Nguyễn Phan Thanh Ngân</v>
      </c>
      <c r="E3349" t="str">
        <f>VLOOKUP(C3349,[1]Saler!B:D,3,FALSE)</f>
        <v>HCM</v>
      </c>
      <c r="F3349" t="str">
        <f>VLOOKUP(E3349,[1]Saler!$F$1:$G$6,2,FALSE)</f>
        <v>Hồ Chí Minh</v>
      </c>
      <c r="G3349" t="s">
        <v>15</v>
      </c>
      <c r="H3349" t="str">
        <f>VLOOKUP(G3349,[1]Product!$B:$G,2,FALSE)</f>
        <v>EliteBook1C2M0PA</v>
      </c>
      <c r="I3349">
        <f>VLOOKUP(G3349,[1]Product!$B:$G,6,FALSE)</f>
        <v>14890000</v>
      </c>
      <c r="J3349" t="str">
        <f>VLOOKUP(G3349,[1]Product!$B:$G,3,FALSE)</f>
        <v>HP</v>
      </c>
      <c r="K3349" t="str">
        <f>VLOOKUP(G3349,[1]Product!$B:$G,4,FALSE)</f>
        <v>Desktop</v>
      </c>
      <c r="L3349">
        <v>3</v>
      </c>
      <c r="M3349">
        <v>0</v>
      </c>
      <c r="N3349">
        <f t="shared" si="52"/>
        <v>44670000</v>
      </c>
    </row>
    <row r="3350" spans="1:14" x14ac:dyDescent="0.3">
      <c r="A3350">
        <v>3349</v>
      </c>
      <c r="B3350">
        <v>2</v>
      </c>
      <c r="C3350" t="s">
        <v>72</v>
      </c>
      <c r="D3350" t="str">
        <f>VLOOKUP(C3350,[1]Saler!B:D,2,FALSE)</f>
        <v>Ngô Ngọc Tường  An</v>
      </c>
      <c r="E3350" t="str">
        <f>VLOOKUP(C3350,[1]Saler!B:D,3,FALSE)</f>
        <v>HN</v>
      </c>
      <c r="F3350" t="str">
        <f>VLOOKUP(E3350,[1]Saler!$F$1:$G$6,2,FALSE)</f>
        <v>Hà Nội</v>
      </c>
      <c r="G3350" t="s">
        <v>71</v>
      </c>
      <c r="H3350" t="str">
        <f>VLOOKUP(G3350,[1]Product!$B:$G,2,FALSE)</f>
        <v>Legion82BC005YVN</v>
      </c>
      <c r="I3350">
        <f>VLOOKUP(G3350,[1]Product!$B:$G,6,FALSE)</f>
        <v>39000000</v>
      </c>
      <c r="J3350" t="str">
        <f>VLOOKUP(G3350,[1]Product!$B:$G,3,FALSE)</f>
        <v>Lenovo</v>
      </c>
      <c r="K3350" t="str">
        <f>VLOOKUP(G3350,[1]Product!$B:$G,4,FALSE)</f>
        <v>Laptop</v>
      </c>
      <c r="L3350">
        <v>2</v>
      </c>
      <c r="M3350">
        <v>0.05</v>
      </c>
      <c r="N3350">
        <f t="shared" si="52"/>
        <v>74100000</v>
      </c>
    </row>
    <row r="3351" spans="1:14" x14ac:dyDescent="0.3">
      <c r="A3351">
        <v>3350</v>
      </c>
      <c r="B3351">
        <v>2</v>
      </c>
      <c r="C3351" t="s">
        <v>20</v>
      </c>
      <c r="D3351" t="str">
        <f>VLOOKUP(C3351,[1]Saler!B:D,2,FALSE)</f>
        <v>NGUYỄN THỊ THANH  HUYỀN</v>
      </c>
      <c r="E3351" t="str">
        <f>VLOOKUP(C3351,[1]Saler!B:D,3,FALSE)</f>
        <v>DN</v>
      </c>
      <c r="F3351" t="str">
        <f>VLOOKUP(E3351,[1]Saler!$F$1:$G$6,2,FALSE)</f>
        <v>Đà Nẵng</v>
      </c>
      <c r="G3351" t="s">
        <v>15</v>
      </c>
      <c r="H3351" t="str">
        <f>VLOOKUP(G3351,[1]Product!$B:$G,2,FALSE)</f>
        <v>EliteBook1C2M0PA</v>
      </c>
      <c r="I3351">
        <f>VLOOKUP(G3351,[1]Product!$B:$G,6,FALSE)</f>
        <v>14890000</v>
      </c>
      <c r="J3351" t="str">
        <f>VLOOKUP(G3351,[1]Product!$B:$G,3,FALSE)</f>
        <v>HP</v>
      </c>
      <c r="K3351" t="str">
        <f>VLOOKUP(G3351,[1]Product!$B:$G,4,FALSE)</f>
        <v>Desktop</v>
      </c>
      <c r="L3351">
        <v>3</v>
      </c>
      <c r="M3351">
        <v>0.15</v>
      </c>
      <c r="N3351">
        <f t="shared" si="52"/>
        <v>37969500</v>
      </c>
    </row>
    <row r="3352" spans="1:14" x14ac:dyDescent="0.3">
      <c r="A3352">
        <v>3351</v>
      </c>
      <c r="B3352">
        <v>2</v>
      </c>
      <c r="C3352" t="s">
        <v>63</v>
      </c>
      <c r="D3352" t="str">
        <f>VLOOKUP(C3352,[1]Saler!B:D,2,FALSE)</f>
        <v>Phạm Thị Giáng  My</v>
      </c>
      <c r="E3352" t="str">
        <f>VLOOKUP(C3352,[1]Saler!B:D,3,FALSE)</f>
        <v>DN</v>
      </c>
      <c r="F3352" t="str">
        <f>VLOOKUP(E3352,[1]Saler!$F$1:$G$6,2,FALSE)</f>
        <v>Đà Nẵng</v>
      </c>
      <c r="G3352" t="s">
        <v>41</v>
      </c>
      <c r="H3352" t="str">
        <f>VLOOKUP(G3352,[1]Product!$B:$G,2,FALSE)</f>
        <v>Vostro70226499</v>
      </c>
      <c r="I3352">
        <f>VLOOKUP(G3352,[1]Product!$B:$G,6,FALSE)</f>
        <v>8900000</v>
      </c>
      <c r="J3352" t="str">
        <f>VLOOKUP(G3352,[1]Product!$B:$G,3,FALSE)</f>
        <v>Dell</v>
      </c>
      <c r="K3352" t="str">
        <f>VLOOKUP(G3352,[1]Product!$B:$G,4,FALSE)</f>
        <v>Desktop</v>
      </c>
      <c r="L3352">
        <v>2</v>
      </c>
      <c r="M3352">
        <v>0.15</v>
      </c>
      <c r="N3352">
        <f t="shared" si="52"/>
        <v>15130000</v>
      </c>
    </row>
    <row r="3353" spans="1:14" x14ac:dyDescent="0.3">
      <c r="A3353">
        <v>3352</v>
      </c>
      <c r="B3353">
        <v>2</v>
      </c>
      <c r="C3353" t="s">
        <v>30</v>
      </c>
      <c r="D3353" t="str">
        <f>VLOOKUP(C3353,[1]Saler!B:D,2,FALSE)</f>
        <v>Lê Thị Phương  Thanh</v>
      </c>
      <c r="E3353" t="str">
        <f>VLOOKUP(C3353,[1]Saler!B:D,3,FALSE)</f>
        <v>CT</v>
      </c>
      <c r="F3353" t="str">
        <f>VLOOKUP(E3353,[1]Saler!$F$1:$G$6,2,FALSE)</f>
        <v>Cần Thơ</v>
      </c>
      <c r="G3353" t="s">
        <v>36</v>
      </c>
      <c r="H3353" t="str">
        <f>VLOOKUP(G3353,[1]Product!$B:$G,2,FALSE)</f>
        <v>Lenovo10TVA00EVA</v>
      </c>
      <c r="I3353">
        <f>VLOOKUP(G3353,[1]Product!$B:$G,6,FALSE)</f>
        <v>12590000</v>
      </c>
      <c r="J3353" t="str">
        <f>VLOOKUP(G3353,[1]Product!$B:$G,3,FALSE)</f>
        <v>Lenovo</v>
      </c>
      <c r="K3353" t="str">
        <f>VLOOKUP(G3353,[1]Product!$B:$G,4,FALSE)</f>
        <v>Desktop</v>
      </c>
      <c r="L3353">
        <v>1</v>
      </c>
      <c r="M3353">
        <v>0</v>
      </c>
      <c r="N3353">
        <f t="shared" si="52"/>
        <v>12590000</v>
      </c>
    </row>
    <row r="3354" spans="1:14" x14ac:dyDescent="0.3">
      <c r="A3354">
        <v>3353</v>
      </c>
      <c r="B3354">
        <v>2</v>
      </c>
      <c r="C3354" t="s">
        <v>76</v>
      </c>
      <c r="D3354" t="str">
        <f>VLOOKUP(C3354,[1]Saler!B:D,2,FALSE)</f>
        <v>Nguyễn Yến  Nhi</v>
      </c>
      <c r="E3354" t="str">
        <f>VLOOKUP(C3354,[1]Saler!B:D,3,FALSE)</f>
        <v>HCM</v>
      </c>
      <c r="F3354" t="str">
        <f>VLOOKUP(E3354,[1]Saler!$F$1:$G$6,2,FALSE)</f>
        <v>Hồ Chí Minh</v>
      </c>
      <c r="G3354" t="s">
        <v>71</v>
      </c>
      <c r="H3354" t="str">
        <f>VLOOKUP(G3354,[1]Product!$B:$G,2,FALSE)</f>
        <v>Legion82BC005YVN</v>
      </c>
      <c r="I3354">
        <f>VLOOKUP(G3354,[1]Product!$B:$G,6,FALSE)</f>
        <v>39000000</v>
      </c>
      <c r="J3354" t="str">
        <f>VLOOKUP(G3354,[1]Product!$B:$G,3,FALSE)</f>
        <v>Lenovo</v>
      </c>
      <c r="K3354" t="str">
        <f>VLOOKUP(G3354,[1]Product!$B:$G,4,FALSE)</f>
        <v>Laptop</v>
      </c>
      <c r="L3354">
        <v>2</v>
      </c>
      <c r="M3354">
        <v>0</v>
      </c>
      <c r="N3354">
        <f t="shared" si="52"/>
        <v>78000000</v>
      </c>
    </row>
    <row r="3355" spans="1:14" x14ac:dyDescent="0.3">
      <c r="A3355">
        <v>3354</v>
      </c>
      <c r="B3355">
        <v>2</v>
      </c>
      <c r="C3355" t="s">
        <v>66</v>
      </c>
      <c r="D3355" t="str">
        <f>VLOOKUP(C3355,[1]Saler!B:D,2,FALSE)</f>
        <v>Nguyễn Nhật  Hạ</v>
      </c>
      <c r="E3355" t="str">
        <f>VLOOKUP(C3355,[1]Saler!B:D,3,FALSE)</f>
        <v>HP</v>
      </c>
      <c r="F3355" t="str">
        <f>VLOOKUP(E3355,[1]Saler!$F$1:$G$6,2,FALSE)</f>
        <v>Hải Phòng</v>
      </c>
      <c r="G3355" t="s">
        <v>31</v>
      </c>
      <c r="H3355" t="str">
        <f>VLOOKUP(G3355,[1]Product!$B:$G,2,FALSE)</f>
        <v>Ideapad82H700DNVN</v>
      </c>
      <c r="I3355">
        <f>VLOOKUP(G3355,[1]Product!$B:$G,6,FALSE)</f>
        <v>13490000</v>
      </c>
      <c r="J3355" t="str">
        <f>VLOOKUP(G3355,[1]Product!$B:$G,3,FALSE)</f>
        <v>Lenovo</v>
      </c>
      <c r="K3355" t="str">
        <f>VLOOKUP(G3355,[1]Product!$B:$G,4,FALSE)</f>
        <v>Laptop</v>
      </c>
      <c r="L3355">
        <v>2</v>
      </c>
      <c r="M3355">
        <v>0</v>
      </c>
      <c r="N3355">
        <f t="shared" si="52"/>
        <v>26980000</v>
      </c>
    </row>
    <row r="3356" spans="1:14" x14ac:dyDescent="0.3">
      <c r="A3356">
        <v>3355</v>
      </c>
      <c r="B3356">
        <v>2</v>
      </c>
      <c r="C3356" t="s">
        <v>60</v>
      </c>
      <c r="D3356" t="str">
        <f>VLOOKUP(C3356,[1]Saler!B:D,2,FALSE)</f>
        <v>Nguyễn Thị Hoài  Ly</v>
      </c>
      <c r="E3356" t="str">
        <f>VLOOKUP(C3356,[1]Saler!B:D,3,FALSE)</f>
        <v>DN</v>
      </c>
      <c r="F3356" t="str">
        <f>VLOOKUP(E3356,[1]Saler!$F$1:$G$6,2,FALSE)</f>
        <v>Đà Nẵng</v>
      </c>
      <c r="G3356" t="s">
        <v>50</v>
      </c>
      <c r="H3356" t="str">
        <f>VLOOKUP(G3356,[1]Product!$B:$G,2,FALSE)</f>
        <v>ProBook22X45AA</v>
      </c>
      <c r="I3356">
        <f>VLOOKUP(G3356,[1]Product!$B:$G,6,FALSE)</f>
        <v>11900000</v>
      </c>
      <c r="J3356" t="str">
        <f>VLOOKUP(G3356,[1]Product!$B:$G,3,FALSE)</f>
        <v>HP</v>
      </c>
      <c r="K3356" t="str">
        <f>VLOOKUP(G3356,[1]Product!$B:$G,4,FALSE)</f>
        <v>Desktop</v>
      </c>
      <c r="L3356">
        <v>1</v>
      </c>
      <c r="M3356">
        <v>0.1</v>
      </c>
      <c r="N3356">
        <f t="shared" si="52"/>
        <v>10710000</v>
      </c>
    </row>
    <row r="3357" spans="1:14" x14ac:dyDescent="0.3">
      <c r="A3357">
        <v>3356</v>
      </c>
      <c r="B3357">
        <v>2</v>
      </c>
      <c r="C3357" t="s">
        <v>43</v>
      </c>
      <c r="D3357" t="str">
        <f>VLOOKUP(C3357,[1]Saler!B:D,2,FALSE)</f>
        <v>Lương Thị  Thanh</v>
      </c>
      <c r="E3357" t="str">
        <f>VLOOKUP(C3357,[1]Saler!B:D,3,FALSE)</f>
        <v>CT</v>
      </c>
      <c r="F3357" t="str">
        <f>VLOOKUP(E3357,[1]Saler!$F$1:$G$6,2,FALSE)</f>
        <v>Cần Thơ</v>
      </c>
      <c r="G3357" t="s">
        <v>33</v>
      </c>
      <c r="H3357" t="str">
        <f>VLOOKUP(G3357,[1]Product!$B:$G,2,FALSE)</f>
        <v>XPS139310</v>
      </c>
      <c r="I3357">
        <f>VLOOKUP(G3357,[1]Product!$B:$G,6,FALSE)</f>
        <v>39900000</v>
      </c>
      <c r="J3357" t="str">
        <f>VLOOKUP(G3357,[1]Product!$B:$G,3,FALSE)</f>
        <v>Dell</v>
      </c>
      <c r="K3357" t="str">
        <f>VLOOKUP(G3357,[1]Product!$B:$G,4,FALSE)</f>
        <v>Laptop</v>
      </c>
      <c r="L3357">
        <v>1</v>
      </c>
      <c r="M3357">
        <v>0.15</v>
      </c>
      <c r="N3357">
        <f t="shared" si="52"/>
        <v>33915000</v>
      </c>
    </row>
    <row r="3358" spans="1:14" x14ac:dyDescent="0.3">
      <c r="A3358">
        <v>3357</v>
      </c>
      <c r="B3358">
        <v>2</v>
      </c>
      <c r="C3358" t="s">
        <v>48</v>
      </c>
      <c r="D3358" t="str">
        <f>VLOOKUP(C3358,[1]Saler!B:D,2,FALSE)</f>
        <v>Võ Huỳnh Duy  Nhân</v>
      </c>
      <c r="E3358" t="str">
        <f>VLOOKUP(C3358,[1]Saler!B:D,3,FALSE)</f>
        <v>HCM</v>
      </c>
      <c r="F3358" t="str">
        <f>VLOOKUP(E3358,[1]Saler!$F$1:$G$6,2,FALSE)</f>
        <v>Hồ Chí Minh</v>
      </c>
      <c r="G3358" t="s">
        <v>71</v>
      </c>
      <c r="H3358" t="str">
        <f>VLOOKUP(G3358,[1]Product!$B:$G,2,FALSE)</f>
        <v>Legion82BC005YVN</v>
      </c>
      <c r="I3358">
        <f>VLOOKUP(G3358,[1]Product!$B:$G,6,FALSE)</f>
        <v>39000000</v>
      </c>
      <c r="J3358" t="str">
        <f>VLOOKUP(G3358,[1]Product!$B:$G,3,FALSE)</f>
        <v>Lenovo</v>
      </c>
      <c r="K3358" t="str">
        <f>VLOOKUP(G3358,[1]Product!$B:$G,4,FALSE)</f>
        <v>Laptop</v>
      </c>
      <c r="L3358">
        <v>3</v>
      </c>
      <c r="M3358">
        <v>0.15</v>
      </c>
      <c r="N3358">
        <f t="shared" si="52"/>
        <v>99450000</v>
      </c>
    </row>
    <row r="3359" spans="1:14" x14ac:dyDescent="0.3">
      <c r="A3359">
        <v>3358</v>
      </c>
      <c r="B3359">
        <v>2</v>
      </c>
      <c r="C3359" t="s">
        <v>37</v>
      </c>
      <c r="D3359" t="str">
        <f>VLOOKUP(C3359,[1]Saler!B:D,2,FALSE)</f>
        <v>Nguyễn Phan Thanh Ngân</v>
      </c>
      <c r="E3359" t="str">
        <f>VLOOKUP(C3359,[1]Saler!B:D,3,FALSE)</f>
        <v>HCM</v>
      </c>
      <c r="F3359" t="str">
        <f>VLOOKUP(E3359,[1]Saler!$F$1:$G$6,2,FALSE)</f>
        <v>Hồ Chí Minh</v>
      </c>
      <c r="G3359" t="s">
        <v>25</v>
      </c>
      <c r="H3359" t="str">
        <f>VLOOKUP(G3359,[1]Product!$B:$G,2,FALSE)</f>
        <v>Lenovo11BHS07200</v>
      </c>
      <c r="I3359">
        <f>VLOOKUP(G3359,[1]Product!$B:$G,6,FALSE)</f>
        <v>11490000</v>
      </c>
      <c r="J3359" t="str">
        <f>VLOOKUP(G3359,[1]Product!$B:$G,3,FALSE)</f>
        <v>Lenovo</v>
      </c>
      <c r="K3359" t="str">
        <f>VLOOKUP(G3359,[1]Product!$B:$G,4,FALSE)</f>
        <v>Desktop</v>
      </c>
      <c r="L3359">
        <v>1</v>
      </c>
      <c r="M3359">
        <v>0.15</v>
      </c>
      <c r="N3359">
        <f t="shared" si="52"/>
        <v>9766500</v>
      </c>
    </row>
    <row r="3360" spans="1:14" x14ac:dyDescent="0.3">
      <c r="A3360">
        <v>3359</v>
      </c>
      <c r="B3360">
        <v>2</v>
      </c>
      <c r="C3360" t="s">
        <v>24</v>
      </c>
      <c r="D3360" t="str">
        <f>VLOOKUP(C3360,[1]Saler!B:D,2,FALSE)</f>
        <v>Lê Thị Ngọc Bích</v>
      </c>
      <c r="E3360" t="str">
        <f>VLOOKUP(C3360,[1]Saler!B:D,3,FALSE)</f>
        <v>HN</v>
      </c>
      <c r="F3360" t="str">
        <f>VLOOKUP(E3360,[1]Saler!$F$1:$G$6,2,FALSE)</f>
        <v>Hà Nội</v>
      </c>
      <c r="G3360" t="s">
        <v>52</v>
      </c>
      <c r="H3360" t="str">
        <f>VLOOKUP(G3360,[1]Product!$B:$G,2,FALSE)</f>
        <v>Inspiron42IN380002</v>
      </c>
      <c r="I3360">
        <f>VLOOKUP(G3360,[1]Product!$B:$G,6,FALSE)</f>
        <v>12290000</v>
      </c>
      <c r="J3360" t="str">
        <f>VLOOKUP(G3360,[1]Product!$B:$G,3,FALSE)</f>
        <v>Dell</v>
      </c>
      <c r="K3360" t="str">
        <f>VLOOKUP(G3360,[1]Product!$B:$G,4,FALSE)</f>
        <v>Desktop</v>
      </c>
      <c r="L3360">
        <v>1</v>
      </c>
      <c r="M3360">
        <v>0.05</v>
      </c>
      <c r="N3360">
        <f t="shared" si="52"/>
        <v>11675500</v>
      </c>
    </row>
    <row r="3361" spans="1:14" x14ac:dyDescent="0.3">
      <c r="A3361">
        <v>3360</v>
      </c>
      <c r="B3361">
        <v>2</v>
      </c>
      <c r="C3361" t="s">
        <v>43</v>
      </c>
      <c r="D3361" t="str">
        <f>VLOOKUP(C3361,[1]Saler!B:D,2,FALSE)</f>
        <v>Lương Thị  Thanh</v>
      </c>
      <c r="E3361" t="str">
        <f>VLOOKUP(C3361,[1]Saler!B:D,3,FALSE)</f>
        <v>CT</v>
      </c>
      <c r="F3361" t="str">
        <f>VLOOKUP(E3361,[1]Saler!$F$1:$G$6,2,FALSE)</f>
        <v>Cần Thơ</v>
      </c>
      <c r="G3361" t="s">
        <v>45</v>
      </c>
      <c r="H3361" t="str">
        <f>VLOOKUP(G3361,[1]Product!$B:$G,2,FALSE)</f>
        <v>OMEN8ZR42PA</v>
      </c>
      <c r="I3361">
        <f>VLOOKUP(G3361,[1]Product!$B:$G,6,FALSE)</f>
        <v>54000000</v>
      </c>
      <c r="J3361" t="str">
        <f>VLOOKUP(G3361,[1]Product!$B:$G,3,FALSE)</f>
        <v>HP</v>
      </c>
      <c r="K3361" t="str">
        <f>VLOOKUP(G3361,[1]Product!$B:$G,4,FALSE)</f>
        <v>Laptop</v>
      </c>
      <c r="L3361">
        <v>2</v>
      </c>
      <c r="M3361">
        <v>0.15</v>
      </c>
      <c r="N3361">
        <f t="shared" si="52"/>
        <v>91800000</v>
      </c>
    </row>
    <row r="3362" spans="1:14" x14ac:dyDescent="0.3">
      <c r="A3362">
        <v>3361</v>
      </c>
      <c r="B3362">
        <v>2</v>
      </c>
      <c r="C3362" t="s">
        <v>67</v>
      </c>
      <c r="D3362" t="str">
        <f>VLOOKUP(C3362,[1]Saler!B:D,2,FALSE)</f>
        <v>Phan Thị Thu  Nguyệt</v>
      </c>
      <c r="E3362" t="str">
        <f>VLOOKUP(C3362,[1]Saler!B:D,3,FALSE)</f>
        <v>HCM</v>
      </c>
      <c r="F3362" t="str">
        <f>VLOOKUP(E3362,[1]Saler!$F$1:$G$6,2,FALSE)</f>
        <v>Hồ Chí Minh</v>
      </c>
      <c r="G3362" t="s">
        <v>56</v>
      </c>
      <c r="H3362" t="str">
        <f>VLOOKUP(G3362,[1]Product!$B:$G,2,FALSE)</f>
        <v>Legion82B500GUVN</v>
      </c>
      <c r="I3362">
        <f>VLOOKUP(G3362,[1]Product!$B:$G,6,FALSE)</f>
        <v>24790000</v>
      </c>
      <c r="J3362" t="str">
        <f>VLOOKUP(G3362,[1]Product!$B:$G,3,FALSE)</f>
        <v>Lenovo</v>
      </c>
      <c r="K3362" t="str">
        <f>VLOOKUP(G3362,[1]Product!$B:$G,4,FALSE)</f>
        <v>Laptop</v>
      </c>
      <c r="L3362">
        <v>2</v>
      </c>
      <c r="M3362">
        <v>0.1</v>
      </c>
      <c r="N3362">
        <f t="shared" si="52"/>
        <v>44622000</v>
      </c>
    </row>
    <row r="3363" spans="1:14" x14ac:dyDescent="0.3">
      <c r="A3363">
        <v>3362</v>
      </c>
      <c r="B3363">
        <v>2</v>
      </c>
      <c r="C3363" t="s">
        <v>67</v>
      </c>
      <c r="D3363" t="str">
        <f>VLOOKUP(C3363,[1]Saler!B:D,2,FALSE)</f>
        <v>Phan Thị Thu  Nguyệt</v>
      </c>
      <c r="E3363" t="str">
        <f>VLOOKUP(C3363,[1]Saler!B:D,3,FALSE)</f>
        <v>HCM</v>
      </c>
      <c r="F3363" t="str">
        <f>VLOOKUP(E3363,[1]Saler!$F$1:$G$6,2,FALSE)</f>
        <v>Hồ Chí Minh</v>
      </c>
      <c r="G3363" t="s">
        <v>49</v>
      </c>
      <c r="H3363" t="str">
        <f>VLOOKUP(G3363,[1]Product!$B:$G,2,FALSE)</f>
        <v>Inspiron145402</v>
      </c>
      <c r="I3363">
        <f>VLOOKUP(G3363,[1]Product!$B:$G,6,FALSE)</f>
        <v>25790000</v>
      </c>
      <c r="J3363" t="str">
        <f>VLOOKUP(G3363,[1]Product!$B:$G,3,FALSE)</f>
        <v>Dell</v>
      </c>
      <c r="K3363" t="str">
        <f>VLOOKUP(G3363,[1]Product!$B:$G,4,FALSE)</f>
        <v>Laptop</v>
      </c>
      <c r="L3363">
        <v>2</v>
      </c>
      <c r="M3363">
        <v>0</v>
      </c>
      <c r="N3363">
        <f t="shared" si="52"/>
        <v>51580000</v>
      </c>
    </row>
    <row r="3364" spans="1:14" x14ac:dyDescent="0.3">
      <c r="A3364">
        <v>3363</v>
      </c>
      <c r="B3364">
        <v>2</v>
      </c>
      <c r="C3364" t="s">
        <v>68</v>
      </c>
      <c r="D3364" t="str">
        <f>VLOOKUP(C3364,[1]Saler!B:D,2,FALSE)</f>
        <v>Đào Thị Tiểu  Băng</v>
      </c>
      <c r="E3364" t="str">
        <f>VLOOKUP(C3364,[1]Saler!B:D,3,FALSE)</f>
        <v>CT</v>
      </c>
      <c r="F3364" t="str">
        <f>VLOOKUP(E3364,[1]Saler!$F$1:$G$6,2,FALSE)</f>
        <v>Cần Thơ</v>
      </c>
      <c r="G3364" t="s">
        <v>44</v>
      </c>
      <c r="H3364" t="str">
        <f>VLOOKUP(G3364,[1]Product!$B:$G,2,FALSE)</f>
        <v>Lenovo11ED002TVA</v>
      </c>
      <c r="I3364">
        <f>VLOOKUP(G3364,[1]Product!$B:$G,6,FALSE)</f>
        <v>9890000</v>
      </c>
      <c r="J3364" t="str">
        <f>VLOOKUP(G3364,[1]Product!$B:$G,3,FALSE)</f>
        <v>Lenovo</v>
      </c>
      <c r="K3364" t="str">
        <f>VLOOKUP(G3364,[1]Product!$B:$G,4,FALSE)</f>
        <v>Desktop</v>
      </c>
      <c r="L3364">
        <v>2</v>
      </c>
      <c r="M3364">
        <v>0.15</v>
      </c>
      <c r="N3364">
        <f t="shared" si="52"/>
        <v>16813000</v>
      </c>
    </row>
    <row r="3365" spans="1:14" x14ac:dyDescent="0.3">
      <c r="A3365">
        <v>3364</v>
      </c>
      <c r="B3365">
        <v>2</v>
      </c>
      <c r="C3365" t="s">
        <v>38</v>
      </c>
      <c r="D3365" t="str">
        <f>VLOOKUP(C3365,[1]Saler!B:D,2,FALSE)</f>
        <v>Nguyễn Thị Kim  Nga</v>
      </c>
      <c r="E3365" t="str">
        <f>VLOOKUP(C3365,[1]Saler!B:D,3,FALSE)</f>
        <v>HCM</v>
      </c>
      <c r="F3365" t="str">
        <f>VLOOKUP(E3365,[1]Saler!$F$1:$G$6,2,FALSE)</f>
        <v>Hồ Chí Minh</v>
      </c>
      <c r="G3365" t="s">
        <v>44</v>
      </c>
      <c r="H3365" t="str">
        <f>VLOOKUP(G3365,[1]Product!$B:$G,2,FALSE)</f>
        <v>Lenovo11ED002TVA</v>
      </c>
      <c r="I3365">
        <f>VLOOKUP(G3365,[1]Product!$B:$G,6,FALSE)</f>
        <v>9890000</v>
      </c>
      <c r="J3365" t="str">
        <f>VLOOKUP(G3365,[1]Product!$B:$G,3,FALSE)</f>
        <v>Lenovo</v>
      </c>
      <c r="K3365" t="str">
        <f>VLOOKUP(G3365,[1]Product!$B:$G,4,FALSE)</f>
        <v>Desktop</v>
      </c>
      <c r="L3365">
        <v>3</v>
      </c>
      <c r="M3365">
        <v>0.05</v>
      </c>
      <c r="N3365">
        <f t="shared" si="52"/>
        <v>28186500</v>
      </c>
    </row>
    <row r="3366" spans="1:14" x14ac:dyDescent="0.3">
      <c r="A3366">
        <v>3365</v>
      </c>
      <c r="B3366">
        <v>2</v>
      </c>
      <c r="C3366" t="s">
        <v>79</v>
      </c>
      <c r="D3366" t="str">
        <f>VLOOKUP(C3366,[1]Saler!B:D,2,FALSE)</f>
        <v>Nguyễn Thị Thanh  Ngân</v>
      </c>
      <c r="E3366" t="str">
        <f>VLOOKUP(C3366,[1]Saler!B:D,3,FALSE)</f>
        <v>HCM</v>
      </c>
      <c r="F3366" t="str">
        <f>VLOOKUP(E3366,[1]Saler!$F$1:$G$6,2,FALSE)</f>
        <v>Hồ Chí Minh</v>
      </c>
      <c r="G3366" t="s">
        <v>50</v>
      </c>
      <c r="H3366" t="str">
        <f>VLOOKUP(G3366,[1]Product!$B:$G,2,FALSE)</f>
        <v>ProBook22X45AA</v>
      </c>
      <c r="I3366">
        <f>VLOOKUP(G3366,[1]Product!$B:$G,6,FALSE)</f>
        <v>11900000</v>
      </c>
      <c r="J3366" t="str">
        <f>VLOOKUP(G3366,[1]Product!$B:$G,3,FALSE)</f>
        <v>HP</v>
      </c>
      <c r="K3366" t="str">
        <f>VLOOKUP(G3366,[1]Product!$B:$G,4,FALSE)</f>
        <v>Desktop</v>
      </c>
      <c r="L3366">
        <v>1</v>
      </c>
      <c r="M3366">
        <v>0.1</v>
      </c>
      <c r="N3366">
        <f t="shared" si="52"/>
        <v>10710000</v>
      </c>
    </row>
    <row r="3367" spans="1:14" x14ac:dyDescent="0.3">
      <c r="A3367">
        <v>3366</v>
      </c>
      <c r="B3367">
        <v>2</v>
      </c>
      <c r="C3367" t="s">
        <v>35</v>
      </c>
      <c r="D3367" t="str">
        <f>VLOOKUP(C3367,[1]Saler!B:D,2,FALSE)</f>
        <v>Trần Kim  Như</v>
      </c>
      <c r="E3367" t="str">
        <f>VLOOKUP(C3367,[1]Saler!B:D,3,FALSE)</f>
        <v>HCM</v>
      </c>
      <c r="F3367" t="str">
        <f>VLOOKUP(E3367,[1]Saler!$F$1:$G$6,2,FALSE)</f>
        <v>Hồ Chí Minh</v>
      </c>
      <c r="G3367" t="s">
        <v>50</v>
      </c>
      <c r="H3367" t="str">
        <f>VLOOKUP(G3367,[1]Product!$B:$G,2,FALSE)</f>
        <v>ProBook22X45AA</v>
      </c>
      <c r="I3367">
        <f>VLOOKUP(G3367,[1]Product!$B:$G,6,FALSE)</f>
        <v>11900000</v>
      </c>
      <c r="J3367" t="str">
        <f>VLOOKUP(G3367,[1]Product!$B:$G,3,FALSE)</f>
        <v>HP</v>
      </c>
      <c r="K3367" t="str">
        <f>VLOOKUP(G3367,[1]Product!$B:$G,4,FALSE)</f>
        <v>Desktop</v>
      </c>
      <c r="L3367">
        <v>2</v>
      </c>
      <c r="M3367">
        <v>0</v>
      </c>
      <c r="N3367">
        <f t="shared" si="52"/>
        <v>23800000</v>
      </c>
    </row>
    <row r="3368" spans="1:14" x14ac:dyDescent="0.3">
      <c r="A3368">
        <v>3367</v>
      </c>
      <c r="B3368">
        <v>2</v>
      </c>
      <c r="C3368" t="s">
        <v>81</v>
      </c>
      <c r="D3368" t="str">
        <f>VLOOKUP(C3368,[1]Saler!B:D,2,FALSE)</f>
        <v>Huỳnh Lê Minh  Nhựt</v>
      </c>
      <c r="E3368" t="str">
        <f>VLOOKUP(C3368,[1]Saler!B:D,3,FALSE)</f>
        <v>HCM</v>
      </c>
      <c r="F3368" t="str">
        <f>VLOOKUP(E3368,[1]Saler!$F$1:$G$6,2,FALSE)</f>
        <v>Hồ Chí Minh</v>
      </c>
      <c r="G3368" t="s">
        <v>33</v>
      </c>
      <c r="H3368" t="str">
        <f>VLOOKUP(G3368,[1]Product!$B:$G,2,FALSE)</f>
        <v>XPS139310</v>
      </c>
      <c r="I3368">
        <f>VLOOKUP(G3368,[1]Product!$B:$G,6,FALSE)</f>
        <v>39900000</v>
      </c>
      <c r="J3368" t="str">
        <f>VLOOKUP(G3368,[1]Product!$B:$G,3,FALSE)</f>
        <v>Dell</v>
      </c>
      <c r="K3368" t="str">
        <f>VLOOKUP(G3368,[1]Product!$B:$G,4,FALSE)</f>
        <v>Laptop</v>
      </c>
      <c r="L3368">
        <v>3</v>
      </c>
      <c r="M3368">
        <v>0</v>
      </c>
      <c r="N3368">
        <f t="shared" si="52"/>
        <v>119700000</v>
      </c>
    </row>
    <row r="3369" spans="1:14" x14ac:dyDescent="0.3">
      <c r="A3369">
        <v>3368</v>
      </c>
      <c r="B3369">
        <v>2</v>
      </c>
      <c r="C3369" t="s">
        <v>43</v>
      </c>
      <c r="D3369" t="str">
        <f>VLOOKUP(C3369,[1]Saler!B:D,2,FALSE)</f>
        <v>Lương Thị  Thanh</v>
      </c>
      <c r="E3369" t="str">
        <f>VLOOKUP(C3369,[1]Saler!B:D,3,FALSE)</f>
        <v>CT</v>
      </c>
      <c r="F3369" t="str">
        <f>VLOOKUP(E3369,[1]Saler!$F$1:$G$6,2,FALSE)</f>
        <v>Cần Thơ</v>
      </c>
      <c r="G3369" t="s">
        <v>34</v>
      </c>
      <c r="H3369" t="str">
        <f>VLOOKUP(G3369,[1]Product!$B:$G,2,FALSE)</f>
        <v>Inspiron135201</v>
      </c>
      <c r="I3369">
        <f>VLOOKUP(G3369,[1]Product!$B:$G,6,FALSE)</f>
        <v>16990000</v>
      </c>
      <c r="J3369" t="str">
        <f>VLOOKUP(G3369,[1]Product!$B:$G,3,FALSE)</f>
        <v>Dell</v>
      </c>
      <c r="K3369" t="str">
        <f>VLOOKUP(G3369,[1]Product!$B:$G,4,FALSE)</f>
        <v>Laptop</v>
      </c>
      <c r="L3369">
        <v>3</v>
      </c>
      <c r="M3369">
        <v>0</v>
      </c>
      <c r="N3369">
        <f t="shared" si="52"/>
        <v>50970000</v>
      </c>
    </row>
    <row r="3370" spans="1:14" x14ac:dyDescent="0.3">
      <c r="A3370">
        <v>3369</v>
      </c>
      <c r="B3370">
        <v>3</v>
      </c>
      <c r="C3370" t="s">
        <v>60</v>
      </c>
      <c r="D3370" t="str">
        <f>VLOOKUP(C3370,[1]Saler!B:D,2,FALSE)</f>
        <v>Nguyễn Thị Hoài  Ly</v>
      </c>
      <c r="E3370" t="str">
        <f>VLOOKUP(C3370,[1]Saler!B:D,3,FALSE)</f>
        <v>DN</v>
      </c>
      <c r="F3370" t="str">
        <f>VLOOKUP(E3370,[1]Saler!$F$1:$G$6,2,FALSE)</f>
        <v>Đà Nẵng</v>
      </c>
      <c r="G3370" t="s">
        <v>56</v>
      </c>
      <c r="H3370" t="str">
        <f>VLOOKUP(G3370,[1]Product!$B:$G,2,FALSE)</f>
        <v>Legion82B500GUVN</v>
      </c>
      <c r="I3370">
        <f>VLOOKUP(G3370,[1]Product!$B:$G,6,FALSE)</f>
        <v>24790000</v>
      </c>
      <c r="J3370" t="str">
        <f>VLOOKUP(G3370,[1]Product!$B:$G,3,FALSE)</f>
        <v>Lenovo</v>
      </c>
      <c r="K3370" t="str">
        <f>VLOOKUP(G3370,[1]Product!$B:$G,4,FALSE)</f>
        <v>Laptop</v>
      </c>
      <c r="L3370">
        <v>3</v>
      </c>
      <c r="M3370">
        <v>0.1</v>
      </c>
      <c r="N3370">
        <f t="shared" si="52"/>
        <v>66933000</v>
      </c>
    </row>
    <row r="3371" spans="1:14" x14ac:dyDescent="0.3">
      <c r="A3371">
        <v>3370</v>
      </c>
      <c r="B3371">
        <v>3</v>
      </c>
      <c r="C3371" t="s">
        <v>68</v>
      </c>
      <c r="D3371" t="str">
        <f>VLOOKUP(C3371,[1]Saler!B:D,2,FALSE)</f>
        <v>Đào Thị Tiểu  Băng</v>
      </c>
      <c r="E3371" t="str">
        <f>VLOOKUP(C3371,[1]Saler!B:D,3,FALSE)</f>
        <v>CT</v>
      </c>
      <c r="F3371" t="str">
        <f>VLOOKUP(E3371,[1]Saler!$F$1:$G$6,2,FALSE)</f>
        <v>Cần Thơ</v>
      </c>
      <c r="G3371" t="s">
        <v>44</v>
      </c>
      <c r="H3371" t="str">
        <f>VLOOKUP(G3371,[1]Product!$B:$G,2,FALSE)</f>
        <v>Lenovo11ED002TVA</v>
      </c>
      <c r="I3371">
        <f>VLOOKUP(G3371,[1]Product!$B:$G,6,FALSE)</f>
        <v>9890000</v>
      </c>
      <c r="J3371" t="str">
        <f>VLOOKUP(G3371,[1]Product!$B:$G,3,FALSE)</f>
        <v>Lenovo</v>
      </c>
      <c r="K3371" t="str">
        <f>VLOOKUP(G3371,[1]Product!$B:$G,4,FALSE)</f>
        <v>Desktop</v>
      </c>
      <c r="L3371">
        <v>1</v>
      </c>
      <c r="M3371">
        <v>0</v>
      </c>
      <c r="N3371">
        <f t="shared" si="52"/>
        <v>9890000</v>
      </c>
    </row>
    <row r="3372" spans="1:14" x14ac:dyDescent="0.3">
      <c r="A3372">
        <v>3371</v>
      </c>
      <c r="B3372">
        <v>3</v>
      </c>
      <c r="C3372" t="s">
        <v>16</v>
      </c>
      <c r="D3372" t="str">
        <f>VLOOKUP(C3372,[1]Saler!B:D,2,FALSE)</f>
        <v>Võ Thị Uyển  Nhi</v>
      </c>
      <c r="E3372" t="str">
        <f>VLOOKUP(C3372,[1]Saler!B:D,3,FALSE)</f>
        <v>HCM</v>
      </c>
      <c r="F3372" t="str">
        <f>VLOOKUP(E3372,[1]Saler!$F$1:$G$6,2,FALSE)</f>
        <v>Hồ Chí Minh</v>
      </c>
      <c r="G3372" t="s">
        <v>28</v>
      </c>
      <c r="H3372" t="str">
        <f>VLOOKUP(G3372,[1]Product!$B:$G,2,FALSE)</f>
        <v>ProBook1A1B0PA</v>
      </c>
      <c r="I3372">
        <f>VLOOKUP(G3372,[1]Product!$B:$G,6,FALSE)</f>
        <v>18290000</v>
      </c>
      <c r="J3372" t="str">
        <f>VLOOKUP(G3372,[1]Product!$B:$G,3,FALSE)</f>
        <v>HP</v>
      </c>
      <c r="K3372" t="str">
        <f>VLOOKUP(G3372,[1]Product!$B:$G,4,FALSE)</f>
        <v>Laptop</v>
      </c>
      <c r="L3372">
        <v>3</v>
      </c>
      <c r="M3372">
        <v>0.05</v>
      </c>
      <c r="N3372">
        <f t="shared" si="52"/>
        <v>52126500</v>
      </c>
    </row>
    <row r="3373" spans="1:14" x14ac:dyDescent="0.3">
      <c r="A3373">
        <v>3372</v>
      </c>
      <c r="B3373">
        <v>3</v>
      </c>
      <c r="C3373" t="s">
        <v>70</v>
      </c>
      <c r="D3373" t="str">
        <f>VLOOKUP(C3373,[1]Saler!B:D,2,FALSE)</f>
        <v>Trần Thị Hồng Nhung</v>
      </c>
      <c r="E3373" t="str">
        <f>VLOOKUP(C3373,[1]Saler!B:D,3,FALSE)</f>
        <v>HCM</v>
      </c>
      <c r="F3373" t="str">
        <f>VLOOKUP(E3373,[1]Saler!$F$1:$G$6,2,FALSE)</f>
        <v>Hồ Chí Minh</v>
      </c>
      <c r="G3373" t="s">
        <v>19</v>
      </c>
      <c r="H3373" t="str">
        <f>VLOOKUP(G3373,[1]Product!$B:$G,2,FALSE)</f>
        <v>Gaming81LK01J3VN</v>
      </c>
      <c r="I3373">
        <f>VLOOKUP(G3373,[1]Product!$B:$G,6,FALSE)</f>
        <v>18490000</v>
      </c>
      <c r="J3373" t="str">
        <f>VLOOKUP(G3373,[1]Product!$B:$G,3,FALSE)</f>
        <v>Lenovo</v>
      </c>
      <c r="K3373" t="str">
        <f>VLOOKUP(G3373,[1]Product!$B:$G,4,FALSE)</f>
        <v>Laptop</v>
      </c>
      <c r="L3373">
        <v>1</v>
      </c>
      <c r="M3373">
        <v>0.05</v>
      </c>
      <c r="N3373">
        <f t="shared" si="52"/>
        <v>17565500</v>
      </c>
    </row>
    <row r="3374" spans="1:14" x14ac:dyDescent="0.3">
      <c r="A3374">
        <v>3373</v>
      </c>
      <c r="B3374">
        <v>3</v>
      </c>
      <c r="C3374" t="s">
        <v>62</v>
      </c>
      <c r="D3374" t="str">
        <f>VLOOKUP(C3374,[1]Saler!B:D,2,FALSE)</f>
        <v>Kiều Ngọc Các</v>
      </c>
      <c r="E3374" t="str">
        <f>VLOOKUP(C3374,[1]Saler!B:D,3,FALSE)</f>
        <v>HN</v>
      </c>
      <c r="F3374" t="str">
        <f>VLOOKUP(E3374,[1]Saler!$F$1:$G$6,2,FALSE)</f>
        <v>Hà Nội</v>
      </c>
      <c r="G3374" t="s">
        <v>45</v>
      </c>
      <c r="H3374" t="str">
        <f>VLOOKUP(G3374,[1]Product!$B:$G,2,FALSE)</f>
        <v>OMEN8ZR42PA</v>
      </c>
      <c r="I3374">
        <f>VLOOKUP(G3374,[1]Product!$B:$G,6,FALSE)</f>
        <v>54000000</v>
      </c>
      <c r="J3374" t="str">
        <f>VLOOKUP(G3374,[1]Product!$B:$G,3,FALSE)</f>
        <v>HP</v>
      </c>
      <c r="K3374" t="str">
        <f>VLOOKUP(G3374,[1]Product!$B:$G,4,FALSE)</f>
        <v>Laptop</v>
      </c>
      <c r="L3374">
        <v>1</v>
      </c>
      <c r="M3374">
        <v>0</v>
      </c>
      <c r="N3374">
        <f t="shared" si="52"/>
        <v>54000000</v>
      </c>
    </row>
    <row r="3375" spans="1:14" x14ac:dyDescent="0.3">
      <c r="A3375">
        <v>3374</v>
      </c>
      <c r="B3375">
        <v>3</v>
      </c>
      <c r="C3375" t="s">
        <v>53</v>
      </c>
      <c r="D3375" t="str">
        <f>VLOOKUP(C3375,[1]Saler!B:D,2,FALSE)</f>
        <v>Đoàn Minh  Anh</v>
      </c>
      <c r="E3375" t="str">
        <f>VLOOKUP(C3375,[1]Saler!B:D,3,FALSE)</f>
        <v>HN</v>
      </c>
      <c r="F3375" t="str">
        <f>VLOOKUP(E3375,[1]Saler!$F$1:$G$6,2,FALSE)</f>
        <v>Hà Nội</v>
      </c>
      <c r="G3375" t="s">
        <v>15</v>
      </c>
      <c r="H3375" t="str">
        <f>VLOOKUP(G3375,[1]Product!$B:$G,2,FALSE)</f>
        <v>EliteBook1C2M0PA</v>
      </c>
      <c r="I3375">
        <f>VLOOKUP(G3375,[1]Product!$B:$G,6,FALSE)</f>
        <v>14890000</v>
      </c>
      <c r="J3375" t="str">
        <f>VLOOKUP(G3375,[1]Product!$B:$G,3,FALSE)</f>
        <v>HP</v>
      </c>
      <c r="K3375" t="str">
        <f>VLOOKUP(G3375,[1]Product!$B:$G,4,FALSE)</f>
        <v>Desktop</v>
      </c>
      <c r="L3375">
        <v>1</v>
      </c>
      <c r="M3375">
        <v>0.15</v>
      </c>
      <c r="N3375">
        <f t="shared" si="52"/>
        <v>12656500</v>
      </c>
    </row>
    <row r="3376" spans="1:14" x14ac:dyDescent="0.3">
      <c r="A3376">
        <v>3375</v>
      </c>
      <c r="B3376">
        <v>3</v>
      </c>
      <c r="C3376" t="s">
        <v>60</v>
      </c>
      <c r="D3376" t="str">
        <f>VLOOKUP(C3376,[1]Saler!B:D,2,FALSE)</f>
        <v>Nguyễn Thị Hoài  Ly</v>
      </c>
      <c r="E3376" t="str">
        <f>VLOOKUP(C3376,[1]Saler!B:D,3,FALSE)</f>
        <v>DN</v>
      </c>
      <c r="F3376" t="str">
        <f>VLOOKUP(E3376,[1]Saler!$F$1:$G$6,2,FALSE)</f>
        <v>Đà Nẵng</v>
      </c>
      <c r="G3376" t="s">
        <v>17</v>
      </c>
      <c r="H3376" t="str">
        <f>VLOOKUP(G3376,[1]Product!$B:$G,2,FALSE)</f>
        <v>Inspiron135301</v>
      </c>
      <c r="I3376">
        <f>VLOOKUP(G3376,[1]Product!$B:$G,6,FALSE)</f>
        <v>20900000</v>
      </c>
      <c r="J3376" t="str">
        <f>VLOOKUP(G3376,[1]Product!$B:$G,3,FALSE)</f>
        <v>Dell</v>
      </c>
      <c r="K3376" t="str">
        <f>VLOOKUP(G3376,[1]Product!$B:$G,4,FALSE)</f>
        <v>Laptop</v>
      </c>
      <c r="L3376">
        <v>1</v>
      </c>
      <c r="M3376">
        <v>0.15</v>
      </c>
      <c r="N3376">
        <f t="shared" si="52"/>
        <v>17765000</v>
      </c>
    </row>
    <row r="3377" spans="1:14" x14ac:dyDescent="0.3">
      <c r="A3377">
        <v>3376</v>
      </c>
      <c r="B3377">
        <v>3</v>
      </c>
      <c r="C3377" t="s">
        <v>30</v>
      </c>
      <c r="D3377" t="str">
        <f>VLOOKUP(C3377,[1]Saler!B:D,2,FALSE)</f>
        <v>Lê Thị Phương  Thanh</v>
      </c>
      <c r="E3377" t="str">
        <f>VLOOKUP(C3377,[1]Saler!B:D,3,FALSE)</f>
        <v>CT</v>
      </c>
      <c r="F3377" t="str">
        <f>VLOOKUP(E3377,[1]Saler!$F$1:$G$6,2,FALSE)</f>
        <v>Cần Thơ</v>
      </c>
      <c r="G3377" t="s">
        <v>54</v>
      </c>
      <c r="H3377" t="str">
        <f>VLOOKUP(G3377,[1]Product!$B:$G,2,FALSE)</f>
        <v>ThinkBook20VA001KVN</v>
      </c>
      <c r="I3377">
        <f>VLOOKUP(G3377,[1]Product!$B:$G,6,FALSE)</f>
        <v>19190000</v>
      </c>
      <c r="J3377" t="str">
        <f>VLOOKUP(G3377,[1]Product!$B:$G,3,FALSE)</f>
        <v>Lenovo</v>
      </c>
      <c r="K3377" t="str">
        <f>VLOOKUP(G3377,[1]Product!$B:$G,4,FALSE)</f>
        <v>Laptop</v>
      </c>
      <c r="L3377">
        <v>3</v>
      </c>
      <c r="M3377">
        <v>0.05</v>
      </c>
      <c r="N3377">
        <f t="shared" si="52"/>
        <v>54691500</v>
      </c>
    </row>
    <row r="3378" spans="1:14" x14ac:dyDescent="0.3">
      <c r="A3378">
        <v>3377</v>
      </c>
      <c r="B3378">
        <v>3</v>
      </c>
      <c r="C3378" t="s">
        <v>65</v>
      </c>
      <c r="D3378" t="str">
        <f>VLOOKUP(C3378,[1]Saler!B:D,2,FALSE)</f>
        <v>Vưu Quan  Khải</v>
      </c>
      <c r="E3378" t="str">
        <f>VLOOKUP(C3378,[1]Saler!B:D,3,FALSE)</f>
        <v>DN</v>
      </c>
      <c r="F3378" t="str">
        <f>VLOOKUP(E3378,[1]Saler!$F$1:$G$6,2,FALSE)</f>
        <v>Đà Nẵng</v>
      </c>
      <c r="G3378" t="s">
        <v>17</v>
      </c>
      <c r="H3378" t="str">
        <f>VLOOKUP(G3378,[1]Product!$B:$G,2,FALSE)</f>
        <v>Inspiron135301</v>
      </c>
      <c r="I3378">
        <f>VLOOKUP(G3378,[1]Product!$B:$G,6,FALSE)</f>
        <v>20900000</v>
      </c>
      <c r="J3378" t="str">
        <f>VLOOKUP(G3378,[1]Product!$B:$G,3,FALSE)</f>
        <v>Dell</v>
      </c>
      <c r="K3378" t="str">
        <f>VLOOKUP(G3378,[1]Product!$B:$G,4,FALSE)</f>
        <v>Laptop</v>
      </c>
      <c r="L3378">
        <v>3</v>
      </c>
      <c r="M3378">
        <v>0</v>
      </c>
      <c r="N3378">
        <f t="shared" si="52"/>
        <v>62700000</v>
      </c>
    </row>
    <row r="3379" spans="1:14" x14ac:dyDescent="0.3">
      <c r="A3379">
        <v>3378</v>
      </c>
      <c r="B3379">
        <v>3</v>
      </c>
      <c r="C3379" t="s">
        <v>67</v>
      </c>
      <c r="D3379" t="str">
        <f>VLOOKUP(C3379,[1]Saler!B:D,2,FALSE)</f>
        <v>Phan Thị Thu  Nguyệt</v>
      </c>
      <c r="E3379" t="str">
        <f>VLOOKUP(C3379,[1]Saler!B:D,3,FALSE)</f>
        <v>HCM</v>
      </c>
      <c r="F3379" t="str">
        <f>VLOOKUP(E3379,[1]Saler!$F$1:$G$6,2,FALSE)</f>
        <v>Hồ Chí Minh</v>
      </c>
      <c r="G3379" t="s">
        <v>15</v>
      </c>
      <c r="H3379" t="str">
        <f>VLOOKUP(G3379,[1]Product!$B:$G,2,FALSE)</f>
        <v>EliteBook1C2M0PA</v>
      </c>
      <c r="I3379">
        <f>VLOOKUP(G3379,[1]Product!$B:$G,6,FALSE)</f>
        <v>14890000</v>
      </c>
      <c r="J3379" t="str">
        <f>VLOOKUP(G3379,[1]Product!$B:$G,3,FALSE)</f>
        <v>HP</v>
      </c>
      <c r="K3379" t="str">
        <f>VLOOKUP(G3379,[1]Product!$B:$G,4,FALSE)</f>
        <v>Desktop</v>
      </c>
      <c r="L3379">
        <v>2</v>
      </c>
      <c r="M3379">
        <v>0</v>
      </c>
      <c r="N3379">
        <f t="shared" si="52"/>
        <v>29780000</v>
      </c>
    </row>
    <row r="3380" spans="1:14" x14ac:dyDescent="0.3">
      <c r="A3380">
        <v>3379</v>
      </c>
      <c r="B3380">
        <v>3</v>
      </c>
      <c r="C3380" t="s">
        <v>18</v>
      </c>
      <c r="D3380" t="str">
        <f>VLOOKUP(C3380,[1]Saler!B:D,2,FALSE)</f>
        <v>Lê Thị Thùy  Linh</v>
      </c>
      <c r="E3380" t="str">
        <f>VLOOKUP(C3380,[1]Saler!B:D,3,FALSE)</f>
        <v>DN</v>
      </c>
      <c r="F3380" t="str">
        <f>VLOOKUP(E3380,[1]Saler!$F$1:$G$6,2,FALSE)</f>
        <v>Đà Nẵng</v>
      </c>
      <c r="G3380" t="s">
        <v>45</v>
      </c>
      <c r="H3380" t="str">
        <f>VLOOKUP(G3380,[1]Product!$B:$G,2,FALSE)</f>
        <v>OMEN8ZR42PA</v>
      </c>
      <c r="I3380">
        <f>VLOOKUP(G3380,[1]Product!$B:$G,6,FALSE)</f>
        <v>54000000</v>
      </c>
      <c r="J3380" t="str">
        <f>VLOOKUP(G3380,[1]Product!$B:$G,3,FALSE)</f>
        <v>HP</v>
      </c>
      <c r="K3380" t="str">
        <f>VLOOKUP(G3380,[1]Product!$B:$G,4,FALSE)</f>
        <v>Laptop</v>
      </c>
      <c r="L3380">
        <v>1</v>
      </c>
      <c r="M3380">
        <v>0.05</v>
      </c>
      <c r="N3380">
        <f t="shared" si="52"/>
        <v>51300000</v>
      </c>
    </row>
    <row r="3381" spans="1:14" x14ac:dyDescent="0.3">
      <c r="A3381">
        <v>3380</v>
      </c>
      <c r="B3381">
        <v>3</v>
      </c>
      <c r="C3381" t="s">
        <v>32</v>
      </c>
      <c r="D3381" t="str">
        <f>VLOOKUP(C3381,[1]Saler!B:D,2,FALSE)</f>
        <v>Võ Thị Phương  Thảo</v>
      </c>
      <c r="E3381" t="str">
        <f>VLOOKUP(C3381,[1]Saler!B:D,3,FALSE)</f>
        <v>CT</v>
      </c>
      <c r="F3381" t="str">
        <f>VLOOKUP(E3381,[1]Saler!$F$1:$G$6,2,FALSE)</f>
        <v>Cần Thơ</v>
      </c>
      <c r="G3381" t="s">
        <v>17</v>
      </c>
      <c r="H3381" t="str">
        <f>VLOOKUP(G3381,[1]Product!$B:$G,2,FALSE)</f>
        <v>Inspiron135301</v>
      </c>
      <c r="I3381">
        <f>VLOOKUP(G3381,[1]Product!$B:$G,6,FALSE)</f>
        <v>20900000</v>
      </c>
      <c r="J3381" t="str">
        <f>VLOOKUP(G3381,[1]Product!$B:$G,3,FALSE)</f>
        <v>Dell</v>
      </c>
      <c r="K3381" t="str">
        <f>VLOOKUP(G3381,[1]Product!$B:$G,4,FALSE)</f>
        <v>Laptop</v>
      </c>
      <c r="L3381">
        <v>2</v>
      </c>
      <c r="M3381">
        <v>0.15</v>
      </c>
      <c r="N3381">
        <f t="shared" si="52"/>
        <v>35530000</v>
      </c>
    </row>
    <row r="3382" spans="1:14" x14ac:dyDescent="0.3">
      <c r="A3382">
        <v>3381</v>
      </c>
      <c r="B3382">
        <v>3</v>
      </c>
      <c r="C3382" t="s">
        <v>53</v>
      </c>
      <c r="D3382" t="str">
        <f>VLOOKUP(C3382,[1]Saler!B:D,2,FALSE)</f>
        <v>Đoàn Minh  Anh</v>
      </c>
      <c r="E3382" t="str">
        <f>VLOOKUP(C3382,[1]Saler!B:D,3,FALSE)</f>
        <v>HN</v>
      </c>
      <c r="F3382" t="str">
        <f>VLOOKUP(E3382,[1]Saler!$F$1:$G$6,2,FALSE)</f>
        <v>Hà Nội</v>
      </c>
      <c r="G3382" t="s">
        <v>54</v>
      </c>
      <c r="H3382" t="str">
        <f>VLOOKUP(G3382,[1]Product!$B:$G,2,FALSE)</f>
        <v>ThinkBook20VA001KVN</v>
      </c>
      <c r="I3382">
        <f>VLOOKUP(G3382,[1]Product!$B:$G,6,FALSE)</f>
        <v>19190000</v>
      </c>
      <c r="J3382" t="str">
        <f>VLOOKUP(G3382,[1]Product!$B:$G,3,FALSE)</f>
        <v>Lenovo</v>
      </c>
      <c r="K3382" t="str">
        <f>VLOOKUP(G3382,[1]Product!$B:$G,4,FALSE)</f>
        <v>Laptop</v>
      </c>
      <c r="L3382">
        <v>3</v>
      </c>
      <c r="M3382">
        <v>0.05</v>
      </c>
      <c r="N3382">
        <f t="shared" si="52"/>
        <v>54691500</v>
      </c>
    </row>
    <row r="3383" spans="1:14" x14ac:dyDescent="0.3">
      <c r="A3383">
        <v>3382</v>
      </c>
      <c r="B3383">
        <v>3</v>
      </c>
      <c r="C3383" t="s">
        <v>39</v>
      </c>
      <c r="D3383" t="str">
        <f>VLOOKUP(C3383,[1]Saler!B:D,2,FALSE)</f>
        <v>Trần Lê Phương  Dung</v>
      </c>
      <c r="E3383" t="str">
        <f>VLOOKUP(C3383,[1]Saler!B:D,3,FALSE)</f>
        <v>HN</v>
      </c>
      <c r="F3383" t="str">
        <f>VLOOKUP(E3383,[1]Saler!$F$1:$G$6,2,FALSE)</f>
        <v>Hà Nội</v>
      </c>
      <c r="G3383" t="s">
        <v>50</v>
      </c>
      <c r="H3383" t="str">
        <f>VLOOKUP(G3383,[1]Product!$B:$G,2,FALSE)</f>
        <v>ProBook22X45AA</v>
      </c>
      <c r="I3383">
        <f>VLOOKUP(G3383,[1]Product!$B:$G,6,FALSE)</f>
        <v>11900000</v>
      </c>
      <c r="J3383" t="str">
        <f>VLOOKUP(G3383,[1]Product!$B:$G,3,FALSE)</f>
        <v>HP</v>
      </c>
      <c r="K3383" t="str">
        <f>VLOOKUP(G3383,[1]Product!$B:$G,4,FALSE)</f>
        <v>Desktop</v>
      </c>
      <c r="L3383">
        <v>2</v>
      </c>
      <c r="M3383">
        <v>0</v>
      </c>
      <c r="N3383">
        <f t="shared" si="52"/>
        <v>23800000</v>
      </c>
    </row>
    <row r="3384" spans="1:14" x14ac:dyDescent="0.3">
      <c r="A3384">
        <v>3383</v>
      </c>
      <c r="B3384">
        <v>3</v>
      </c>
      <c r="C3384" t="s">
        <v>26</v>
      </c>
      <c r="D3384" t="str">
        <f>VLOOKUP(C3384,[1]Saler!B:D,2,FALSE)</f>
        <v>Nguyễn Thị Y  Bình</v>
      </c>
      <c r="E3384" t="str">
        <f>VLOOKUP(C3384,[1]Saler!B:D,3,FALSE)</f>
        <v>HN</v>
      </c>
      <c r="F3384" t="str">
        <f>VLOOKUP(E3384,[1]Saler!$F$1:$G$6,2,FALSE)</f>
        <v>Hà Nội</v>
      </c>
      <c r="G3384" t="s">
        <v>54</v>
      </c>
      <c r="H3384" t="str">
        <f>VLOOKUP(G3384,[1]Product!$B:$G,2,FALSE)</f>
        <v>ThinkBook20VA001KVN</v>
      </c>
      <c r="I3384">
        <f>VLOOKUP(G3384,[1]Product!$B:$G,6,FALSE)</f>
        <v>19190000</v>
      </c>
      <c r="J3384" t="str">
        <f>VLOOKUP(G3384,[1]Product!$B:$G,3,FALSE)</f>
        <v>Lenovo</v>
      </c>
      <c r="K3384" t="str">
        <f>VLOOKUP(G3384,[1]Product!$B:$G,4,FALSE)</f>
        <v>Laptop</v>
      </c>
      <c r="L3384">
        <v>2</v>
      </c>
      <c r="M3384">
        <v>0.15</v>
      </c>
      <c r="N3384">
        <f t="shared" si="52"/>
        <v>32623000</v>
      </c>
    </row>
    <row r="3385" spans="1:14" x14ac:dyDescent="0.3">
      <c r="A3385">
        <v>3384</v>
      </c>
      <c r="B3385">
        <v>3</v>
      </c>
      <c r="C3385" t="s">
        <v>67</v>
      </c>
      <c r="D3385" t="str">
        <f>VLOOKUP(C3385,[1]Saler!B:D,2,FALSE)</f>
        <v>Phan Thị Thu  Nguyệt</v>
      </c>
      <c r="E3385" t="str">
        <f>VLOOKUP(C3385,[1]Saler!B:D,3,FALSE)</f>
        <v>HCM</v>
      </c>
      <c r="F3385" t="str">
        <f>VLOOKUP(E3385,[1]Saler!$F$1:$G$6,2,FALSE)</f>
        <v>Hồ Chí Minh</v>
      </c>
      <c r="G3385" t="s">
        <v>15</v>
      </c>
      <c r="H3385" t="str">
        <f>VLOOKUP(G3385,[1]Product!$B:$G,2,FALSE)</f>
        <v>EliteBook1C2M0PA</v>
      </c>
      <c r="I3385">
        <f>VLOOKUP(G3385,[1]Product!$B:$G,6,FALSE)</f>
        <v>14890000</v>
      </c>
      <c r="J3385" t="str">
        <f>VLOOKUP(G3385,[1]Product!$B:$G,3,FALSE)</f>
        <v>HP</v>
      </c>
      <c r="K3385" t="str">
        <f>VLOOKUP(G3385,[1]Product!$B:$G,4,FALSE)</f>
        <v>Desktop</v>
      </c>
      <c r="L3385">
        <v>1</v>
      </c>
      <c r="M3385">
        <v>0.1</v>
      </c>
      <c r="N3385">
        <f t="shared" si="52"/>
        <v>13401000</v>
      </c>
    </row>
    <row r="3386" spans="1:14" x14ac:dyDescent="0.3">
      <c r="A3386">
        <v>3385</v>
      </c>
      <c r="B3386">
        <v>3</v>
      </c>
      <c r="C3386" t="s">
        <v>26</v>
      </c>
      <c r="D3386" t="str">
        <f>VLOOKUP(C3386,[1]Saler!B:D,2,FALSE)</f>
        <v>Nguyễn Thị Y  Bình</v>
      </c>
      <c r="E3386" t="str">
        <f>VLOOKUP(C3386,[1]Saler!B:D,3,FALSE)</f>
        <v>HN</v>
      </c>
      <c r="F3386" t="str">
        <f>VLOOKUP(E3386,[1]Saler!$F$1:$G$6,2,FALSE)</f>
        <v>Hà Nội</v>
      </c>
      <c r="G3386" t="s">
        <v>71</v>
      </c>
      <c r="H3386" t="str">
        <f>VLOOKUP(G3386,[1]Product!$B:$G,2,FALSE)</f>
        <v>Legion82BC005YVN</v>
      </c>
      <c r="I3386">
        <f>VLOOKUP(G3386,[1]Product!$B:$G,6,FALSE)</f>
        <v>39000000</v>
      </c>
      <c r="J3386" t="str">
        <f>VLOOKUP(G3386,[1]Product!$B:$G,3,FALSE)</f>
        <v>Lenovo</v>
      </c>
      <c r="K3386" t="str">
        <f>VLOOKUP(G3386,[1]Product!$B:$G,4,FALSE)</f>
        <v>Laptop</v>
      </c>
      <c r="L3386">
        <v>3</v>
      </c>
      <c r="M3386">
        <v>0</v>
      </c>
      <c r="N3386">
        <f t="shared" si="52"/>
        <v>117000000</v>
      </c>
    </row>
    <row r="3387" spans="1:14" x14ac:dyDescent="0.3">
      <c r="A3387">
        <v>3386</v>
      </c>
      <c r="B3387">
        <v>3</v>
      </c>
      <c r="C3387" t="s">
        <v>51</v>
      </c>
      <c r="D3387" t="str">
        <f>VLOOKUP(C3387,[1]Saler!B:D,2,FALSE)</f>
        <v>Trần Nguyễn Thúy  Quỳnh</v>
      </c>
      <c r="E3387" t="str">
        <f>VLOOKUP(C3387,[1]Saler!B:D,3,FALSE)</f>
        <v>CT</v>
      </c>
      <c r="F3387" t="str">
        <f>VLOOKUP(E3387,[1]Saler!$F$1:$G$6,2,FALSE)</f>
        <v>Cần Thơ</v>
      </c>
      <c r="G3387" t="s">
        <v>47</v>
      </c>
      <c r="H3387" t="str">
        <f>VLOOKUP(G3387,[1]Product!$B:$G,2,FALSE)</f>
        <v>OptiPlex3080 MT</v>
      </c>
      <c r="I3387">
        <f>VLOOKUP(G3387,[1]Product!$B:$G,6,FALSE)</f>
        <v>13890000</v>
      </c>
      <c r="J3387" t="str">
        <f>VLOOKUP(G3387,[1]Product!$B:$G,3,FALSE)</f>
        <v>Dell</v>
      </c>
      <c r="K3387" t="str">
        <f>VLOOKUP(G3387,[1]Product!$B:$G,4,FALSE)</f>
        <v>Desktop</v>
      </c>
      <c r="L3387">
        <v>2</v>
      </c>
      <c r="M3387">
        <v>0.05</v>
      </c>
      <c r="N3387">
        <f t="shared" si="52"/>
        <v>26391000</v>
      </c>
    </row>
    <row r="3388" spans="1:14" x14ac:dyDescent="0.3">
      <c r="A3388">
        <v>3387</v>
      </c>
      <c r="B3388">
        <v>3</v>
      </c>
      <c r="C3388" t="s">
        <v>22</v>
      </c>
      <c r="D3388" t="str">
        <f>VLOOKUP(C3388,[1]Saler!B:D,2,FALSE)</f>
        <v>Nguyễn Thành Tâm</v>
      </c>
      <c r="E3388" t="str">
        <f>VLOOKUP(C3388,[1]Saler!B:D,3,FALSE)</f>
        <v>CT</v>
      </c>
      <c r="F3388" t="str">
        <f>VLOOKUP(E3388,[1]Saler!$F$1:$G$6,2,FALSE)</f>
        <v>Cần Thơ</v>
      </c>
      <c r="G3388" t="s">
        <v>28</v>
      </c>
      <c r="H3388" t="str">
        <f>VLOOKUP(G3388,[1]Product!$B:$G,2,FALSE)</f>
        <v>ProBook1A1B0PA</v>
      </c>
      <c r="I3388">
        <f>VLOOKUP(G3388,[1]Product!$B:$G,6,FALSE)</f>
        <v>18290000</v>
      </c>
      <c r="J3388" t="str">
        <f>VLOOKUP(G3388,[1]Product!$B:$G,3,FALSE)</f>
        <v>HP</v>
      </c>
      <c r="K3388" t="str">
        <f>VLOOKUP(G3388,[1]Product!$B:$G,4,FALSE)</f>
        <v>Laptop</v>
      </c>
      <c r="L3388">
        <v>1</v>
      </c>
      <c r="M3388">
        <v>0.1</v>
      </c>
      <c r="N3388">
        <f t="shared" si="52"/>
        <v>16461000</v>
      </c>
    </row>
    <row r="3389" spans="1:14" x14ac:dyDescent="0.3">
      <c r="A3389">
        <v>3388</v>
      </c>
      <c r="B3389">
        <v>3</v>
      </c>
      <c r="C3389" t="s">
        <v>73</v>
      </c>
      <c r="D3389" t="str">
        <f>VLOOKUP(C3389,[1]Saler!B:D,2,FALSE)</f>
        <v>Nguyễn Gia  Hân</v>
      </c>
      <c r="E3389" t="str">
        <f>VLOOKUP(C3389,[1]Saler!B:D,3,FALSE)</f>
        <v>HP</v>
      </c>
      <c r="F3389" t="str">
        <f>VLOOKUP(E3389,[1]Saler!$F$1:$G$6,2,FALSE)</f>
        <v>Hải Phòng</v>
      </c>
      <c r="G3389" t="s">
        <v>50</v>
      </c>
      <c r="H3389" t="str">
        <f>VLOOKUP(G3389,[1]Product!$B:$G,2,FALSE)</f>
        <v>ProBook22X45AA</v>
      </c>
      <c r="I3389">
        <f>VLOOKUP(G3389,[1]Product!$B:$G,6,FALSE)</f>
        <v>11900000</v>
      </c>
      <c r="J3389" t="str">
        <f>VLOOKUP(G3389,[1]Product!$B:$G,3,FALSE)</f>
        <v>HP</v>
      </c>
      <c r="K3389" t="str">
        <f>VLOOKUP(G3389,[1]Product!$B:$G,4,FALSE)</f>
        <v>Desktop</v>
      </c>
      <c r="L3389">
        <v>3</v>
      </c>
      <c r="M3389">
        <v>0</v>
      </c>
      <c r="N3389">
        <f t="shared" si="52"/>
        <v>35700000</v>
      </c>
    </row>
    <row r="3390" spans="1:14" x14ac:dyDescent="0.3">
      <c r="A3390">
        <v>3389</v>
      </c>
      <c r="B3390">
        <v>3</v>
      </c>
      <c r="C3390" t="s">
        <v>76</v>
      </c>
      <c r="D3390" t="str">
        <f>VLOOKUP(C3390,[1]Saler!B:D,2,FALSE)</f>
        <v>Nguyễn Yến  Nhi</v>
      </c>
      <c r="E3390" t="str">
        <f>VLOOKUP(C3390,[1]Saler!B:D,3,FALSE)</f>
        <v>HCM</v>
      </c>
      <c r="F3390" t="str">
        <f>VLOOKUP(E3390,[1]Saler!$F$1:$G$6,2,FALSE)</f>
        <v>Hồ Chí Minh</v>
      </c>
      <c r="G3390" t="s">
        <v>19</v>
      </c>
      <c r="H3390" t="str">
        <f>VLOOKUP(G3390,[1]Product!$B:$G,2,FALSE)</f>
        <v>Gaming81LK01J3VN</v>
      </c>
      <c r="I3390">
        <f>VLOOKUP(G3390,[1]Product!$B:$G,6,FALSE)</f>
        <v>18490000</v>
      </c>
      <c r="J3390" t="str">
        <f>VLOOKUP(G3390,[1]Product!$B:$G,3,FALSE)</f>
        <v>Lenovo</v>
      </c>
      <c r="K3390" t="str">
        <f>VLOOKUP(G3390,[1]Product!$B:$G,4,FALSE)</f>
        <v>Laptop</v>
      </c>
      <c r="L3390">
        <v>2</v>
      </c>
      <c r="M3390">
        <v>0</v>
      </c>
      <c r="N3390">
        <f t="shared" si="52"/>
        <v>36980000</v>
      </c>
    </row>
    <row r="3391" spans="1:14" x14ac:dyDescent="0.3">
      <c r="A3391">
        <v>3390</v>
      </c>
      <c r="B3391">
        <v>3</v>
      </c>
      <c r="C3391" t="s">
        <v>57</v>
      </c>
      <c r="D3391" t="str">
        <f>VLOOKUP(C3391,[1]Saler!B:D,2,FALSE)</f>
        <v>Nguyễn Thị Tú  Anh</v>
      </c>
      <c r="E3391" t="str">
        <f>VLOOKUP(C3391,[1]Saler!B:D,3,FALSE)</f>
        <v>HN</v>
      </c>
      <c r="F3391" t="str">
        <f>VLOOKUP(E3391,[1]Saler!$F$1:$G$6,2,FALSE)</f>
        <v>Hà Nội</v>
      </c>
      <c r="G3391" t="s">
        <v>47</v>
      </c>
      <c r="H3391" t="str">
        <f>VLOOKUP(G3391,[1]Product!$B:$G,2,FALSE)</f>
        <v>OptiPlex3080 MT</v>
      </c>
      <c r="I3391">
        <f>VLOOKUP(G3391,[1]Product!$B:$G,6,FALSE)</f>
        <v>13890000</v>
      </c>
      <c r="J3391" t="str">
        <f>VLOOKUP(G3391,[1]Product!$B:$G,3,FALSE)</f>
        <v>Dell</v>
      </c>
      <c r="K3391" t="str">
        <f>VLOOKUP(G3391,[1]Product!$B:$G,4,FALSE)</f>
        <v>Desktop</v>
      </c>
      <c r="L3391">
        <v>2</v>
      </c>
      <c r="M3391">
        <v>0.15</v>
      </c>
      <c r="N3391">
        <f t="shared" si="52"/>
        <v>23613000</v>
      </c>
    </row>
    <row r="3392" spans="1:14" x14ac:dyDescent="0.3">
      <c r="A3392">
        <v>3391</v>
      </c>
      <c r="B3392">
        <v>3</v>
      </c>
      <c r="C3392" t="s">
        <v>59</v>
      </c>
      <c r="D3392" t="str">
        <f>VLOOKUP(C3392,[1]Saler!B:D,2,FALSE)</f>
        <v>Hồ Lê Lệ  Nguyên</v>
      </c>
      <c r="E3392" t="str">
        <f>VLOOKUP(C3392,[1]Saler!B:D,3,FALSE)</f>
        <v>HCM</v>
      </c>
      <c r="F3392" t="str">
        <f>VLOOKUP(E3392,[1]Saler!$F$1:$G$6,2,FALSE)</f>
        <v>Hồ Chí Minh</v>
      </c>
      <c r="G3392" t="s">
        <v>19</v>
      </c>
      <c r="H3392" t="str">
        <f>VLOOKUP(G3392,[1]Product!$B:$G,2,FALSE)</f>
        <v>Gaming81LK01J3VN</v>
      </c>
      <c r="I3392">
        <f>VLOOKUP(G3392,[1]Product!$B:$G,6,FALSE)</f>
        <v>18490000</v>
      </c>
      <c r="J3392" t="str">
        <f>VLOOKUP(G3392,[1]Product!$B:$G,3,FALSE)</f>
        <v>Lenovo</v>
      </c>
      <c r="K3392" t="str">
        <f>VLOOKUP(G3392,[1]Product!$B:$G,4,FALSE)</f>
        <v>Laptop</v>
      </c>
      <c r="L3392">
        <v>2</v>
      </c>
      <c r="M3392">
        <v>0.05</v>
      </c>
      <c r="N3392">
        <f t="shared" si="52"/>
        <v>35131000</v>
      </c>
    </row>
    <row r="3393" spans="1:14" x14ac:dyDescent="0.3">
      <c r="A3393">
        <v>3392</v>
      </c>
      <c r="B3393">
        <v>3</v>
      </c>
      <c r="C3393" t="s">
        <v>27</v>
      </c>
      <c r="D3393" t="str">
        <f>VLOOKUP(C3393,[1]Saler!B:D,2,FALSE)</f>
        <v>Lê Thị Bình</v>
      </c>
      <c r="E3393" t="str">
        <f>VLOOKUP(C3393,[1]Saler!B:D,3,FALSE)</f>
        <v>HN</v>
      </c>
      <c r="F3393" t="str">
        <f>VLOOKUP(E3393,[1]Saler!$F$1:$G$6,2,FALSE)</f>
        <v>Hà Nội</v>
      </c>
      <c r="G3393" t="s">
        <v>71</v>
      </c>
      <c r="H3393" t="str">
        <f>VLOOKUP(G3393,[1]Product!$B:$G,2,FALSE)</f>
        <v>Legion82BC005YVN</v>
      </c>
      <c r="I3393">
        <f>VLOOKUP(G3393,[1]Product!$B:$G,6,FALSE)</f>
        <v>39000000</v>
      </c>
      <c r="J3393" t="str">
        <f>VLOOKUP(G3393,[1]Product!$B:$G,3,FALSE)</f>
        <v>Lenovo</v>
      </c>
      <c r="K3393" t="str">
        <f>VLOOKUP(G3393,[1]Product!$B:$G,4,FALSE)</f>
        <v>Laptop</v>
      </c>
      <c r="L3393">
        <v>2</v>
      </c>
      <c r="M3393">
        <v>0</v>
      </c>
      <c r="N3393">
        <f t="shared" si="52"/>
        <v>78000000</v>
      </c>
    </row>
    <row r="3394" spans="1:14" x14ac:dyDescent="0.3">
      <c r="A3394">
        <v>3393</v>
      </c>
      <c r="B3394">
        <v>3</v>
      </c>
      <c r="C3394" t="s">
        <v>20</v>
      </c>
      <c r="D3394" t="str">
        <f>VLOOKUP(C3394,[1]Saler!B:D,2,FALSE)</f>
        <v>NGUYỄN THỊ THANH  HUYỀN</v>
      </c>
      <c r="E3394" t="str">
        <f>VLOOKUP(C3394,[1]Saler!B:D,3,FALSE)</f>
        <v>DN</v>
      </c>
      <c r="F3394" t="str">
        <f>VLOOKUP(E3394,[1]Saler!$F$1:$G$6,2,FALSE)</f>
        <v>Đà Nẵng</v>
      </c>
      <c r="G3394" t="s">
        <v>15</v>
      </c>
      <c r="H3394" t="str">
        <f>VLOOKUP(G3394,[1]Product!$B:$G,2,FALSE)</f>
        <v>EliteBook1C2M0PA</v>
      </c>
      <c r="I3394">
        <f>VLOOKUP(G3394,[1]Product!$B:$G,6,FALSE)</f>
        <v>14890000</v>
      </c>
      <c r="J3394" t="str">
        <f>VLOOKUP(G3394,[1]Product!$B:$G,3,FALSE)</f>
        <v>HP</v>
      </c>
      <c r="K3394" t="str">
        <f>VLOOKUP(G3394,[1]Product!$B:$G,4,FALSE)</f>
        <v>Desktop</v>
      </c>
      <c r="L3394">
        <v>2</v>
      </c>
      <c r="M3394">
        <v>0.15</v>
      </c>
      <c r="N3394">
        <f t="shared" ref="N3394:N3457" si="53">I3394*L3394*(1-M3394)</f>
        <v>25313000</v>
      </c>
    </row>
    <row r="3395" spans="1:14" x14ac:dyDescent="0.3">
      <c r="A3395">
        <v>3394</v>
      </c>
      <c r="B3395">
        <v>3</v>
      </c>
      <c r="C3395" t="s">
        <v>73</v>
      </c>
      <c r="D3395" t="str">
        <f>VLOOKUP(C3395,[1]Saler!B:D,2,FALSE)</f>
        <v>Nguyễn Gia  Hân</v>
      </c>
      <c r="E3395" t="str">
        <f>VLOOKUP(C3395,[1]Saler!B:D,3,FALSE)</f>
        <v>HP</v>
      </c>
      <c r="F3395" t="str">
        <f>VLOOKUP(E3395,[1]Saler!$F$1:$G$6,2,FALSE)</f>
        <v>Hải Phòng</v>
      </c>
      <c r="G3395" t="s">
        <v>52</v>
      </c>
      <c r="H3395" t="str">
        <f>VLOOKUP(G3395,[1]Product!$B:$G,2,FALSE)</f>
        <v>Inspiron42IN380002</v>
      </c>
      <c r="I3395">
        <f>VLOOKUP(G3395,[1]Product!$B:$G,6,FALSE)</f>
        <v>12290000</v>
      </c>
      <c r="J3395" t="str">
        <f>VLOOKUP(G3395,[1]Product!$B:$G,3,FALSE)</f>
        <v>Dell</v>
      </c>
      <c r="K3395" t="str">
        <f>VLOOKUP(G3395,[1]Product!$B:$G,4,FALSE)</f>
        <v>Desktop</v>
      </c>
      <c r="L3395">
        <v>2</v>
      </c>
      <c r="M3395">
        <v>0.1</v>
      </c>
      <c r="N3395">
        <f t="shared" si="53"/>
        <v>22122000</v>
      </c>
    </row>
    <row r="3396" spans="1:14" x14ac:dyDescent="0.3">
      <c r="A3396">
        <v>3395</v>
      </c>
      <c r="B3396">
        <v>3</v>
      </c>
      <c r="C3396" t="s">
        <v>62</v>
      </c>
      <c r="D3396" t="str">
        <f>VLOOKUP(C3396,[1]Saler!B:D,2,FALSE)</f>
        <v>Kiều Ngọc Các</v>
      </c>
      <c r="E3396" t="str">
        <f>VLOOKUP(C3396,[1]Saler!B:D,3,FALSE)</f>
        <v>HN</v>
      </c>
      <c r="F3396" t="str">
        <f>VLOOKUP(E3396,[1]Saler!$F$1:$G$6,2,FALSE)</f>
        <v>Hà Nội</v>
      </c>
      <c r="G3396" t="s">
        <v>42</v>
      </c>
      <c r="H3396" t="str">
        <f>VLOOKUP(G3396,[1]Product!$B:$G,2,FALSE)</f>
        <v>PavilionEG0072TU</v>
      </c>
      <c r="I3396">
        <f>VLOOKUP(G3396,[1]Product!$B:$G,6,FALSE)</f>
        <v>21900000</v>
      </c>
      <c r="J3396" t="str">
        <f>VLOOKUP(G3396,[1]Product!$B:$G,3,FALSE)</f>
        <v>HP</v>
      </c>
      <c r="K3396" t="str">
        <f>VLOOKUP(G3396,[1]Product!$B:$G,4,FALSE)</f>
        <v>Laptop</v>
      </c>
      <c r="L3396">
        <v>3</v>
      </c>
      <c r="M3396">
        <v>0.05</v>
      </c>
      <c r="N3396">
        <f t="shared" si="53"/>
        <v>62415000</v>
      </c>
    </row>
    <row r="3397" spans="1:14" x14ac:dyDescent="0.3">
      <c r="A3397">
        <v>3396</v>
      </c>
      <c r="B3397">
        <v>3</v>
      </c>
      <c r="C3397" t="s">
        <v>80</v>
      </c>
      <c r="D3397" t="str">
        <f>VLOOKUP(C3397,[1]Saler!B:D,2,FALSE)</f>
        <v>Trịnh Thị Thu  Hằng</v>
      </c>
      <c r="E3397" t="str">
        <f>VLOOKUP(C3397,[1]Saler!B:D,3,FALSE)</f>
        <v>HP</v>
      </c>
      <c r="F3397" t="str">
        <f>VLOOKUP(E3397,[1]Saler!$F$1:$G$6,2,FALSE)</f>
        <v>Hải Phòng</v>
      </c>
      <c r="G3397" t="s">
        <v>56</v>
      </c>
      <c r="H3397" t="str">
        <f>VLOOKUP(G3397,[1]Product!$B:$G,2,FALSE)</f>
        <v>Legion82B500GUVN</v>
      </c>
      <c r="I3397">
        <f>VLOOKUP(G3397,[1]Product!$B:$G,6,FALSE)</f>
        <v>24790000</v>
      </c>
      <c r="J3397" t="str">
        <f>VLOOKUP(G3397,[1]Product!$B:$G,3,FALSE)</f>
        <v>Lenovo</v>
      </c>
      <c r="K3397" t="str">
        <f>VLOOKUP(G3397,[1]Product!$B:$G,4,FALSE)</f>
        <v>Laptop</v>
      </c>
      <c r="L3397">
        <v>2</v>
      </c>
      <c r="M3397">
        <v>0</v>
      </c>
      <c r="N3397">
        <f t="shared" si="53"/>
        <v>49580000</v>
      </c>
    </row>
    <row r="3398" spans="1:14" x14ac:dyDescent="0.3">
      <c r="A3398">
        <v>3397</v>
      </c>
      <c r="B3398">
        <v>3</v>
      </c>
      <c r="C3398" t="s">
        <v>61</v>
      </c>
      <c r="D3398" t="str">
        <f>VLOOKUP(C3398,[1]Saler!B:D,2,FALSE)</f>
        <v>Nguyễn Tố  Linh</v>
      </c>
      <c r="E3398" t="str">
        <f>VLOOKUP(C3398,[1]Saler!B:D,3,FALSE)</f>
        <v>DN</v>
      </c>
      <c r="F3398" t="str">
        <f>VLOOKUP(E3398,[1]Saler!$F$1:$G$6,2,FALSE)</f>
        <v>Đà Nẵng</v>
      </c>
      <c r="G3398" t="s">
        <v>15</v>
      </c>
      <c r="H3398" t="str">
        <f>VLOOKUP(G3398,[1]Product!$B:$G,2,FALSE)</f>
        <v>EliteBook1C2M0PA</v>
      </c>
      <c r="I3398">
        <f>VLOOKUP(G3398,[1]Product!$B:$G,6,FALSE)</f>
        <v>14890000</v>
      </c>
      <c r="J3398" t="str">
        <f>VLOOKUP(G3398,[1]Product!$B:$G,3,FALSE)</f>
        <v>HP</v>
      </c>
      <c r="K3398" t="str">
        <f>VLOOKUP(G3398,[1]Product!$B:$G,4,FALSE)</f>
        <v>Desktop</v>
      </c>
      <c r="L3398">
        <v>1</v>
      </c>
      <c r="M3398">
        <v>0.05</v>
      </c>
      <c r="N3398">
        <f t="shared" si="53"/>
        <v>14145500</v>
      </c>
    </row>
    <row r="3399" spans="1:14" x14ac:dyDescent="0.3">
      <c r="A3399">
        <v>3398</v>
      </c>
      <c r="B3399">
        <v>3</v>
      </c>
      <c r="C3399" t="s">
        <v>59</v>
      </c>
      <c r="D3399" t="str">
        <f>VLOOKUP(C3399,[1]Saler!B:D,2,FALSE)</f>
        <v>Hồ Lê Lệ  Nguyên</v>
      </c>
      <c r="E3399" t="str">
        <f>VLOOKUP(C3399,[1]Saler!B:D,3,FALSE)</f>
        <v>HCM</v>
      </c>
      <c r="F3399" t="str">
        <f>VLOOKUP(E3399,[1]Saler!$F$1:$G$6,2,FALSE)</f>
        <v>Hồ Chí Minh</v>
      </c>
      <c r="G3399" t="s">
        <v>17</v>
      </c>
      <c r="H3399" t="str">
        <f>VLOOKUP(G3399,[1]Product!$B:$G,2,FALSE)</f>
        <v>Inspiron135301</v>
      </c>
      <c r="I3399">
        <f>VLOOKUP(G3399,[1]Product!$B:$G,6,FALSE)</f>
        <v>20900000</v>
      </c>
      <c r="J3399" t="str">
        <f>VLOOKUP(G3399,[1]Product!$B:$G,3,FALSE)</f>
        <v>Dell</v>
      </c>
      <c r="K3399" t="str">
        <f>VLOOKUP(G3399,[1]Product!$B:$G,4,FALSE)</f>
        <v>Laptop</v>
      </c>
      <c r="L3399">
        <v>1</v>
      </c>
      <c r="M3399">
        <v>0.15</v>
      </c>
      <c r="N3399">
        <f t="shared" si="53"/>
        <v>17765000</v>
      </c>
    </row>
    <row r="3400" spans="1:14" x14ac:dyDescent="0.3">
      <c r="A3400">
        <v>3399</v>
      </c>
      <c r="B3400">
        <v>3</v>
      </c>
      <c r="C3400" t="s">
        <v>26</v>
      </c>
      <c r="D3400" t="str">
        <f>VLOOKUP(C3400,[1]Saler!B:D,2,FALSE)</f>
        <v>Nguyễn Thị Y  Bình</v>
      </c>
      <c r="E3400" t="str">
        <f>VLOOKUP(C3400,[1]Saler!B:D,3,FALSE)</f>
        <v>HN</v>
      </c>
      <c r="F3400" t="str">
        <f>VLOOKUP(E3400,[1]Saler!$F$1:$G$6,2,FALSE)</f>
        <v>Hà Nội</v>
      </c>
      <c r="G3400" t="s">
        <v>15</v>
      </c>
      <c r="H3400" t="str">
        <f>VLOOKUP(G3400,[1]Product!$B:$G,2,FALSE)</f>
        <v>EliteBook1C2M0PA</v>
      </c>
      <c r="I3400">
        <f>VLOOKUP(G3400,[1]Product!$B:$G,6,FALSE)</f>
        <v>14890000</v>
      </c>
      <c r="J3400" t="str">
        <f>VLOOKUP(G3400,[1]Product!$B:$G,3,FALSE)</f>
        <v>HP</v>
      </c>
      <c r="K3400" t="str">
        <f>VLOOKUP(G3400,[1]Product!$B:$G,4,FALSE)</f>
        <v>Desktop</v>
      </c>
      <c r="L3400">
        <v>3</v>
      </c>
      <c r="M3400">
        <v>0.1</v>
      </c>
      <c r="N3400">
        <f t="shared" si="53"/>
        <v>40203000</v>
      </c>
    </row>
    <row r="3401" spans="1:14" x14ac:dyDescent="0.3">
      <c r="A3401">
        <v>3400</v>
      </c>
      <c r="B3401">
        <v>3</v>
      </c>
      <c r="C3401" t="s">
        <v>59</v>
      </c>
      <c r="D3401" t="str">
        <f>VLOOKUP(C3401,[1]Saler!B:D,2,FALSE)</f>
        <v>Hồ Lê Lệ  Nguyên</v>
      </c>
      <c r="E3401" t="str">
        <f>VLOOKUP(C3401,[1]Saler!B:D,3,FALSE)</f>
        <v>HCM</v>
      </c>
      <c r="F3401" t="str">
        <f>VLOOKUP(E3401,[1]Saler!$F$1:$G$6,2,FALSE)</f>
        <v>Hồ Chí Minh</v>
      </c>
      <c r="G3401" t="s">
        <v>54</v>
      </c>
      <c r="H3401" t="str">
        <f>VLOOKUP(G3401,[1]Product!$B:$G,2,FALSE)</f>
        <v>ThinkBook20VA001KVN</v>
      </c>
      <c r="I3401">
        <f>VLOOKUP(G3401,[1]Product!$B:$G,6,FALSE)</f>
        <v>19190000</v>
      </c>
      <c r="J3401" t="str">
        <f>VLOOKUP(G3401,[1]Product!$B:$G,3,FALSE)</f>
        <v>Lenovo</v>
      </c>
      <c r="K3401" t="str">
        <f>VLOOKUP(G3401,[1]Product!$B:$G,4,FALSE)</f>
        <v>Laptop</v>
      </c>
      <c r="L3401">
        <v>2</v>
      </c>
      <c r="M3401">
        <v>0</v>
      </c>
      <c r="N3401">
        <f t="shared" si="53"/>
        <v>38380000</v>
      </c>
    </row>
    <row r="3402" spans="1:14" x14ac:dyDescent="0.3">
      <c r="A3402">
        <v>3401</v>
      </c>
      <c r="B3402">
        <v>3</v>
      </c>
      <c r="C3402" t="s">
        <v>77</v>
      </c>
      <c r="D3402" t="str">
        <f>VLOOKUP(C3402,[1]Saler!B:D,2,FALSE)</f>
        <v>Trần Huy  Hiếu</v>
      </c>
      <c r="E3402" t="str">
        <f>VLOOKUP(C3402,[1]Saler!B:D,3,FALSE)</f>
        <v>HP</v>
      </c>
      <c r="F3402" t="str">
        <f>VLOOKUP(E3402,[1]Saler!$F$1:$G$6,2,FALSE)</f>
        <v>Hải Phòng</v>
      </c>
      <c r="G3402" t="s">
        <v>47</v>
      </c>
      <c r="H3402" t="str">
        <f>VLOOKUP(G3402,[1]Product!$B:$G,2,FALSE)</f>
        <v>OptiPlex3080 MT</v>
      </c>
      <c r="I3402">
        <f>VLOOKUP(G3402,[1]Product!$B:$G,6,FALSE)</f>
        <v>13890000</v>
      </c>
      <c r="J3402" t="str">
        <f>VLOOKUP(G3402,[1]Product!$B:$G,3,FALSE)</f>
        <v>Dell</v>
      </c>
      <c r="K3402" t="str">
        <f>VLOOKUP(G3402,[1]Product!$B:$G,4,FALSE)</f>
        <v>Desktop</v>
      </c>
      <c r="L3402">
        <v>1</v>
      </c>
      <c r="M3402">
        <v>0</v>
      </c>
      <c r="N3402">
        <f t="shared" si="53"/>
        <v>13890000</v>
      </c>
    </row>
    <row r="3403" spans="1:14" x14ac:dyDescent="0.3">
      <c r="A3403">
        <v>3402</v>
      </c>
      <c r="B3403">
        <v>3</v>
      </c>
      <c r="C3403" t="s">
        <v>75</v>
      </c>
      <c r="D3403" t="str">
        <f>VLOOKUP(C3403,[1]Saler!B:D,2,FALSE)</f>
        <v>Trần Thị Kim  Ngân</v>
      </c>
      <c r="E3403" t="str">
        <f>VLOOKUP(C3403,[1]Saler!B:D,3,FALSE)</f>
        <v>HCM</v>
      </c>
      <c r="F3403" t="str">
        <f>VLOOKUP(E3403,[1]Saler!$F$1:$G$6,2,FALSE)</f>
        <v>Hồ Chí Minh</v>
      </c>
      <c r="G3403" t="s">
        <v>17</v>
      </c>
      <c r="H3403" t="str">
        <f>VLOOKUP(G3403,[1]Product!$B:$G,2,FALSE)</f>
        <v>Inspiron135301</v>
      </c>
      <c r="I3403">
        <f>VLOOKUP(G3403,[1]Product!$B:$G,6,FALSE)</f>
        <v>20900000</v>
      </c>
      <c r="J3403" t="str">
        <f>VLOOKUP(G3403,[1]Product!$B:$G,3,FALSE)</f>
        <v>Dell</v>
      </c>
      <c r="K3403" t="str">
        <f>VLOOKUP(G3403,[1]Product!$B:$G,4,FALSE)</f>
        <v>Laptop</v>
      </c>
      <c r="L3403">
        <v>2</v>
      </c>
      <c r="M3403">
        <v>0.15</v>
      </c>
      <c r="N3403">
        <f t="shared" si="53"/>
        <v>35530000</v>
      </c>
    </row>
    <row r="3404" spans="1:14" x14ac:dyDescent="0.3">
      <c r="A3404">
        <v>3403</v>
      </c>
      <c r="B3404">
        <v>3</v>
      </c>
      <c r="C3404" t="s">
        <v>30</v>
      </c>
      <c r="D3404" t="str">
        <f>VLOOKUP(C3404,[1]Saler!B:D,2,FALSE)</f>
        <v>Lê Thị Phương  Thanh</v>
      </c>
      <c r="E3404" t="str">
        <f>VLOOKUP(C3404,[1]Saler!B:D,3,FALSE)</f>
        <v>CT</v>
      </c>
      <c r="F3404" t="str">
        <f>VLOOKUP(E3404,[1]Saler!$F$1:$G$6,2,FALSE)</f>
        <v>Cần Thơ</v>
      </c>
      <c r="G3404" t="s">
        <v>33</v>
      </c>
      <c r="H3404" t="str">
        <f>VLOOKUP(G3404,[1]Product!$B:$G,2,FALSE)</f>
        <v>XPS139310</v>
      </c>
      <c r="I3404">
        <f>VLOOKUP(G3404,[1]Product!$B:$G,6,FALSE)</f>
        <v>39900000</v>
      </c>
      <c r="J3404" t="str">
        <f>VLOOKUP(G3404,[1]Product!$B:$G,3,FALSE)</f>
        <v>Dell</v>
      </c>
      <c r="K3404" t="str">
        <f>VLOOKUP(G3404,[1]Product!$B:$G,4,FALSE)</f>
        <v>Laptop</v>
      </c>
      <c r="L3404">
        <v>2</v>
      </c>
      <c r="M3404">
        <v>0.15</v>
      </c>
      <c r="N3404">
        <f t="shared" si="53"/>
        <v>67830000</v>
      </c>
    </row>
    <row r="3405" spans="1:14" x14ac:dyDescent="0.3">
      <c r="A3405">
        <v>3404</v>
      </c>
      <c r="B3405">
        <v>3</v>
      </c>
      <c r="C3405" t="s">
        <v>43</v>
      </c>
      <c r="D3405" t="str">
        <f>VLOOKUP(C3405,[1]Saler!B:D,2,FALSE)</f>
        <v>Lương Thị  Thanh</v>
      </c>
      <c r="E3405" t="str">
        <f>VLOOKUP(C3405,[1]Saler!B:D,3,FALSE)</f>
        <v>CT</v>
      </c>
      <c r="F3405" t="str">
        <f>VLOOKUP(E3405,[1]Saler!$F$1:$G$6,2,FALSE)</f>
        <v>Cần Thơ</v>
      </c>
      <c r="G3405" t="s">
        <v>41</v>
      </c>
      <c r="H3405" t="str">
        <f>VLOOKUP(G3405,[1]Product!$B:$G,2,FALSE)</f>
        <v>Vostro70226499</v>
      </c>
      <c r="I3405">
        <f>VLOOKUP(G3405,[1]Product!$B:$G,6,FALSE)</f>
        <v>8900000</v>
      </c>
      <c r="J3405" t="str">
        <f>VLOOKUP(G3405,[1]Product!$B:$G,3,FALSE)</f>
        <v>Dell</v>
      </c>
      <c r="K3405" t="str">
        <f>VLOOKUP(G3405,[1]Product!$B:$G,4,FALSE)</f>
        <v>Desktop</v>
      </c>
      <c r="L3405">
        <v>1</v>
      </c>
      <c r="M3405">
        <v>0.15</v>
      </c>
      <c r="N3405">
        <f t="shared" si="53"/>
        <v>7565000</v>
      </c>
    </row>
    <row r="3406" spans="1:14" x14ac:dyDescent="0.3">
      <c r="A3406">
        <v>3405</v>
      </c>
      <c r="B3406">
        <v>3</v>
      </c>
      <c r="C3406" t="s">
        <v>27</v>
      </c>
      <c r="D3406" t="str">
        <f>VLOOKUP(C3406,[1]Saler!B:D,2,FALSE)</f>
        <v>Lê Thị Bình</v>
      </c>
      <c r="E3406" t="str">
        <f>VLOOKUP(C3406,[1]Saler!B:D,3,FALSE)</f>
        <v>HN</v>
      </c>
      <c r="F3406" t="str">
        <f>VLOOKUP(E3406,[1]Saler!$F$1:$G$6,2,FALSE)</f>
        <v>Hà Nội</v>
      </c>
      <c r="G3406" t="s">
        <v>31</v>
      </c>
      <c r="H3406" t="str">
        <f>VLOOKUP(G3406,[1]Product!$B:$G,2,FALSE)</f>
        <v>Ideapad82H700DNVN</v>
      </c>
      <c r="I3406">
        <f>VLOOKUP(G3406,[1]Product!$B:$G,6,FALSE)</f>
        <v>13490000</v>
      </c>
      <c r="J3406" t="str">
        <f>VLOOKUP(G3406,[1]Product!$B:$G,3,FALSE)</f>
        <v>Lenovo</v>
      </c>
      <c r="K3406" t="str">
        <f>VLOOKUP(G3406,[1]Product!$B:$G,4,FALSE)</f>
        <v>Laptop</v>
      </c>
      <c r="L3406">
        <v>3</v>
      </c>
      <c r="M3406">
        <v>0.1</v>
      </c>
      <c r="N3406">
        <f t="shared" si="53"/>
        <v>36423000</v>
      </c>
    </row>
    <row r="3407" spans="1:14" x14ac:dyDescent="0.3">
      <c r="A3407">
        <v>3406</v>
      </c>
      <c r="B3407">
        <v>3</v>
      </c>
      <c r="C3407" t="s">
        <v>81</v>
      </c>
      <c r="D3407" t="str">
        <f>VLOOKUP(C3407,[1]Saler!B:D,2,FALSE)</f>
        <v>Huỳnh Lê Minh  Nhựt</v>
      </c>
      <c r="E3407" t="str">
        <f>VLOOKUP(C3407,[1]Saler!B:D,3,FALSE)</f>
        <v>HCM</v>
      </c>
      <c r="F3407" t="str">
        <f>VLOOKUP(E3407,[1]Saler!$F$1:$G$6,2,FALSE)</f>
        <v>Hồ Chí Minh</v>
      </c>
      <c r="G3407" t="s">
        <v>21</v>
      </c>
      <c r="H3407" t="str">
        <f>VLOOKUP(G3407,[1]Product!$B:$G,2,FALSE)</f>
        <v>EliteBook5ZU71PA</v>
      </c>
      <c r="I3407">
        <f>VLOOKUP(G3407,[1]Product!$B:$G,6,FALSE)</f>
        <v>34790000</v>
      </c>
      <c r="J3407" t="str">
        <f>VLOOKUP(G3407,[1]Product!$B:$G,3,FALSE)</f>
        <v>HP</v>
      </c>
      <c r="K3407" t="str">
        <f>VLOOKUP(G3407,[1]Product!$B:$G,4,FALSE)</f>
        <v>Laptop</v>
      </c>
      <c r="L3407">
        <v>1</v>
      </c>
      <c r="M3407">
        <v>0.15</v>
      </c>
      <c r="N3407">
        <f t="shared" si="53"/>
        <v>29571500</v>
      </c>
    </row>
    <row r="3408" spans="1:14" x14ac:dyDescent="0.3">
      <c r="A3408">
        <v>3407</v>
      </c>
      <c r="B3408">
        <v>3</v>
      </c>
      <c r="C3408" t="s">
        <v>77</v>
      </c>
      <c r="D3408" t="str">
        <f>VLOOKUP(C3408,[1]Saler!B:D,2,FALSE)</f>
        <v>Trần Huy  Hiếu</v>
      </c>
      <c r="E3408" t="str">
        <f>VLOOKUP(C3408,[1]Saler!B:D,3,FALSE)</f>
        <v>HP</v>
      </c>
      <c r="F3408" t="str">
        <f>VLOOKUP(E3408,[1]Saler!$F$1:$G$6,2,FALSE)</f>
        <v>Hải Phòng</v>
      </c>
      <c r="G3408" t="s">
        <v>15</v>
      </c>
      <c r="H3408" t="str">
        <f>VLOOKUP(G3408,[1]Product!$B:$G,2,FALSE)</f>
        <v>EliteBook1C2M0PA</v>
      </c>
      <c r="I3408">
        <f>VLOOKUP(G3408,[1]Product!$B:$G,6,FALSE)</f>
        <v>14890000</v>
      </c>
      <c r="J3408" t="str">
        <f>VLOOKUP(G3408,[1]Product!$B:$G,3,FALSE)</f>
        <v>HP</v>
      </c>
      <c r="K3408" t="str">
        <f>VLOOKUP(G3408,[1]Product!$B:$G,4,FALSE)</f>
        <v>Desktop</v>
      </c>
      <c r="L3408">
        <v>2</v>
      </c>
      <c r="M3408">
        <v>0.15</v>
      </c>
      <c r="N3408">
        <f t="shared" si="53"/>
        <v>25313000</v>
      </c>
    </row>
    <row r="3409" spans="1:14" x14ac:dyDescent="0.3">
      <c r="A3409">
        <v>3408</v>
      </c>
      <c r="B3409">
        <v>4</v>
      </c>
      <c r="C3409" t="s">
        <v>40</v>
      </c>
      <c r="D3409" t="str">
        <f>VLOOKUP(C3409,[1]Saler!B:D,2,FALSE)</f>
        <v>Triệu Thị Thanh  Chung</v>
      </c>
      <c r="E3409" t="str">
        <f>VLOOKUP(C3409,[1]Saler!B:D,3,FALSE)</f>
        <v>HN</v>
      </c>
      <c r="F3409" t="str">
        <f>VLOOKUP(E3409,[1]Saler!$F$1:$G$6,2,FALSE)</f>
        <v>Hà Nội</v>
      </c>
      <c r="G3409" t="s">
        <v>47</v>
      </c>
      <c r="H3409" t="str">
        <f>VLOOKUP(G3409,[1]Product!$B:$G,2,FALSE)</f>
        <v>OptiPlex3080 MT</v>
      </c>
      <c r="I3409">
        <f>VLOOKUP(G3409,[1]Product!$B:$G,6,FALSE)</f>
        <v>13890000</v>
      </c>
      <c r="J3409" t="str">
        <f>VLOOKUP(G3409,[1]Product!$B:$G,3,FALSE)</f>
        <v>Dell</v>
      </c>
      <c r="K3409" t="str">
        <f>VLOOKUP(G3409,[1]Product!$B:$G,4,FALSE)</f>
        <v>Desktop</v>
      </c>
      <c r="L3409">
        <v>2</v>
      </c>
      <c r="M3409">
        <v>0</v>
      </c>
      <c r="N3409">
        <f t="shared" si="53"/>
        <v>27780000</v>
      </c>
    </row>
    <row r="3410" spans="1:14" x14ac:dyDescent="0.3">
      <c r="A3410">
        <v>3409</v>
      </c>
      <c r="B3410">
        <v>4</v>
      </c>
      <c r="C3410" t="s">
        <v>57</v>
      </c>
      <c r="D3410" t="str">
        <f>VLOOKUP(C3410,[1]Saler!B:D,2,FALSE)</f>
        <v>Nguyễn Thị Tú  Anh</v>
      </c>
      <c r="E3410" t="str">
        <f>VLOOKUP(C3410,[1]Saler!B:D,3,FALSE)</f>
        <v>HN</v>
      </c>
      <c r="F3410" t="str">
        <f>VLOOKUP(E3410,[1]Saler!$F$1:$G$6,2,FALSE)</f>
        <v>Hà Nội</v>
      </c>
      <c r="G3410" t="s">
        <v>49</v>
      </c>
      <c r="H3410" t="str">
        <f>VLOOKUP(G3410,[1]Product!$B:$G,2,FALSE)</f>
        <v>Inspiron145402</v>
      </c>
      <c r="I3410">
        <f>VLOOKUP(G3410,[1]Product!$B:$G,6,FALSE)</f>
        <v>25790000</v>
      </c>
      <c r="J3410" t="str">
        <f>VLOOKUP(G3410,[1]Product!$B:$G,3,FALSE)</f>
        <v>Dell</v>
      </c>
      <c r="K3410" t="str">
        <f>VLOOKUP(G3410,[1]Product!$B:$G,4,FALSE)</f>
        <v>Laptop</v>
      </c>
      <c r="L3410">
        <v>2</v>
      </c>
      <c r="M3410">
        <v>0.15</v>
      </c>
      <c r="N3410">
        <f t="shared" si="53"/>
        <v>43843000</v>
      </c>
    </row>
    <row r="3411" spans="1:14" x14ac:dyDescent="0.3">
      <c r="A3411">
        <v>3410</v>
      </c>
      <c r="B3411">
        <v>4</v>
      </c>
      <c r="C3411" t="s">
        <v>18</v>
      </c>
      <c r="D3411" t="str">
        <f>VLOOKUP(C3411,[1]Saler!B:D,2,FALSE)</f>
        <v>Lê Thị Thùy  Linh</v>
      </c>
      <c r="E3411" t="str">
        <f>VLOOKUP(C3411,[1]Saler!B:D,3,FALSE)</f>
        <v>DN</v>
      </c>
      <c r="F3411" t="str">
        <f>VLOOKUP(E3411,[1]Saler!$F$1:$G$6,2,FALSE)</f>
        <v>Đà Nẵng</v>
      </c>
      <c r="G3411" t="s">
        <v>41</v>
      </c>
      <c r="H3411" t="str">
        <f>VLOOKUP(G3411,[1]Product!$B:$G,2,FALSE)</f>
        <v>Vostro70226499</v>
      </c>
      <c r="I3411">
        <f>VLOOKUP(G3411,[1]Product!$B:$G,6,FALSE)</f>
        <v>8900000</v>
      </c>
      <c r="J3411" t="str">
        <f>VLOOKUP(G3411,[1]Product!$B:$G,3,FALSE)</f>
        <v>Dell</v>
      </c>
      <c r="K3411" t="str">
        <f>VLOOKUP(G3411,[1]Product!$B:$G,4,FALSE)</f>
        <v>Desktop</v>
      </c>
      <c r="L3411">
        <v>3</v>
      </c>
      <c r="M3411">
        <v>0</v>
      </c>
      <c r="N3411">
        <f t="shared" si="53"/>
        <v>26700000</v>
      </c>
    </row>
    <row r="3412" spans="1:14" x14ac:dyDescent="0.3">
      <c r="A3412">
        <v>3411</v>
      </c>
      <c r="B3412">
        <v>4</v>
      </c>
      <c r="C3412" t="s">
        <v>16</v>
      </c>
      <c r="D3412" t="str">
        <f>VLOOKUP(C3412,[1]Saler!B:D,2,FALSE)</f>
        <v>Võ Thị Uyển  Nhi</v>
      </c>
      <c r="E3412" t="str">
        <f>VLOOKUP(C3412,[1]Saler!B:D,3,FALSE)</f>
        <v>HCM</v>
      </c>
      <c r="F3412" t="str">
        <f>VLOOKUP(E3412,[1]Saler!$F$1:$G$6,2,FALSE)</f>
        <v>Hồ Chí Minh</v>
      </c>
      <c r="G3412" t="s">
        <v>15</v>
      </c>
      <c r="H3412" t="str">
        <f>VLOOKUP(G3412,[1]Product!$B:$G,2,FALSE)</f>
        <v>EliteBook1C2M0PA</v>
      </c>
      <c r="I3412">
        <f>VLOOKUP(G3412,[1]Product!$B:$G,6,FALSE)</f>
        <v>14890000</v>
      </c>
      <c r="J3412" t="str">
        <f>VLOOKUP(G3412,[1]Product!$B:$G,3,FALSE)</f>
        <v>HP</v>
      </c>
      <c r="K3412" t="str">
        <f>VLOOKUP(G3412,[1]Product!$B:$G,4,FALSE)</f>
        <v>Desktop</v>
      </c>
      <c r="L3412">
        <v>3</v>
      </c>
      <c r="M3412">
        <v>0.05</v>
      </c>
      <c r="N3412">
        <f t="shared" si="53"/>
        <v>42436500</v>
      </c>
    </row>
    <row r="3413" spans="1:14" x14ac:dyDescent="0.3">
      <c r="A3413">
        <v>3412</v>
      </c>
      <c r="B3413">
        <v>4</v>
      </c>
      <c r="C3413" t="s">
        <v>63</v>
      </c>
      <c r="D3413" t="str">
        <f>VLOOKUP(C3413,[1]Saler!B:D,2,FALSE)</f>
        <v>Phạm Thị Giáng  My</v>
      </c>
      <c r="E3413" t="str">
        <f>VLOOKUP(C3413,[1]Saler!B:D,3,FALSE)</f>
        <v>DN</v>
      </c>
      <c r="F3413" t="str">
        <f>VLOOKUP(E3413,[1]Saler!$F$1:$G$6,2,FALSE)</f>
        <v>Đà Nẵng</v>
      </c>
      <c r="G3413" t="s">
        <v>58</v>
      </c>
      <c r="H3413" t="str">
        <f>VLOOKUP(G3413,[1]Product!$B:$G,2,FALSE)</f>
        <v>Envy2K0B2PA</v>
      </c>
      <c r="I3413">
        <f>VLOOKUP(G3413,[1]Product!$B:$G,6,FALSE)</f>
        <v>23590000</v>
      </c>
      <c r="J3413" t="str">
        <f>VLOOKUP(G3413,[1]Product!$B:$G,3,FALSE)</f>
        <v>HP</v>
      </c>
      <c r="K3413" t="str">
        <f>VLOOKUP(G3413,[1]Product!$B:$G,4,FALSE)</f>
        <v>Laptop</v>
      </c>
      <c r="L3413">
        <v>1</v>
      </c>
      <c r="M3413">
        <v>0.1</v>
      </c>
      <c r="N3413">
        <f t="shared" si="53"/>
        <v>21231000</v>
      </c>
    </row>
    <row r="3414" spans="1:14" x14ac:dyDescent="0.3">
      <c r="A3414">
        <v>3413</v>
      </c>
      <c r="B3414">
        <v>4</v>
      </c>
      <c r="C3414" t="s">
        <v>38</v>
      </c>
      <c r="D3414" t="str">
        <f>VLOOKUP(C3414,[1]Saler!B:D,2,FALSE)</f>
        <v>Nguyễn Thị Kim  Nga</v>
      </c>
      <c r="E3414" t="str">
        <f>VLOOKUP(C3414,[1]Saler!B:D,3,FALSE)</f>
        <v>HCM</v>
      </c>
      <c r="F3414" t="str">
        <f>VLOOKUP(E3414,[1]Saler!$F$1:$G$6,2,FALSE)</f>
        <v>Hồ Chí Minh</v>
      </c>
      <c r="G3414" t="s">
        <v>69</v>
      </c>
      <c r="H3414" t="str">
        <f>VLOOKUP(G3414,[1]Product!$B:$G,2,FALSE)</f>
        <v>Pavilion180S1AA</v>
      </c>
      <c r="I3414">
        <f>VLOOKUP(G3414,[1]Product!$B:$G,6,FALSE)</f>
        <v>9790000</v>
      </c>
      <c r="J3414" t="str">
        <f>VLOOKUP(G3414,[1]Product!$B:$G,3,FALSE)</f>
        <v>HP</v>
      </c>
      <c r="K3414" t="str">
        <f>VLOOKUP(G3414,[1]Product!$B:$G,4,FALSE)</f>
        <v>Desktop</v>
      </c>
      <c r="L3414">
        <v>3</v>
      </c>
      <c r="M3414">
        <v>0</v>
      </c>
      <c r="N3414">
        <f t="shared" si="53"/>
        <v>29370000</v>
      </c>
    </row>
    <row r="3415" spans="1:14" x14ac:dyDescent="0.3">
      <c r="A3415">
        <v>3414</v>
      </c>
      <c r="B3415">
        <v>4</v>
      </c>
      <c r="C3415" t="s">
        <v>74</v>
      </c>
      <c r="D3415" t="str">
        <f>VLOOKUP(C3415,[1]Saler!B:D,2,FALSE)</f>
        <v>Nguyễn Thị  Hằng</v>
      </c>
      <c r="E3415" t="str">
        <f>VLOOKUP(C3415,[1]Saler!B:D,3,FALSE)</f>
        <v>HP</v>
      </c>
      <c r="F3415" t="str">
        <f>VLOOKUP(E3415,[1]Saler!$F$1:$G$6,2,FALSE)</f>
        <v>Hải Phòng</v>
      </c>
      <c r="G3415" t="s">
        <v>33</v>
      </c>
      <c r="H3415" t="str">
        <f>VLOOKUP(G3415,[1]Product!$B:$G,2,FALSE)</f>
        <v>XPS139310</v>
      </c>
      <c r="I3415">
        <f>VLOOKUP(G3415,[1]Product!$B:$G,6,FALSE)</f>
        <v>39900000</v>
      </c>
      <c r="J3415" t="str">
        <f>VLOOKUP(G3415,[1]Product!$B:$G,3,FALSE)</f>
        <v>Dell</v>
      </c>
      <c r="K3415" t="str">
        <f>VLOOKUP(G3415,[1]Product!$B:$G,4,FALSE)</f>
        <v>Laptop</v>
      </c>
      <c r="L3415">
        <v>3</v>
      </c>
      <c r="M3415">
        <v>0.05</v>
      </c>
      <c r="N3415">
        <f t="shared" si="53"/>
        <v>113715000</v>
      </c>
    </row>
    <row r="3416" spans="1:14" x14ac:dyDescent="0.3">
      <c r="A3416">
        <v>3415</v>
      </c>
      <c r="B3416">
        <v>4</v>
      </c>
      <c r="C3416" t="s">
        <v>76</v>
      </c>
      <c r="D3416" t="str">
        <f>VLOOKUP(C3416,[1]Saler!B:D,2,FALSE)</f>
        <v>Nguyễn Yến  Nhi</v>
      </c>
      <c r="E3416" t="str">
        <f>VLOOKUP(C3416,[1]Saler!B:D,3,FALSE)</f>
        <v>HCM</v>
      </c>
      <c r="F3416" t="str">
        <f>VLOOKUP(E3416,[1]Saler!$F$1:$G$6,2,FALSE)</f>
        <v>Hồ Chí Minh</v>
      </c>
      <c r="G3416" t="s">
        <v>28</v>
      </c>
      <c r="H3416" t="str">
        <f>VLOOKUP(G3416,[1]Product!$B:$G,2,FALSE)</f>
        <v>ProBook1A1B0PA</v>
      </c>
      <c r="I3416">
        <f>VLOOKUP(G3416,[1]Product!$B:$G,6,FALSE)</f>
        <v>18290000</v>
      </c>
      <c r="J3416" t="str">
        <f>VLOOKUP(G3416,[1]Product!$B:$G,3,FALSE)</f>
        <v>HP</v>
      </c>
      <c r="K3416" t="str">
        <f>VLOOKUP(G3416,[1]Product!$B:$G,4,FALSE)</f>
        <v>Laptop</v>
      </c>
      <c r="L3416">
        <v>1</v>
      </c>
      <c r="M3416">
        <v>0.05</v>
      </c>
      <c r="N3416">
        <f t="shared" si="53"/>
        <v>17375500</v>
      </c>
    </row>
    <row r="3417" spans="1:14" x14ac:dyDescent="0.3">
      <c r="A3417">
        <v>3416</v>
      </c>
      <c r="B3417">
        <v>4</v>
      </c>
      <c r="C3417" t="s">
        <v>68</v>
      </c>
      <c r="D3417" t="str">
        <f>VLOOKUP(C3417,[1]Saler!B:D,2,FALSE)</f>
        <v>Đào Thị Tiểu  Băng</v>
      </c>
      <c r="E3417" t="str">
        <f>VLOOKUP(C3417,[1]Saler!B:D,3,FALSE)</f>
        <v>CT</v>
      </c>
      <c r="F3417" t="str">
        <f>VLOOKUP(E3417,[1]Saler!$F$1:$G$6,2,FALSE)</f>
        <v>Cần Thơ</v>
      </c>
      <c r="G3417" t="s">
        <v>28</v>
      </c>
      <c r="H3417" t="str">
        <f>VLOOKUP(G3417,[1]Product!$B:$G,2,FALSE)</f>
        <v>ProBook1A1B0PA</v>
      </c>
      <c r="I3417">
        <f>VLOOKUP(G3417,[1]Product!$B:$G,6,FALSE)</f>
        <v>18290000</v>
      </c>
      <c r="J3417" t="str">
        <f>VLOOKUP(G3417,[1]Product!$B:$G,3,FALSE)</f>
        <v>HP</v>
      </c>
      <c r="K3417" t="str">
        <f>VLOOKUP(G3417,[1]Product!$B:$G,4,FALSE)</f>
        <v>Laptop</v>
      </c>
      <c r="L3417">
        <v>2</v>
      </c>
      <c r="M3417">
        <v>0.1</v>
      </c>
      <c r="N3417">
        <f t="shared" si="53"/>
        <v>32922000</v>
      </c>
    </row>
    <row r="3418" spans="1:14" x14ac:dyDescent="0.3">
      <c r="A3418">
        <v>3417</v>
      </c>
      <c r="B3418">
        <v>4</v>
      </c>
      <c r="C3418" t="s">
        <v>39</v>
      </c>
      <c r="D3418" t="str">
        <f>VLOOKUP(C3418,[1]Saler!B:D,2,FALSE)</f>
        <v>Trần Lê Phương  Dung</v>
      </c>
      <c r="E3418" t="str">
        <f>VLOOKUP(C3418,[1]Saler!B:D,3,FALSE)</f>
        <v>HN</v>
      </c>
      <c r="F3418" t="str">
        <f>VLOOKUP(E3418,[1]Saler!$F$1:$G$6,2,FALSE)</f>
        <v>Hà Nội</v>
      </c>
      <c r="G3418" t="s">
        <v>56</v>
      </c>
      <c r="H3418" t="str">
        <f>VLOOKUP(G3418,[1]Product!$B:$G,2,FALSE)</f>
        <v>Legion82B500GUVN</v>
      </c>
      <c r="I3418">
        <f>VLOOKUP(G3418,[1]Product!$B:$G,6,FALSE)</f>
        <v>24790000</v>
      </c>
      <c r="J3418" t="str">
        <f>VLOOKUP(G3418,[1]Product!$B:$G,3,FALSE)</f>
        <v>Lenovo</v>
      </c>
      <c r="K3418" t="str">
        <f>VLOOKUP(G3418,[1]Product!$B:$G,4,FALSE)</f>
        <v>Laptop</v>
      </c>
      <c r="L3418">
        <v>2</v>
      </c>
      <c r="M3418">
        <v>0.15</v>
      </c>
      <c r="N3418">
        <f t="shared" si="53"/>
        <v>42143000</v>
      </c>
    </row>
    <row r="3419" spans="1:14" x14ac:dyDescent="0.3">
      <c r="A3419">
        <v>3418</v>
      </c>
      <c r="B3419">
        <v>4</v>
      </c>
      <c r="C3419" t="s">
        <v>55</v>
      </c>
      <c r="D3419" t="str">
        <f>VLOOKUP(C3419,[1]Saler!B:D,2,FALSE)</f>
        <v>Nguyễn Thị  Hương</v>
      </c>
      <c r="E3419" t="str">
        <f>VLOOKUP(C3419,[1]Saler!B:D,3,FALSE)</f>
        <v>DN</v>
      </c>
      <c r="F3419" t="str">
        <f>VLOOKUP(E3419,[1]Saler!$F$1:$G$6,2,FALSE)</f>
        <v>Đà Nẵng</v>
      </c>
      <c r="G3419" t="s">
        <v>28</v>
      </c>
      <c r="H3419" t="str">
        <f>VLOOKUP(G3419,[1]Product!$B:$G,2,FALSE)</f>
        <v>ProBook1A1B0PA</v>
      </c>
      <c r="I3419">
        <f>VLOOKUP(G3419,[1]Product!$B:$G,6,FALSE)</f>
        <v>18290000</v>
      </c>
      <c r="J3419" t="str">
        <f>VLOOKUP(G3419,[1]Product!$B:$G,3,FALSE)</f>
        <v>HP</v>
      </c>
      <c r="K3419" t="str">
        <f>VLOOKUP(G3419,[1]Product!$B:$G,4,FALSE)</f>
        <v>Laptop</v>
      </c>
      <c r="L3419">
        <v>3</v>
      </c>
      <c r="M3419">
        <v>0.1</v>
      </c>
      <c r="N3419">
        <f t="shared" si="53"/>
        <v>49383000</v>
      </c>
    </row>
    <row r="3420" spans="1:14" x14ac:dyDescent="0.3">
      <c r="A3420">
        <v>3419</v>
      </c>
      <c r="B3420">
        <v>4</v>
      </c>
      <c r="C3420" t="s">
        <v>37</v>
      </c>
      <c r="D3420" t="str">
        <f>VLOOKUP(C3420,[1]Saler!B:D,2,FALSE)</f>
        <v>Nguyễn Phan Thanh Ngân</v>
      </c>
      <c r="E3420" t="str">
        <f>VLOOKUP(C3420,[1]Saler!B:D,3,FALSE)</f>
        <v>HCM</v>
      </c>
      <c r="F3420" t="str">
        <f>VLOOKUP(E3420,[1]Saler!$F$1:$G$6,2,FALSE)</f>
        <v>Hồ Chí Minh</v>
      </c>
      <c r="G3420" t="s">
        <v>69</v>
      </c>
      <c r="H3420" t="str">
        <f>VLOOKUP(G3420,[1]Product!$B:$G,2,FALSE)</f>
        <v>Pavilion180S1AA</v>
      </c>
      <c r="I3420">
        <f>VLOOKUP(G3420,[1]Product!$B:$G,6,FALSE)</f>
        <v>9790000</v>
      </c>
      <c r="J3420" t="str">
        <f>VLOOKUP(G3420,[1]Product!$B:$G,3,FALSE)</f>
        <v>HP</v>
      </c>
      <c r="K3420" t="str">
        <f>VLOOKUP(G3420,[1]Product!$B:$G,4,FALSE)</f>
        <v>Desktop</v>
      </c>
      <c r="L3420">
        <v>3</v>
      </c>
      <c r="M3420">
        <v>0.15</v>
      </c>
      <c r="N3420">
        <f t="shared" si="53"/>
        <v>24964500</v>
      </c>
    </row>
    <row r="3421" spans="1:14" x14ac:dyDescent="0.3">
      <c r="A3421">
        <v>3420</v>
      </c>
      <c r="B3421">
        <v>4</v>
      </c>
      <c r="C3421" t="s">
        <v>48</v>
      </c>
      <c r="D3421" t="str">
        <f>VLOOKUP(C3421,[1]Saler!B:D,2,FALSE)</f>
        <v>Võ Huỳnh Duy  Nhân</v>
      </c>
      <c r="E3421" t="str">
        <f>VLOOKUP(C3421,[1]Saler!B:D,3,FALSE)</f>
        <v>HCM</v>
      </c>
      <c r="F3421" t="str">
        <f>VLOOKUP(E3421,[1]Saler!$F$1:$G$6,2,FALSE)</f>
        <v>Hồ Chí Minh</v>
      </c>
      <c r="G3421" t="s">
        <v>45</v>
      </c>
      <c r="H3421" t="str">
        <f>VLOOKUP(G3421,[1]Product!$B:$G,2,FALSE)</f>
        <v>OMEN8ZR42PA</v>
      </c>
      <c r="I3421">
        <f>VLOOKUP(G3421,[1]Product!$B:$G,6,FALSE)</f>
        <v>54000000</v>
      </c>
      <c r="J3421" t="str">
        <f>VLOOKUP(G3421,[1]Product!$B:$G,3,FALSE)</f>
        <v>HP</v>
      </c>
      <c r="K3421" t="str">
        <f>VLOOKUP(G3421,[1]Product!$B:$G,4,FALSE)</f>
        <v>Laptop</v>
      </c>
      <c r="L3421">
        <v>1</v>
      </c>
      <c r="M3421">
        <v>0.05</v>
      </c>
      <c r="N3421">
        <f t="shared" si="53"/>
        <v>51300000</v>
      </c>
    </row>
    <row r="3422" spans="1:14" x14ac:dyDescent="0.3">
      <c r="A3422">
        <v>3421</v>
      </c>
      <c r="B3422">
        <v>4</v>
      </c>
      <c r="C3422" t="s">
        <v>24</v>
      </c>
      <c r="D3422" t="str">
        <f>VLOOKUP(C3422,[1]Saler!B:D,2,FALSE)</f>
        <v>Lê Thị Ngọc Bích</v>
      </c>
      <c r="E3422" t="str">
        <f>VLOOKUP(C3422,[1]Saler!B:D,3,FALSE)</f>
        <v>HN</v>
      </c>
      <c r="F3422" t="str">
        <f>VLOOKUP(E3422,[1]Saler!$F$1:$G$6,2,FALSE)</f>
        <v>Hà Nội</v>
      </c>
      <c r="G3422" t="s">
        <v>19</v>
      </c>
      <c r="H3422" t="str">
        <f>VLOOKUP(G3422,[1]Product!$B:$G,2,FALSE)</f>
        <v>Gaming81LK01J3VN</v>
      </c>
      <c r="I3422">
        <f>VLOOKUP(G3422,[1]Product!$B:$G,6,FALSE)</f>
        <v>18490000</v>
      </c>
      <c r="J3422" t="str">
        <f>VLOOKUP(G3422,[1]Product!$B:$G,3,FALSE)</f>
        <v>Lenovo</v>
      </c>
      <c r="K3422" t="str">
        <f>VLOOKUP(G3422,[1]Product!$B:$G,4,FALSE)</f>
        <v>Laptop</v>
      </c>
      <c r="L3422">
        <v>3</v>
      </c>
      <c r="M3422">
        <v>0.1</v>
      </c>
      <c r="N3422">
        <f t="shared" si="53"/>
        <v>49923000</v>
      </c>
    </row>
    <row r="3423" spans="1:14" x14ac:dyDescent="0.3">
      <c r="A3423">
        <v>3422</v>
      </c>
      <c r="B3423">
        <v>4</v>
      </c>
      <c r="C3423" t="s">
        <v>75</v>
      </c>
      <c r="D3423" t="str">
        <f>VLOOKUP(C3423,[1]Saler!B:D,2,FALSE)</f>
        <v>Trần Thị Kim  Ngân</v>
      </c>
      <c r="E3423" t="str">
        <f>VLOOKUP(C3423,[1]Saler!B:D,3,FALSE)</f>
        <v>HCM</v>
      </c>
      <c r="F3423" t="str">
        <f>VLOOKUP(E3423,[1]Saler!$F$1:$G$6,2,FALSE)</f>
        <v>Hồ Chí Minh</v>
      </c>
      <c r="G3423" t="s">
        <v>45</v>
      </c>
      <c r="H3423" t="str">
        <f>VLOOKUP(G3423,[1]Product!$B:$G,2,FALSE)</f>
        <v>OMEN8ZR42PA</v>
      </c>
      <c r="I3423">
        <f>VLOOKUP(G3423,[1]Product!$B:$G,6,FALSE)</f>
        <v>54000000</v>
      </c>
      <c r="J3423" t="str">
        <f>VLOOKUP(G3423,[1]Product!$B:$G,3,FALSE)</f>
        <v>HP</v>
      </c>
      <c r="K3423" t="str">
        <f>VLOOKUP(G3423,[1]Product!$B:$G,4,FALSE)</f>
        <v>Laptop</v>
      </c>
      <c r="L3423">
        <v>2</v>
      </c>
      <c r="M3423">
        <v>0.15</v>
      </c>
      <c r="N3423">
        <f t="shared" si="53"/>
        <v>91800000</v>
      </c>
    </row>
    <row r="3424" spans="1:14" x14ac:dyDescent="0.3">
      <c r="A3424">
        <v>3423</v>
      </c>
      <c r="B3424">
        <v>4</v>
      </c>
      <c r="C3424" t="s">
        <v>81</v>
      </c>
      <c r="D3424" t="str">
        <f>VLOOKUP(C3424,[1]Saler!B:D,2,FALSE)</f>
        <v>Huỳnh Lê Minh  Nhựt</v>
      </c>
      <c r="E3424" t="str">
        <f>VLOOKUP(C3424,[1]Saler!B:D,3,FALSE)</f>
        <v>HCM</v>
      </c>
      <c r="F3424" t="str">
        <f>VLOOKUP(E3424,[1]Saler!$F$1:$G$6,2,FALSE)</f>
        <v>Hồ Chí Minh</v>
      </c>
      <c r="G3424" t="s">
        <v>56</v>
      </c>
      <c r="H3424" t="str">
        <f>VLOOKUP(G3424,[1]Product!$B:$G,2,FALSE)</f>
        <v>Legion82B500GUVN</v>
      </c>
      <c r="I3424">
        <f>VLOOKUP(G3424,[1]Product!$B:$G,6,FALSE)</f>
        <v>24790000</v>
      </c>
      <c r="J3424" t="str">
        <f>VLOOKUP(G3424,[1]Product!$B:$G,3,FALSE)</f>
        <v>Lenovo</v>
      </c>
      <c r="K3424" t="str">
        <f>VLOOKUP(G3424,[1]Product!$B:$G,4,FALSE)</f>
        <v>Laptop</v>
      </c>
      <c r="L3424">
        <v>3</v>
      </c>
      <c r="M3424">
        <v>0</v>
      </c>
      <c r="N3424">
        <f t="shared" si="53"/>
        <v>74370000</v>
      </c>
    </row>
    <row r="3425" spans="1:14" x14ac:dyDescent="0.3">
      <c r="A3425">
        <v>3424</v>
      </c>
      <c r="B3425">
        <v>4</v>
      </c>
      <c r="C3425" t="s">
        <v>64</v>
      </c>
      <c r="D3425" t="str">
        <f>VLOOKUP(C3425,[1]Saler!B:D,2,FALSE)</f>
        <v>Trần Chí Thông</v>
      </c>
      <c r="E3425" t="str">
        <f>VLOOKUP(C3425,[1]Saler!B:D,3,FALSE)</f>
        <v>CT</v>
      </c>
      <c r="F3425" t="str">
        <f>VLOOKUP(E3425,[1]Saler!$F$1:$G$6,2,FALSE)</f>
        <v>Cần Thơ</v>
      </c>
      <c r="G3425" t="s">
        <v>34</v>
      </c>
      <c r="H3425" t="str">
        <f>VLOOKUP(G3425,[1]Product!$B:$G,2,FALSE)</f>
        <v>Inspiron135201</v>
      </c>
      <c r="I3425">
        <f>VLOOKUP(G3425,[1]Product!$B:$G,6,FALSE)</f>
        <v>16990000</v>
      </c>
      <c r="J3425" t="str">
        <f>VLOOKUP(G3425,[1]Product!$B:$G,3,FALSE)</f>
        <v>Dell</v>
      </c>
      <c r="K3425" t="str">
        <f>VLOOKUP(G3425,[1]Product!$B:$G,4,FALSE)</f>
        <v>Laptop</v>
      </c>
      <c r="L3425">
        <v>2</v>
      </c>
      <c r="M3425">
        <v>0.15</v>
      </c>
      <c r="N3425">
        <f t="shared" si="53"/>
        <v>28883000</v>
      </c>
    </row>
    <row r="3426" spans="1:14" x14ac:dyDescent="0.3">
      <c r="A3426">
        <v>3425</v>
      </c>
      <c r="B3426">
        <v>4</v>
      </c>
      <c r="C3426" t="s">
        <v>48</v>
      </c>
      <c r="D3426" t="str">
        <f>VLOOKUP(C3426,[1]Saler!B:D,2,FALSE)</f>
        <v>Võ Huỳnh Duy  Nhân</v>
      </c>
      <c r="E3426" t="str">
        <f>VLOOKUP(C3426,[1]Saler!B:D,3,FALSE)</f>
        <v>HCM</v>
      </c>
      <c r="F3426" t="str">
        <f>VLOOKUP(E3426,[1]Saler!$F$1:$G$6,2,FALSE)</f>
        <v>Hồ Chí Minh</v>
      </c>
      <c r="G3426" t="s">
        <v>69</v>
      </c>
      <c r="H3426" t="str">
        <f>VLOOKUP(G3426,[1]Product!$B:$G,2,FALSE)</f>
        <v>Pavilion180S1AA</v>
      </c>
      <c r="I3426">
        <f>VLOOKUP(G3426,[1]Product!$B:$G,6,FALSE)</f>
        <v>9790000</v>
      </c>
      <c r="J3426" t="str">
        <f>VLOOKUP(G3426,[1]Product!$B:$G,3,FALSE)</f>
        <v>HP</v>
      </c>
      <c r="K3426" t="str">
        <f>VLOOKUP(G3426,[1]Product!$B:$G,4,FALSE)</f>
        <v>Desktop</v>
      </c>
      <c r="L3426">
        <v>1</v>
      </c>
      <c r="M3426">
        <v>0.05</v>
      </c>
      <c r="N3426">
        <f t="shared" si="53"/>
        <v>9300500</v>
      </c>
    </row>
    <row r="3427" spans="1:14" x14ac:dyDescent="0.3">
      <c r="A3427">
        <v>3426</v>
      </c>
      <c r="B3427">
        <v>4</v>
      </c>
      <c r="C3427" t="s">
        <v>79</v>
      </c>
      <c r="D3427" t="str">
        <f>VLOOKUP(C3427,[1]Saler!B:D,2,FALSE)</f>
        <v>Nguyễn Thị Thanh  Ngân</v>
      </c>
      <c r="E3427" t="str">
        <f>VLOOKUP(C3427,[1]Saler!B:D,3,FALSE)</f>
        <v>HCM</v>
      </c>
      <c r="F3427" t="str">
        <f>VLOOKUP(E3427,[1]Saler!$F$1:$G$6,2,FALSE)</f>
        <v>Hồ Chí Minh</v>
      </c>
      <c r="G3427" t="s">
        <v>54</v>
      </c>
      <c r="H3427" t="str">
        <f>VLOOKUP(G3427,[1]Product!$B:$G,2,FALSE)</f>
        <v>ThinkBook20VA001KVN</v>
      </c>
      <c r="I3427">
        <f>VLOOKUP(G3427,[1]Product!$B:$G,6,FALSE)</f>
        <v>19190000</v>
      </c>
      <c r="J3427" t="str">
        <f>VLOOKUP(G3427,[1]Product!$B:$G,3,FALSE)</f>
        <v>Lenovo</v>
      </c>
      <c r="K3427" t="str">
        <f>VLOOKUP(G3427,[1]Product!$B:$G,4,FALSE)</f>
        <v>Laptop</v>
      </c>
      <c r="L3427">
        <v>1</v>
      </c>
      <c r="M3427">
        <v>0.15</v>
      </c>
      <c r="N3427">
        <f t="shared" si="53"/>
        <v>16311500</v>
      </c>
    </row>
    <row r="3428" spans="1:14" x14ac:dyDescent="0.3">
      <c r="A3428">
        <v>3427</v>
      </c>
      <c r="B3428">
        <v>4</v>
      </c>
      <c r="C3428" t="s">
        <v>62</v>
      </c>
      <c r="D3428" t="str">
        <f>VLOOKUP(C3428,[1]Saler!B:D,2,FALSE)</f>
        <v>Kiều Ngọc Các</v>
      </c>
      <c r="E3428" t="str">
        <f>VLOOKUP(C3428,[1]Saler!B:D,3,FALSE)</f>
        <v>HN</v>
      </c>
      <c r="F3428" t="str">
        <f>VLOOKUP(E3428,[1]Saler!$F$1:$G$6,2,FALSE)</f>
        <v>Hà Nội</v>
      </c>
      <c r="G3428" t="s">
        <v>41</v>
      </c>
      <c r="H3428" t="str">
        <f>VLOOKUP(G3428,[1]Product!$B:$G,2,FALSE)</f>
        <v>Vostro70226499</v>
      </c>
      <c r="I3428">
        <f>VLOOKUP(G3428,[1]Product!$B:$G,6,FALSE)</f>
        <v>8900000</v>
      </c>
      <c r="J3428" t="str">
        <f>VLOOKUP(G3428,[1]Product!$B:$G,3,FALSE)</f>
        <v>Dell</v>
      </c>
      <c r="K3428" t="str">
        <f>VLOOKUP(G3428,[1]Product!$B:$G,4,FALSE)</f>
        <v>Desktop</v>
      </c>
      <c r="L3428">
        <v>1</v>
      </c>
      <c r="M3428">
        <v>0.05</v>
      </c>
      <c r="N3428">
        <f t="shared" si="53"/>
        <v>8455000</v>
      </c>
    </row>
    <row r="3429" spans="1:14" x14ac:dyDescent="0.3">
      <c r="A3429">
        <v>3428</v>
      </c>
      <c r="B3429">
        <v>4</v>
      </c>
      <c r="C3429" t="s">
        <v>22</v>
      </c>
      <c r="D3429" t="str">
        <f>VLOOKUP(C3429,[1]Saler!B:D,2,FALSE)</f>
        <v>Nguyễn Thành Tâm</v>
      </c>
      <c r="E3429" t="str">
        <f>VLOOKUP(C3429,[1]Saler!B:D,3,FALSE)</f>
        <v>CT</v>
      </c>
      <c r="F3429" t="str">
        <f>VLOOKUP(E3429,[1]Saler!$F$1:$G$6,2,FALSE)</f>
        <v>Cần Thơ</v>
      </c>
      <c r="G3429" t="s">
        <v>45</v>
      </c>
      <c r="H3429" t="str">
        <f>VLOOKUP(G3429,[1]Product!$B:$G,2,FALSE)</f>
        <v>OMEN8ZR42PA</v>
      </c>
      <c r="I3429">
        <f>VLOOKUP(G3429,[1]Product!$B:$G,6,FALSE)</f>
        <v>54000000</v>
      </c>
      <c r="J3429" t="str">
        <f>VLOOKUP(G3429,[1]Product!$B:$G,3,FALSE)</f>
        <v>HP</v>
      </c>
      <c r="K3429" t="str">
        <f>VLOOKUP(G3429,[1]Product!$B:$G,4,FALSE)</f>
        <v>Laptop</v>
      </c>
      <c r="L3429">
        <v>2</v>
      </c>
      <c r="M3429">
        <v>0</v>
      </c>
      <c r="N3429">
        <f t="shared" si="53"/>
        <v>108000000</v>
      </c>
    </row>
    <row r="3430" spans="1:14" x14ac:dyDescent="0.3">
      <c r="A3430">
        <v>3429</v>
      </c>
      <c r="B3430">
        <v>4</v>
      </c>
      <c r="C3430" t="s">
        <v>22</v>
      </c>
      <c r="D3430" t="str">
        <f>VLOOKUP(C3430,[1]Saler!B:D,2,FALSE)</f>
        <v>Nguyễn Thành Tâm</v>
      </c>
      <c r="E3430" t="str">
        <f>VLOOKUP(C3430,[1]Saler!B:D,3,FALSE)</f>
        <v>CT</v>
      </c>
      <c r="F3430" t="str">
        <f>VLOOKUP(E3430,[1]Saler!$F$1:$G$6,2,FALSE)</f>
        <v>Cần Thơ</v>
      </c>
      <c r="G3430" t="s">
        <v>36</v>
      </c>
      <c r="H3430" t="str">
        <f>VLOOKUP(G3430,[1]Product!$B:$G,2,FALSE)</f>
        <v>Lenovo10TVA00EVA</v>
      </c>
      <c r="I3430">
        <f>VLOOKUP(G3430,[1]Product!$B:$G,6,FALSE)</f>
        <v>12590000</v>
      </c>
      <c r="J3430" t="str">
        <f>VLOOKUP(G3430,[1]Product!$B:$G,3,FALSE)</f>
        <v>Lenovo</v>
      </c>
      <c r="K3430" t="str">
        <f>VLOOKUP(G3430,[1]Product!$B:$G,4,FALSE)</f>
        <v>Desktop</v>
      </c>
      <c r="L3430">
        <v>3</v>
      </c>
      <c r="M3430">
        <v>0</v>
      </c>
      <c r="N3430">
        <f t="shared" si="53"/>
        <v>37770000</v>
      </c>
    </row>
    <row r="3431" spans="1:14" x14ac:dyDescent="0.3">
      <c r="A3431">
        <v>3430</v>
      </c>
      <c r="B3431">
        <v>4</v>
      </c>
      <c r="C3431" t="s">
        <v>67</v>
      </c>
      <c r="D3431" t="str">
        <f>VLOOKUP(C3431,[1]Saler!B:D,2,FALSE)</f>
        <v>Phan Thị Thu  Nguyệt</v>
      </c>
      <c r="E3431" t="str">
        <f>VLOOKUP(C3431,[1]Saler!B:D,3,FALSE)</f>
        <v>HCM</v>
      </c>
      <c r="F3431" t="str">
        <f>VLOOKUP(E3431,[1]Saler!$F$1:$G$6,2,FALSE)</f>
        <v>Hồ Chí Minh</v>
      </c>
      <c r="G3431" t="s">
        <v>19</v>
      </c>
      <c r="H3431" t="str">
        <f>VLOOKUP(G3431,[1]Product!$B:$G,2,FALSE)</f>
        <v>Gaming81LK01J3VN</v>
      </c>
      <c r="I3431">
        <f>VLOOKUP(G3431,[1]Product!$B:$G,6,FALSE)</f>
        <v>18490000</v>
      </c>
      <c r="J3431" t="str">
        <f>VLOOKUP(G3431,[1]Product!$B:$G,3,FALSE)</f>
        <v>Lenovo</v>
      </c>
      <c r="K3431" t="str">
        <f>VLOOKUP(G3431,[1]Product!$B:$G,4,FALSE)</f>
        <v>Laptop</v>
      </c>
      <c r="L3431">
        <v>2</v>
      </c>
      <c r="M3431">
        <v>0</v>
      </c>
      <c r="N3431">
        <f t="shared" si="53"/>
        <v>36980000</v>
      </c>
    </row>
    <row r="3432" spans="1:14" x14ac:dyDescent="0.3">
      <c r="A3432">
        <v>3431</v>
      </c>
      <c r="B3432">
        <v>4</v>
      </c>
      <c r="C3432" t="s">
        <v>64</v>
      </c>
      <c r="D3432" t="str">
        <f>VLOOKUP(C3432,[1]Saler!B:D,2,FALSE)</f>
        <v>Trần Chí Thông</v>
      </c>
      <c r="E3432" t="str">
        <f>VLOOKUP(C3432,[1]Saler!B:D,3,FALSE)</f>
        <v>CT</v>
      </c>
      <c r="F3432" t="str">
        <f>VLOOKUP(E3432,[1]Saler!$F$1:$G$6,2,FALSE)</f>
        <v>Cần Thơ</v>
      </c>
      <c r="G3432" t="s">
        <v>25</v>
      </c>
      <c r="H3432" t="str">
        <f>VLOOKUP(G3432,[1]Product!$B:$G,2,FALSE)</f>
        <v>Lenovo11BHS07200</v>
      </c>
      <c r="I3432">
        <f>VLOOKUP(G3432,[1]Product!$B:$G,6,FALSE)</f>
        <v>11490000</v>
      </c>
      <c r="J3432" t="str">
        <f>VLOOKUP(G3432,[1]Product!$B:$G,3,FALSE)</f>
        <v>Lenovo</v>
      </c>
      <c r="K3432" t="str">
        <f>VLOOKUP(G3432,[1]Product!$B:$G,4,FALSE)</f>
        <v>Desktop</v>
      </c>
      <c r="L3432">
        <v>3</v>
      </c>
      <c r="M3432">
        <v>0.05</v>
      </c>
      <c r="N3432">
        <f t="shared" si="53"/>
        <v>32746500</v>
      </c>
    </row>
    <row r="3433" spans="1:14" x14ac:dyDescent="0.3">
      <c r="A3433">
        <v>3432</v>
      </c>
      <c r="B3433">
        <v>4</v>
      </c>
      <c r="C3433" t="s">
        <v>24</v>
      </c>
      <c r="D3433" t="str">
        <f>VLOOKUP(C3433,[1]Saler!B:D,2,FALSE)</f>
        <v>Lê Thị Ngọc Bích</v>
      </c>
      <c r="E3433" t="str">
        <f>VLOOKUP(C3433,[1]Saler!B:D,3,FALSE)</f>
        <v>HN</v>
      </c>
      <c r="F3433" t="str">
        <f>VLOOKUP(E3433,[1]Saler!$F$1:$G$6,2,FALSE)</f>
        <v>Hà Nội</v>
      </c>
      <c r="G3433" t="s">
        <v>44</v>
      </c>
      <c r="H3433" t="str">
        <f>VLOOKUP(G3433,[1]Product!$B:$G,2,FALSE)</f>
        <v>Lenovo11ED002TVA</v>
      </c>
      <c r="I3433">
        <f>VLOOKUP(G3433,[1]Product!$B:$G,6,FALSE)</f>
        <v>9890000</v>
      </c>
      <c r="J3433" t="str">
        <f>VLOOKUP(G3433,[1]Product!$B:$G,3,FALSE)</f>
        <v>Lenovo</v>
      </c>
      <c r="K3433" t="str">
        <f>VLOOKUP(G3433,[1]Product!$B:$G,4,FALSE)</f>
        <v>Desktop</v>
      </c>
      <c r="L3433">
        <v>3</v>
      </c>
      <c r="M3433">
        <v>0.15</v>
      </c>
      <c r="N3433">
        <f t="shared" si="53"/>
        <v>25219500</v>
      </c>
    </row>
    <row r="3434" spans="1:14" x14ac:dyDescent="0.3">
      <c r="A3434">
        <v>3433</v>
      </c>
      <c r="B3434">
        <v>4</v>
      </c>
      <c r="C3434" t="s">
        <v>70</v>
      </c>
      <c r="D3434" t="str">
        <f>VLOOKUP(C3434,[1]Saler!B:D,2,FALSE)</f>
        <v>Trần Thị Hồng Nhung</v>
      </c>
      <c r="E3434" t="str">
        <f>VLOOKUP(C3434,[1]Saler!B:D,3,FALSE)</f>
        <v>HCM</v>
      </c>
      <c r="F3434" t="str">
        <f>VLOOKUP(E3434,[1]Saler!$F$1:$G$6,2,FALSE)</f>
        <v>Hồ Chí Minh</v>
      </c>
      <c r="G3434" t="s">
        <v>25</v>
      </c>
      <c r="H3434" t="str">
        <f>VLOOKUP(G3434,[1]Product!$B:$G,2,FALSE)</f>
        <v>Lenovo11BHS07200</v>
      </c>
      <c r="I3434">
        <f>VLOOKUP(G3434,[1]Product!$B:$G,6,FALSE)</f>
        <v>11490000</v>
      </c>
      <c r="J3434" t="str">
        <f>VLOOKUP(G3434,[1]Product!$B:$G,3,FALSE)</f>
        <v>Lenovo</v>
      </c>
      <c r="K3434" t="str">
        <f>VLOOKUP(G3434,[1]Product!$B:$G,4,FALSE)</f>
        <v>Desktop</v>
      </c>
      <c r="L3434">
        <v>1</v>
      </c>
      <c r="M3434">
        <v>0.05</v>
      </c>
      <c r="N3434">
        <f t="shared" si="53"/>
        <v>10915500</v>
      </c>
    </row>
    <row r="3435" spans="1:14" x14ac:dyDescent="0.3">
      <c r="A3435">
        <v>3434</v>
      </c>
      <c r="B3435">
        <v>4</v>
      </c>
      <c r="C3435" t="s">
        <v>57</v>
      </c>
      <c r="D3435" t="str">
        <f>VLOOKUP(C3435,[1]Saler!B:D,2,FALSE)</f>
        <v>Nguyễn Thị Tú  Anh</v>
      </c>
      <c r="E3435" t="str">
        <f>VLOOKUP(C3435,[1]Saler!B:D,3,FALSE)</f>
        <v>HN</v>
      </c>
      <c r="F3435" t="str">
        <f>VLOOKUP(E3435,[1]Saler!$F$1:$G$6,2,FALSE)</f>
        <v>Hà Nội</v>
      </c>
      <c r="G3435" t="s">
        <v>42</v>
      </c>
      <c r="H3435" t="str">
        <f>VLOOKUP(G3435,[1]Product!$B:$G,2,FALSE)</f>
        <v>PavilionEG0072TU</v>
      </c>
      <c r="I3435">
        <f>VLOOKUP(G3435,[1]Product!$B:$G,6,FALSE)</f>
        <v>21900000</v>
      </c>
      <c r="J3435" t="str">
        <f>VLOOKUP(G3435,[1]Product!$B:$G,3,FALSE)</f>
        <v>HP</v>
      </c>
      <c r="K3435" t="str">
        <f>VLOOKUP(G3435,[1]Product!$B:$G,4,FALSE)</f>
        <v>Laptop</v>
      </c>
      <c r="L3435">
        <v>3</v>
      </c>
      <c r="M3435">
        <v>0.15</v>
      </c>
      <c r="N3435">
        <f t="shared" si="53"/>
        <v>55845000</v>
      </c>
    </row>
    <row r="3436" spans="1:14" x14ac:dyDescent="0.3">
      <c r="A3436">
        <v>3435</v>
      </c>
      <c r="B3436">
        <v>4</v>
      </c>
      <c r="C3436" t="s">
        <v>76</v>
      </c>
      <c r="D3436" t="str">
        <f>VLOOKUP(C3436,[1]Saler!B:D,2,FALSE)</f>
        <v>Nguyễn Yến  Nhi</v>
      </c>
      <c r="E3436" t="str">
        <f>VLOOKUP(C3436,[1]Saler!B:D,3,FALSE)</f>
        <v>HCM</v>
      </c>
      <c r="F3436" t="str">
        <f>VLOOKUP(E3436,[1]Saler!$F$1:$G$6,2,FALSE)</f>
        <v>Hồ Chí Minh</v>
      </c>
      <c r="G3436" t="s">
        <v>50</v>
      </c>
      <c r="H3436" t="str">
        <f>VLOOKUP(G3436,[1]Product!$B:$G,2,FALSE)</f>
        <v>ProBook22X45AA</v>
      </c>
      <c r="I3436">
        <f>VLOOKUP(G3436,[1]Product!$B:$G,6,FALSE)</f>
        <v>11900000</v>
      </c>
      <c r="J3436" t="str">
        <f>VLOOKUP(G3436,[1]Product!$B:$G,3,FALSE)</f>
        <v>HP</v>
      </c>
      <c r="K3436" t="str">
        <f>VLOOKUP(G3436,[1]Product!$B:$G,4,FALSE)</f>
        <v>Desktop</v>
      </c>
      <c r="L3436">
        <v>2</v>
      </c>
      <c r="M3436">
        <v>0.15</v>
      </c>
      <c r="N3436">
        <f t="shared" si="53"/>
        <v>20230000</v>
      </c>
    </row>
    <row r="3437" spans="1:14" x14ac:dyDescent="0.3">
      <c r="A3437">
        <v>3436</v>
      </c>
      <c r="B3437">
        <v>4</v>
      </c>
      <c r="C3437" t="s">
        <v>60</v>
      </c>
      <c r="D3437" t="str">
        <f>VLOOKUP(C3437,[1]Saler!B:D,2,FALSE)</f>
        <v>Nguyễn Thị Hoài  Ly</v>
      </c>
      <c r="E3437" t="str">
        <f>VLOOKUP(C3437,[1]Saler!B:D,3,FALSE)</f>
        <v>DN</v>
      </c>
      <c r="F3437" t="str">
        <f>VLOOKUP(E3437,[1]Saler!$F$1:$G$6,2,FALSE)</f>
        <v>Đà Nẵng</v>
      </c>
      <c r="G3437" t="s">
        <v>41</v>
      </c>
      <c r="H3437" t="str">
        <f>VLOOKUP(G3437,[1]Product!$B:$G,2,FALSE)</f>
        <v>Vostro70226499</v>
      </c>
      <c r="I3437">
        <f>VLOOKUP(G3437,[1]Product!$B:$G,6,FALSE)</f>
        <v>8900000</v>
      </c>
      <c r="J3437" t="str">
        <f>VLOOKUP(G3437,[1]Product!$B:$G,3,FALSE)</f>
        <v>Dell</v>
      </c>
      <c r="K3437" t="str">
        <f>VLOOKUP(G3437,[1]Product!$B:$G,4,FALSE)</f>
        <v>Desktop</v>
      </c>
      <c r="L3437">
        <v>2</v>
      </c>
      <c r="M3437">
        <v>0.15</v>
      </c>
      <c r="N3437">
        <f t="shared" si="53"/>
        <v>15130000</v>
      </c>
    </row>
    <row r="3438" spans="1:14" x14ac:dyDescent="0.3">
      <c r="A3438">
        <v>3437</v>
      </c>
      <c r="B3438">
        <v>4</v>
      </c>
      <c r="C3438" t="s">
        <v>60</v>
      </c>
      <c r="D3438" t="str">
        <f>VLOOKUP(C3438,[1]Saler!B:D,2,FALSE)</f>
        <v>Nguyễn Thị Hoài  Ly</v>
      </c>
      <c r="E3438" t="str">
        <f>VLOOKUP(C3438,[1]Saler!B:D,3,FALSE)</f>
        <v>DN</v>
      </c>
      <c r="F3438" t="str">
        <f>VLOOKUP(E3438,[1]Saler!$F$1:$G$6,2,FALSE)</f>
        <v>Đà Nẵng</v>
      </c>
      <c r="G3438" t="s">
        <v>17</v>
      </c>
      <c r="H3438" t="str">
        <f>VLOOKUP(G3438,[1]Product!$B:$G,2,FALSE)</f>
        <v>Inspiron135301</v>
      </c>
      <c r="I3438">
        <f>VLOOKUP(G3438,[1]Product!$B:$G,6,FALSE)</f>
        <v>20900000</v>
      </c>
      <c r="J3438" t="str">
        <f>VLOOKUP(G3438,[1]Product!$B:$G,3,FALSE)</f>
        <v>Dell</v>
      </c>
      <c r="K3438" t="str">
        <f>VLOOKUP(G3438,[1]Product!$B:$G,4,FALSE)</f>
        <v>Laptop</v>
      </c>
      <c r="L3438">
        <v>3</v>
      </c>
      <c r="M3438">
        <v>0.05</v>
      </c>
      <c r="N3438">
        <f t="shared" si="53"/>
        <v>59565000</v>
      </c>
    </row>
    <row r="3439" spans="1:14" x14ac:dyDescent="0.3">
      <c r="A3439">
        <v>3438</v>
      </c>
      <c r="B3439">
        <v>4</v>
      </c>
      <c r="C3439" t="s">
        <v>61</v>
      </c>
      <c r="D3439" t="str">
        <f>VLOOKUP(C3439,[1]Saler!B:D,2,FALSE)</f>
        <v>Nguyễn Tố  Linh</v>
      </c>
      <c r="E3439" t="str">
        <f>VLOOKUP(C3439,[1]Saler!B:D,3,FALSE)</f>
        <v>DN</v>
      </c>
      <c r="F3439" t="str">
        <f>VLOOKUP(E3439,[1]Saler!$F$1:$G$6,2,FALSE)</f>
        <v>Đà Nẵng</v>
      </c>
      <c r="G3439" t="s">
        <v>25</v>
      </c>
      <c r="H3439" t="str">
        <f>VLOOKUP(G3439,[1]Product!$B:$G,2,FALSE)</f>
        <v>Lenovo11BHS07200</v>
      </c>
      <c r="I3439">
        <f>VLOOKUP(G3439,[1]Product!$B:$G,6,FALSE)</f>
        <v>11490000</v>
      </c>
      <c r="J3439" t="str">
        <f>VLOOKUP(G3439,[1]Product!$B:$G,3,FALSE)</f>
        <v>Lenovo</v>
      </c>
      <c r="K3439" t="str">
        <f>VLOOKUP(G3439,[1]Product!$B:$G,4,FALSE)</f>
        <v>Desktop</v>
      </c>
      <c r="L3439">
        <v>1</v>
      </c>
      <c r="M3439">
        <v>0.15</v>
      </c>
      <c r="N3439">
        <f t="shared" si="53"/>
        <v>9766500</v>
      </c>
    </row>
    <row r="3440" spans="1:14" x14ac:dyDescent="0.3">
      <c r="A3440">
        <v>3439</v>
      </c>
      <c r="B3440">
        <v>4</v>
      </c>
      <c r="C3440" t="s">
        <v>16</v>
      </c>
      <c r="D3440" t="str">
        <f>VLOOKUP(C3440,[1]Saler!B:D,2,FALSE)</f>
        <v>Võ Thị Uyển  Nhi</v>
      </c>
      <c r="E3440" t="str">
        <f>VLOOKUP(C3440,[1]Saler!B:D,3,FALSE)</f>
        <v>HCM</v>
      </c>
      <c r="F3440" t="str">
        <f>VLOOKUP(E3440,[1]Saler!$F$1:$G$6,2,FALSE)</f>
        <v>Hồ Chí Minh</v>
      </c>
      <c r="G3440" t="s">
        <v>33</v>
      </c>
      <c r="H3440" t="str">
        <f>VLOOKUP(G3440,[1]Product!$B:$G,2,FALSE)</f>
        <v>XPS139310</v>
      </c>
      <c r="I3440">
        <f>VLOOKUP(G3440,[1]Product!$B:$G,6,FALSE)</f>
        <v>39900000</v>
      </c>
      <c r="J3440" t="str">
        <f>VLOOKUP(G3440,[1]Product!$B:$G,3,FALSE)</f>
        <v>Dell</v>
      </c>
      <c r="K3440" t="str">
        <f>VLOOKUP(G3440,[1]Product!$B:$G,4,FALSE)</f>
        <v>Laptop</v>
      </c>
      <c r="L3440">
        <v>1</v>
      </c>
      <c r="M3440">
        <v>0.1</v>
      </c>
      <c r="N3440">
        <f t="shared" si="53"/>
        <v>35910000</v>
      </c>
    </row>
    <row r="3441" spans="1:14" x14ac:dyDescent="0.3">
      <c r="A3441">
        <v>3440</v>
      </c>
      <c r="B3441">
        <v>4</v>
      </c>
      <c r="C3441" t="s">
        <v>70</v>
      </c>
      <c r="D3441" t="str">
        <f>VLOOKUP(C3441,[1]Saler!B:D,2,FALSE)</f>
        <v>Trần Thị Hồng Nhung</v>
      </c>
      <c r="E3441" t="str">
        <f>VLOOKUP(C3441,[1]Saler!B:D,3,FALSE)</f>
        <v>HCM</v>
      </c>
      <c r="F3441" t="str">
        <f>VLOOKUP(E3441,[1]Saler!$F$1:$G$6,2,FALSE)</f>
        <v>Hồ Chí Minh</v>
      </c>
      <c r="G3441" t="s">
        <v>44</v>
      </c>
      <c r="H3441" t="str">
        <f>VLOOKUP(G3441,[1]Product!$B:$G,2,FALSE)</f>
        <v>Lenovo11ED002TVA</v>
      </c>
      <c r="I3441">
        <f>VLOOKUP(G3441,[1]Product!$B:$G,6,FALSE)</f>
        <v>9890000</v>
      </c>
      <c r="J3441" t="str">
        <f>VLOOKUP(G3441,[1]Product!$B:$G,3,FALSE)</f>
        <v>Lenovo</v>
      </c>
      <c r="K3441" t="str">
        <f>VLOOKUP(G3441,[1]Product!$B:$G,4,FALSE)</f>
        <v>Desktop</v>
      </c>
      <c r="L3441">
        <v>1</v>
      </c>
      <c r="M3441">
        <v>0.1</v>
      </c>
      <c r="N3441">
        <f t="shared" si="53"/>
        <v>8901000</v>
      </c>
    </row>
    <row r="3442" spans="1:14" x14ac:dyDescent="0.3">
      <c r="A3442">
        <v>3441</v>
      </c>
      <c r="B3442">
        <v>5</v>
      </c>
      <c r="C3442" t="s">
        <v>65</v>
      </c>
      <c r="D3442" t="str">
        <f>VLOOKUP(C3442,[1]Saler!B:D,2,FALSE)</f>
        <v>Vưu Quan  Khải</v>
      </c>
      <c r="E3442" t="str">
        <f>VLOOKUP(C3442,[1]Saler!B:D,3,FALSE)</f>
        <v>DN</v>
      </c>
      <c r="F3442" t="str">
        <f>VLOOKUP(E3442,[1]Saler!$F$1:$G$6,2,FALSE)</f>
        <v>Đà Nẵng</v>
      </c>
      <c r="G3442" t="s">
        <v>58</v>
      </c>
      <c r="H3442" t="str">
        <f>VLOOKUP(G3442,[1]Product!$B:$G,2,FALSE)</f>
        <v>Envy2K0B2PA</v>
      </c>
      <c r="I3442">
        <f>VLOOKUP(G3442,[1]Product!$B:$G,6,FALSE)</f>
        <v>23590000</v>
      </c>
      <c r="J3442" t="str">
        <f>VLOOKUP(G3442,[1]Product!$B:$G,3,FALSE)</f>
        <v>HP</v>
      </c>
      <c r="K3442" t="str">
        <f>VLOOKUP(G3442,[1]Product!$B:$G,4,FALSE)</f>
        <v>Laptop</v>
      </c>
      <c r="L3442">
        <v>3</v>
      </c>
      <c r="M3442">
        <v>0.15</v>
      </c>
      <c r="N3442">
        <f t="shared" si="53"/>
        <v>60154500</v>
      </c>
    </row>
    <row r="3443" spans="1:14" x14ac:dyDescent="0.3">
      <c r="A3443">
        <v>3442</v>
      </c>
      <c r="B3443">
        <v>5</v>
      </c>
      <c r="C3443" t="s">
        <v>66</v>
      </c>
      <c r="D3443" t="str">
        <f>VLOOKUP(C3443,[1]Saler!B:D,2,FALSE)</f>
        <v>Nguyễn Nhật  Hạ</v>
      </c>
      <c r="E3443" t="str">
        <f>VLOOKUP(C3443,[1]Saler!B:D,3,FALSE)</f>
        <v>HP</v>
      </c>
      <c r="F3443" t="str">
        <f>VLOOKUP(E3443,[1]Saler!$F$1:$G$6,2,FALSE)</f>
        <v>Hải Phòng</v>
      </c>
      <c r="G3443" t="s">
        <v>41</v>
      </c>
      <c r="H3443" t="str">
        <f>VLOOKUP(G3443,[1]Product!$B:$G,2,FALSE)</f>
        <v>Vostro70226499</v>
      </c>
      <c r="I3443">
        <f>VLOOKUP(G3443,[1]Product!$B:$G,6,FALSE)</f>
        <v>8900000</v>
      </c>
      <c r="J3443" t="str">
        <f>VLOOKUP(G3443,[1]Product!$B:$G,3,FALSE)</f>
        <v>Dell</v>
      </c>
      <c r="K3443" t="str">
        <f>VLOOKUP(G3443,[1]Product!$B:$G,4,FALSE)</f>
        <v>Desktop</v>
      </c>
      <c r="L3443">
        <v>1</v>
      </c>
      <c r="M3443">
        <v>0.05</v>
      </c>
      <c r="N3443">
        <f t="shared" si="53"/>
        <v>8455000</v>
      </c>
    </row>
    <row r="3444" spans="1:14" x14ac:dyDescent="0.3">
      <c r="A3444">
        <v>3443</v>
      </c>
      <c r="B3444">
        <v>5</v>
      </c>
      <c r="C3444" t="s">
        <v>46</v>
      </c>
      <c r="D3444" t="str">
        <f>VLOOKUP(C3444,[1]Saler!B:D,2,FALSE)</f>
        <v>Nguyễn Thị Hoài  Nam</v>
      </c>
      <c r="E3444" t="str">
        <f>VLOOKUP(C3444,[1]Saler!B:D,3,FALSE)</f>
        <v>HCM</v>
      </c>
      <c r="F3444" t="str">
        <f>VLOOKUP(E3444,[1]Saler!$F$1:$G$6,2,FALSE)</f>
        <v>Hồ Chí Minh</v>
      </c>
      <c r="G3444" t="s">
        <v>56</v>
      </c>
      <c r="H3444" t="str">
        <f>VLOOKUP(G3444,[1]Product!$B:$G,2,FALSE)</f>
        <v>Legion82B500GUVN</v>
      </c>
      <c r="I3444">
        <f>VLOOKUP(G3444,[1]Product!$B:$G,6,FALSE)</f>
        <v>24790000</v>
      </c>
      <c r="J3444" t="str">
        <f>VLOOKUP(G3444,[1]Product!$B:$G,3,FALSE)</f>
        <v>Lenovo</v>
      </c>
      <c r="K3444" t="str">
        <f>VLOOKUP(G3444,[1]Product!$B:$G,4,FALSE)</f>
        <v>Laptop</v>
      </c>
      <c r="L3444">
        <v>3</v>
      </c>
      <c r="M3444">
        <v>0.1</v>
      </c>
      <c r="N3444">
        <f t="shared" si="53"/>
        <v>66933000</v>
      </c>
    </row>
    <row r="3445" spans="1:14" x14ac:dyDescent="0.3">
      <c r="A3445">
        <v>3444</v>
      </c>
      <c r="B3445">
        <v>5</v>
      </c>
      <c r="C3445" t="s">
        <v>65</v>
      </c>
      <c r="D3445" t="str">
        <f>VLOOKUP(C3445,[1]Saler!B:D,2,FALSE)</f>
        <v>Vưu Quan  Khải</v>
      </c>
      <c r="E3445" t="str">
        <f>VLOOKUP(C3445,[1]Saler!B:D,3,FALSE)</f>
        <v>DN</v>
      </c>
      <c r="F3445" t="str">
        <f>VLOOKUP(E3445,[1]Saler!$F$1:$G$6,2,FALSE)</f>
        <v>Đà Nẵng</v>
      </c>
      <c r="G3445" t="s">
        <v>49</v>
      </c>
      <c r="H3445" t="str">
        <f>VLOOKUP(G3445,[1]Product!$B:$G,2,FALSE)</f>
        <v>Inspiron145402</v>
      </c>
      <c r="I3445">
        <f>VLOOKUP(G3445,[1]Product!$B:$G,6,FALSE)</f>
        <v>25790000</v>
      </c>
      <c r="J3445" t="str">
        <f>VLOOKUP(G3445,[1]Product!$B:$G,3,FALSE)</f>
        <v>Dell</v>
      </c>
      <c r="K3445" t="str">
        <f>VLOOKUP(G3445,[1]Product!$B:$G,4,FALSE)</f>
        <v>Laptop</v>
      </c>
      <c r="L3445">
        <v>3</v>
      </c>
      <c r="M3445">
        <v>0</v>
      </c>
      <c r="N3445">
        <f t="shared" si="53"/>
        <v>77370000</v>
      </c>
    </row>
    <row r="3446" spans="1:14" x14ac:dyDescent="0.3">
      <c r="A3446">
        <v>3445</v>
      </c>
      <c r="B3446">
        <v>5</v>
      </c>
      <c r="C3446" t="s">
        <v>57</v>
      </c>
      <c r="D3446" t="str">
        <f>VLOOKUP(C3446,[1]Saler!B:D,2,FALSE)</f>
        <v>Nguyễn Thị Tú  Anh</v>
      </c>
      <c r="E3446" t="str">
        <f>VLOOKUP(C3446,[1]Saler!B:D,3,FALSE)</f>
        <v>HN</v>
      </c>
      <c r="F3446" t="str">
        <f>VLOOKUP(E3446,[1]Saler!$F$1:$G$6,2,FALSE)</f>
        <v>Hà Nội</v>
      </c>
      <c r="G3446" t="s">
        <v>71</v>
      </c>
      <c r="H3446" t="str">
        <f>VLOOKUP(G3446,[1]Product!$B:$G,2,FALSE)</f>
        <v>Legion82BC005YVN</v>
      </c>
      <c r="I3446">
        <f>VLOOKUP(G3446,[1]Product!$B:$G,6,FALSE)</f>
        <v>39000000</v>
      </c>
      <c r="J3446" t="str">
        <f>VLOOKUP(G3446,[1]Product!$B:$G,3,FALSE)</f>
        <v>Lenovo</v>
      </c>
      <c r="K3446" t="str">
        <f>VLOOKUP(G3446,[1]Product!$B:$G,4,FALSE)</f>
        <v>Laptop</v>
      </c>
      <c r="L3446">
        <v>3</v>
      </c>
      <c r="M3446">
        <v>0.15</v>
      </c>
      <c r="N3446">
        <f t="shared" si="53"/>
        <v>99450000</v>
      </c>
    </row>
    <row r="3447" spans="1:14" x14ac:dyDescent="0.3">
      <c r="A3447">
        <v>3446</v>
      </c>
      <c r="B3447">
        <v>5</v>
      </c>
      <c r="C3447" t="s">
        <v>76</v>
      </c>
      <c r="D3447" t="str">
        <f>VLOOKUP(C3447,[1]Saler!B:D,2,FALSE)</f>
        <v>Nguyễn Yến  Nhi</v>
      </c>
      <c r="E3447" t="str">
        <f>VLOOKUP(C3447,[1]Saler!B:D,3,FALSE)</f>
        <v>HCM</v>
      </c>
      <c r="F3447" t="str">
        <f>VLOOKUP(E3447,[1]Saler!$F$1:$G$6,2,FALSE)</f>
        <v>Hồ Chí Minh</v>
      </c>
      <c r="G3447" t="s">
        <v>34</v>
      </c>
      <c r="H3447" t="str">
        <f>VLOOKUP(G3447,[1]Product!$B:$G,2,FALSE)</f>
        <v>Inspiron135201</v>
      </c>
      <c r="I3447">
        <f>VLOOKUP(G3447,[1]Product!$B:$G,6,FALSE)</f>
        <v>16990000</v>
      </c>
      <c r="J3447" t="str">
        <f>VLOOKUP(G3447,[1]Product!$B:$G,3,FALSE)</f>
        <v>Dell</v>
      </c>
      <c r="K3447" t="str">
        <f>VLOOKUP(G3447,[1]Product!$B:$G,4,FALSE)</f>
        <v>Laptop</v>
      </c>
      <c r="L3447">
        <v>3</v>
      </c>
      <c r="M3447">
        <v>0.05</v>
      </c>
      <c r="N3447">
        <f t="shared" si="53"/>
        <v>48421500</v>
      </c>
    </row>
    <row r="3448" spans="1:14" x14ac:dyDescent="0.3">
      <c r="A3448">
        <v>3447</v>
      </c>
      <c r="B3448">
        <v>5</v>
      </c>
      <c r="C3448" t="s">
        <v>37</v>
      </c>
      <c r="D3448" t="str">
        <f>VLOOKUP(C3448,[1]Saler!B:D,2,FALSE)</f>
        <v>Nguyễn Phan Thanh Ngân</v>
      </c>
      <c r="E3448" t="str">
        <f>VLOOKUP(C3448,[1]Saler!B:D,3,FALSE)</f>
        <v>HCM</v>
      </c>
      <c r="F3448" t="str">
        <f>VLOOKUP(E3448,[1]Saler!$F$1:$G$6,2,FALSE)</f>
        <v>Hồ Chí Minh</v>
      </c>
      <c r="G3448" t="s">
        <v>41</v>
      </c>
      <c r="H3448" t="str">
        <f>VLOOKUP(G3448,[1]Product!$B:$G,2,FALSE)</f>
        <v>Vostro70226499</v>
      </c>
      <c r="I3448">
        <f>VLOOKUP(G3448,[1]Product!$B:$G,6,FALSE)</f>
        <v>8900000</v>
      </c>
      <c r="J3448" t="str">
        <f>VLOOKUP(G3448,[1]Product!$B:$G,3,FALSE)</f>
        <v>Dell</v>
      </c>
      <c r="K3448" t="str">
        <f>VLOOKUP(G3448,[1]Product!$B:$G,4,FALSE)</f>
        <v>Desktop</v>
      </c>
      <c r="L3448">
        <v>3</v>
      </c>
      <c r="M3448">
        <v>0.05</v>
      </c>
      <c r="N3448">
        <f t="shared" si="53"/>
        <v>25365000</v>
      </c>
    </row>
    <row r="3449" spans="1:14" x14ac:dyDescent="0.3">
      <c r="A3449">
        <v>3448</v>
      </c>
      <c r="B3449">
        <v>5</v>
      </c>
      <c r="C3449" t="s">
        <v>67</v>
      </c>
      <c r="D3449" t="str">
        <f>VLOOKUP(C3449,[1]Saler!B:D,2,FALSE)</f>
        <v>Phan Thị Thu  Nguyệt</v>
      </c>
      <c r="E3449" t="str">
        <f>VLOOKUP(C3449,[1]Saler!B:D,3,FALSE)</f>
        <v>HCM</v>
      </c>
      <c r="F3449" t="str">
        <f>VLOOKUP(E3449,[1]Saler!$F$1:$G$6,2,FALSE)</f>
        <v>Hồ Chí Minh</v>
      </c>
      <c r="G3449" t="s">
        <v>17</v>
      </c>
      <c r="H3449" t="str">
        <f>VLOOKUP(G3449,[1]Product!$B:$G,2,FALSE)</f>
        <v>Inspiron135301</v>
      </c>
      <c r="I3449">
        <f>VLOOKUP(G3449,[1]Product!$B:$G,6,FALSE)</f>
        <v>20900000</v>
      </c>
      <c r="J3449" t="str">
        <f>VLOOKUP(G3449,[1]Product!$B:$G,3,FALSE)</f>
        <v>Dell</v>
      </c>
      <c r="K3449" t="str">
        <f>VLOOKUP(G3449,[1]Product!$B:$G,4,FALSE)</f>
        <v>Laptop</v>
      </c>
      <c r="L3449">
        <v>2</v>
      </c>
      <c r="M3449">
        <v>0.1</v>
      </c>
      <c r="N3449">
        <f t="shared" si="53"/>
        <v>37620000</v>
      </c>
    </row>
    <row r="3450" spans="1:14" x14ac:dyDescent="0.3">
      <c r="A3450">
        <v>3449</v>
      </c>
      <c r="B3450">
        <v>5</v>
      </c>
      <c r="C3450" t="s">
        <v>18</v>
      </c>
      <c r="D3450" t="str">
        <f>VLOOKUP(C3450,[1]Saler!B:D,2,FALSE)</f>
        <v>Lê Thị Thùy  Linh</v>
      </c>
      <c r="E3450" t="str">
        <f>VLOOKUP(C3450,[1]Saler!B:D,3,FALSE)</f>
        <v>DN</v>
      </c>
      <c r="F3450" t="str">
        <f>VLOOKUP(E3450,[1]Saler!$F$1:$G$6,2,FALSE)</f>
        <v>Đà Nẵng</v>
      </c>
      <c r="G3450" t="s">
        <v>69</v>
      </c>
      <c r="H3450" t="str">
        <f>VLOOKUP(G3450,[1]Product!$B:$G,2,FALSE)</f>
        <v>Pavilion180S1AA</v>
      </c>
      <c r="I3450">
        <f>VLOOKUP(G3450,[1]Product!$B:$G,6,FALSE)</f>
        <v>9790000</v>
      </c>
      <c r="J3450" t="str">
        <f>VLOOKUP(G3450,[1]Product!$B:$G,3,FALSE)</f>
        <v>HP</v>
      </c>
      <c r="K3450" t="str">
        <f>VLOOKUP(G3450,[1]Product!$B:$G,4,FALSE)</f>
        <v>Desktop</v>
      </c>
      <c r="L3450">
        <v>3</v>
      </c>
      <c r="M3450">
        <v>0</v>
      </c>
      <c r="N3450">
        <f t="shared" si="53"/>
        <v>29370000</v>
      </c>
    </row>
    <row r="3451" spans="1:14" x14ac:dyDescent="0.3">
      <c r="A3451">
        <v>3450</v>
      </c>
      <c r="B3451">
        <v>5</v>
      </c>
      <c r="C3451" t="s">
        <v>57</v>
      </c>
      <c r="D3451" t="str">
        <f>VLOOKUP(C3451,[1]Saler!B:D,2,FALSE)</f>
        <v>Nguyễn Thị Tú  Anh</v>
      </c>
      <c r="E3451" t="str">
        <f>VLOOKUP(C3451,[1]Saler!B:D,3,FALSE)</f>
        <v>HN</v>
      </c>
      <c r="F3451" t="str">
        <f>VLOOKUP(E3451,[1]Saler!$F$1:$G$6,2,FALSE)</f>
        <v>Hà Nội</v>
      </c>
      <c r="G3451" t="s">
        <v>45</v>
      </c>
      <c r="H3451" t="str">
        <f>VLOOKUP(G3451,[1]Product!$B:$G,2,FALSE)</f>
        <v>OMEN8ZR42PA</v>
      </c>
      <c r="I3451">
        <f>VLOOKUP(G3451,[1]Product!$B:$G,6,FALSE)</f>
        <v>54000000</v>
      </c>
      <c r="J3451" t="str">
        <f>VLOOKUP(G3451,[1]Product!$B:$G,3,FALSE)</f>
        <v>HP</v>
      </c>
      <c r="K3451" t="str">
        <f>VLOOKUP(G3451,[1]Product!$B:$G,4,FALSE)</f>
        <v>Laptop</v>
      </c>
      <c r="L3451">
        <v>3</v>
      </c>
      <c r="M3451">
        <v>0.1</v>
      </c>
      <c r="N3451">
        <f t="shared" si="53"/>
        <v>145800000</v>
      </c>
    </row>
    <row r="3452" spans="1:14" x14ac:dyDescent="0.3">
      <c r="A3452">
        <v>3451</v>
      </c>
      <c r="B3452">
        <v>5</v>
      </c>
      <c r="C3452" t="s">
        <v>79</v>
      </c>
      <c r="D3452" t="str">
        <f>VLOOKUP(C3452,[1]Saler!B:D,2,FALSE)</f>
        <v>Nguyễn Thị Thanh  Ngân</v>
      </c>
      <c r="E3452" t="str">
        <f>VLOOKUP(C3452,[1]Saler!B:D,3,FALSE)</f>
        <v>HCM</v>
      </c>
      <c r="F3452" t="str">
        <f>VLOOKUP(E3452,[1]Saler!$F$1:$G$6,2,FALSE)</f>
        <v>Hồ Chí Minh</v>
      </c>
      <c r="G3452" t="s">
        <v>45</v>
      </c>
      <c r="H3452" t="str">
        <f>VLOOKUP(G3452,[1]Product!$B:$G,2,FALSE)</f>
        <v>OMEN8ZR42PA</v>
      </c>
      <c r="I3452">
        <f>VLOOKUP(G3452,[1]Product!$B:$G,6,FALSE)</f>
        <v>54000000</v>
      </c>
      <c r="J3452" t="str">
        <f>VLOOKUP(G3452,[1]Product!$B:$G,3,FALSE)</f>
        <v>HP</v>
      </c>
      <c r="K3452" t="str">
        <f>VLOOKUP(G3452,[1]Product!$B:$G,4,FALSE)</f>
        <v>Laptop</v>
      </c>
      <c r="L3452">
        <v>2</v>
      </c>
      <c r="M3452">
        <v>0.05</v>
      </c>
      <c r="N3452">
        <f t="shared" si="53"/>
        <v>102600000</v>
      </c>
    </row>
    <row r="3453" spans="1:14" x14ac:dyDescent="0.3">
      <c r="A3453">
        <v>3452</v>
      </c>
      <c r="B3453">
        <v>5</v>
      </c>
      <c r="C3453" t="s">
        <v>80</v>
      </c>
      <c r="D3453" t="str">
        <f>VLOOKUP(C3453,[1]Saler!B:D,2,FALSE)</f>
        <v>Trịnh Thị Thu  Hằng</v>
      </c>
      <c r="E3453" t="str">
        <f>VLOOKUP(C3453,[1]Saler!B:D,3,FALSE)</f>
        <v>HP</v>
      </c>
      <c r="F3453" t="str">
        <f>VLOOKUP(E3453,[1]Saler!$F$1:$G$6,2,FALSE)</f>
        <v>Hải Phòng</v>
      </c>
      <c r="G3453" t="s">
        <v>28</v>
      </c>
      <c r="H3453" t="str">
        <f>VLOOKUP(G3453,[1]Product!$B:$G,2,FALSE)</f>
        <v>ProBook1A1B0PA</v>
      </c>
      <c r="I3453">
        <f>VLOOKUP(G3453,[1]Product!$B:$G,6,FALSE)</f>
        <v>18290000</v>
      </c>
      <c r="J3453" t="str">
        <f>VLOOKUP(G3453,[1]Product!$B:$G,3,FALSE)</f>
        <v>HP</v>
      </c>
      <c r="K3453" t="str">
        <f>VLOOKUP(G3453,[1]Product!$B:$G,4,FALSE)</f>
        <v>Laptop</v>
      </c>
      <c r="L3453">
        <v>1</v>
      </c>
      <c r="M3453">
        <v>0</v>
      </c>
      <c r="N3453">
        <f t="shared" si="53"/>
        <v>18290000</v>
      </c>
    </row>
    <row r="3454" spans="1:14" x14ac:dyDescent="0.3">
      <c r="A3454">
        <v>3453</v>
      </c>
      <c r="B3454">
        <v>5</v>
      </c>
      <c r="C3454" t="s">
        <v>81</v>
      </c>
      <c r="D3454" t="str">
        <f>VLOOKUP(C3454,[1]Saler!B:D,2,FALSE)</f>
        <v>Huỳnh Lê Minh  Nhựt</v>
      </c>
      <c r="E3454" t="str">
        <f>VLOOKUP(C3454,[1]Saler!B:D,3,FALSE)</f>
        <v>HCM</v>
      </c>
      <c r="F3454" t="str">
        <f>VLOOKUP(E3454,[1]Saler!$F$1:$G$6,2,FALSE)</f>
        <v>Hồ Chí Minh</v>
      </c>
      <c r="G3454" t="s">
        <v>45</v>
      </c>
      <c r="H3454" t="str">
        <f>VLOOKUP(G3454,[1]Product!$B:$G,2,FALSE)</f>
        <v>OMEN8ZR42PA</v>
      </c>
      <c r="I3454">
        <f>VLOOKUP(G3454,[1]Product!$B:$G,6,FALSE)</f>
        <v>54000000</v>
      </c>
      <c r="J3454" t="str">
        <f>VLOOKUP(G3454,[1]Product!$B:$G,3,FALSE)</f>
        <v>HP</v>
      </c>
      <c r="K3454" t="str">
        <f>VLOOKUP(G3454,[1]Product!$B:$G,4,FALSE)</f>
        <v>Laptop</v>
      </c>
      <c r="L3454">
        <v>1</v>
      </c>
      <c r="M3454">
        <v>0.15</v>
      </c>
      <c r="N3454">
        <f t="shared" si="53"/>
        <v>45900000</v>
      </c>
    </row>
    <row r="3455" spans="1:14" x14ac:dyDescent="0.3">
      <c r="A3455">
        <v>3454</v>
      </c>
      <c r="B3455">
        <v>5</v>
      </c>
      <c r="C3455" t="s">
        <v>32</v>
      </c>
      <c r="D3455" t="str">
        <f>VLOOKUP(C3455,[1]Saler!B:D,2,FALSE)</f>
        <v>Võ Thị Phương  Thảo</v>
      </c>
      <c r="E3455" t="str">
        <f>VLOOKUP(C3455,[1]Saler!B:D,3,FALSE)</f>
        <v>CT</v>
      </c>
      <c r="F3455" t="str">
        <f>VLOOKUP(E3455,[1]Saler!$F$1:$G$6,2,FALSE)</f>
        <v>Cần Thơ</v>
      </c>
      <c r="G3455" t="s">
        <v>44</v>
      </c>
      <c r="H3455" t="str">
        <f>VLOOKUP(G3455,[1]Product!$B:$G,2,FALSE)</f>
        <v>Lenovo11ED002TVA</v>
      </c>
      <c r="I3455">
        <f>VLOOKUP(G3455,[1]Product!$B:$G,6,FALSE)</f>
        <v>9890000</v>
      </c>
      <c r="J3455" t="str">
        <f>VLOOKUP(G3455,[1]Product!$B:$G,3,FALSE)</f>
        <v>Lenovo</v>
      </c>
      <c r="K3455" t="str">
        <f>VLOOKUP(G3455,[1]Product!$B:$G,4,FALSE)</f>
        <v>Desktop</v>
      </c>
      <c r="L3455">
        <v>3</v>
      </c>
      <c r="M3455">
        <v>0.1</v>
      </c>
      <c r="N3455">
        <f t="shared" si="53"/>
        <v>26703000</v>
      </c>
    </row>
    <row r="3456" spans="1:14" x14ac:dyDescent="0.3">
      <c r="A3456">
        <v>3455</v>
      </c>
      <c r="B3456">
        <v>5</v>
      </c>
      <c r="C3456" t="s">
        <v>35</v>
      </c>
      <c r="D3456" t="str">
        <f>VLOOKUP(C3456,[1]Saler!B:D,2,FALSE)</f>
        <v>Trần Kim  Như</v>
      </c>
      <c r="E3456" t="str">
        <f>VLOOKUP(C3456,[1]Saler!B:D,3,FALSE)</f>
        <v>HCM</v>
      </c>
      <c r="F3456" t="str">
        <f>VLOOKUP(E3456,[1]Saler!$F$1:$G$6,2,FALSE)</f>
        <v>Hồ Chí Minh</v>
      </c>
      <c r="G3456" t="s">
        <v>49</v>
      </c>
      <c r="H3456" t="str">
        <f>VLOOKUP(G3456,[1]Product!$B:$G,2,FALSE)</f>
        <v>Inspiron145402</v>
      </c>
      <c r="I3456">
        <f>VLOOKUP(G3456,[1]Product!$B:$G,6,FALSE)</f>
        <v>25790000</v>
      </c>
      <c r="J3456" t="str">
        <f>VLOOKUP(G3456,[1]Product!$B:$G,3,FALSE)</f>
        <v>Dell</v>
      </c>
      <c r="K3456" t="str">
        <f>VLOOKUP(G3456,[1]Product!$B:$G,4,FALSE)</f>
        <v>Laptop</v>
      </c>
      <c r="L3456">
        <v>1</v>
      </c>
      <c r="M3456">
        <v>0.15</v>
      </c>
      <c r="N3456">
        <f t="shared" si="53"/>
        <v>21921500</v>
      </c>
    </row>
    <row r="3457" spans="1:14" x14ac:dyDescent="0.3">
      <c r="A3457">
        <v>3456</v>
      </c>
      <c r="B3457">
        <v>5</v>
      </c>
      <c r="C3457" t="s">
        <v>18</v>
      </c>
      <c r="D3457" t="str">
        <f>VLOOKUP(C3457,[1]Saler!B:D,2,FALSE)</f>
        <v>Lê Thị Thùy  Linh</v>
      </c>
      <c r="E3457" t="str">
        <f>VLOOKUP(C3457,[1]Saler!B:D,3,FALSE)</f>
        <v>DN</v>
      </c>
      <c r="F3457" t="str">
        <f>VLOOKUP(E3457,[1]Saler!$F$1:$G$6,2,FALSE)</f>
        <v>Đà Nẵng</v>
      </c>
      <c r="G3457" t="s">
        <v>54</v>
      </c>
      <c r="H3457" t="str">
        <f>VLOOKUP(G3457,[1]Product!$B:$G,2,FALSE)</f>
        <v>ThinkBook20VA001KVN</v>
      </c>
      <c r="I3457">
        <f>VLOOKUP(G3457,[1]Product!$B:$G,6,FALSE)</f>
        <v>19190000</v>
      </c>
      <c r="J3457" t="str">
        <f>VLOOKUP(G3457,[1]Product!$B:$G,3,FALSE)</f>
        <v>Lenovo</v>
      </c>
      <c r="K3457" t="str">
        <f>VLOOKUP(G3457,[1]Product!$B:$G,4,FALSE)</f>
        <v>Laptop</v>
      </c>
      <c r="L3457">
        <v>3</v>
      </c>
      <c r="M3457">
        <v>0.15</v>
      </c>
      <c r="N3457">
        <f t="shared" si="53"/>
        <v>48934500</v>
      </c>
    </row>
    <row r="3458" spans="1:14" x14ac:dyDescent="0.3">
      <c r="A3458">
        <v>3457</v>
      </c>
      <c r="B3458">
        <v>5</v>
      </c>
      <c r="C3458" t="s">
        <v>51</v>
      </c>
      <c r="D3458" t="str">
        <f>VLOOKUP(C3458,[1]Saler!B:D,2,FALSE)</f>
        <v>Trần Nguyễn Thúy  Quỳnh</v>
      </c>
      <c r="E3458" t="str">
        <f>VLOOKUP(C3458,[1]Saler!B:D,3,FALSE)</f>
        <v>CT</v>
      </c>
      <c r="F3458" t="str">
        <f>VLOOKUP(E3458,[1]Saler!$F$1:$G$6,2,FALSE)</f>
        <v>Cần Thơ</v>
      </c>
      <c r="G3458" t="s">
        <v>45</v>
      </c>
      <c r="H3458" t="str">
        <f>VLOOKUP(G3458,[1]Product!$B:$G,2,FALSE)</f>
        <v>OMEN8ZR42PA</v>
      </c>
      <c r="I3458">
        <f>VLOOKUP(G3458,[1]Product!$B:$G,6,FALSE)</f>
        <v>54000000</v>
      </c>
      <c r="J3458" t="str">
        <f>VLOOKUP(G3458,[1]Product!$B:$G,3,FALSE)</f>
        <v>HP</v>
      </c>
      <c r="K3458" t="str">
        <f>VLOOKUP(G3458,[1]Product!$B:$G,4,FALSE)</f>
        <v>Laptop</v>
      </c>
      <c r="L3458">
        <v>3</v>
      </c>
      <c r="M3458">
        <v>0.05</v>
      </c>
      <c r="N3458">
        <f t="shared" ref="N3458:N3521" si="54">I3458*L3458*(1-M3458)</f>
        <v>153900000</v>
      </c>
    </row>
    <row r="3459" spans="1:14" x14ac:dyDescent="0.3">
      <c r="A3459">
        <v>3458</v>
      </c>
      <c r="B3459">
        <v>5</v>
      </c>
      <c r="C3459" t="s">
        <v>37</v>
      </c>
      <c r="D3459" t="str">
        <f>VLOOKUP(C3459,[1]Saler!B:D,2,FALSE)</f>
        <v>Nguyễn Phan Thanh Ngân</v>
      </c>
      <c r="E3459" t="str">
        <f>VLOOKUP(C3459,[1]Saler!B:D,3,FALSE)</f>
        <v>HCM</v>
      </c>
      <c r="F3459" t="str">
        <f>VLOOKUP(E3459,[1]Saler!$F$1:$G$6,2,FALSE)</f>
        <v>Hồ Chí Minh</v>
      </c>
      <c r="G3459" t="s">
        <v>56</v>
      </c>
      <c r="H3459" t="str">
        <f>VLOOKUP(G3459,[1]Product!$B:$G,2,FALSE)</f>
        <v>Legion82B500GUVN</v>
      </c>
      <c r="I3459">
        <f>VLOOKUP(G3459,[1]Product!$B:$G,6,FALSE)</f>
        <v>24790000</v>
      </c>
      <c r="J3459" t="str">
        <f>VLOOKUP(G3459,[1]Product!$B:$G,3,FALSE)</f>
        <v>Lenovo</v>
      </c>
      <c r="K3459" t="str">
        <f>VLOOKUP(G3459,[1]Product!$B:$G,4,FALSE)</f>
        <v>Laptop</v>
      </c>
      <c r="L3459">
        <v>2</v>
      </c>
      <c r="M3459">
        <v>0</v>
      </c>
      <c r="N3459">
        <f t="shared" si="54"/>
        <v>49580000</v>
      </c>
    </row>
    <row r="3460" spans="1:14" x14ac:dyDescent="0.3">
      <c r="A3460">
        <v>3459</v>
      </c>
      <c r="B3460">
        <v>5</v>
      </c>
      <c r="C3460" t="s">
        <v>73</v>
      </c>
      <c r="D3460" t="str">
        <f>VLOOKUP(C3460,[1]Saler!B:D,2,FALSE)</f>
        <v>Nguyễn Gia  Hân</v>
      </c>
      <c r="E3460" t="str">
        <f>VLOOKUP(C3460,[1]Saler!B:D,3,FALSE)</f>
        <v>HP</v>
      </c>
      <c r="F3460" t="str">
        <f>VLOOKUP(E3460,[1]Saler!$F$1:$G$6,2,FALSE)</f>
        <v>Hải Phòng</v>
      </c>
      <c r="G3460" t="s">
        <v>28</v>
      </c>
      <c r="H3460" t="str">
        <f>VLOOKUP(G3460,[1]Product!$B:$G,2,FALSE)</f>
        <v>ProBook1A1B0PA</v>
      </c>
      <c r="I3460">
        <f>VLOOKUP(G3460,[1]Product!$B:$G,6,FALSE)</f>
        <v>18290000</v>
      </c>
      <c r="J3460" t="str">
        <f>VLOOKUP(G3460,[1]Product!$B:$G,3,FALSE)</f>
        <v>HP</v>
      </c>
      <c r="K3460" t="str">
        <f>VLOOKUP(G3460,[1]Product!$B:$G,4,FALSE)</f>
        <v>Laptop</v>
      </c>
      <c r="L3460">
        <v>2</v>
      </c>
      <c r="M3460">
        <v>0.15</v>
      </c>
      <c r="N3460">
        <f t="shared" si="54"/>
        <v>31093000</v>
      </c>
    </row>
    <row r="3461" spans="1:14" x14ac:dyDescent="0.3">
      <c r="A3461">
        <v>3460</v>
      </c>
      <c r="B3461">
        <v>5</v>
      </c>
      <c r="C3461" t="s">
        <v>16</v>
      </c>
      <c r="D3461" t="str">
        <f>VLOOKUP(C3461,[1]Saler!B:D,2,FALSE)</f>
        <v>Võ Thị Uyển  Nhi</v>
      </c>
      <c r="E3461" t="str">
        <f>VLOOKUP(C3461,[1]Saler!B:D,3,FALSE)</f>
        <v>HCM</v>
      </c>
      <c r="F3461" t="str">
        <f>VLOOKUP(E3461,[1]Saler!$F$1:$G$6,2,FALSE)</f>
        <v>Hồ Chí Minh</v>
      </c>
      <c r="G3461" t="s">
        <v>15</v>
      </c>
      <c r="H3461" t="str">
        <f>VLOOKUP(G3461,[1]Product!$B:$G,2,FALSE)</f>
        <v>EliteBook1C2M0PA</v>
      </c>
      <c r="I3461">
        <f>VLOOKUP(G3461,[1]Product!$B:$G,6,FALSE)</f>
        <v>14890000</v>
      </c>
      <c r="J3461" t="str">
        <f>VLOOKUP(G3461,[1]Product!$B:$G,3,FALSE)</f>
        <v>HP</v>
      </c>
      <c r="K3461" t="str">
        <f>VLOOKUP(G3461,[1]Product!$B:$G,4,FALSE)</f>
        <v>Desktop</v>
      </c>
      <c r="L3461">
        <v>2</v>
      </c>
      <c r="M3461">
        <v>0.15</v>
      </c>
      <c r="N3461">
        <f t="shared" si="54"/>
        <v>25313000</v>
      </c>
    </row>
    <row r="3462" spans="1:14" x14ac:dyDescent="0.3">
      <c r="A3462">
        <v>3461</v>
      </c>
      <c r="B3462">
        <v>5</v>
      </c>
      <c r="C3462" t="s">
        <v>61</v>
      </c>
      <c r="D3462" t="str">
        <f>VLOOKUP(C3462,[1]Saler!B:D,2,FALSE)</f>
        <v>Nguyễn Tố  Linh</v>
      </c>
      <c r="E3462" t="str">
        <f>VLOOKUP(C3462,[1]Saler!B:D,3,FALSE)</f>
        <v>DN</v>
      </c>
      <c r="F3462" t="str">
        <f>VLOOKUP(E3462,[1]Saler!$F$1:$G$6,2,FALSE)</f>
        <v>Đà Nẵng</v>
      </c>
      <c r="G3462" t="s">
        <v>36</v>
      </c>
      <c r="H3462" t="str">
        <f>VLOOKUP(G3462,[1]Product!$B:$G,2,FALSE)</f>
        <v>Lenovo10TVA00EVA</v>
      </c>
      <c r="I3462">
        <f>VLOOKUP(G3462,[1]Product!$B:$G,6,FALSE)</f>
        <v>12590000</v>
      </c>
      <c r="J3462" t="str">
        <f>VLOOKUP(G3462,[1]Product!$B:$G,3,FALSE)</f>
        <v>Lenovo</v>
      </c>
      <c r="K3462" t="str">
        <f>VLOOKUP(G3462,[1]Product!$B:$G,4,FALSE)</f>
        <v>Desktop</v>
      </c>
      <c r="L3462">
        <v>1</v>
      </c>
      <c r="M3462">
        <v>0.15</v>
      </c>
      <c r="N3462">
        <f t="shared" si="54"/>
        <v>10701500</v>
      </c>
    </row>
    <row r="3463" spans="1:14" x14ac:dyDescent="0.3">
      <c r="A3463">
        <v>3462</v>
      </c>
      <c r="B3463">
        <v>5</v>
      </c>
      <c r="C3463" t="s">
        <v>14</v>
      </c>
      <c r="D3463" t="str">
        <f>VLOOKUP(C3463,[1]Saler!B:D,2,FALSE)</f>
        <v>Hồ Thị Khánh  Huyền</v>
      </c>
      <c r="E3463" t="str">
        <f>VLOOKUP(C3463,[1]Saler!B:D,3,FALSE)</f>
        <v>DN</v>
      </c>
      <c r="F3463" t="str">
        <f>VLOOKUP(E3463,[1]Saler!$F$1:$G$6,2,FALSE)</f>
        <v>Đà Nẵng</v>
      </c>
      <c r="G3463" t="s">
        <v>47</v>
      </c>
      <c r="H3463" t="str">
        <f>VLOOKUP(G3463,[1]Product!$B:$G,2,FALSE)</f>
        <v>OptiPlex3080 MT</v>
      </c>
      <c r="I3463">
        <f>VLOOKUP(G3463,[1]Product!$B:$G,6,FALSE)</f>
        <v>13890000</v>
      </c>
      <c r="J3463" t="str">
        <f>VLOOKUP(G3463,[1]Product!$B:$G,3,FALSE)</f>
        <v>Dell</v>
      </c>
      <c r="K3463" t="str">
        <f>VLOOKUP(G3463,[1]Product!$B:$G,4,FALSE)</f>
        <v>Desktop</v>
      </c>
      <c r="L3463">
        <v>2</v>
      </c>
      <c r="M3463">
        <v>0.15</v>
      </c>
      <c r="N3463">
        <f t="shared" si="54"/>
        <v>23613000</v>
      </c>
    </row>
    <row r="3464" spans="1:14" x14ac:dyDescent="0.3">
      <c r="A3464">
        <v>3463</v>
      </c>
      <c r="B3464">
        <v>5</v>
      </c>
      <c r="C3464" t="s">
        <v>39</v>
      </c>
      <c r="D3464" t="str">
        <f>VLOOKUP(C3464,[1]Saler!B:D,2,FALSE)</f>
        <v>Trần Lê Phương  Dung</v>
      </c>
      <c r="E3464" t="str">
        <f>VLOOKUP(C3464,[1]Saler!B:D,3,FALSE)</f>
        <v>HN</v>
      </c>
      <c r="F3464" t="str">
        <f>VLOOKUP(E3464,[1]Saler!$F$1:$G$6,2,FALSE)</f>
        <v>Hà Nội</v>
      </c>
      <c r="G3464" t="s">
        <v>42</v>
      </c>
      <c r="H3464" t="str">
        <f>VLOOKUP(G3464,[1]Product!$B:$G,2,FALSE)</f>
        <v>PavilionEG0072TU</v>
      </c>
      <c r="I3464">
        <f>VLOOKUP(G3464,[1]Product!$B:$G,6,FALSE)</f>
        <v>21900000</v>
      </c>
      <c r="J3464" t="str">
        <f>VLOOKUP(G3464,[1]Product!$B:$G,3,FALSE)</f>
        <v>HP</v>
      </c>
      <c r="K3464" t="str">
        <f>VLOOKUP(G3464,[1]Product!$B:$G,4,FALSE)</f>
        <v>Laptop</v>
      </c>
      <c r="L3464">
        <v>1</v>
      </c>
      <c r="M3464">
        <v>0</v>
      </c>
      <c r="N3464">
        <f t="shared" si="54"/>
        <v>21900000</v>
      </c>
    </row>
    <row r="3465" spans="1:14" x14ac:dyDescent="0.3">
      <c r="A3465">
        <v>3464</v>
      </c>
      <c r="B3465">
        <v>5</v>
      </c>
      <c r="C3465" t="s">
        <v>61</v>
      </c>
      <c r="D3465" t="str">
        <f>VLOOKUP(C3465,[1]Saler!B:D,2,FALSE)</f>
        <v>Nguyễn Tố  Linh</v>
      </c>
      <c r="E3465" t="str">
        <f>VLOOKUP(C3465,[1]Saler!B:D,3,FALSE)</f>
        <v>DN</v>
      </c>
      <c r="F3465" t="str">
        <f>VLOOKUP(E3465,[1]Saler!$F$1:$G$6,2,FALSE)</f>
        <v>Đà Nẵng</v>
      </c>
      <c r="G3465" t="s">
        <v>45</v>
      </c>
      <c r="H3465" t="str">
        <f>VLOOKUP(G3465,[1]Product!$B:$G,2,FALSE)</f>
        <v>OMEN8ZR42PA</v>
      </c>
      <c r="I3465">
        <f>VLOOKUP(G3465,[1]Product!$B:$G,6,FALSE)</f>
        <v>54000000</v>
      </c>
      <c r="J3465" t="str">
        <f>VLOOKUP(G3465,[1]Product!$B:$G,3,FALSE)</f>
        <v>HP</v>
      </c>
      <c r="K3465" t="str">
        <f>VLOOKUP(G3465,[1]Product!$B:$G,4,FALSE)</f>
        <v>Laptop</v>
      </c>
      <c r="L3465">
        <v>1</v>
      </c>
      <c r="M3465">
        <v>0</v>
      </c>
      <c r="N3465">
        <f t="shared" si="54"/>
        <v>54000000</v>
      </c>
    </row>
    <row r="3466" spans="1:14" x14ac:dyDescent="0.3">
      <c r="A3466">
        <v>3465</v>
      </c>
      <c r="B3466">
        <v>5</v>
      </c>
      <c r="C3466" t="s">
        <v>43</v>
      </c>
      <c r="D3466" t="str">
        <f>VLOOKUP(C3466,[1]Saler!B:D,2,FALSE)</f>
        <v>Lương Thị  Thanh</v>
      </c>
      <c r="E3466" t="str">
        <f>VLOOKUP(C3466,[1]Saler!B:D,3,FALSE)</f>
        <v>CT</v>
      </c>
      <c r="F3466" t="str">
        <f>VLOOKUP(E3466,[1]Saler!$F$1:$G$6,2,FALSE)</f>
        <v>Cần Thơ</v>
      </c>
      <c r="G3466" t="s">
        <v>42</v>
      </c>
      <c r="H3466" t="str">
        <f>VLOOKUP(G3466,[1]Product!$B:$G,2,FALSE)</f>
        <v>PavilionEG0072TU</v>
      </c>
      <c r="I3466">
        <f>VLOOKUP(G3466,[1]Product!$B:$G,6,FALSE)</f>
        <v>21900000</v>
      </c>
      <c r="J3466" t="str">
        <f>VLOOKUP(G3466,[1]Product!$B:$G,3,FALSE)</f>
        <v>HP</v>
      </c>
      <c r="K3466" t="str">
        <f>VLOOKUP(G3466,[1]Product!$B:$G,4,FALSE)</f>
        <v>Laptop</v>
      </c>
      <c r="L3466">
        <v>1</v>
      </c>
      <c r="M3466">
        <v>0.05</v>
      </c>
      <c r="N3466">
        <f t="shared" si="54"/>
        <v>20805000</v>
      </c>
    </row>
    <row r="3467" spans="1:14" x14ac:dyDescent="0.3">
      <c r="A3467">
        <v>3466</v>
      </c>
      <c r="B3467">
        <v>5</v>
      </c>
      <c r="C3467" t="s">
        <v>57</v>
      </c>
      <c r="D3467" t="str">
        <f>VLOOKUP(C3467,[1]Saler!B:D,2,FALSE)</f>
        <v>Nguyễn Thị Tú  Anh</v>
      </c>
      <c r="E3467" t="str">
        <f>VLOOKUP(C3467,[1]Saler!B:D,3,FALSE)</f>
        <v>HN</v>
      </c>
      <c r="F3467" t="str">
        <f>VLOOKUP(E3467,[1]Saler!$F$1:$G$6,2,FALSE)</f>
        <v>Hà Nội</v>
      </c>
      <c r="G3467" t="s">
        <v>47</v>
      </c>
      <c r="H3467" t="str">
        <f>VLOOKUP(G3467,[1]Product!$B:$G,2,FALSE)</f>
        <v>OptiPlex3080 MT</v>
      </c>
      <c r="I3467">
        <f>VLOOKUP(G3467,[1]Product!$B:$G,6,FALSE)</f>
        <v>13890000</v>
      </c>
      <c r="J3467" t="str">
        <f>VLOOKUP(G3467,[1]Product!$B:$G,3,FALSE)</f>
        <v>Dell</v>
      </c>
      <c r="K3467" t="str">
        <f>VLOOKUP(G3467,[1]Product!$B:$G,4,FALSE)</f>
        <v>Desktop</v>
      </c>
      <c r="L3467">
        <v>1</v>
      </c>
      <c r="M3467">
        <v>0.1</v>
      </c>
      <c r="N3467">
        <f t="shared" si="54"/>
        <v>12501000</v>
      </c>
    </row>
    <row r="3468" spans="1:14" x14ac:dyDescent="0.3">
      <c r="A3468">
        <v>3467</v>
      </c>
      <c r="B3468">
        <v>5</v>
      </c>
      <c r="C3468" t="s">
        <v>68</v>
      </c>
      <c r="D3468" t="str">
        <f>VLOOKUP(C3468,[1]Saler!B:D,2,FALSE)</f>
        <v>Đào Thị Tiểu  Băng</v>
      </c>
      <c r="E3468" t="str">
        <f>VLOOKUP(C3468,[1]Saler!B:D,3,FALSE)</f>
        <v>CT</v>
      </c>
      <c r="F3468" t="str">
        <f>VLOOKUP(E3468,[1]Saler!$F$1:$G$6,2,FALSE)</f>
        <v>Cần Thơ</v>
      </c>
      <c r="G3468" t="s">
        <v>34</v>
      </c>
      <c r="H3468" t="str">
        <f>VLOOKUP(G3468,[1]Product!$B:$G,2,FALSE)</f>
        <v>Inspiron135201</v>
      </c>
      <c r="I3468">
        <f>VLOOKUP(G3468,[1]Product!$B:$G,6,FALSE)</f>
        <v>16990000</v>
      </c>
      <c r="J3468" t="str">
        <f>VLOOKUP(G3468,[1]Product!$B:$G,3,FALSE)</f>
        <v>Dell</v>
      </c>
      <c r="K3468" t="str">
        <f>VLOOKUP(G3468,[1]Product!$B:$G,4,FALSE)</f>
        <v>Laptop</v>
      </c>
      <c r="L3468">
        <v>1</v>
      </c>
      <c r="M3468">
        <v>0.15</v>
      </c>
      <c r="N3468">
        <f t="shared" si="54"/>
        <v>14441500</v>
      </c>
    </row>
    <row r="3469" spans="1:14" x14ac:dyDescent="0.3">
      <c r="A3469">
        <v>3468</v>
      </c>
      <c r="B3469">
        <v>6</v>
      </c>
      <c r="C3469" t="s">
        <v>46</v>
      </c>
      <c r="D3469" t="str">
        <f>VLOOKUP(C3469,[1]Saler!B:D,2,FALSE)</f>
        <v>Nguyễn Thị Hoài  Nam</v>
      </c>
      <c r="E3469" t="str">
        <f>VLOOKUP(C3469,[1]Saler!B:D,3,FALSE)</f>
        <v>HCM</v>
      </c>
      <c r="F3469" t="str">
        <f>VLOOKUP(E3469,[1]Saler!$F$1:$G$6,2,FALSE)</f>
        <v>Hồ Chí Minh</v>
      </c>
      <c r="G3469" t="s">
        <v>31</v>
      </c>
      <c r="H3469" t="str">
        <f>VLOOKUP(G3469,[1]Product!$B:$G,2,FALSE)</f>
        <v>Ideapad82H700DNVN</v>
      </c>
      <c r="I3469">
        <f>VLOOKUP(G3469,[1]Product!$B:$G,6,FALSE)</f>
        <v>13490000</v>
      </c>
      <c r="J3469" t="str">
        <f>VLOOKUP(G3469,[1]Product!$B:$G,3,FALSE)</f>
        <v>Lenovo</v>
      </c>
      <c r="K3469" t="str">
        <f>VLOOKUP(G3469,[1]Product!$B:$G,4,FALSE)</f>
        <v>Laptop</v>
      </c>
      <c r="L3469">
        <v>2</v>
      </c>
      <c r="M3469">
        <v>0.15</v>
      </c>
      <c r="N3469">
        <f t="shared" si="54"/>
        <v>22933000</v>
      </c>
    </row>
    <row r="3470" spans="1:14" x14ac:dyDescent="0.3">
      <c r="A3470">
        <v>3469</v>
      </c>
      <c r="B3470">
        <v>6</v>
      </c>
      <c r="C3470" t="s">
        <v>62</v>
      </c>
      <c r="D3470" t="str">
        <f>VLOOKUP(C3470,[1]Saler!B:D,2,FALSE)</f>
        <v>Kiều Ngọc Các</v>
      </c>
      <c r="E3470" t="str">
        <f>VLOOKUP(C3470,[1]Saler!B:D,3,FALSE)</f>
        <v>HN</v>
      </c>
      <c r="F3470" t="str">
        <f>VLOOKUP(E3470,[1]Saler!$F$1:$G$6,2,FALSE)</f>
        <v>Hà Nội</v>
      </c>
      <c r="G3470" t="s">
        <v>52</v>
      </c>
      <c r="H3470" t="str">
        <f>VLOOKUP(G3470,[1]Product!$B:$G,2,FALSE)</f>
        <v>Inspiron42IN380002</v>
      </c>
      <c r="I3470">
        <f>VLOOKUP(G3470,[1]Product!$B:$G,6,FALSE)</f>
        <v>12290000</v>
      </c>
      <c r="J3470" t="str">
        <f>VLOOKUP(G3470,[1]Product!$B:$G,3,FALSE)</f>
        <v>Dell</v>
      </c>
      <c r="K3470" t="str">
        <f>VLOOKUP(G3470,[1]Product!$B:$G,4,FALSE)</f>
        <v>Desktop</v>
      </c>
      <c r="L3470">
        <v>2</v>
      </c>
      <c r="M3470">
        <v>0.05</v>
      </c>
      <c r="N3470">
        <f t="shared" si="54"/>
        <v>23351000</v>
      </c>
    </row>
    <row r="3471" spans="1:14" x14ac:dyDescent="0.3">
      <c r="A3471">
        <v>3470</v>
      </c>
      <c r="B3471">
        <v>6</v>
      </c>
      <c r="C3471" t="s">
        <v>79</v>
      </c>
      <c r="D3471" t="str">
        <f>VLOOKUP(C3471,[1]Saler!B:D,2,FALSE)</f>
        <v>Nguyễn Thị Thanh  Ngân</v>
      </c>
      <c r="E3471" t="str">
        <f>VLOOKUP(C3471,[1]Saler!B:D,3,FALSE)</f>
        <v>HCM</v>
      </c>
      <c r="F3471" t="str">
        <f>VLOOKUP(E3471,[1]Saler!$F$1:$G$6,2,FALSE)</f>
        <v>Hồ Chí Minh</v>
      </c>
      <c r="G3471" t="s">
        <v>15</v>
      </c>
      <c r="H3471" t="str">
        <f>VLOOKUP(G3471,[1]Product!$B:$G,2,FALSE)</f>
        <v>EliteBook1C2M0PA</v>
      </c>
      <c r="I3471">
        <f>VLOOKUP(G3471,[1]Product!$B:$G,6,FALSE)</f>
        <v>14890000</v>
      </c>
      <c r="J3471" t="str">
        <f>VLOOKUP(G3471,[1]Product!$B:$G,3,FALSE)</f>
        <v>HP</v>
      </c>
      <c r="K3471" t="str">
        <f>VLOOKUP(G3471,[1]Product!$B:$G,4,FALSE)</f>
        <v>Desktop</v>
      </c>
      <c r="L3471">
        <v>3</v>
      </c>
      <c r="M3471">
        <v>0.05</v>
      </c>
      <c r="N3471">
        <f t="shared" si="54"/>
        <v>42436500</v>
      </c>
    </row>
    <row r="3472" spans="1:14" x14ac:dyDescent="0.3">
      <c r="A3472">
        <v>3471</v>
      </c>
      <c r="B3472">
        <v>6</v>
      </c>
      <c r="C3472" t="s">
        <v>80</v>
      </c>
      <c r="D3472" t="str">
        <f>VLOOKUP(C3472,[1]Saler!B:D,2,FALSE)</f>
        <v>Trịnh Thị Thu  Hằng</v>
      </c>
      <c r="E3472" t="str">
        <f>VLOOKUP(C3472,[1]Saler!B:D,3,FALSE)</f>
        <v>HP</v>
      </c>
      <c r="F3472" t="str">
        <f>VLOOKUP(E3472,[1]Saler!$F$1:$G$6,2,FALSE)</f>
        <v>Hải Phòng</v>
      </c>
      <c r="G3472" t="s">
        <v>33</v>
      </c>
      <c r="H3472" t="str">
        <f>VLOOKUP(G3472,[1]Product!$B:$G,2,FALSE)</f>
        <v>XPS139310</v>
      </c>
      <c r="I3472">
        <f>VLOOKUP(G3472,[1]Product!$B:$G,6,FALSE)</f>
        <v>39900000</v>
      </c>
      <c r="J3472" t="str">
        <f>VLOOKUP(G3472,[1]Product!$B:$G,3,FALSE)</f>
        <v>Dell</v>
      </c>
      <c r="K3472" t="str">
        <f>VLOOKUP(G3472,[1]Product!$B:$G,4,FALSE)</f>
        <v>Laptop</v>
      </c>
      <c r="L3472">
        <v>3</v>
      </c>
      <c r="M3472">
        <v>0</v>
      </c>
      <c r="N3472">
        <f t="shared" si="54"/>
        <v>119700000</v>
      </c>
    </row>
    <row r="3473" spans="1:14" x14ac:dyDescent="0.3">
      <c r="A3473">
        <v>3472</v>
      </c>
      <c r="B3473">
        <v>6</v>
      </c>
      <c r="C3473" t="s">
        <v>40</v>
      </c>
      <c r="D3473" t="str">
        <f>VLOOKUP(C3473,[1]Saler!B:D,2,FALSE)</f>
        <v>Triệu Thị Thanh  Chung</v>
      </c>
      <c r="E3473" t="str">
        <f>VLOOKUP(C3473,[1]Saler!B:D,3,FALSE)</f>
        <v>HN</v>
      </c>
      <c r="F3473" t="str">
        <f>VLOOKUP(E3473,[1]Saler!$F$1:$G$6,2,FALSE)</f>
        <v>Hà Nội</v>
      </c>
      <c r="G3473" t="s">
        <v>17</v>
      </c>
      <c r="H3473" t="str">
        <f>VLOOKUP(G3473,[1]Product!$B:$G,2,FALSE)</f>
        <v>Inspiron135301</v>
      </c>
      <c r="I3473">
        <f>VLOOKUP(G3473,[1]Product!$B:$G,6,FALSE)</f>
        <v>20900000</v>
      </c>
      <c r="J3473" t="str">
        <f>VLOOKUP(G3473,[1]Product!$B:$G,3,FALSE)</f>
        <v>Dell</v>
      </c>
      <c r="K3473" t="str">
        <f>VLOOKUP(G3473,[1]Product!$B:$G,4,FALSE)</f>
        <v>Laptop</v>
      </c>
      <c r="L3473">
        <v>3</v>
      </c>
      <c r="M3473">
        <v>0.15</v>
      </c>
      <c r="N3473">
        <f t="shared" si="54"/>
        <v>53295000</v>
      </c>
    </row>
    <row r="3474" spans="1:14" x14ac:dyDescent="0.3">
      <c r="A3474">
        <v>3473</v>
      </c>
      <c r="B3474">
        <v>6</v>
      </c>
      <c r="C3474" t="s">
        <v>70</v>
      </c>
      <c r="D3474" t="str">
        <f>VLOOKUP(C3474,[1]Saler!B:D,2,FALSE)</f>
        <v>Trần Thị Hồng Nhung</v>
      </c>
      <c r="E3474" t="str">
        <f>VLOOKUP(C3474,[1]Saler!B:D,3,FALSE)</f>
        <v>HCM</v>
      </c>
      <c r="F3474" t="str">
        <f>VLOOKUP(E3474,[1]Saler!$F$1:$G$6,2,FALSE)</f>
        <v>Hồ Chí Minh</v>
      </c>
      <c r="G3474" t="s">
        <v>17</v>
      </c>
      <c r="H3474" t="str">
        <f>VLOOKUP(G3474,[1]Product!$B:$G,2,FALSE)</f>
        <v>Inspiron135301</v>
      </c>
      <c r="I3474">
        <f>VLOOKUP(G3474,[1]Product!$B:$G,6,FALSE)</f>
        <v>20900000</v>
      </c>
      <c r="J3474" t="str">
        <f>VLOOKUP(G3474,[1]Product!$B:$G,3,FALSE)</f>
        <v>Dell</v>
      </c>
      <c r="K3474" t="str">
        <f>VLOOKUP(G3474,[1]Product!$B:$G,4,FALSE)</f>
        <v>Laptop</v>
      </c>
      <c r="L3474">
        <v>2</v>
      </c>
      <c r="M3474">
        <v>0.1</v>
      </c>
      <c r="N3474">
        <f t="shared" si="54"/>
        <v>37620000</v>
      </c>
    </row>
    <row r="3475" spans="1:14" x14ac:dyDescent="0.3">
      <c r="A3475">
        <v>3474</v>
      </c>
      <c r="B3475">
        <v>6</v>
      </c>
      <c r="C3475" t="s">
        <v>51</v>
      </c>
      <c r="D3475" t="str">
        <f>VLOOKUP(C3475,[1]Saler!B:D,2,FALSE)</f>
        <v>Trần Nguyễn Thúy  Quỳnh</v>
      </c>
      <c r="E3475" t="str">
        <f>VLOOKUP(C3475,[1]Saler!B:D,3,FALSE)</f>
        <v>CT</v>
      </c>
      <c r="F3475" t="str">
        <f>VLOOKUP(E3475,[1]Saler!$F$1:$G$6,2,FALSE)</f>
        <v>Cần Thơ</v>
      </c>
      <c r="G3475" t="s">
        <v>25</v>
      </c>
      <c r="H3475" t="str">
        <f>VLOOKUP(G3475,[1]Product!$B:$G,2,FALSE)</f>
        <v>Lenovo11BHS07200</v>
      </c>
      <c r="I3475">
        <f>VLOOKUP(G3475,[1]Product!$B:$G,6,FALSE)</f>
        <v>11490000</v>
      </c>
      <c r="J3475" t="str">
        <f>VLOOKUP(G3475,[1]Product!$B:$G,3,FALSE)</f>
        <v>Lenovo</v>
      </c>
      <c r="K3475" t="str">
        <f>VLOOKUP(G3475,[1]Product!$B:$G,4,FALSE)</f>
        <v>Desktop</v>
      </c>
      <c r="L3475">
        <v>2</v>
      </c>
      <c r="M3475">
        <v>0.05</v>
      </c>
      <c r="N3475">
        <f t="shared" si="54"/>
        <v>21831000</v>
      </c>
    </row>
    <row r="3476" spans="1:14" x14ac:dyDescent="0.3">
      <c r="A3476">
        <v>3475</v>
      </c>
      <c r="B3476">
        <v>6</v>
      </c>
      <c r="C3476" t="s">
        <v>74</v>
      </c>
      <c r="D3476" t="str">
        <f>VLOOKUP(C3476,[1]Saler!B:D,2,FALSE)</f>
        <v>Nguyễn Thị  Hằng</v>
      </c>
      <c r="E3476" t="str">
        <f>VLOOKUP(C3476,[1]Saler!B:D,3,FALSE)</f>
        <v>HP</v>
      </c>
      <c r="F3476" t="str">
        <f>VLOOKUP(E3476,[1]Saler!$F$1:$G$6,2,FALSE)</f>
        <v>Hải Phòng</v>
      </c>
      <c r="G3476" t="s">
        <v>23</v>
      </c>
      <c r="H3476" t="str">
        <f>VLOOKUP(G3476,[1]Product!$B:$G,2,FALSE)</f>
        <v>Latitude3510</v>
      </c>
      <c r="I3476">
        <f>VLOOKUP(G3476,[1]Product!$B:$G,6,FALSE)</f>
        <v>11490000</v>
      </c>
      <c r="J3476" t="str">
        <f>VLOOKUP(G3476,[1]Product!$B:$G,3,FALSE)</f>
        <v>Dell</v>
      </c>
      <c r="K3476" t="str">
        <f>VLOOKUP(G3476,[1]Product!$B:$G,4,FALSE)</f>
        <v>Laptop</v>
      </c>
      <c r="L3476">
        <v>2</v>
      </c>
      <c r="M3476">
        <v>0.05</v>
      </c>
      <c r="N3476">
        <f t="shared" si="54"/>
        <v>21831000</v>
      </c>
    </row>
    <row r="3477" spans="1:14" x14ac:dyDescent="0.3">
      <c r="A3477">
        <v>3476</v>
      </c>
      <c r="B3477">
        <v>6</v>
      </c>
      <c r="C3477" t="s">
        <v>66</v>
      </c>
      <c r="D3477" t="str">
        <f>VLOOKUP(C3477,[1]Saler!B:D,2,FALSE)</f>
        <v>Nguyễn Nhật  Hạ</v>
      </c>
      <c r="E3477" t="str">
        <f>VLOOKUP(C3477,[1]Saler!B:D,3,FALSE)</f>
        <v>HP</v>
      </c>
      <c r="F3477" t="str">
        <f>VLOOKUP(E3477,[1]Saler!$F$1:$G$6,2,FALSE)</f>
        <v>Hải Phòng</v>
      </c>
      <c r="G3477" t="s">
        <v>45</v>
      </c>
      <c r="H3477" t="str">
        <f>VLOOKUP(G3477,[1]Product!$B:$G,2,FALSE)</f>
        <v>OMEN8ZR42PA</v>
      </c>
      <c r="I3477">
        <f>VLOOKUP(G3477,[1]Product!$B:$G,6,FALSE)</f>
        <v>54000000</v>
      </c>
      <c r="J3477" t="str">
        <f>VLOOKUP(G3477,[1]Product!$B:$G,3,FALSE)</f>
        <v>HP</v>
      </c>
      <c r="K3477" t="str">
        <f>VLOOKUP(G3477,[1]Product!$B:$G,4,FALSE)</f>
        <v>Laptop</v>
      </c>
      <c r="L3477">
        <v>3</v>
      </c>
      <c r="M3477">
        <v>0.15</v>
      </c>
      <c r="N3477">
        <f t="shared" si="54"/>
        <v>137700000</v>
      </c>
    </row>
    <row r="3478" spans="1:14" x14ac:dyDescent="0.3">
      <c r="A3478">
        <v>3477</v>
      </c>
      <c r="B3478">
        <v>6</v>
      </c>
      <c r="C3478" t="s">
        <v>40</v>
      </c>
      <c r="D3478" t="str">
        <f>VLOOKUP(C3478,[1]Saler!B:D,2,FALSE)</f>
        <v>Triệu Thị Thanh  Chung</v>
      </c>
      <c r="E3478" t="str">
        <f>VLOOKUP(C3478,[1]Saler!B:D,3,FALSE)</f>
        <v>HN</v>
      </c>
      <c r="F3478" t="str">
        <f>VLOOKUP(E3478,[1]Saler!$F$1:$G$6,2,FALSE)</f>
        <v>Hà Nội</v>
      </c>
      <c r="G3478" t="s">
        <v>25</v>
      </c>
      <c r="H3478" t="str">
        <f>VLOOKUP(G3478,[1]Product!$B:$G,2,FALSE)</f>
        <v>Lenovo11BHS07200</v>
      </c>
      <c r="I3478">
        <f>VLOOKUP(G3478,[1]Product!$B:$G,6,FALSE)</f>
        <v>11490000</v>
      </c>
      <c r="J3478" t="str">
        <f>VLOOKUP(G3478,[1]Product!$B:$G,3,FALSE)</f>
        <v>Lenovo</v>
      </c>
      <c r="K3478" t="str">
        <f>VLOOKUP(G3478,[1]Product!$B:$G,4,FALSE)</f>
        <v>Desktop</v>
      </c>
      <c r="L3478">
        <v>2</v>
      </c>
      <c r="M3478">
        <v>0.15</v>
      </c>
      <c r="N3478">
        <f t="shared" si="54"/>
        <v>19533000</v>
      </c>
    </row>
    <row r="3479" spans="1:14" x14ac:dyDescent="0.3">
      <c r="A3479">
        <v>3478</v>
      </c>
      <c r="B3479">
        <v>6</v>
      </c>
      <c r="C3479" t="s">
        <v>18</v>
      </c>
      <c r="D3479" t="str">
        <f>VLOOKUP(C3479,[1]Saler!B:D,2,FALSE)</f>
        <v>Lê Thị Thùy  Linh</v>
      </c>
      <c r="E3479" t="str">
        <f>VLOOKUP(C3479,[1]Saler!B:D,3,FALSE)</f>
        <v>DN</v>
      </c>
      <c r="F3479" t="str">
        <f>VLOOKUP(E3479,[1]Saler!$F$1:$G$6,2,FALSE)</f>
        <v>Đà Nẵng</v>
      </c>
      <c r="G3479" t="s">
        <v>50</v>
      </c>
      <c r="H3479" t="str">
        <f>VLOOKUP(G3479,[1]Product!$B:$G,2,FALSE)</f>
        <v>ProBook22X45AA</v>
      </c>
      <c r="I3479">
        <f>VLOOKUP(G3479,[1]Product!$B:$G,6,FALSE)</f>
        <v>11900000</v>
      </c>
      <c r="J3479" t="str">
        <f>VLOOKUP(G3479,[1]Product!$B:$G,3,FALSE)</f>
        <v>HP</v>
      </c>
      <c r="K3479" t="str">
        <f>VLOOKUP(G3479,[1]Product!$B:$G,4,FALSE)</f>
        <v>Desktop</v>
      </c>
      <c r="L3479">
        <v>2</v>
      </c>
      <c r="M3479">
        <v>0.1</v>
      </c>
      <c r="N3479">
        <f t="shared" si="54"/>
        <v>21420000</v>
      </c>
    </row>
    <row r="3480" spans="1:14" x14ac:dyDescent="0.3">
      <c r="A3480">
        <v>3479</v>
      </c>
      <c r="B3480">
        <v>6</v>
      </c>
      <c r="C3480" t="s">
        <v>16</v>
      </c>
      <c r="D3480" t="str">
        <f>VLOOKUP(C3480,[1]Saler!B:D,2,FALSE)</f>
        <v>Võ Thị Uyển  Nhi</v>
      </c>
      <c r="E3480" t="str">
        <f>VLOOKUP(C3480,[1]Saler!B:D,3,FALSE)</f>
        <v>HCM</v>
      </c>
      <c r="F3480" t="str">
        <f>VLOOKUP(E3480,[1]Saler!$F$1:$G$6,2,FALSE)</f>
        <v>Hồ Chí Minh</v>
      </c>
      <c r="G3480" t="s">
        <v>15</v>
      </c>
      <c r="H3480" t="str">
        <f>VLOOKUP(G3480,[1]Product!$B:$G,2,FALSE)</f>
        <v>EliteBook1C2M0PA</v>
      </c>
      <c r="I3480">
        <f>VLOOKUP(G3480,[1]Product!$B:$G,6,FALSE)</f>
        <v>14890000</v>
      </c>
      <c r="J3480" t="str">
        <f>VLOOKUP(G3480,[1]Product!$B:$G,3,FALSE)</f>
        <v>HP</v>
      </c>
      <c r="K3480" t="str">
        <f>VLOOKUP(G3480,[1]Product!$B:$G,4,FALSE)</f>
        <v>Desktop</v>
      </c>
      <c r="L3480">
        <v>1</v>
      </c>
      <c r="M3480">
        <v>0</v>
      </c>
      <c r="N3480">
        <f t="shared" si="54"/>
        <v>14890000</v>
      </c>
    </row>
    <row r="3481" spans="1:14" x14ac:dyDescent="0.3">
      <c r="A3481">
        <v>3480</v>
      </c>
      <c r="B3481">
        <v>6</v>
      </c>
      <c r="C3481" t="s">
        <v>77</v>
      </c>
      <c r="D3481" t="str">
        <f>VLOOKUP(C3481,[1]Saler!B:D,2,FALSE)</f>
        <v>Trần Huy  Hiếu</v>
      </c>
      <c r="E3481" t="str">
        <f>VLOOKUP(C3481,[1]Saler!B:D,3,FALSE)</f>
        <v>HP</v>
      </c>
      <c r="F3481" t="str">
        <f>VLOOKUP(E3481,[1]Saler!$F$1:$G$6,2,FALSE)</f>
        <v>Hải Phòng</v>
      </c>
      <c r="G3481" t="s">
        <v>49</v>
      </c>
      <c r="H3481" t="str">
        <f>VLOOKUP(G3481,[1]Product!$B:$G,2,FALSE)</f>
        <v>Inspiron145402</v>
      </c>
      <c r="I3481">
        <f>VLOOKUP(G3481,[1]Product!$B:$G,6,FALSE)</f>
        <v>25790000</v>
      </c>
      <c r="J3481" t="str">
        <f>VLOOKUP(G3481,[1]Product!$B:$G,3,FALSE)</f>
        <v>Dell</v>
      </c>
      <c r="K3481" t="str">
        <f>VLOOKUP(G3481,[1]Product!$B:$G,4,FALSE)</f>
        <v>Laptop</v>
      </c>
      <c r="L3481">
        <v>3</v>
      </c>
      <c r="M3481">
        <v>0</v>
      </c>
      <c r="N3481">
        <f t="shared" si="54"/>
        <v>77370000</v>
      </c>
    </row>
    <row r="3482" spans="1:14" x14ac:dyDescent="0.3">
      <c r="A3482">
        <v>3481</v>
      </c>
      <c r="B3482">
        <v>6</v>
      </c>
      <c r="C3482" t="s">
        <v>67</v>
      </c>
      <c r="D3482" t="str">
        <f>VLOOKUP(C3482,[1]Saler!B:D,2,FALSE)</f>
        <v>Phan Thị Thu  Nguyệt</v>
      </c>
      <c r="E3482" t="str">
        <f>VLOOKUP(C3482,[1]Saler!B:D,3,FALSE)</f>
        <v>HCM</v>
      </c>
      <c r="F3482" t="str">
        <f>VLOOKUP(E3482,[1]Saler!$F$1:$G$6,2,FALSE)</f>
        <v>Hồ Chí Minh</v>
      </c>
      <c r="G3482" t="s">
        <v>47</v>
      </c>
      <c r="H3482" t="str">
        <f>VLOOKUP(G3482,[1]Product!$B:$G,2,FALSE)</f>
        <v>OptiPlex3080 MT</v>
      </c>
      <c r="I3482">
        <f>VLOOKUP(G3482,[1]Product!$B:$G,6,FALSE)</f>
        <v>13890000</v>
      </c>
      <c r="J3482" t="str">
        <f>VLOOKUP(G3482,[1]Product!$B:$G,3,FALSE)</f>
        <v>Dell</v>
      </c>
      <c r="K3482" t="str">
        <f>VLOOKUP(G3482,[1]Product!$B:$G,4,FALSE)</f>
        <v>Desktop</v>
      </c>
      <c r="L3482">
        <v>3</v>
      </c>
      <c r="M3482">
        <v>0</v>
      </c>
      <c r="N3482">
        <f t="shared" si="54"/>
        <v>41670000</v>
      </c>
    </row>
    <row r="3483" spans="1:14" x14ac:dyDescent="0.3">
      <c r="A3483">
        <v>3482</v>
      </c>
      <c r="B3483">
        <v>6</v>
      </c>
      <c r="C3483" t="s">
        <v>46</v>
      </c>
      <c r="D3483" t="str">
        <f>VLOOKUP(C3483,[1]Saler!B:D,2,FALSE)</f>
        <v>Nguyễn Thị Hoài  Nam</v>
      </c>
      <c r="E3483" t="str">
        <f>VLOOKUP(C3483,[1]Saler!B:D,3,FALSE)</f>
        <v>HCM</v>
      </c>
      <c r="F3483" t="str">
        <f>VLOOKUP(E3483,[1]Saler!$F$1:$G$6,2,FALSE)</f>
        <v>Hồ Chí Minh</v>
      </c>
      <c r="G3483" t="s">
        <v>34</v>
      </c>
      <c r="H3483" t="str">
        <f>VLOOKUP(G3483,[1]Product!$B:$G,2,FALSE)</f>
        <v>Inspiron135201</v>
      </c>
      <c r="I3483">
        <f>VLOOKUP(G3483,[1]Product!$B:$G,6,FALSE)</f>
        <v>16990000</v>
      </c>
      <c r="J3483" t="str">
        <f>VLOOKUP(G3483,[1]Product!$B:$G,3,FALSE)</f>
        <v>Dell</v>
      </c>
      <c r="K3483" t="str">
        <f>VLOOKUP(G3483,[1]Product!$B:$G,4,FALSE)</f>
        <v>Laptop</v>
      </c>
      <c r="L3483">
        <v>1</v>
      </c>
      <c r="M3483">
        <v>0.15</v>
      </c>
      <c r="N3483">
        <f t="shared" si="54"/>
        <v>14441500</v>
      </c>
    </row>
    <row r="3484" spans="1:14" x14ac:dyDescent="0.3">
      <c r="A3484">
        <v>3483</v>
      </c>
      <c r="B3484">
        <v>6</v>
      </c>
      <c r="C3484" t="s">
        <v>40</v>
      </c>
      <c r="D3484" t="str">
        <f>VLOOKUP(C3484,[1]Saler!B:D,2,FALSE)</f>
        <v>Triệu Thị Thanh  Chung</v>
      </c>
      <c r="E3484" t="str">
        <f>VLOOKUP(C3484,[1]Saler!B:D,3,FALSE)</f>
        <v>HN</v>
      </c>
      <c r="F3484" t="str">
        <f>VLOOKUP(E3484,[1]Saler!$F$1:$G$6,2,FALSE)</f>
        <v>Hà Nội</v>
      </c>
      <c r="G3484" t="s">
        <v>49</v>
      </c>
      <c r="H3484" t="str">
        <f>VLOOKUP(G3484,[1]Product!$B:$G,2,FALSE)</f>
        <v>Inspiron145402</v>
      </c>
      <c r="I3484">
        <f>VLOOKUP(G3484,[1]Product!$B:$G,6,FALSE)</f>
        <v>25790000</v>
      </c>
      <c r="J3484" t="str">
        <f>VLOOKUP(G3484,[1]Product!$B:$G,3,FALSE)</f>
        <v>Dell</v>
      </c>
      <c r="K3484" t="str">
        <f>VLOOKUP(G3484,[1]Product!$B:$G,4,FALSE)</f>
        <v>Laptop</v>
      </c>
      <c r="L3484">
        <v>1</v>
      </c>
      <c r="M3484">
        <v>0</v>
      </c>
      <c r="N3484">
        <f t="shared" si="54"/>
        <v>25790000</v>
      </c>
    </row>
    <row r="3485" spans="1:14" x14ac:dyDescent="0.3">
      <c r="A3485">
        <v>3484</v>
      </c>
      <c r="B3485">
        <v>6</v>
      </c>
      <c r="C3485" t="s">
        <v>65</v>
      </c>
      <c r="D3485" t="str">
        <f>VLOOKUP(C3485,[1]Saler!B:D,2,FALSE)</f>
        <v>Vưu Quan  Khải</v>
      </c>
      <c r="E3485" t="str">
        <f>VLOOKUP(C3485,[1]Saler!B:D,3,FALSE)</f>
        <v>DN</v>
      </c>
      <c r="F3485" t="str">
        <f>VLOOKUP(E3485,[1]Saler!$F$1:$G$6,2,FALSE)</f>
        <v>Đà Nẵng</v>
      </c>
      <c r="G3485" t="s">
        <v>58</v>
      </c>
      <c r="H3485" t="str">
        <f>VLOOKUP(G3485,[1]Product!$B:$G,2,FALSE)</f>
        <v>Envy2K0B2PA</v>
      </c>
      <c r="I3485">
        <f>VLOOKUP(G3485,[1]Product!$B:$G,6,FALSE)</f>
        <v>23590000</v>
      </c>
      <c r="J3485" t="str">
        <f>VLOOKUP(G3485,[1]Product!$B:$G,3,FALSE)</f>
        <v>HP</v>
      </c>
      <c r="K3485" t="str">
        <f>VLOOKUP(G3485,[1]Product!$B:$G,4,FALSE)</f>
        <v>Laptop</v>
      </c>
      <c r="L3485">
        <v>1</v>
      </c>
      <c r="M3485">
        <v>0.15</v>
      </c>
      <c r="N3485">
        <f t="shared" si="54"/>
        <v>20051500</v>
      </c>
    </row>
    <row r="3486" spans="1:14" x14ac:dyDescent="0.3">
      <c r="A3486">
        <v>3485</v>
      </c>
      <c r="B3486">
        <v>6</v>
      </c>
      <c r="C3486" t="s">
        <v>75</v>
      </c>
      <c r="D3486" t="str">
        <f>VLOOKUP(C3486,[1]Saler!B:D,2,FALSE)</f>
        <v>Trần Thị Kim  Ngân</v>
      </c>
      <c r="E3486" t="str">
        <f>VLOOKUP(C3486,[1]Saler!B:D,3,FALSE)</f>
        <v>HCM</v>
      </c>
      <c r="F3486" t="str">
        <f>VLOOKUP(E3486,[1]Saler!$F$1:$G$6,2,FALSE)</f>
        <v>Hồ Chí Minh</v>
      </c>
      <c r="G3486" t="s">
        <v>42</v>
      </c>
      <c r="H3486" t="str">
        <f>VLOOKUP(G3486,[1]Product!$B:$G,2,FALSE)</f>
        <v>PavilionEG0072TU</v>
      </c>
      <c r="I3486">
        <f>VLOOKUP(G3486,[1]Product!$B:$G,6,FALSE)</f>
        <v>21900000</v>
      </c>
      <c r="J3486" t="str">
        <f>VLOOKUP(G3486,[1]Product!$B:$G,3,FALSE)</f>
        <v>HP</v>
      </c>
      <c r="K3486" t="str">
        <f>VLOOKUP(G3486,[1]Product!$B:$G,4,FALSE)</f>
        <v>Laptop</v>
      </c>
      <c r="L3486">
        <v>1</v>
      </c>
      <c r="M3486">
        <v>0.1</v>
      </c>
      <c r="N3486">
        <f t="shared" si="54"/>
        <v>19710000</v>
      </c>
    </row>
    <row r="3487" spans="1:14" x14ac:dyDescent="0.3">
      <c r="A3487">
        <v>3486</v>
      </c>
      <c r="B3487">
        <v>6</v>
      </c>
      <c r="C3487" t="s">
        <v>29</v>
      </c>
      <c r="D3487" t="str">
        <f>VLOOKUP(C3487,[1]Saler!B:D,2,FALSE)</f>
        <v>Hoàng Thị Thu  Hà</v>
      </c>
      <c r="E3487" t="str">
        <f>VLOOKUP(C3487,[1]Saler!B:D,3,FALSE)</f>
        <v>HN</v>
      </c>
      <c r="F3487" t="str">
        <f>VLOOKUP(E3487,[1]Saler!$F$1:$G$6,2,FALSE)</f>
        <v>Hà Nội</v>
      </c>
      <c r="G3487" t="s">
        <v>58</v>
      </c>
      <c r="H3487" t="str">
        <f>VLOOKUP(G3487,[1]Product!$B:$G,2,FALSE)</f>
        <v>Envy2K0B2PA</v>
      </c>
      <c r="I3487">
        <f>VLOOKUP(G3487,[1]Product!$B:$G,6,FALSE)</f>
        <v>23590000</v>
      </c>
      <c r="J3487" t="str">
        <f>VLOOKUP(G3487,[1]Product!$B:$G,3,FALSE)</f>
        <v>HP</v>
      </c>
      <c r="K3487" t="str">
        <f>VLOOKUP(G3487,[1]Product!$B:$G,4,FALSE)</f>
        <v>Laptop</v>
      </c>
      <c r="L3487">
        <v>1</v>
      </c>
      <c r="M3487">
        <v>0</v>
      </c>
      <c r="N3487">
        <f t="shared" si="54"/>
        <v>23590000</v>
      </c>
    </row>
    <row r="3488" spans="1:14" x14ac:dyDescent="0.3">
      <c r="A3488">
        <v>3487</v>
      </c>
      <c r="B3488">
        <v>6</v>
      </c>
      <c r="C3488" t="s">
        <v>30</v>
      </c>
      <c r="D3488" t="str">
        <f>VLOOKUP(C3488,[1]Saler!B:D,2,FALSE)</f>
        <v>Lê Thị Phương  Thanh</v>
      </c>
      <c r="E3488" t="str">
        <f>VLOOKUP(C3488,[1]Saler!B:D,3,FALSE)</f>
        <v>CT</v>
      </c>
      <c r="F3488" t="str">
        <f>VLOOKUP(E3488,[1]Saler!$F$1:$G$6,2,FALSE)</f>
        <v>Cần Thơ</v>
      </c>
      <c r="G3488" t="s">
        <v>19</v>
      </c>
      <c r="H3488" t="str">
        <f>VLOOKUP(G3488,[1]Product!$B:$G,2,FALSE)</f>
        <v>Gaming81LK01J3VN</v>
      </c>
      <c r="I3488">
        <f>VLOOKUP(G3488,[1]Product!$B:$G,6,FALSE)</f>
        <v>18490000</v>
      </c>
      <c r="J3488" t="str">
        <f>VLOOKUP(G3488,[1]Product!$B:$G,3,FALSE)</f>
        <v>Lenovo</v>
      </c>
      <c r="K3488" t="str">
        <f>VLOOKUP(G3488,[1]Product!$B:$G,4,FALSE)</f>
        <v>Laptop</v>
      </c>
      <c r="L3488">
        <v>2</v>
      </c>
      <c r="M3488">
        <v>0.05</v>
      </c>
      <c r="N3488">
        <f t="shared" si="54"/>
        <v>35131000</v>
      </c>
    </row>
    <row r="3489" spans="1:14" x14ac:dyDescent="0.3">
      <c r="A3489">
        <v>3488</v>
      </c>
      <c r="B3489">
        <v>6</v>
      </c>
      <c r="C3489" t="s">
        <v>27</v>
      </c>
      <c r="D3489" t="str">
        <f>VLOOKUP(C3489,[1]Saler!B:D,2,FALSE)</f>
        <v>Lê Thị Bình</v>
      </c>
      <c r="E3489" t="str">
        <f>VLOOKUP(C3489,[1]Saler!B:D,3,FALSE)</f>
        <v>HN</v>
      </c>
      <c r="F3489" t="str">
        <f>VLOOKUP(E3489,[1]Saler!$F$1:$G$6,2,FALSE)</f>
        <v>Hà Nội</v>
      </c>
      <c r="G3489" t="s">
        <v>17</v>
      </c>
      <c r="H3489" t="str">
        <f>VLOOKUP(G3489,[1]Product!$B:$G,2,FALSE)</f>
        <v>Inspiron135301</v>
      </c>
      <c r="I3489">
        <f>VLOOKUP(G3489,[1]Product!$B:$G,6,FALSE)</f>
        <v>20900000</v>
      </c>
      <c r="J3489" t="str">
        <f>VLOOKUP(G3489,[1]Product!$B:$G,3,FALSE)</f>
        <v>Dell</v>
      </c>
      <c r="K3489" t="str">
        <f>VLOOKUP(G3489,[1]Product!$B:$G,4,FALSE)</f>
        <v>Laptop</v>
      </c>
      <c r="L3489">
        <v>3</v>
      </c>
      <c r="M3489">
        <v>0.15</v>
      </c>
      <c r="N3489">
        <f t="shared" si="54"/>
        <v>53295000</v>
      </c>
    </row>
    <row r="3490" spans="1:14" x14ac:dyDescent="0.3">
      <c r="A3490">
        <v>3489</v>
      </c>
      <c r="B3490">
        <v>6</v>
      </c>
      <c r="C3490" t="s">
        <v>51</v>
      </c>
      <c r="D3490" t="str">
        <f>VLOOKUP(C3490,[1]Saler!B:D,2,FALSE)</f>
        <v>Trần Nguyễn Thúy  Quỳnh</v>
      </c>
      <c r="E3490" t="str">
        <f>VLOOKUP(C3490,[1]Saler!B:D,3,FALSE)</f>
        <v>CT</v>
      </c>
      <c r="F3490" t="str">
        <f>VLOOKUP(E3490,[1]Saler!$F$1:$G$6,2,FALSE)</f>
        <v>Cần Thơ</v>
      </c>
      <c r="G3490" t="s">
        <v>25</v>
      </c>
      <c r="H3490" t="str">
        <f>VLOOKUP(G3490,[1]Product!$B:$G,2,FALSE)</f>
        <v>Lenovo11BHS07200</v>
      </c>
      <c r="I3490">
        <f>VLOOKUP(G3490,[1]Product!$B:$G,6,FALSE)</f>
        <v>11490000</v>
      </c>
      <c r="J3490" t="str">
        <f>VLOOKUP(G3490,[1]Product!$B:$G,3,FALSE)</f>
        <v>Lenovo</v>
      </c>
      <c r="K3490" t="str">
        <f>VLOOKUP(G3490,[1]Product!$B:$G,4,FALSE)</f>
        <v>Desktop</v>
      </c>
      <c r="L3490">
        <v>2</v>
      </c>
      <c r="M3490">
        <v>0.1</v>
      </c>
      <c r="N3490">
        <f t="shared" si="54"/>
        <v>20682000</v>
      </c>
    </row>
    <row r="3491" spans="1:14" x14ac:dyDescent="0.3">
      <c r="A3491">
        <v>3490</v>
      </c>
      <c r="B3491">
        <v>6</v>
      </c>
      <c r="C3491" t="s">
        <v>65</v>
      </c>
      <c r="D3491" t="str">
        <f>VLOOKUP(C3491,[1]Saler!B:D,2,FALSE)</f>
        <v>Vưu Quan  Khải</v>
      </c>
      <c r="E3491" t="str">
        <f>VLOOKUP(C3491,[1]Saler!B:D,3,FALSE)</f>
        <v>DN</v>
      </c>
      <c r="F3491" t="str">
        <f>VLOOKUP(E3491,[1]Saler!$F$1:$G$6,2,FALSE)</f>
        <v>Đà Nẵng</v>
      </c>
      <c r="G3491" t="s">
        <v>47</v>
      </c>
      <c r="H3491" t="str">
        <f>VLOOKUP(G3491,[1]Product!$B:$G,2,FALSE)</f>
        <v>OptiPlex3080 MT</v>
      </c>
      <c r="I3491">
        <f>VLOOKUP(G3491,[1]Product!$B:$G,6,FALSE)</f>
        <v>13890000</v>
      </c>
      <c r="J3491" t="str">
        <f>VLOOKUP(G3491,[1]Product!$B:$G,3,FALSE)</f>
        <v>Dell</v>
      </c>
      <c r="K3491" t="str">
        <f>VLOOKUP(G3491,[1]Product!$B:$G,4,FALSE)</f>
        <v>Desktop</v>
      </c>
      <c r="L3491">
        <v>3</v>
      </c>
      <c r="M3491">
        <v>0</v>
      </c>
      <c r="N3491">
        <f t="shared" si="54"/>
        <v>41670000</v>
      </c>
    </row>
    <row r="3492" spans="1:14" x14ac:dyDescent="0.3">
      <c r="A3492">
        <v>3491</v>
      </c>
      <c r="B3492">
        <v>6</v>
      </c>
      <c r="C3492" t="s">
        <v>20</v>
      </c>
      <c r="D3492" t="str">
        <f>VLOOKUP(C3492,[1]Saler!B:D,2,FALSE)</f>
        <v>NGUYỄN THỊ THANH  HUYỀN</v>
      </c>
      <c r="E3492" t="str">
        <f>VLOOKUP(C3492,[1]Saler!B:D,3,FALSE)</f>
        <v>DN</v>
      </c>
      <c r="F3492" t="str">
        <f>VLOOKUP(E3492,[1]Saler!$F$1:$G$6,2,FALSE)</f>
        <v>Đà Nẵng</v>
      </c>
      <c r="G3492" t="s">
        <v>25</v>
      </c>
      <c r="H3492" t="str">
        <f>VLOOKUP(G3492,[1]Product!$B:$G,2,FALSE)</f>
        <v>Lenovo11BHS07200</v>
      </c>
      <c r="I3492">
        <f>VLOOKUP(G3492,[1]Product!$B:$G,6,FALSE)</f>
        <v>11490000</v>
      </c>
      <c r="J3492" t="str">
        <f>VLOOKUP(G3492,[1]Product!$B:$G,3,FALSE)</f>
        <v>Lenovo</v>
      </c>
      <c r="K3492" t="str">
        <f>VLOOKUP(G3492,[1]Product!$B:$G,4,FALSE)</f>
        <v>Desktop</v>
      </c>
      <c r="L3492">
        <v>1</v>
      </c>
      <c r="M3492">
        <v>0</v>
      </c>
      <c r="N3492">
        <f t="shared" si="54"/>
        <v>11490000</v>
      </c>
    </row>
    <row r="3493" spans="1:14" x14ac:dyDescent="0.3">
      <c r="A3493">
        <v>3492</v>
      </c>
      <c r="B3493">
        <v>6</v>
      </c>
      <c r="C3493" t="s">
        <v>29</v>
      </c>
      <c r="D3493" t="str">
        <f>VLOOKUP(C3493,[1]Saler!B:D,2,FALSE)</f>
        <v>Hoàng Thị Thu  Hà</v>
      </c>
      <c r="E3493" t="str">
        <f>VLOOKUP(C3493,[1]Saler!B:D,3,FALSE)</f>
        <v>HN</v>
      </c>
      <c r="F3493" t="str">
        <f>VLOOKUP(E3493,[1]Saler!$F$1:$G$6,2,FALSE)</f>
        <v>Hà Nội</v>
      </c>
      <c r="G3493" t="s">
        <v>71</v>
      </c>
      <c r="H3493" t="str">
        <f>VLOOKUP(G3493,[1]Product!$B:$G,2,FALSE)</f>
        <v>Legion82BC005YVN</v>
      </c>
      <c r="I3493">
        <f>VLOOKUP(G3493,[1]Product!$B:$G,6,FALSE)</f>
        <v>39000000</v>
      </c>
      <c r="J3493" t="str">
        <f>VLOOKUP(G3493,[1]Product!$B:$G,3,FALSE)</f>
        <v>Lenovo</v>
      </c>
      <c r="K3493" t="str">
        <f>VLOOKUP(G3493,[1]Product!$B:$G,4,FALSE)</f>
        <v>Laptop</v>
      </c>
      <c r="L3493">
        <v>2</v>
      </c>
      <c r="M3493">
        <v>0.05</v>
      </c>
      <c r="N3493">
        <f t="shared" si="54"/>
        <v>74100000</v>
      </c>
    </row>
    <row r="3494" spans="1:14" x14ac:dyDescent="0.3">
      <c r="A3494">
        <v>3493</v>
      </c>
      <c r="B3494">
        <v>6</v>
      </c>
      <c r="C3494" t="s">
        <v>53</v>
      </c>
      <c r="D3494" t="str">
        <f>VLOOKUP(C3494,[1]Saler!B:D,2,FALSE)</f>
        <v>Đoàn Minh  Anh</v>
      </c>
      <c r="E3494" t="str">
        <f>VLOOKUP(C3494,[1]Saler!B:D,3,FALSE)</f>
        <v>HN</v>
      </c>
      <c r="F3494" t="str">
        <f>VLOOKUP(E3494,[1]Saler!$F$1:$G$6,2,FALSE)</f>
        <v>Hà Nội</v>
      </c>
      <c r="G3494" t="s">
        <v>58</v>
      </c>
      <c r="H3494" t="str">
        <f>VLOOKUP(G3494,[1]Product!$B:$G,2,FALSE)</f>
        <v>Envy2K0B2PA</v>
      </c>
      <c r="I3494">
        <f>VLOOKUP(G3494,[1]Product!$B:$G,6,FALSE)</f>
        <v>23590000</v>
      </c>
      <c r="J3494" t="str">
        <f>VLOOKUP(G3494,[1]Product!$B:$G,3,FALSE)</f>
        <v>HP</v>
      </c>
      <c r="K3494" t="str">
        <f>VLOOKUP(G3494,[1]Product!$B:$G,4,FALSE)</f>
        <v>Laptop</v>
      </c>
      <c r="L3494">
        <v>1</v>
      </c>
      <c r="M3494">
        <v>0.05</v>
      </c>
      <c r="N3494">
        <f t="shared" si="54"/>
        <v>22410500</v>
      </c>
    </row>
    <row r="3495" spans="1:14" x14ac:dyDescent="0.3">
      <c r="A3495">
        <v>3494</v>
      </c>
      <c r="B3495">
        <v>6</v>
      </c>
      <c r="C3495" t="s">
        <v>62</v>
      </c>
      <c r="D3495" t="str">
        <f>VLOOKUP(C3495,[1]Saler!B:D,2,FALSE)</f>
        <v>Kiều Ngọc Các</v>
      </c>
      <c r="E3495" t="str">
        <f>VLOOKUP(C3495,[1]Saler!B:D,3,FALSE)</f>
        <v>HN</v>
      </c>
      <c r="F3495" t="str">
        <f>VLOOKUP(E3495,[1]Saler!$F$1:$G$6,2,FALSE)</f>
        <v>Hà Nội</v>
      </c>
      <c r="G3495" t="s">
        <v>44</v>
      </c>
      <c r="H3495" t="str">
        <f>VLOOKUP(G3495,[1]Product!$B:$G,2,FALSE)</f>
        <v>Lenovo11ED002TVA</v>
      </c>
      <c r="I3495">
        <f>VLOOKUP(G3495,[1]Product!$B:$G,6,FALSE)</f>
        <v>9890000</v>
      </c>
      <c r="J3495" t="str">
        <f>VLOOKUP(G3495,[1]Product!$B:$G,3,FALSE)</f>
        <v>Lenovo</v>
      </c>
      <c r="K3495" t="str">
        <f>VLOOKUP(G3495,[1]Product!$B:$G,4,FALSE)</f>
        <v>Desktop</v>
      </c>
      <c r="L3495">
        <v>1</v>
      </c>
      <c r="M3495">
        <v>0.05</v>
      </c>
      <c r="N3495">
        <f t="shared" si="54"/>
        <v>9395500</v>
      </c>
    </row>
    <row r="3496" spans="1:14" x14ac:dyDescent="0.3">
      <c r="A3496">
        <v>3495</v>
      </c>
      <c r="B3496">
        <v>6</v>
      </c>
      <c r="C3496" t="s">
        <v>38</v>
      </c>
      <c r="D3496" t="str">
        <f>VLOOKUP(C3496,[1]Saler!B:D,2,FALSE)</f>
        <v>Nguyễn Thị Kim  Nga</v>
      </c>
      <c r="E3496" t="str">
        <f>VLOOKUP(C3496,[1]Saler!B:D,3,FALSE)</f>
        <v>HCM</v>
      </c>
      <c r="F3496" t="str">
        <f>VLOOKUP(E3496,[1]Saler!$F$1:$G$6,2,FALSE)</f>
        <v>Hồ Chí Minh</v>
      </c>
      <c r="G3496" t="s">
        <v>21</v>
      </c>
      <c r="H3496" t="str">
        <f>VLOOKUP(G3496,[1]Product!$B:$G,2,FALSE)</f>
        <v>EliteBook5ZU71PA</v>
      </c>
      <c r="I3496">
        <f>VLOOKUP(G3496,[1]Product!$B:$G,6,FALSE)</f>
        <v>34790000</v>
      </c>
      <c r="J3496" t="str">
        <f>VLOOKUP(G3496,[1]Product!$B:$G,3,FALSE)</f>
        <v>HP</v>
      </c>
      <c r="K3496" t="str">
        <f>VLOOKUP(G3496,[1]Product!$B:$G,4,FALSE)</f>
        <v>Laptop</v>
      </c>
      <c r="L3496">
        <v>2</v>
      </c>
      <c r="M3496">
        <v>0</v>
      </c>
      <c r="N3496">
        <f t="shared" si="54"/>
        <v>69580000</v>
      </c>
    </row>
    <row r="3497" spans="1:14" x14ac:dyDescent="0.3">
      <c r="A3497">
        <v>3496</v>
      </c>
      <c r="B3497">
        <v>6</v>
      </c>
      <c r="C3497" t="s">
        <v>62</v>
      </c>
      <c r="D3497" t="str">
        <f>VLOOKUP(C3497,[1]Saler!B:D,2,FALSE)</f>
        <v>Kiều Ngọc Các</v>
      </c>
      <c r="E3497" t="str">
        <f>VLOOKUP(C3497,[1]Saler!B:D,3,FALSE)</f>
        <v>HN</v>
      </c>
      <c r="F3497" t="str">
        <f>VLOOKUP(E3497,[1]Saler!$F$1:$G$6,2,FALSE)</f>
        <v>Hà Nội</v>
      </c>
      <c r="G3497" t="s">
        <v>69</v>
      </c>
      <c r="H3497" t="str">
        <f>VLOOKUP(G3497,[1]Product!$B:$G,2,FALSE)</f>
        <v>Pavilion180S1AA</v>
      </c>
      <c r="I3497">
        <f>VLOOKUP(G3497,[1]Product!$B:$G,6,FALSE)</f>
        <v>9790000</v>
      </c>
      <c r="J3497" t="str">
        <f>VLOOKUP(G3497,[1]Product!$B:$G,3,FALSE)</f>
        <v>HP</v>
      </c>
      <c r="K3497" t="str">
        <f>VLOOKUP(G3497,[1]Product!$B:$G,4,FALSE)</f>
        <v>Desktop</v>
      </c>
      <c r="L3497">
        <v>1</v>
      </c>
      <c r="M3497">
        <v>0.1</v>
      </c>
      <c r="N3497">
        <f t="shared" si="54"/>
        <v>8811000</v>
      </c>
    </row>
    <row r="3498" spans="1:14" x14ac:dyDescent="0.3">
      <c r="A3498">
        <v>3497</v>
      </c>
      <c r="B3498">
        <v>6</v>
      </c>
      <c r="C3498" t="s">
        <v>40</v>
      </c>
      <c r="D3498" t="str">
        <f>VLOOKUP(C3498,[1]Saler!B:D,2,FALSE)</f>
        <v>Triệu Thị Thanh  Chung</v>
      </c>
      <c r="E3498" t="str">
        <f>VLOOKUP(C3498,[1]Saler!B:D,3,FALSE)</f>
        <v>HN</v>
      </c>
      <c r="F3498" t="str">
        <f>VLOOKUP(E3498,[1]Saler!$F$1:$G$6,2,FALSE)</f>
        <v>Hà Nội</v>
      </c>
      <c r="G3498" t="s">
        <v>49</v>
      </c>
      <c r="H3498" t="str">
        <f>VLOOKUP(G3498,[1]Product!$B:$G,2,FALSE)</f>
        <v>Inspiron145402</v>
      </c>
      <c r="I3498">
        <f>VLOOKUP(G3498,[1]Product!$B:$G,6,FALSE)</f>
        <v>25790000</v>
      </c>
      <c r="J3498" t="str">
        <f>VLOOKUP(G3498,[1]Product!$B:$G,3,FALSE)</f>
        <v>Dell</v>
      </c>
      <c r="K3498" t="str">
        <f>VLOOKUP(G3498,[1]Product!$B:$G,4,FALSE)</f>
        <v>Laptop</v>
      </c>
      <c r="L3498">
        <v>2</v>
      </c>
      <c r="M3498">
        <v>0</v>
      </c>
      <c r="N3498">
        <f t="shared" si="54"/>
        <v>51580000</v>
      </c>
    </row>
    <row r="3499" spans="1:14" x14ac:dyDescent="0.3">
      <c r="A3499">
        <v>3498</v>
      </c>
      <c r="B3499">
        <v>6</v>
      </c>
      <c r="C3499" t="s">
        <v>67</v>
      </c>
      <c r="D3499" t="str">
        <f>VLOOKUP(C3499,[1]Saler!B:D,2,FALSE)</f>
        <v>Phan Thị Thu  Nguyệt</v>
      </c>
      <c r="E3499" t="str">
        <f>VLOOKUP(C3499,[1]Saler!B:D,3,FALSE)</f>
        <v>HCM</v>
      </c>
      <c r="F3499" t="str">
        <f>VLOOKUP(E3499,[1]Saler!$F$1:$G$6,2,FALSE)</f>
        <v>Hồ Chí Minh</v>
      </c>
      <c r="G3499" t="s">
        <v>49</v>
      </c>
      <c r="H3499" t="str">
        <f>VLOOKUP(G3499,[1]Product!$B:$G,2,FALSE)</f>
        <v>Inspiron145402</v>
      </c>
      <c r="I3499">
        <f>VLOOKUP(G3499,[1]Product!$B:$G,6,FALSE)</f>
        <v>25790000</v>
      </c>
      <c r="J3499" t="str">
        <f>VLOOKUP(G3499,[1]Product!$B:$G,3,FALSE)</f>
        <v>Dell</v>
      </c>
      <c r="K3499" t="str">
        <f>VLOOKUP(G3499,[1]Product!$B:$G,4,FALSE)</f>
        <v>Laptop</v>
      </c>
      <c r="L3499">
        <v>3</v>
      </c>
      <c r="M3499">
        <v>0</v>
      </c>
      <c r="N3499">
        <f t="shared" si="54"/>
        <v>77370000</v>
      </c>
    </row>
    <row r="3500" spans="1:14" x14ac:dyDescent="0.3">
      <c r="A3500">
        <v>3499</v>
      </c>
      <c r="B3500">
        <v>7</v>
      </c>
      <c r="C3500" t="s">
        <v>78</v>
      </c>
      <c r="D3500" t="str">
        <f>VLOOKUP(C3500,[1]Saler!B:D,2,FALSE)</f>
        <v>Vũ Nguyên  Hà</v>
      </c>
      <c r="E3500" t="str">
        <f>VLOOKUP(C3500,[1]Saler!B:D,3,FALSE)</f>
        <v>HN</v>
      </c>
      <c r="F3500" t="str">
        <f>VLOOKUP(E3500,[1]Saler!$F$1:$G$6,2,FALSE)</f>
        <v>Hà Nội</v>
      </c>
      <c r="G3500" t="s">
        <v>42</v>
      </c>
      <c r="H3500" t="str">
        <f>VLOOKUP(G3500,[1]Product!$B:$G,2,FALSE)</f>
        <v>PavilionEG0072TU</v>
      </c>
      <c r="I3500">
        <f>VLOOKUP(G3500,[1]Product!$B:$G,6,FALSE)</f>
        <v>21900000</v>
      </c>
      <c r="J3500" t="str">
        <f>VLOOKUP(G3500,[1]Product!$B:$G,3,FALSE)</f>
        <v>HP</v>
      </c>
      <c r="K3500" t="str">
        <f>VLOOKUP(G3500,[1]Product!$B:$G,4,FALSE)</f>
        <v>Laptop</v>
      </c>
      <c r="L3500">
        <v>1</v>
      </c>
      <c r="M3500">
        <v>0.1</v>
      </c>
      <c r="N3500">
        <f t="shared" si="54"/>
        <v>19710000</v>
      </c>
    </row>
    <row r="3501" spans="1:14" x14ac:dyDescent="0.3">
      <c r="A3501">
        <v>3500</v>
      </c>
      <c r="B3501">
        <v>7</v>
      </c>
      <c r="C3501" t="s">
        <v>65</v>
      </c>
      <c r="D3501" t="str">
        <f>VLOOKUP(C3501,[1]Saler!B:D,2,FALSE)</f>
        <v>Vưu Quan  Khải</v>
      </c>
      <c r="E3501" t="str">
        <f>VLOOKUP(C3501,[1]Saler!B:D,3,FALSE)</f>
        <v>DN</v>
      </c>
      <c r="F3501" t="str">
        <f>VLOOKUP(E3501,[1]Saler!$F$1:$G$6,2,FALSE)</f>
        <v>Đà Nẵng</v>
      </c>
      <c r="G3501" t="s">
        <v>19</v>
      </c>
      <c r="H3501" t="str">
        <f>VLOOKUP(G3501,[1]Product!$B:$G,2,FALSE)</f>
        <v>Gaming81LK01J3VN</v>
      </c>
      <c r="I3501">
        <f>VLOOKUP(G3501,[1]Product!$B:$G,6,FALSE)</f>
        <v>18490000</v>
      </c>
      <c r="J3501" t="str">
        <f>VLOOKUP(G3501,[1]Product!$B:$G,3,FALSE)</f>
        <v>Lenovo</v>
      </c>
      <c r="K3501" t="str">
        <f>VLOOKUP(G3501,[1]Product!$B:$G,4,FALSE)</f>
        <v>Laptop</v>
      </c>
      <c r="L3501">
        <v>2</v>
      </c>
      <c r="M3501">
        <v>0.05</v>
      </c>
      <c r="N3501">
        <f t="shared" si="54"/>
        <v>35131000</v>
      </c>
    </row>
    <row r="3502" spans="1:14" x14ac:dyDescent="0.3">
      <c r="A3502">
        <v>3501</v>
      </c>
      <c r="B3502">
        <v>7</v>
      </c>
      <c r="C3502" t="s">
        <v>43</v>
      </c>
      <c r="D3502" t="str">
        <f>VLOOKUP(C3502,[1]Saler!B:D,2,FALSE)</f>
        <v>Lương Thị  Thanh</v>
      </c>
      <c r="E3502" t="str">
        <f>VLOOKUP(C3502,[1]Saler!B:D,3,FALSE)</f>
        <v>CT</v>
      </c>
      <c r="F3502" t="str">
        <f>VLOOKUP(E3502,[1]Saler!$F$1:$G$6,2,FALSE)</f>
        <v>Cần Thơ</v>
      </c>
      <c r="G3502" t="s">
        <v>28</v>
      </c>
      <c r="H3502" t="str">
        <f>VLOOKUP(G3502,[1]Product!$B:$G,2,FALSE)</f>
        <v>ProBook1A1B0PA</v>
      </c>
      <c r="I3502">
        <f>VLOOKUP(G3502,[1]Product!$B:$G,6,FALSE)</f>
        <v>18290000</v>
      </c>
      <c r="J3502" t="str">
        <f>VLOOKUP(G3502,[1]Product!$B:$G,3,FALSE)</f>
        <v>HP</v>
      </c>
      <c r="K3502" t="str">
        <f>VLOOKUP(G3502,[1]Product!$B:$G,4,FALSE)</f>
        <v>Laptop</v>
      </c>
      <c r="L3502">
        <v>1</v>
      </c>
      <c r="M3502">
        <v>0.05</v>
      </c>
      <c r="N3502">
        <f t="shared" si="54"/>
        <v>17375500</v>
      </c>
    </row>
    <row r="3503" spans="1:14" x14ac:dyDescent="0.3">
      <c r="A3503">
        <v>3502</v>
      </c>
      <c r="B3503">
        <v>7</v>
      </c>
      <c r="C3503" t="s">
        <v>67</v>
      </c>
      <c r="D3503" t="str">
        <f>VLOOKUP(C3503,[1]Saler!B:D,2,FALSE)</f>
        <v>Phan Thị Thu  Nguyệt</v>
      </c>
      <c r="E3503" t="str">
        <f>VLOOKUP(C3503,[1]Saler!B:D,3,FALSE)</f>
        <v>HCM</v>
      </c>
      <c r="F3503" t="str">
        <f>VLOOKUP(E3503,[1]Saler!$F$1:$G$6,2,FALSE)</f>
        <v>Hồ Chí Minh</v>
      </c>
      <c r="G3503" t="s">
        <v>50</v>
      </c>
      <c r="H3503" t="str">
        <f>VLOOKUP(G3503,[1]Product!$B:$G,2,FALSE)</f>
        <v>ProBook22X45AA</v>
      </c>
      <c r="I3503">
        <f>VLOOKUP(G3503,[1]Product!$B:$G,6,FALSE)</f>
        <v>11900000</v>
      </c>
      <c r="J3503" t="str">
        <f>VLOOKUP(G3503,[1]Product!$B:$G,3,FALSE)</f>
        <v>HP</v>
      </c>
      <c r="K3503" t="str">
        <f>VLOOKUP(G3503,[1]Product!$B:$G,4,FALSE)</f>
        <v>Desktop</v>
      </c>
      <c r="L3503">
        <v>3</v>
      </c>
      <c r="M3503">
        <v>0</v>
      </c>
      <c r="N3503">
        <f t="shared" si="54"/>
        <v>35700000</v>
      </c>
    </row>
    <row r="3504" spans="1:14" x14ac:dyDescent="0.3">
      <c r="A3504">
        <v>3503</v>
      </c>
      <c r="B3504">
        <v>7</v>
      </c>
      <c r="C3504" t="s">
        <v>22</v>
      </c>
      <c r="D3504" t="str">
        <f>VLOOKUP(C3504,[1]Saler!B:D,2,FALSE)</f>
        <v>Nguyễn Thành Tâm</v>
      </c>
      <c r="E3504" t="str">
        <f>VLOOKUP(C3504,[1]Saler!B:D,3,FALSE)</f>
        <v>CT</v>
      </c>
      <c r="F3504" t="str">
        <f>VLOOKUP(E3504,[1]Saler!$F$1:$G$6,2,FALSE)</f>
        <v>Cần Thơ</v>
      </c>
      <c r="G3504" t="s">
        <v>25</v>
      </c>
      <c r="H3504" t="str">
        <f>VLOOKUP(G3504,[1]Product!$B:$G,2,FALSE)</f>
        <v>Lenovo11BHS07200</v>
      </c>
      <c r="I3504">
        <f>VLOOKUP(G3504,[1]Product!$B:$G,6,FALSE)</f>
        <v>11490000</v>
      </c>
      <c r="J3504" t="str">
        <f>VLOOKUP(G3504,[1]Product!$B:$G,3,FALSE)</f>
        <v>Lenovo</v>
      </c>
      <c r="K3504" t="str">
        <f>VLOOKUP(G3504,[1]Product!$B:$G,4,FALSE)</f>
        <v>Desktop</v>
      </c>
      <c r="L3504">
        <v>2</v>
      </c>
      <c r="M3504">
        <v>0.05</v>
      </c>
      <c r="N3504">
        <f t="shared" si="54"/>
        <v>21831000</v>
      </c>
    </row>
    <row r="3505" spans="1:14" x14ac:dyDescent="0.3">
      <c r="A3505">
        <v>3504</v>
      </c>
      <c r="B3505">
        <v>7</v>
      </c>
      <c r="C3505" t="s">
        <v>66</v>
      </c>
      <c r="D3505" t="str">
        <f>VLOOKUP(C3505,[1]Saler!B:D,2,FALSE)</f>
        <v>Nguyễn Nhật  Hạ</v>
      </c>
      <c r="E3505" t="str">
        <f>VLOOKUP(C3505,[1]Saler!B:D,3,FALSE)</f>
        <v>HP</v>
      </c>
      <c r="F3505" t="str">
        <f>VLOOKUP(E3505,[1]Saler!$F$1:$G$6,2,FALSE)</f>
        <v>Hải Phòng</v>
      </c>
      <c r="G3505" t="s">
        <v>17</v>
      </c>
      <c r="H3505" t="str">
        <f>VLOOKUP(G3505,[1]Product!$B:$G,2,FALSE)</f>
        <v>Inspiron135301</v>
      </c>
      <c r="I3505">
        <f>VLOOKUP(G3505,[1]Product!$B:$G,6,FALSE)</f>
        <v>20900000</v>
      </c>
      <c r="J3505" t="str">
        <f>VLOOKUP(G3505,[1]Product!$B:$G,3,FALSE)</f>
        <v>Dell</v>
      </c>
      <c r="K3505" t="str">
        <f>VLOOKUP(G3505,[1]Product!$B:$G,4,FALSE)</f>
        <v>Laptop</v>
      </c>
      <c r="L3505">
        <v>1</v>
      </c>
      <c r="M3505">
        <v>0.1</v>
      </c>
      <c r="N3505">
        <f t="shared" si="54"/>
        <v>18810000</v>
      </c>
    </row>
    <row r="3506" spans="1:14" x14ac:dyDescent="0.3">
      <c r="A3506">
        <v>3505</v>
      </c>
      <c r="B3506">
        <v>7</v>
      </c>
      <c r="C3506" t="s">
        <v>68</v>
      </c>
      <c r="D3506" t="str">
        <f>VLOOKUP(C3506,[1]Saler!B:D,2,FALSE)</f>
        <v>Đào Thị Tiểu  Băng</v>
      </c>
      <c r="E3506" t="str">
        <f>VLOOKUP(C3506,[1]Saler!B:D,3,FALSE)</f>
        <v>CT</v>
      </c>
      <c r="F3506" t="str">
        <f>VLOOKUP(E3506,[1]Saler!$F$1:$G$6,2,FALSE)</f>
        <v>Cần Thơ</v>
      </c>
      <c r="G3506" t="s">
        <v>34</v>
      </c>
      <c r="H3506" t="str">
        <f>VLOOKUP(G3506,[1]Product!$B:$G,2,FALSE)</f>
        <v>Inspiron135201</v>
      </c>
      <c r="I3506">
        <f>VLOOKUP(G3506,[1]Product!$B:$G,6,FALSE)</f>
        <v>16990000</v>
      </c>
      <c r="J3506" t="str">
        <f>VLOOKUP(G3506,[1]Product!$B:$G,3,FALSE)</f>
        <v>Dell</v>
      </c>
      <c r="K3506" t="str">
        <f>VLOOKUP(G3506,[1]Product!$B:$G,4,FALSE)</f>
        <v>Laptop</v>
      </c>
      <c r="L3506">
        <v>3</v>
      </c>
      <c r="M3506">
        <v>0.15</v>
      </c>
      <c r="N3506">
        <f t="shared" si="54"/>
        <v>43324500</v>
      </c>
    </row>
    <row r="3507" spans="1:14" x14ac:dyDescent="0.3">
      <c r="A3507">
        <v>3506</v>
      </c>
      <c r="B3507">
        <v>7</v>
      </c>
      <c r="C3507" t="s">
        <v>65</v>
      </c>
      <c r="D3507" t="str">
        <f>VLOOKUP(C3507,[1]Saler!B:D,2,FALSE)</f>
        <v>Vưu Quan  Khải</v>
      </c>
      <c r="E3507" t="str">
        <f>VLOOKUP(C3507,[1]Saler!B:D,3,FALSE)</f>
        <v>DN</v>
      </c>
      <c r="F3507" t="str">
        <f>VLOOKUP(E3507,[1]Saler!$F$1:$G$6,2,FALSE)</f>
        <v>Đà Nẵng</v>
      </c>
      <c r="G3507" t="s">
        <v>50</v>
      </c>
      <c r="H3507" t="str">
        <f>VLOOKUP(G3507,[1]Product!$B:$G,2,FALSE)</f>
        <v>ProBook22X45AA</v>
      </c>
      <c r="I3507">
        <f>VLOOKUP(G3507,[1]Product!$B:$G,6,FALSE)</f>
        <v>11900000</v>
      </c>
      <c r="J3507" t="str">
        <f>VLOOKUP(G3507,[1]Product!$B:$G,3,FALSE)</f>
        <v>HP</v>
      </c>
      <c r="K3507" t="str">
        <f>VLOOKUP(G3507,[1]Product!$B:$G,4,FALSE)</f>
        <v>Desktop</v>
      </c>
      <c r="L3507">
        <v>1</v>
      </c>
      <c r="M3507">
        <v>0.1</v>
      </c>
      <c r="N3507">
        <f t="shared" si="54"/>
        <v>10710000</v>
      </c>
    </row>
    <row r="3508" spans="1:14" x14ac:dyDescent="0.3">
      <c r="A3508">
        <v>3507</v>
      </c>
      <c r="B3508">
        <v>7</v>
      </c>
      <c r="C3508" t="s">
        <v>68</v>
      </c>
      <c r="D3508" t="str">
        <f>VLOOKUP(C3508,[1]Saler!B:D,2,FALSE)</f>
        <v>Đào Thị Tiểu  Băng</v>
      </c>
      <c r="E3508" t="str">
        <f>VLOOKUP(C3508,[1]Saler!B:D,3,FALSE)</f>
        <v>CT</v>
      </c>
      <c r="F3508" t="str">
        <f>VLOOKUP(E3508,[1]Saler!$F$1:$G$6,2,FALSE)</f>
        <v>Cần Thơ</v>
      </c>
      <c r="G3508" t="s">
        <v>19</v>
      </c>
      <c r="H3508" t="str">
        <f>VLOOKUP(G3508,[1]Product!$B:$G,2,FALSE)</f>
        <v>Gaming81LK01J3VN</v>
      </c>
      <c r="I3508">
        <f>VLOOKUP(G3508,[1]Product!$B:$G,6,FALSE)</f>
        <v>18490000</v>
      </c>
      <c r="J3508" t="str">
        <f>VLOOKUP(G3508,[1]Product!$B:$G,3,FALSE)</f>
        <v>Lenovo</v>
      </c>
      <c r="K3508" t="str">
        <f>VLOOKUP(G3508,[1]Product!$B:$G,4,FALSE)</f>
        <v>Laptop</v>
      </c>
      <c r="L3508">
        <v>3</v>
      </c>
      <c r="M3508">
        <v>0.05</v>
      </c>
      <c r="N3508">
        <f t="shared" si="54"/>
        <v>52696500</v>
      </c>
    </row>
    <row r="3509" spans="1:14" x14ac:dyDescent="0.3">
      <c r="A3509">
        <v>3508</v>
      </c>
      <c r="B3509">
        <v>7</v>
      </c>
      <c r="C3509" t="s">
        <v>51</v>
      </c>
      <c r="D3509" t="str">
        <f>VLOOKUP(C3509,[1]Saler!B:D,2,FALSE)</f>
        <v>Trần Nguyễn Thúy  Quỳnh</v>
      </c>
      <c r="E3509" t="str">
        <f>VLOOKUP(C3509,[1]Saler!B:D,3,FALSE)</f>
        <v>CT</v>
      </c>
      <c r="F3509" t="str">
        <f>VLOOKUP(E3509,[1]Saler!$F$1:$G$6,2,FALSE)</f>
        <v>Cần Thơ</v>
      </c>
      <c r="G3509" t="s">
        <v>47</v>
      </c>
      <c r="H3509" t="str">
        <f>VLOOKUP(G3509,[1]Product!$B:$G,2,FALSE)</f>
        <v>OptiPlex3080 MT</v>
      </c>
      <c r="I3509">
        <f>VLOOKUP(G3509,[1]Product!$B:$G,6,FALSE)</f>
        <v>13890000</v>
      </c>
      <c r="J3509" t="str">
        <f>VLOOKUP(G3509,[1]Product!$B:$G,3,FALSE)</f>
        <v>Dell</v>
      </c>
      <c r="K3509" t="str">
        <f>VLOOKUP(G3509,[1]Product!$B:$G,4,FALSE)</f>
        <v>Desktop</v>
      </c>
      <c r="L3509">
        <v>1</v>
      </c>
      <c r="M3509">
        <v>0.1</v>
      </c>
      <c r="N3509">
        <f t="shared" si="54"/>
        <v>12501000</v>
      </c>
    </row>
    <row r="3510" spans="1:14" x14ac:dyDescent="0.3">
      <c r="A3510">
        <v>3509</v>
      </c>
      <c r="B3510">
        <v>7</v>
      </c>
      <c r="C3510" t="s">
        <v>74</v>
      </c>
      <c r="D3510" t="str">
        <f>VLOOKUP(C3510,[1]Saler!B:D,2,FALSE)</f>
        <v>Nguyễn Thị  Hằng</v>
      </c>
      <c r="E3510" t="str">
        <f>VLOOKUP(C3510,[1]Saler!B:D,3,FALSE)</f>
        <v>HP</v>
      </c>
      <c r="F3510" t="str">
        <f>VLOOKUP(E3510,[1]Saler!$F$1:$G$6,2,FALSE)</f>
        <v>Hải Phòng</v>
      </c>
      <c r="G3510" t="s">
        <v>36</v>
      </c>
      <c r="H3510" t="str">
        <f>VLOOKUP(G3510,[1]Product!$B:$G,2,FALSE)</f>
        <v>Lenovo10TVA00EVA</v>
      </c>
      <c r="I3510">
        <f>VLOOKUP(G3510,[1]Product!$B:$G,6,FALSE)</f>
        <v>12590000</v>
      </c>
      <c r="J3510" t="str">
        <f>VLOOKUP(G3510,[1]Product!$B:$G,3,FALSE)</f>
        <v>Lenovo</v>
      </c>
      <c r="K3510" t="str">
        <f>VLOOKUP(G3510,[1]Product!$B:$G,4,FALSE)</f>
        <v>Desktop</v>
      </c>
      <c r="L3510">
        <v>1</v>
      </c>
      <c r="M3510">
        <v>0.15</v>
      </c>
      <c r="N3510">
        <f t="shared" si="54"/>
        <v>10701500</v>
      </c>
    </row>
    <row r="3511" spans="1:14" x14ac:dyDescent="0.3">
      <c r="A3511">
        <v>3510</v>
      </c>
      <c r="B3511">
        <v>7</v>
      </c>
      <c r="C3511" t="s">
        <v>70</v>
      </c>
      <c r="D3511" t="str">
        <f>VLOOKUP(C3511,[1]Saler!B:D,2,FALSE)</f>
        <v>Trần Thị Hồng Nhung</v>
      </c>
      <c r="E3511" t="str">
        <f>VLOOKUP(C3511,[1]Saler!B:D,3,FALSE)</f>
        <v>HCM</v>
      </c>
      <c r="F3511" t="str">
        <f>VLOOKUP(E3511,[1]Saler!$F$1:$G$6,2,FALSE)</f>
        <v>Hồ Chí Minh</v>
      </c>
      <c r="G3511" t="s">
        <v>36</v>
      </c>
      <c r="H3511" t="str">
        <f>VLOOKUP(G3511,[1]Product!$B:$G,2,FALSE)</f>
        <v>Lenovo10TVA00EVA</v>
      </c>
      <c r="I3511">
        <f>VLOOKUP(G3511,[1]Product!$B:$G,6,FALSE)</f>
        <v>12590000</v>
      </c>
      <c r="J3511" t="str">
        <f>VLOOKUP(G3511,[1]Product!$B:$G,3,FALSE)</f>
        <v>Lenovo</v>
      </c>
      <c r="K3511" t="str">
        <f>VLOOKUP(G3511,[1]Product!$B:$G,4,FALSE)</f>
        <v>Desktop</v>
      </c>
      <c r="L3511">
        <v>2</v>
      </c>
      <c r="M3511">
        <v>0.05</v>
      </c>
      <c r="N3511">
        <f t="shared" si="54"/>
        <v>23921000</v>
      </c>
    </row>
    <row r="3512" spans="1:14" x14ac:dyDescent="0.3">
      <c r="A3512">
        <v>3511</v>
      </c>
      <c r="B3512">
        <v>7</v>
      </c>
      <c r="C3512" t="s">
        <v>29</v>
      </c>
      <c r="D3512" t="str">
        <f>VLOOKUP(C3512,[1]Saler!B:D,2,FALSE)</f>
        <v>Hoàng Thị Thu  Hà</v>
      </c>
      <c r="E3512" t="str">
        <f>VLOOKUP(C3512,[1]Saler!B:D,3,FALSE)</f>
        <v>HN</v>
      </c>
      <c r="F3512" t="str">
        <f>VLOOKUP(E3512,[1]Saler!$F$1:$G$6,2,FALSE)</f>
        <v>Hà Nội</v>
      </c>
      <c r="G3512" t="s">
        <v>28</v>
      </c>
      <c r="H3512" t="str">
        <f>VLOOKUP(G3512,[1]Product!$B:$G,2,FALSE)</f>
        <v>ProBook1A1B0PA</v>
      </c>
      <c r="I3512">
        <f>VLOOKUP(G3512,[1]Product!$B:$G,6,FALSE)</f>
        <v>18290000</v>
      </c>
      <c r="J3512" t="str">
        <f>VLOOKUP(G3512,[1]Product!$B:$G,3,FALSE)</f>
        <v>HP</v>
      </c>
      <c r="K3512" t="str">
        <f>VLOOKUP(G3512,[1]Product!$B:$G,4,FALSE)</f>
        <v>Laptop</v>
      </c>
      <c r="L3512">
        <v>1</v>
      </c>
      <c r="M3512">
        <v>0</v>
      </c>
      <c r="N3512">
        <f t="shared" si="54"/>
        <v>18290000</v>
      </c>
    </row>
    <row r="3513" spans="1:14" x14ac:dyDescent="0.3">
      <c r="A3513">
        <v>3512</v>
      </c>
      <c r="B3513">
        <v>7</v>
      </c>
      <c r="C3513" t="s">
        <v>81</v>
      </c>
      <c r="D3513" t="str">
        <f>VLOOKUP(C3513,[1]Saler!B:D,2,FALSE)</f>
        <v>Huỳnh Lê Minh  Nhựt</v>
      </c>
      <c r="E3513" t="str">
        <f>VLOOKUP(C3513,[1]Saler!B:D,3,FALSE)</f>
        <v>HCM</v>
      </c>
      <c r="F3513" t="str">
        <f>VLOOKUP(E3513,[1]Saler!$F$1:$G$6,2,FALSE)</f>
        <v>Hồ Chí Minh</v>
      </c>
      <c r="G3513" t="s">
        <v>45</v>
      </c>
      <c r="H3513" t="str">
        <f>VLOOKUP(G3513,[1]Product!$B:$G,2,FALSE)</f>
        <v>OMEN8ZR42PA</v>
      </c>
      <c r="I3513">
        <f>VLOOKUP(G3513,[1]Product!$B:$G,6,FALSE)</f>
        <v>54000000</v>
      </c>
      <c r="J3513" t="str">
        <f>VLOOKUP(G3513,[1]Product!$B:$G,3,FALSE)</f>
        <v>HP</v>
      </c>
      <c r="K3513" t="str">
        <f>VLOOKUP(G3513,[1]Product!$B:$G,4,FALSE)</f>
        <v>Laptop</v>
      </c>
      <c r="L3513">
        <v>2</v>
      </c>
      <c r="M3513">
        <v>0.1</v>
      </c>
      <c r="N3513">
        <f t="shared" si="54"/>
        <v>97200000</v>
      </c>
    </row>
    <row r="3514" spans="1:14" x14ac:dyDescent="0.3">
      <c r="A3514">
        <v>3513</v>
      </c>
      <c r="B3514">
        <v>7</v>
      </c>
      <c r="C3514" t="s">
        <v>70</v>
      </c>
      <c r="D3514" t="str">
        <f>VLOOKUP(C3514,[1]Saler!B:D,2,FALSE)</f>
        <v>Trần Thị Hồng Nhung</v>
      </c>
      <c r="E3514" t="str">
        <f>VLOOKUP(C3514,[1]Saler!B:D,3,FALSE)</f>
        <v>HCM</v>
      </c>
      <c r="F3514" t="str">
        <f>VLOOKUP(E3514,[1]Saler!$F$1:$G$6,2,FALSE)</f>
        <v>Hồ Chí Minh</v>
      </c>
      <c r="G3514" t="s">
        <v>47</v>
      </c>
      <c r="H3514" t="str">
        <f>VLOOKUP(G3514,[1]Product!$B:$G,2,FALSE)</f>
        <v>OptiPlex3080 MT</v>
      </c>
      <c r="I3514">
        <f>VLOOKUP(G3514,[1]Product!$B:$G,6,FALSE)</f>
        <v>13890000</v>
      </c>
      <c r="J3514" t="str">
        <f>VLOOKUP(G3514,[1]Product!$B:$G,3,FALSE)</f>
        <v>Dell</v>
      </c>
      <c r="K3514" t="str">
        <f>VLOOKUP(G3514,[1]Product!$B:$G,4,FALSE)</f>
        <v>Desktop</v>
      </c>
      <c r="L3514">
        <v>3</v>
      </c>
      <c r="M3514">
        <v>0.1</v>
      </c>
      <c r="N3514">
        <f t="shared" si="54"/>
        <v>37503000</v>
      </c>
    </row>
    <row r="3515" spans="1:14" x14ac:dyDescent="0.3">
      <c r="A3515">
        <v>3514</v>
      </c>
      <c r="B3515">
        <v>7</v>
      </c>
      <c r="C3515" t="s">
        <v>35</v>
      </c>
      <c r="D3515" t="str">
        <f>VLOOKUP(C3515,[1]Saler!B:D,2,FALSE)</f>
        <v>Trần Kim  Như</v>
      </c>
      <c r="E3515" t="str">
        <f>VLOOKUP(C3515,[1]Saler!B:D,3,FALSE)</f>
        <v>HCM</v>
      </c>
      <c r="F3515" t="str">
        <f>VLOOKUP(E3515,[1]Saler!$F$1:$G$6,2,FALSE)</f>
        <v>Hồ Chí Minh</v>
      </c>
      <c r="G3515" t="s">
        <v>23</v>
      </c>
      <c r="H3515" t="str">
        <f>VLOOKUP(G3515,[1]Product!$B:$G,2,FALSE)</f>
        <v>Latitude3510</v>
      </c>
      <c r="I3515">
        <f>VLOOKUP(G3515,[1]Product!$B:$G,6,FALSE)</f>
        <v>11490000</v>
      </c>
      <c r="J3515" t="str">
        <f>VLOOKUP(G3515,[1]Product!$B:$G,3,FALSE)</f>
        <v>Dell</v>
      </c>
      <c r="K3515" t="str">
        <f>VLOOKUP(G3515,[1]Product!$B:$G,4,FALSE)</f>
        <v>Laptop</v>
      </c>
      <c r="L3515">
        <v>1</v>
      </c>
      <c r="M3515">
        <v>0.15</v>
      </c>
      <c r="N3515">
        <f t="shared" si="54"/>
        <v>9766500</v>
      </c>
    </row>
    <row r="3516" spans="1:14" x14ac:dyDescent="0.3">
      <c r="A3516">
        <v>3515</v>
      </c>
      <c r="B3516">
        <v>7</v>
      </c>
      <c r="C3516" t="s">
        <v>57</v>
      </c>
      <c r="D3516" t="str">
        <f>VLOOKUP(C3516,[1]Saler!B:D,2,FALSE)</f>
        <v>Nguyễn Thị Tú  Anh</v>
      </c>
      <c r="E3516" t="str">
        <f>VLOOKUP(C3516,[1]Saler!B:D,3,FALSE)</f>
        <v>HN</v>
      </c>
      <c r="F3516" t="str">
        <f>VLOOKUP(E3516,[1]Saler!$F$1:$G$6,2,FALSE)</f>
        <v>Hà Nội</v>
      </c>
      <c r="G3516" t="s">
        <v>15</v>
      </c>
      <c r="H3516" t="str">
        <f>VLOOKUP(G3516,[1]Product!$B:$G,2,FALSE)</f>
        <v>EliteBook1C2M0PA</v>
      </c>
      <c r="I3516">
        <f>VLOOKUP(G3516,[1]Product!$B:$G,6,FALSE)</f>
        <v>14890000</v>
      </c>
      <c r="J3516" t="str">
        <f>VLOOKUP(G3516,[1]Product!$B:$G,3,FALSE)</f>
        <v>HP</v>
      </c>
      <c r="K3516" t="str">
        <f>VLOOKUP(G3516,[1]Product!$B:$G,4,FALSE)</f>
        <v>Desktop</v>
      </c>
      <c r="L3516">
        <v>2</v>
      </c>
      <c r="M3516">
        <v>0.15</v>
      </c>
      <c r="N3516">
        <f t="shared" si="54"/>
        <v>25313000</v>
      </c>
    </row>
    <row r="3517" spans="1:14" x14ac:dyDescent="0.3">
      <c r="A3517">
        <v>3516</v>
      </c>
      <c r="B3517">
        <v>7</v>
      </c>
      <c r="C3517" t="s">
        <v>60</v>
      </c>
      <c r="D3517" t="str">
        <f>VLOOKUP(C3517,[1]Saler!B:D,2,FALSE)</f>
        <v>Nguyễn Thị Hoài  Ly</v>
      </c>
      <c r="E3517" t="str">
        <f>VLOOKUP(C3517,[1]Saler!B:D,3,FALSE)</f>
        <v>DN</v>
      </c>
      <c r="F3517" t="str">
        <f>VLOOKUP(E3517,[1]Saler!$F$1:$G$6,2,FALSE)</f>
        <v>Đà Nẵng</v>
      </c>
      <c r="G3517" t="s">
        <v>52</v>
      </c>
      <c r="H3517" t="str">
        <f>VLOOKUP(G3517,[1]Product!$B:$G,2,FALSE)</f>
        <v>Inspiron42IN380002</v>
      </c>
      <c r="I3517">
        <f>VLOOKUP(G3517,[1]Product!$B:$G,6,FALSE)</f>
        <v>12290000</v>
      </c>
      <c r="J3517" t="str">
        <f>VLOOKUP(G3517,[1]Product!$B:$G,3,FALSE)</f>
        <v>Dell</v>
      </c>
      <c r="K3517" t="str">
        <f>VLOOKUP(G3517,[1]Product!$B:$G,4,FALSE)</f>
        <v>Desktop</v>
      </c>
      <c r="L3517">
        <v>2</v>
      </c>
      <c r="M3517">
        <v>0.1</v>
      </c>
      <c r="N3517">
        <f t="shared" si="54"/>
        <v>22122000</v>
      </c>
    </row>
    <row r="3518" spans="1:14" x14ac:dyDescent="0.3">
      <c r="A3518">
        <v>3517</v>
      </c>
      <c r="B3518">
        <v>7</v>
      </c>
      <c r="C3518" t="s">
        <v>80</v>
      </c>
      <c r="D3518" t="str">
        <f>VLOOKUP(C3518,[1]Saler!B:D,2,FALSE)</f>
        <v>Trịnh Thị Thu  Hằng</v>
      </c>
      <c r="E3518" t="str">
        <f>VLOOKUP(C3518,[1]Saler!B:D,3,FALSE)</f>
        <v>HP</v>
      </c>
      <c r="F3518" t="str">
        <f>VLOOKUP(E3518,[1]Saler!$F$1:$G$6,2,FALSE)</f>
        <v>Hải Phòng</v>
      </c>
      <c r="G3518" t="s">
        <v>52</v>
      </c>
      <c r="H3518" t="str">
        <f>VLOOKUP(G3518,[1]Product!$B:$G,2,FALSE)</f>
        <v>Inspiron42IN380002</v>
      </c>
      <c r="I3518">
        <f>VLOOKUP(G3518,[1]Product!$B:$G,6,FALSE)</f>
        <v>12290000</v>
      </c>
      <c r="J3518" t="str">
        <f>VLOOKUP(G3518,[1]Product!$B:$G,3,FALSE)</f>
        <v>Dell</v>
      </c>
      <c r="K3518" t="str">
        <f>VLOOKUP(G3518,[1]Product!$B:$G,4,FALSE)</f>
        <v>Desktop</v>
      </c>
      <c r="L3518">
        <v>1</v>
      </c>
      <c r="M3518">
        <v>0.15</v>
      </c>
      <c r="N3518">
        <f t="shared" si="54"/>
        <v>10446500</v>
      </c>
    </row>
    <row r="3519" spans="1:14" x14ac:dyDescent="0.3">
      <c r="A3519">
        <v>3518</v>
      </c>
      <c r="B3519">
        <v>7</v>
      </c>
      <c r="C3519" t="s">
        <v>14</v>
      </c>
      <c r="D3519" t="str">
        <f>VLOOKUP(C3519,[1]Saler!B:D,2,FALSE)</f>
        <v>Hồ Thị Khánh  Huyền</v>
      </c>
      <c r="E3519" t="str">
        <f>VLOOKUP(C3519,[1]Saler!B:D,3,FALSE)</f>
        <v>DN</v>
      </c>
      <c r="F3519" t="str">
        <f>VLOOKUP(E3519,[1]Saler!$F$1:$G$6,2,FALSE)</f>
        <v>Đà Nẵng</v>
      </c>
      <c r="G3519" t="s">
        <v>47</v>
      </c>
      <c r="H3519" t="str">
        <f>VLOOKUP(G3519,[1]Product!$B:$G,2,FALSE)</f>
        <v>OptiPlex3080 MT</v>
      </c>
      <c r="I3519">
        <f>VLOOKUP(G3519,[1]Product!$B:$G,6,FALSE)</f>
        <v>13890000</v>
      </c>
      <c r="J3519" t="str">
        <f>VLOOKUP(G3519,[1]Product!$B:$G,3,FALSE)</f>
        <v>Dell</v>
      </c>
      <c r="K3519" t="str">
        <f>VLOOKUP(G3519,[1]Product!$B:$G,4,FALSE)</f>
        <v>Desktop</v>
      </c>
      <c r="L3519">
        <v>1</v>
      </c>
      <c r="M3519">
        <v>0.05</v>
      </c>
      <c r="N3519">
        <f t="shared" si="54"/>
        <v>13195500</v>
      </c>
    </row>
    <row r="3520" spans="1:14" x14ac:dyDescent="0.3">
      <c r="A3520">
        <v>3519</v>
      </c>
      <c r="B3520">
        <v>7</v>
      </c>
      <c r="C3520" t="s">
        <v>30</v>
      </c>
      <c r="D3520" t="str">
        <f>VLOOKUP(C3520,[1]Saler!B:D,2,FALSE)</f>
        <v>Lê Thị Phương  Thanh</v>
      </c>
      <c r="E3520" t="str">
        <f>VLOOKUP(C3520,[1]Saler!B:D,3,FALSE)</f>
        <v>CT</v>
      </c>
      <c r="F3520" t="str">
        <f>VLOOKUP(E3520,[1]Saler!$F$1:$G$6,2,FALSE)</f>
        <v>Cần Thơ</v>
      </c>
      <c r="G3520" t="s">
        <v>15</v>
      </c>
      <c r="H3520" t="str">
        <f>VLOOKUP(G3520,[1]Product!$B:$G,2,FALSE)</f>
        <v>EliteBook1C2M0PA</v>
      </c>
      <c r="I3520">
        <f>VLOOKUP(G3520,[1]Product!$B:$G,6,FALSE)</f>
        <v>14890000</v>
      </c>
      <c r="J3520" t="str">
        <f>VLOOKUP(G3520,[1]Product!$B:$G,3,FALSE)</f>
        <v>HP</v>
      </c>
      <c r="K3520" t="str">
        <f>VLOOKUP(G3520,[1]Product!$B:$G,4,FALSE)</f>
        <v>Desktop</v>
      </c>
      <c r="L3520">
        <v>3</v>
      </c>
      <c r="M3520">
        <v>0.05</v>
      </c>
      <c r="N3520">
        <f t="shared" si="54"/>
        <v>42436500</v>
      </c>
    </row>
    <row r="3521" spans="1:14" x14ac:dyDescent="0.3">
      <c r="A3521">
        <v>3520</v>
      </c>
      <c r="B3521">
        <v>7</v>
      </c>
      <c r="C3521" t="s">
        <v>64</v>
      </c>
      <c r="D3521" t="str">
        <f>VLOOKUP(C3521,[1]Saler!B:D,2,FALSE)</f>
        <v>Trần Chí Thông</v>
      </c>
      <c r="E3521" t="str">
        <f>VLOOKUP(C3521,[1]Saler!B:D,3,FALSE)</f>
        <v>CT</v>
      </c>
      <c r="F3521" t="str">
        <f>VLOOKUP(E3521,[1]Saler!$F$1:$G$6,2,FALSE)</f>
        <v>Cần Thơ</v>
      </c>
      <c r="G3521" t="s">
        <v>15</v>
      </c>
      <c r="H3521" t="str">
        <f>VLOOKUP(G3521,[1]Product!$B:$G,2,FALSE)</f>
        <v>EliteBook1C2M0PA</v>
      </c>
      <c r="I3521">
        <f>VLOOKUP(G3521,[1]Product!$B:$G,6,FALSE)</f>
        <v>14890000</v>
      </c>
      <c r="J3521" t="str">
        <f>VLOOKUP(G3521,[1]Product!$B:$G,3,FALSE)</f>
        <v>HP</v>
      </c>
      <c r="K3521" t="str">
        <f>VLOOKUP(G3521,[1]Product!$B:$G,4,FALSE)</f>
        <v>Desktop</v>
      </c>
      <c r="L3521">
        <v>2</v>
      </c>
      <c r="M3521">
        <v>0.15</v>
      </c>
      <c r="N3521">
        <f t="shared" si="54"/>
        <v>25313000</v>
      </c>
    </row>
    <row r="3522" spans="1:14" x14ac:dyDescent="0.3">
      <c r="A3522">
        <v>3521</v>
      </c>
      <c r="B3522">
        <v>7</v>
      </c>
      <c r="C3522" t="s">
        <v>29</v>
      </c>
      <c r="D3522" t="str">
        <f>VLOOKUP(C3522,[1]Saler!B:D,2,FALSE)</f>
        <v>Hoàng Thị Thu  Hà</v>
      </c>
      <c r="E3522" t="str">
        <f>VLOOKUP(C3522,[1]Saler!B:D,3,FALSE)</f>
        <v>HN</v>
      </c>
      <c r="F3522" t="str">
        <f>VLOOKUP(E3522,[1]Saler!$F$1:$G$6,2,FALSE)</f>
        <v>Hà Nội</v>
      </c>
      <c r="G3522" t="s">
        <v>31</v>
      </c>
      <c r="H3522" t="str">
        <f>VLOOKUP(G3522,[1]Product!$B:$G,2,FALSE)</f>
        <v>Ideapad82H700DNVN</v>
      </c>
      <c r="I3522">
        <f>VLOOKUP(G3522,[1]Product!$B:$G,6,FALSE)</f>
        <v>13490000</v>
      </c>
      <c r="J3522" t="str">
        <f>VLOOKUP(G3522,[1]Product!$B:$G,3,FALSE)</f>
        <v>Lenovo</v>
      </c>
      <c r="K3522" t="str">
        <f>VLOOKUP(G3522,[1]Product!$B:$G,4,FALSE)</f>
        <v>Laptop</v>
      </c>
      <c r="L3522">
        <v>1</v>
      </c>
      <c r="M3522">
        <v>0.15</v>
      </c>
      <c r="N3522">
        <f t="shared" ref="N3522:N3585" si="55">I3522*L3522*(1-M3522)</f>
        <v>11466500</v>
      </c>
    </row>
    <row r="3523" spans="1:14" x14ac:dyDescent="0.3">
      <c r="A3523">
        <v>3522</v>
      </c>
      <c r="B3523">
        <v>7</v>
      </c>
      <c r="C3523" t="s">
        <v>74</v>
      </c>
      <c r="D3523" t="str">
        <f>VLOOKUP(C3523,[1]Saler!B:D,2,FALSE)</f>
        <v>Nguyễn Thị  Hằng</v>
      </c>
      <c r="E3523" t="str">
        <f>VLOOKUP(C3523,[1]Saler!B:D,3,FALSE)</f>
        <v>HP</v>
      </c>
      <c r="F3523" t="str">
        <f>VLOOKUP(E3523,[1]Saler!$F$1:$G$6,2,FALSE)</f>
        <v>Hải Phòng</v>
      </c>
      <c r="G3523" t="s">
        <v>17</v>
      </c>
      <c r="H3523" t="str">
        <f>VLOOKUP(G3523,[1]Product!$B:$G,2,FALSE)</f>
        <v>Inspiron135301</v>
      </c>
      <c r="I3523">
        <f>VLOOKUP(G3523,[1]Product!$B:$G,6,FALSE)</f>
        <v>20900000</v>
      </c>
      <c r="J3523" t="str">
        <f>VLOOKUP(G3523,[1]Product!$B:$G,3,FALSE)</f>
        <v>Dell</v>
      </c>
      <c r="K3523" t="str">
        <f>VLOOKUP(G3523,[1]Product!$B:$G,4,FALSE)</f>
        <v>Laptop</v>
      </c>
      <c r="L3523">
        <v>3</v>
      </c>
      <c r="M3523">
        <v>0</v>
      </c>
      <c r="N3523">
        <f t="shared" si="55"/>
        <v>62700000</v>
      </c>
    </row>
    <row r="3524" spans="1:14" x14ac:dyDescent="0.3">
      <c r="A3524">
        <v>3523</v>
      </c>
      <c r="B3524">
        <v>8</v>
      </c>
      <c r="C3524" t="s">
        <v>39</v>
      </c>
      <c r="D3524" t="str">
        <f>VLOOKUP(C3524,[1]Saler!B:D,2,FALSE)</f>
        <v>Trần Lê Phương  Dung</v>
      </c>
      <c r="E3524" t="str">
        <f>VLOOKUP(C3524,[1]Saler!B:D,3,FALSE)</f>
        <v>HN</v>
      </c>
      <c r="F3524" t="str">
        <f>VLOOKUP(E3524,[1]Saler!$F$1:$G$6,2,FALSE)</f>
        <v>Hà Nội</v>
      </c>
      <c r="G3524" t="s">
        <v>50</v>
      </c>
      <c r="H3524" t="str">
        <f>VLOOKUP(G3524,[1]Product!$B:$G,2,FALSE)</f>
        <v>ProBook22X45AA</v>
      </c>
      <c r="I3524">
        <f>VLOOKUP(G3524,[1]Product!$B:$G,6,FALSE)</f>
        <v>11900000</v>
      </c>
      <c r="J3524" t="str">
        <f>VLOOKUP(G3524,[1]Product!$B:$G,3,FALSE)</f>
        <v>HP</v>
      </c>
      <c r="K3524" t="str">
        <f>VLOOKUP(G3524,[1]Product!$B:$G,4,FALSE)</f>
        <v>Desktop</v>
      </c>
      <c r="L3524">
        <v>2</v>
      </c>
      <c r="M3524">
        <v>0.05</v>
      </c>
      <c r="N3524">
        <f t="shared" si="55"/>
        <v>22610000</v>
      </c>
    </row>
    <row r="3525" spans="1:14" x14ac:dyDescent="0.3">
      <c r="A3525">
        <v>3524</v>
      </c>
      <c r="B3525">
        <v>8</v>
      </c>
      <c r="C3525" t="s">
        <v>62</v>
      </c>
      <c r="D3525" t="str">
        <f>VLOOKUP(C3525,[1]Saler!B:D,2,FALSE)</f>
        <v>Kiều Ngọc Các</v>
      </c>
      <c r="E3525" t="str">
        <f>VLOOKUP(C3525,[1]Saler!B:D,3,FALSE)</f>
        <v>HN</v>
      </c>
      <c r="F3525" t="str">
        <f>VLOOKUP(E3525,[1]Saler!$F$1:$G$6,2,FALSE)</f>
        <v>Hà Nội</v>
      </c>
      <c r="G3525" t="s">
        <v>25</v>
      </c>
      <c r="H3525" t="str">
        <f>VLOOKUP(G3525,[1]Product!$B:$G,2,FALSE)</f>
        <v>Lenovo11BHS07200</v>
      </c>
      <c r="I3525">
        <f>VLOOKUP(G3525,[1]Product!$B:$G,6,FALSE)</f>
        <v>11490000</v>
      </c>
      <c r="J3525" t="str">
        <f>VLOOKUP(G3525,[1]Product!$B:$G,3,FALSE)</f>
        <v>Lenovo</v>
      </c>
      <c r="K3525" t="str">
        <f>VLOOKUP(G3525,[1]Product!$B:$G,4,FALSE)</f>
        <v>Desktop</v>
      </c>
      <c r="L3525">
        <v>2</v>
      </c>
      <c r="M3525">
        <v>0.15</v>
      </c>
      <c r="N3525">
        <f t="shared" si="55"/>
        <v>19533000</v>
      </c>
    </row>
    <row r="3526" spans="1:14" x14ac:dyDescent="0.3">
      <c r="A3526">
        <v>3525</v>
      </c>
      <c r="B3526">
        <v>8</v>
      </c>
      <c r="C3526" t="s">
        <v>22</v>
      </c>
      <c r="D3526" t="str">
        <f>VLOOKUP(C3526,[1]Saler!B:D,2,FALSE)</f>
        <v>Nguyễn Thành Tâm</v>
      </c>
      <c r="E3526" t="str">
        <f>VLOOKUP(C3526,[1]Saler!B:D,3,FALSE)</f>
        <v>CT</v>
      </c>
      <c r="F3526" t="str">
        <f>VLOOKUP(E3526,[1]Saler!$F$1:$G$6,2,FALSE)</f>
        <v>Cần Thơ</v>
      </c>
      <c r="G3526" t="s">
        <v>23</v>
      </c>
      <c r="H3526" t="str">
        <f>VLOOKUP(G3526,[1]Product!$B:$G,2,FALSE)</f>
        <v>Latitude3510</v>
      </c>
      <c r="I3526">
        <f>VLOOKUP(G3526,[1]Product!$B:$G,6,FALSE)</f>
        <v>11490000</v>
      </c>
      <c r="J3526" t="str">
        <f>VLOOKUP(G3526,[1]Product!$B:$G,3,FALSE)</f>
        <v>Dell</v>
      </c>
      <c r="K3526" t="str">
        <f>VLOOKUP(G3526,[1]Product!$B:$G,4,FALSE)</f>
        <v>Laptop</v>
      </c>
      <c r="L3526">
        <v>2</v>
      </c>
      <c r="M3526">
        <v>0.15</v>
      </c>
      <c r="N3526">
        <f t="shared" si="55"/>
        <v>19533000</v>
      </c>
    </row>
    <row r="3527" spans="1:14" x14ac:dyDescent="0.3">
      <c r="A3527">
        <v>3526</v>
      </c>
      <c r="B3527">
        <v>8</v>
      </c>
      <c r="C3527" t="s">
        <v>14</v>
      </c>
      <c r="D3527" t="str">
        <f>VLOOKUP(C3527,[1]Saler!B:D,2,FALSE)</f>
        <v>Hồ Thị Khánh  Huyền</v>
      </c>
      <c r="E3527" t="str">
        <f>VLOOKUP(C3527,[1]Saler!B:D,3,FALSE)</f>
        <v>DN</v>
      </c>
      <c r="F3527" t="str">
        <f>VLOOKUP(E3527,[1]Saler!$F$1:$G$6,2,FALSE)</f>
        <v>Đà Nẵng</v>
      </c>
      <c r="G3527" t="s">
        <v>47</v>
      </c>
      <c r="H3527" t="str">
        <f>VLOOKUP(G3527,[1]Product!$B:$G,2,FALSE)</f>
        <v>OptiPlex3080 MT</v>
      </c>
      <c r="I3527">
        <f>VLOOKUP(G3527,[1]Product!$B:$G,6,FALSE)</f>
        <v>13890000</v>
      </c>
      <c r="J3527" t="str">
        <f>VLOOKUP(G3527,[1]Product!$B:$G,3,FALSE)</f>
        <v>Dell</v>
      </c>
      <c r="K3527" t="str">
        <f>VLOOKUP(G3527,[1]Product!$B:$G,4,FALSE)</f>
        <v>Desktop</v>
      </c>
      <c r="L3527">
        <v>3</v>
      </c>
      <c r="M3527">
        <v>0.05</v>
      </c>
      <c r="N3527">
        <f t="shared" si="55"/>
        <v>39586500</v>
      </c>
    </row>
    <row r="3528" spans="1:14" x14ac:dyDescent="0.3">
      <c r="A3528">
        <v>3527</v>
      </c>
      <c r="B3528">
        <v>8</v>
      </c>
      <c r="C3528" t="s">
        <v>68</v>
      </c>
      <c r="D3528" t="str">
        <f>VLOOKUP(C3528,[1]Saler!B:D,2,FALSE)</f>
        <v>Đào Thị Tiểu  Băng</v>
      </c>
      <c r="E3528" t="str">
        <f>VLOOKUP(C3528,[1]Saler!B:D,3,FALSE)</f>
        <v>CT</v>
      </c>
      <c r="F3528" t="str">
        <f>VLOOKUP(E3528,[1]Saler!$F$1:$G$6,2,FALSE)</f>
        <v>Cần Thơ</v>
      </c>
      <c r="G3528" t="s">
        <v>34</v>
      </c>
      <c r="H3528" t="str">
        <f>VLOOKUP(G3528,[1]Product!$B:$G,2,FALSE)</f>
        <v>Inspiron135201</v>
      </c>
      <c r="I3528">
        <f>VLOOKUP(G3528,[1]Product!$B:$G,6,FALSE)</f>
        <v>16990000</v>
      </c>
      <c r="J3528" t="str">
        <f>VLOOKUP(G3528,[1]Product!$B:$G,3,FALSE)</f>
        <v>Dell</v>
      </c>
      <c r="K3528" t="str">
        <f>VLOOKUP(G3528,[1]Product!$B:$G,4,FALSE)</f>
        <v>Laptop</v>
      </c>
      <c r="L3528">
        <v>1</v>
      </c>
      <c r="M3528">
        <v>0.15</v>
      </c>
      <c r="N3528">
        <f t="shared" si="55"/>
        <v>14441500</v>
      </c>
    </row>
    <row r="3529" spans="1:14" x14ac:dyDescent="0.3">
      <c r="A3529">
        <v>3528</v>
      </c>
      <c r="B3529">
        <v>8</v>
      </c>
      <c r="C3529" t="s">
        <v>29</v>
      </c>
      <c r="D3529" t="str">
        <f>VLOOKUP(C3529,[1]Saler!B:D,2,FALSE)</f>
        <v>Hoàng Thị Thu  Hà</v>
      </c>
      <c r="E3529" t="str">
        <f>VLOOKUP(C3529,[1]Saler!B:D,3,FALSE)</f>
        <v>HN</v>
      </c>
      <c r="F3529" t="str">
        <f>VLOOKUP(E3529,[1]Saler!$F$1:$G$6,2,FALSE)</f>
        <v>Hà Nội</v>
      </c>
      <c r="G3529" t="s">
        <v>45</v>
      </c>
      <c r="H3529" t="str">
        <f>VLOOKUP(G3529,[1]Product!$B:$G,2,FALSE)</f>
        <v>OMEN8ZR42PA</v>
      </c>
      <c r="I3529">
        <f>VLOOKUP(G3529,[1]Product!$B:$G,6,FALSE)</f>
        <v>54000000</v>
      </c>
      <c r="J3529" t="str">
        <f>VLOOKUP(G3529,[1]Product!$B:$G,3,FALSE)</f>
        <v>HP</v>
      </c>
      <c r="K3529" t="str">
        <f>VLOOKUP(G3529,[1]Product!$B:$G,4,FALSE)</f>
        <v>Laptop</v>
      </c>
      <c r="L3529">
        <v>2</v>
      </c>
      <c r="M3529">
        <v>0.1</v>
      </c>
      <c r="N3529">
        <f t="shared" si="55"/>
        <v>97200000</v>
      </c>
    </row>
    <row r="3530" spans="1:14" x14ac:dyDescent="0.3">
      <c r="A3530">
        <v>3529</v>
      </c>
      <c r="B3530">
        <v>8</v>
      </c>
      <c r="C3530" t="s">
        <v>46</v>
      </c>
      <c r="D3530" t="str">
        <f>VLOOKUP(C3530,[1]Saler!B:D,2,FALSE)</f>
        <v>Nguyễn Thị Hoài  Nam</v>
      </c>
      <c r="E3530" t="str">
        <f>VLOOKUP(C3530,[1]Saler!B:D,3,FALSE)</f>
        <v>HCM</v>
      </c>
      <c r="F3530" t="str">
        <f>VLOOKUP(E3530,[1]Saler!$F$1:$G$6,2,FALSE)</f>
        <v>Hồ Chí Minh</v>
      </c>
      <c r="G3530" t="s">
        <v>28</v>
      </c>
      <c r="H3530" t="str">
        <f>VLOOKUP(G3530,[1]Product!$B:$G,2,FALSE)</f>
        <v>ProBook1A1B0PA</v>
      </c>
      <c r="I3530">
        <f>VLOOKUP(G3530,[1]Product!$B:$G,6,FALSE)</f>
        <v>18290000</v>
      </c>
      <c r="J3530" t="str">
        <f>VLOOKUP(G3530,[1]Product!$B:$G,3,FALSE)</f>
        <v>HP</v>
      </c>
      <c r="K3530" t="str">
        <f>VLOOKUP(G3530,[1]Product!$B:$G,4,FALSE)</f>
        <v>Laptop</v>
      </c>
      <c r="L3530">
        <v>1</v>
      </c>
      <c r="M3530">
        <v>0.15</v>
      </c>
      <c r="N3530">
        <f t="shared" si="55"/>
        <v>15546500</v>
      </c>
    </row>
    <row r="3531" spans="1:14" x14ac:dyDescent="0.3">
      <c r="A3531">
        <v>3530</v>
      </c>
      <c r="B3531">
        <v>8</v>
      </c>
      <c r="C3531" t="s">
        <v>26</v>
      </c>
      <c r="D3531" t="str">
        <f>VLOOKUP(C3531,[1]Saler!B:D,2,FALSE)</f>
        <v>Nguyễn Thị Y  Bình</v>
      </c>
      <c r="E3531" t="str">
        <f>VLOOKUP(C3531,[1]Saler!B:D,3,FALSE)</f>
        <v>HN</v>
      </c>
      <c r="F3531" t="str">
        <f>VLOOKUP(E3531,[1]Saler!$F$1:$G$6,2,FALSE)</f>
        <v>Hà Nội</v>
      </c>
      <c r="G3531" t="s">
        <v>49</v>
      </c>
      <c r="H3531" t="str">
        <f>VLOOKUP(G3531,[1]Product!$B:$G,2,FALSE)</f>
        <v>Inspiron145402</v>
      </c>
      <c r="I3531">
        <f>VLOOKUP(G3531,[1]Product!$B:$G,6,FALSE)</f>
        <v>25790000</v>
      </c>
      <c r="J3531" t="str">
        <f>VLOOKUP(G3531,[1]Product!$B:$G,3,FALSE)</f>
        <v>Dell</v>
      </c>
      <c r="K3531" t="str">
        <f>VLOOKUP(G3531,[1]Product!$B:$G,4,FALSE)</f>
        <v>Laptop</v>
      </c>
      <c r="L3531">
        <v>1</v>
      </c>
      <c r="M3531">
        <v>0</v>
      </c>
      <c r="N3531">
        <f t="shared" si="55"/>
        <v>25790000</v>
      </c>
    </row>
    <row r="3532" spans="1:14" x14ac:dyDescent="0.3">
      <c r="A3532">
        <v>3531</v>
      </c>
      <c r="B3532">
        <v>8</v>
      </c>
      <c r="C3532" t="s">
        <v>27</v>
      </c>
      <c r="D3532" t="str">
        <f>VLOOKUP(C3532,[1]Saler!B:D,2,FALSE)</f>
        <v>Lê Thị Bình</v>
      </c>
      <c r="E3532" t="str">
        <f>VLOOKUP(C3532,[1]Saler!B:D,3,FALSE)</f>
        <v>HN</v>
      </c>
      <c r="F3532" t="str">
        <f>VLOOKUP(E3532,[1]Saler!$F$1:$G$6,2,FALSE)</f>
        <v>Hà Nội</v>
      </c>
      <c r="G3532" t="s">
        <v>33</v>
      </c>
      <c r="H3532" t="str">
        <f>VLOOKUP(G3532,[1]Product!$B:$G,2,FALSE)</f>
        <v>XPS139310</v>
      </c>
      <c r="I3532">
        <f>VLOOKUP(G3532,[1]Product!$B:$G,6,FALSE)</f>
        <v>39900000</v>
      </c>
      <c r="J3532" t="str">
        <f>VLOOKUP(G3532,[1]Product!$B:$G,3,FALSE)</f>
        <v>Dell</v>
      </c>
      <c r="K3532" t="str">
        <f>VLOOKUP(G3532,[1]Product!$B:$G,4,FALSE)</f>
        <v>Laptop</v>
      </c>
      <c r="L3532">
        <v>2</v>
      </c>
      <c r="M3532">
        <v>0.1</v>
      </c>
      <c r="N3532">
        <f t="shared" si="55"/>
        <v>71820000</v>
      </c>
    </row>
    <row r="3533" spans="1:14" x14ac:dyDescent="0.3">
      <c r="A3533">
        <v>3532</v>
      </c>
      <c r="B3533">
        <v>8</v>
      </c>
      <c r="C3533" t="s">
        <v>81</v>
      </c>
      <c r="D3533" t="str">
        <f>VLOOKUP(C3533,[1]Saler!B:D,2,FALSE)</f>
        <v>Huỳnh Lê Minh  Nhựt</v>
      </c>
      <c r="E3533" t="str">
        <f>VLOOKUP(C3533,[1]Saler!B:D,3,FALSE)</f>
        <v>HCM</v>
      </c>
      <c r="F3533" t="str">
        <f>VLOOKUP(E3533,[1]Saler!$F$1:$G$6,2,FALSE)</f>
        <v>Hồ Chí Minh</v>
      </c>
      <c r="G3533" t="s">
        <v>23</v>
      </c>
      <c r="H3533" t="str">
        <f>VLOOKUP(G3533,[1]Product!$B:$G,2,FALSE)</f>
        <v>Latitude3510</v>
      </c>
      <c r="I3533">
        <f>VLOOKUP(G3533,[1]Product!$B:$G,6,FALSE)</f>
        <v>11490000</v>
      </c>
      <c r="J3533" t="str">
        <f>VLOOKUP(G3533,[1]Product!$B:$G,3,FALSE)</f>
        <v>Dell</v>
      </c>
      <c r="K3533" t="str">
        <f>VLOOKUP(G3533,[1]Product!$B:$G,4,FALSE)</f>
        <v>Laptop</v>
      </c>
      <c r="L3533">
        <v>2</v>
      </c>
      <c r="M3533">
        <v>0</v>
      </c>
      <c r="N3533">
        <f t="shared" si="55"/>
        <v>22980000</v>
      </c>
    </row>
    <row r="3534" spans="1:14" x14ac:dyDescent="0.3">
      <c r="A3534">
        <v>3533</v>
      </c>
      <c r="B3534">
        <v>8</v>
      </c>
      <c r="C3534" t="s">
        <v>77</v>
      </c>
      <c r="D3534" t="str">
        <f>VLOOKUP(C3534,[1]Saler!B:D,2,FALSE)</f>
        <v>Trần Huy  Hiếu</v>
      </c>
      <c r="E3534" t="str">
        <f>VLOOKUP(C3534,[1]Saler!B:D,3,FALSE)</f>
        <v>HP</v>
      </c>
      <c r="F3534" t="str">
        <f>VLOOKUP(E3534,[1]Saler!$F$1:$G$6,2,FALSE)</f>
        <v>Hải Phòng</v>
      </c>
      <c r="G3534" t="s">
        <v>28</v>
      </c>
      <c r="H3534" t="str">
        <f>VLOOKUP(G3534,[1]Product!$B:$G,2,FALSE)</f>
        <v>ProBook1A1B0PA</v>
      </c>
      <c r="I3534">
        <f>VLOOKUP(G3534,[1]Product!$B:$G,6,FALSE)</f>
        <v>18290000</v>
      </c>
      <c r="J3534" t="str">
        <f>VLOOKUP(G3534,[1]Product!$B:$G,3,FALSE)</f>
        <v>HP</v>
      </c>
      <c r="K3534" t="str">
        <f>VLOOKUP(G3534,[1]Product!$B:$G,4,FALSE)</f>
        <v>Laptop</v>
      </c>
      <c r="L3534">
        <v>1</v>
      </c>
      <c r="M3534">
        <v>0.05</v>
      </c>
      <c r="N3534">
        <f t="shared" si="55"/>
        <v>17375500</v>
      </c>
    </row>
    <row r="3535" spans="1:14" x14ac:dyDescent="0.3">
      <c r="A3535">
        <v>3534</v>
      </c>
      <c r="B3535">
        <v>8</v>
      </c>
      <c r="C3535" t="s">
        <v>68</v>
      </c>
      <c r="D3535" t="str">
        <f>VLOOKUP(C3535,[1]Saler!B:D,2,FALSE)</f>
        <v>Đào Thị Tiểu  Băng</v>
      </c>
      <c r="E3535" t="str">
        <f>VLOOKUP(C3535,[1]Saler!B:D,3,FALSE)</f>
        <v>CT</v>
      </c>
      <c r="F3535" t="str">
        <f>VLOOKUP(E3535,[1]Saler!$F$1:$G$6,2,FALSE)</f>
        <v>Cần Thơ</v>
      </c>
      <c r="G3535" t="s">
        <v>50</v>
      </c>
      <c r="H3535" t="str">
        <f>VLOOKUP(G3535,[1]Product!$B:$G,2,FALSE)</f>
        <v>ProBook22X45AA</v>
      </c>
      <c r="I3535">
        <f>VLOOKUP(G3535,[1]Product!$B:$G,6,FALSE)</f>
        <v>11900000</v>
      </c>
      <c r="J3535" t="str">
        <f>VLOOKUP(G3535,[1]Product!$B:$G,3,FALSE)</f>
        <v>HP</v>
      </c>
      <c r="K3535" t="str">
        <f>VLOOKUP(G3535,[1]Product!$B:$G,4,FALSE)</f>
        <v>Desktop</v>
      </c>
      <c r="L3535">
        <v>1</v>
      </c>
      <c r="M3535">
        <v>0.05</v>
      </c>
      <c r="N3535">
        <f t="shared" si="55"/>
        <v>11305000</v>
      </c>
    </row>
    <row r="3536" spans="1:14" x14ac:dyDescent="0.3">
      <c r="A3536">
        <v>3535</v>
      </c>
      <c r="B3536">
        <v>8</v>
      </c>
      <c r="C3536" t="s">
        <v>78</v>
      </c>
      <c r="D3536" t="str">
        <f>VLOOKUP(C3536,[1]Saler!B:D,2,FALSE)</f>
        <v>Vũ Nguyên  Hà</v>
      </c>
      <c r="E3536" t="str">
        <f>VLOOKUP(C3536,[1]Saler!B:D,3,FALSE)</f>
        <v>HN</v>
      </c>
      <c r="F3536" t="str">
        <f>VLOOKUP(E3536,[1]Saler!$F$1:$G$6,2,FALSE)</f>
        <v>Hà Nội</v>
      </c>
      <c r="G3536" t="s">
        <v>33</v>
      </c>
      <c r="H3536" t="str">
        <f>VLOOKUP(G3536,[1]Product!$B:$G,2,FALSE)</f>
        <v>XPS139310</v>
      </c>
      <c r="I3536">
        <f>VLOOKUP(G3536,[1]Product!$B:$G,6,FALSE)</f>
        <v>39900000</v>
      </c>
      <c r="J3536" t="str">
        <f>VLOOKUP(G3536,[1]Product!$B:$G,3,FALSE)</f>
        <v>Dell</v>
      </c>
      <c r="K3536" t="str">
        <f>VLOOKUP(G3536,[1]Product!$B:$G,4,FALSE)</f>
        <v>Laptop</v>
      </c>
      <c r="L3536">
        <v>2</v>
      </c>
      <c r="M3536">
        <v>0.15</v>
      </c>
      <c r="N3536">
        <f t="shared" si="55"/>
        <v>67830000</v>
      </c>
    </row>
    <row r="3537" spans="1:14" x14ac:dyDescent="0.3">
      <c r="A3537">
        <v>3536</v>
      </c>
      <c r="B3537">
        <v>8</v>
      </c>
      <c r="C3537" t="s">
        <v>32</v>
      </c>
      <c r="D3537" t="str">
        <f>VLOOKUP(C3537,[1]Saler!B:D,2,FALSE)</f>
        <v>Võ Thị Phương  Thảo</v>
      </c>
      <c r="E3537" t="str">
        <f>VLOOKUP(C3537,[1]Saler!B:D,3,FALSE)</f>
        <v>CT</v>
      </c>
      <c r="F3537" t="str">
        <f>VLOOKUP(E3537,[1]Saler!$F$1:$G$6,2,FALSE)</f>
        <v>Cần Thơ</v>
      </c>
      <c r="G3537" t="s">
        <v>31</v>
      </c>
      <c r="H3537" t="str">
        <f>VLOOKUP(G3537,[1]Product!$B:$G,2,FALSE)</f>
        <v>Ideapad82H700DNVN</v>
      </c>
      <c r="I3537">
        <f>VLOOKUP(G3537,[1]Product!$B:$G,6,FALSE)</f>
        <v>13490000</v>
      </c>
      <c r="J3537" t="str">
        <f>VLOOKUP(G3537,[1]Product!$B:$G,3,FALSE)</f>
        <v>Lenovo</v>
      </c>
      <c r="K3537" t="str">
        <f>VLOOKUP(G3537,[1]Product!$B:$G,4,FALSE)</f>
        <v>Laptop</v>
      </c>
      <c r="L3537">
        <v>3</v>
      </c>
      <c r="M3537">
        <v>0.15</v>
      </c>
      <c r="N3537">
        <f t="shared" si="55"/>
        <v>34399500</v>
      </c>
    </row>
    <row r="3538" spans="1:14" x14ac:dyDescent="0.3">
      <c r="A3538">
        <v>3537</v>
      </c>
      <c r="B3538">
        <v>8</v>
      </c>
      <c r="C3538" t="s">
        <v>67</v>
      </c>
      <c r="D3538" t="str">
        <f>VLOOKUP(C3538,[1]Saler!B:D,2,FALSE)</f>
        <v>Phan Thị Thu  Nguyệt</v>
      </c>
      <c r="E3538" t="str">
        <f>VLOOKUP(C3538,[1]Saler!B:D,3,FALSE)</f>
        <v>HCM</v>
      </c>
      <c r="F3538" t="str">
        <f>VLOOKUP(E3538,[1]Saler!$F$1:$G$6,2,FALSE)</f>
        <v>Hồ Chí Minh</v>
      </c>
      <c r="G3538" t="s">
        <v>49</v>
      </c>
      <c r="H3538" t="str">
        <f>VLOOKUP(G3538,[1]Product!$B:$G,2,FALSE)</f>
        <v>Inspiron145402</v>
      </c>
      <c r="I3538">
        <f>VLOOKUP(G3538,[1]Product!$B:$G,6,FALSE)</f>
        <v>25790000</v>
      </c>
      <c r="J3538" t="str">
        <f>VLOOKUP(G3538,[1]Product!$B:$G,3,FALSE)</f>
        <v>Dell</v>
      </c>
      <c r="K3538" t="str">
        <f>VLOOKUP(G3538,[1]Product!$B:$G,4,FALSE)</f>
        <v>Laptop</v>
      </c>
      <c r="L3538">
        <v>2</v>
      </c>
      <c r="M3538">
        <v>0.15</v>
      </c>
      <c r="N3538">
        <f t="shared" si="55"/>
        <v>43843000</v>
      </c>
    </row>
    <row r="3539" spans="1:14" x14ac:dyDescent="0.3">
      <c r="A3539">
        <v>3538</v>
      </c>
      <c r="B3539">
        <v>8</v>
      </c>
      <c r="C3539" t="s">
        <v>29</v>
      </c>
      <c r="D3539" t="str">
        <f>VLOOKUP(C3539,[1]Saler!B:D,2,FALSE)</f>
        <v>Hoàng Thị Thu  Hà</v>
      </c>
      <c r="E3539" t="str">
        <f>VLOOKUP(C3539,[1]Saler!B:D,3,FALSE)</f>
        <v>HN</v>
      </c>
      <c r="F3539" t="str">
        <f>VLOOKUP(E3539,[1]Saler!$F$1:$G$6,2,FALSE)</f>
        <v>Hà Nội</v>
      </c>
      <c r="G3539" t="s">
        <v>17</v>
      </c>
      <c r="H3539" t="str">
        <f>VLOOKUP(G3539,[1]Product!$B:$G,2,FALSE)</f>
        <v>Inspiron135301</v>
      </c>
      <c r="I3539">
        <f>VLOOKUP(G3539,[1]Product!$B:$G,6,FALSE)</f>
        <v>20900000</v>
      </c>
      <c r="J3539" t="str">
        <f>VLOOKUP(G3539,[1]Product!$B:$G,3,FALSE)</f>
        <v>Dell</v>
      </c>
      <c r="K3539" t="str">
        <f>VLOOKUP(G3539,[1]Product!$B:$G,4,FALSE)</f>
        <v>Laptop</v>
      </c>
      <c r="L3539">
        <v>2</v>
      </c>
      <c r="M3539">
        <v>0.15</v>
      </c>
      <c r="N3539">
        <f t="shared" si="55"/>
        <v>35530000</v>
      </c>
    </row>
    <row r="3540" spans="1:14" x14ac:dyDescent="0.3">
      <c r="A3540">
        <v>3539</v>
      </c>
      <c r="B3540">
        <v>8</v>
      </c>
      <c r="C3540" t="s">
        <v>16</v>
      </c>
      <c r="D3540" t="str">
        <f>VLOOKUP(C3540,[1]Saler!B:D,2,FALSE)</f>
        <v>Võ Thị Uyển  Nhi</v>
      </c>
      <c r="E3540" t="str">
        <f>VLOOKUP(C3540,[1]Saler!B:D,3,FALSE)</f>
        <v>HCM</v>
      </c>
      <c r="F3540" t="str">
        <f>VLOOKUP(E3540,[1]Saler!$F$1:$G$6,2,FALSE)</f>
        <v>Hồ Chí Minh</v>
      </c>
      <c r="G3540" t="s">
        <v>21</v>
      </c>
      <c r="H3540" t="str">
        <f>VLOOKUP(G3540,[1]Product!$B:$G,2,FALSE)</f>
        <v>EliteBook5ZU71PA</v>
      </c>
      <c r="I3540">
        <f>VLOOKUP(G3540,[1]Product!$B:$G,6,FALSE)</f>
        <v>34790000</v>
      </c>
      <c r="J3540" t="str">
        <f>VLOOKUP(G3540,[1]Product!$B:$G,3,FALSE)</f>
        <v>HP</v>
      </c>
      <c r="K3540" t="str">
        <f>VLOOKUP(G3540,[1]Product!$B:$G,4,FALSE)</f>
        <v>Laptop</v>
      </c>
      <c r="L3540">
        <v>3</v>
      </c>
      <c r="M3540">
        <v>0.05</v>
      </c>
      <c r="N3540">
        <f t="shared" si="55"/>
        <v>99151500</v>
      </c>
    </row>
    <row r="3541" spans="1:14" x14ac:dyDescent="0.3">
      <c r="A3541">
        <v>3540</v>
      </c>
      <c r="B3541">
        <v>8</v>
      </c>
      <c r="C3541" t="s">
        <v>77</v>
      </c>
      <c r="D3541" t="str">
        <f>VLOOKUP(C3541,[1]Saler!B:D,2,FALSE)</f>
        <v>Trần Huy  Hiếu</v>
      </c>
      <c r="E3541" t="str">
        <f>VLOOKUP(C3541,[1]Saler!B:D,3,FALSE)</f>
        <v>HP</v>
      </c>
      <c r="F3541" t="str">
        <f>VLOOKUP(E3541,[1]Saler!$F$1:$G$6,2,FALSE)</f>
        <v>Hải Phòng</v>
      </c>
      <c r="G3541" t="s">
        <v>50</v>
      </c>
      <c r="H3541" t="str">
        <f>VLOOKUP(G3541,[1]Product!$B:$G,2,FALSE)</f>
        <v>ProBook22X45AA</v>
      </c>
      <c r="I3541">
        <f>VLOOKUP(G3541,[1]Product!$B:$G,6,FALSE)</f>
        <v>11900000</v>
      </c>
      <c r="J3541" t="str">
        <f>VLOOKUP(G3541,[1]Product!$B:$G,3,FALSE)</f>
        <v>HP</v>
      </c>
      <c r="K3541" t="str">
        <f>VLOOKUP(G3541,[1]Product!$B:$G,4,FALSE)</f>
        <v>Desktop</v>
      </c>
      <c r="L3541">
        <v>2</v>
      </c>
      <c r="M3541">
        <v>0.05</v>
      </c>
      <c r="N3541">
        <f t="shared" si="55"/>
        <v>22610000</v>
      </c>
    </row>
    <row r="3542" spans="1:14" x14ac:dyDescent="0.3">
      <c r="A3542">
        <v>3541</v>
      </c>
      <c r="B3542">
        <v>8</v>
      </c>
      <c r="C3542" t="s">
        <v>55</v>
      </c>
      <c r="D3542" t="str">
        <f>VLOOKUP(C3542,[1]Saler!B:D,2,FALSE)</f>
        <v>Nguyễn Thị  Hương</v>
      </c>
      <c r="E3542" t="str">
        <f>VLOOKUP(C3542,[1]Saler!B:D,3,FALSE)</f>
        <v>DN</v>
      </c>
      <c r="F3542" t="str">
        <f>VLOOKUP(E3542,[1]Saler!$F$1:$G$6,2,FALSE)</f>
        <v>Đà Nẵng</v>
      </c>
      <c r="G3542" t="s">
        <v>71</v>
      </c>
      <c r="H3542" t="str">
        <f>VLOOKUP(G3542,[1]Product!$B:$G,2,FALSE)</f>
        <v>Legion82BC005YVN</v>
      </c>
      <c r="I3542">
        <f>VLOOKUP(G3542,[1]Product!$B:$G,6,FALSE)</f>
        <v>39000000</v>
      </c>
      <c r="J3542" t="str">
        <f>VLOOKUP(G3542,[1]Product!$B:$G,3,FALSE)</f>
        <v>Lenovo</v>
      </c>
      <c r="K3542" t="str">
        <f>VLOOKUP(G3542,[1]Product!$B:$G,4,FALSE)</f>
        <v>Laptop</v>
      </c>
      <c r="L3542">
        <v>1</v>
      </c>
      <c r="M3542">
        <v>0.05</v>
      </c>
      <c r="N3542">
        <f t="shared" si="55"/>
        <v>37050000</v>
      </c>
    </row>
    <row r="3543" spans="1:14" x14ac:dyDescent="0.3">
      <c r="A3543">
        <v>3542</v>
      </c>
      <c r="B3543">
        <v>8</v>
      </c>
      <c r="C3543" t="s">
        <v>38</v>
      </c>
      <c r="D3543" t="str">
        <f>VLOOKUP(C3543,[1]Saler!B:D,2,FALSE)</f>
        <v>Nguyễn Thị Kim  Nga</v>
      </c>
      <c r="E3543" t="str">
        <f>VLOOKUP(C3543,[1]Saler!B:D,3,FALSE)</f>
        <v>HCM</v>
      </c>
      <c r="F3543" t="str">
        <f>VLOOKUP(E3543,[1]Saler!$F$1:$G$6,2,FALSE)</f>
        <v>Hồ Chí Minh</v>
      </c>
      <c r="G3543" t="s">
        <v>47</v>
      </c>
      <c r="H3543" t="str">
        <f>VLOOKUP(G3543,[1]Product!$B:$G,2,FALSE)</f>
        <v>OptiPlex3080 MT</v>
      </c>
      <c r="I3543">
        <f>VLOOKUP(G3543,[1]Product!$B:$G,6,FALSE)</f>
        <v>13890000</v>
      </c>
      <c r="J3543" t="str">
        <f>VLOOKUP(G3543,[1]Product!$B:$G,3,FALSE)</f>
        <v>Dell</v>
      </c>
      <c r="K3543" t="str">
        <f>VLOOKUP(G3543,[1]Product!$B:$G,4,FALSE)</f>
        <v>Desktop</v>
      </c>
      <c r="L3543">
        <v>3</v>
      </c>
      <c r="M3543">
        <v>0</v>
      </c>
      <c r="N3543">
        <f t="shared" si="55"/>
        <v>41670000</v>
      </c>
    </row>
    <row r="3544" spans="1:14" x14ac:dyDescent="0.3">
      <c r="A3544">
        <v>3543</v>
      </c>
      <c r="B3544">
        <v>8</v>
      </c>
      <c r="C3544" t="s">
        <v>39</v>
      </c>
      <c r="D3544" t="str">
        <f>VLOOKUP(C3544,[1]Saler!B:D,2,FALSE)</f>
        <v>Trần Lê Phương  Dung</v>
      </c>
      <c r="E3544" t="str">
        <f>VLOOKUP(C3544,[1]Saler!B:D,3,FALSE)</f>
        <v>HN</v>
      </c>
      <c r="F3544" t="str">
        <f>VLOOKUP(E3544,[1]Saler!$F$1:$G$6,2,FALSE)</f>
        <v>Hà Nội</v>
      </c>
      <c r="G3544" t="s">
        <v>17</v>
      </c>
      <c r="H3544" t="str">
        <f>VLOOKUP(G3544,[1]Product!$B:$G,2,FALSE)</f>
        <v>Inspiron135301</v>
      </c>
      <c r="I3544">
        <f>VLOOKUP(G3544,[1]Product!$B:$G,6,FALSE)</f>
        <v>20900000</v>
      </c>
      <c r="J3544" t="str">
        <f>VLOOKUP(G3544,[1]Product!$B:$G,3,FALSE)</f>
        <v>Dell</v>
      </c>
      <c r="K3544" t="str">
        <f>VLOOKUP(G3544,[1]Product!$B:$G,4,FALSE)</f>
        <v>Laptop</v>
      </c>
      <c r="L3544">
        <v>2</v>
      </c>
      <c r="M3544">
        <v>0.05</v>
      </c>
      <c r="N3544">
        <f t="shared" si="55"/>
        <v>39710000</v>
      </c>
    </row>
    <row r="3545" spans="1:14" x14ac:dyDescent="0.3">
      <c r="A3545">
        <v>3544</v>
      </c>
      <c r="B3545">
        <v>8</v>
      </c>
      <c r="C3545" t="s">
        <v>51</v>
      </c>
      <c r="D3545" t="str">
        <f>VLOOKUP(C3545,[1]Saler!B:D,2,FALSE)</f>
        <v>Trần Nguyễn Thúy  Quỳnh</v>
      </c>
      <c r="E3545" t="str">
        <f>VLOOKUP(C3545,[1]Saler!B:D,3,FALSE)</f>
        <v>CT</v>
      </c>
      <c r="F3545" t="str">
        <f>VLOOKUP(E3545,[1]Saler!$F$1:$G$6,2,FALSE)</f>
        <v>Cần Thơ</v>
      </c>
      <c r="G3545" t="s">
        <v>36</v>
      </c>
      <c r="H3545" t="str">
        <f>VLOOKUP(G3545,[1]Product!$B:$G,2,FALSE)</f>
        <v>Lenovo10TVA00EVA</v>
      </c>
      <c r="I3545">
        <f>VLOOKUP(G3545,[1]Product!$B:$G,6,FALSE)</f>
        <v>12590000</v>
      </c>
      <c r="J3545" t="str">
        <f>VLOOKUP(G3545,[1]Product!$B:$G,3,FALSE)</f>
        <v>Lenovo</v>
      </c>
      <c r="K3545" t="str">
        <f>VLOOKUP(G3545,[1]Product!$B:$G,4,FALSE)</f>
        <v>Desktop</v>
      </c>
      <c r="L3545">
        <v>2</v>
      </c>
      <c r="M3545">
        <v>0</v>
      </c>
      <c r="N3545">
        <f t="shared" si="55"/>
        <v>25180000</v>
      </c>
    </row>
    <row r="3546" spans="1:14" x14ac:dyDescent="0.3">
      <c r="A3546">
        <v>3545</v>
      </c>
      <c r="B3546">
        <v>8</v>
      </c>
      <c r="C3546" t="s">
        <v>32</v>
      </c>
      <c r="D3546" t="str">
        <f>VLOOKUP(C3546,[1]Saler!B:D,2,FALSE)</f>
        <v>Võ Thị Phương  Thảo</v>
      </c>
      <c r="E3546" t="str">
        <f>VLOOKUP(C3546,[1]Saler!B:D,3,FALSE)</f>
        <v>CT</v>
      </c>
      <c r="F3546" t="str">
        <f>VLOOKUP(E3546,[1]Saler!$F$1:$G$6,2,FALSE)</f>
        <v>Cần Thơ</v>
      </c>
      <c r="G3546" t="s">
        <v>56</v>
      </c>
      <c r="H3546" t="str">
        <f>VLOOKUP(G3546,[1]Product!$B:$G,2,FALSE)</f>
        <v>Legion82B500GUVN</v>
      </c>
      <c r="I3546">
        <f>VLOOKUP(G3546,[1]Product!$B:$G,6,FALSE)</f>
        <v>24790000</v>
      </c>
      <c r="J3546" t="str">
        <f>VLOOKUP(G3546,[1]Product!$B:$G,3,FALSE)</f>
        <v>Lenovo</v>
      </c>
      <c r="K3546" t="str">
        <f>VLOOKUP(G3546,[1]Product!$B:$G,4,FALSE)</f>
        <v>Laptop</v>
      </c>
      <c r="L3546">
        <v>2</v>
      </c>
      <c r="M3546">
        <v>0.15</v>
      </c>
      <c r="N3546">
        <f t="shared" si="55"/>
        <v>42143000</v>
      </c>
    </row>
    <row r="3547" spans="1:14" x14ac:dyDescent="0.3">
      <c r="A3547">
        <v>3546</v>
      </c>
      <c r="B3547">
        <v>8</v>
      </c>
      <c r="C3547" t="s">
        <v>48</v>
      </c>
      <c r="D3547" t="str">
        <f>VLOOKUP(C3547,[1]Saler!B:D,2,FALSE)</f>
        <v>Võ Huỳnh Duy  Nhân</v>
      </c>
      <c r="E3547" t="str">
        <f>VLOOKUP(C3547,[1]Saler!B:D,3,FALSE)</f>
        <v>HCM</v>
      </c>
      <c r="F3547" t="str">
        <f>VLOOKUP(E3547,[1]Saler!$F$1:$G$6,2,FALSE)</f>
        <v>Hồ Chí Minh</v>
      </c>
      <c r="G3547" t="s">
        <v>36</v>
      </c>
      <c r="H3547" t="str">
        <f>VLOOKUP(G3547,[1]Product!$B:$G,2,FALSE)</f>
        <v>Lenovo10TVA00EVA</v>
      </c>
      <c r="I3547">
        <f>VLOOKUP(G3547,[1]Product!$B:$G,6,FALSE)</f>
        <v>12590000</v>
      </c>
      <c r="J3547" t="str">
        <f>VLOOKUP(G3547,[1]Product!$B:$G,3,FALSE)</f>
        <v>Lenovo</v>
      </c>
      <c r="K3547" t="str">
        <f>VLOOKUP(G3547,[1]Product!$B:$G,4,FALSE)</f>
        <v>Desktop</v>
      </c>
      <c r="L3547">
        <v>3</v>
      </c>
      <c r="M3547">
        <v>0.1</v>
      </c>
      <c r="N3547">
        <f t="shared" si="55"/>
        <v>33993000</v>
      </c>
    </row>
    <row r="3548" spans="1:14" x14ac:dyDescent="0.3">
      <c r="A3548">
        <v>3547</v>
      </c>
      <c r="B3548">
        <v>8</v>
      </c>
      <c r="C3548" t="s">
        <v>38</v>
      </c>
      <c r="D3548" t="str">
        <f>VLOOKUP(C3548,[1]Saler!B:D,2,FALSE)</f>
        <v>Nguyễn Thị Kim  Nga</v>
      </c>
      <c r="E3548" t="str">
        <f>VLOOKUP(C3548,[1]Saler!B:D,3,FALSE)</f>
        <v>HCM</v>
      </c>
      <c r="F3548" t="str">
        <f>VLOOKUP(E3548,[1]Saler!$F$1:$G$6,2,FALSE)</f>
        <v>Hồ Chí Minh</v>
      </c>
      <c r="G3548" t="s">
        <v>28</v>
      </c>
      <c r="H3548" t="str">
        <f>VLOOKUP(G3548,[1]Product!$B:$G,2,FALSE)</f>
        <v>ProBook1A1B0PA</v>
      </c>
      <c r="I3548">
        <f>VLOOKUP(G3548,[1]Product!$B:$G,6,FALSE)</f>
        <v>18290000</v>
      </c>
      <c r="J3548" t="str">
        <f>VLOOKUP(G3548,[1]Product!$B:$G,3,FALSE)</f>
        <v>HP</v>
      </c>
      <c r="K3548" t="str">
        <f>VLOOKUP(G3548,[1]Product!$B:$G,4,FALSE)</f>
        <v>Laptop</v>
      </c>
      <c r="L3548">
        <v>2</v>
      </c>
      <c r="M3548">
        <v>0.15</v>
      </c>
      <c r="N3548">
        <f t="shared" si="55"/>
        <v>31093000</v>
      </c>
    </row>
    <row r="3549" spans="1:14" x14ac:dyDescent="0.3">
      <c r="A3549">
        <v>3548</v>
      </c>
      <c r="B3549">
        <v>8</v>
      </c>
      <c r="C3549" t="s">
        <v>32</v>
      </c>
      <c r="D3549" t="str">
        <f>VLOOKUP(C3549,[1]Saler!B:D,2,FALSE)</f>
        <v>Võ Thị Phương  Thảo</v>
      </c>
      <c r="E3549" t="str">
        <f>VLOOKUP(C3549,[1]Saler!B:D,3,FALSE)</f>
        <v>CT</v>
      </c>
      <c r="F3549" t="str">
        <f>VLOOKUP(E3549,[1]Saler!$F$1:$G$6,2,FALSE)</f>
        <v>Cần Thơ</v>
      </c>
      <c r="G3549" t="s">
        <v>42</v>
      </c>
      <c r="H3549" t="str">
        <f>VLOOKUP(G3549,[1]Product!$B:$G,2,FALSE)</f>
        <v>PavilionEG0072TU</v>
      </c>
      <c r="I3549">
        <f>VLOOKUP(G3549,[1]Product!$B:$G,6,FALSE)</f>
        <v>21900000</v>
      </c>
      <c r="J3549" t="str">
        <f>VLOOKUP(G3549,[1]Product!$B:$G,3,FALSE)</f>
        <v>HP</v>
      </c>
      <c r="K3549" t="str">
        <f>VLOOKUP(G3549,[1]Product!$B:$G,4,FALSE)</f>
        <v>Laptop</v>
      </c>
      <c r="L3549">
        <v>3</v>
      </c>
      <c r="M3549">
        <v>0.05</v>
      </c>
      <c r="N3549">
        <f t="shared" si="55"/>
        <v>62415000</v>
      </c>
    </row>
    <row r="3550" spans="1:14" x14ac:dyDescent="0.3">
      <c r="A3550">
        <v>3549</v>
      </c>
      <c r="B3550">
        <v>8</v>
      </c>
      <c r="C3550" t="s">
        <v>16</v>
      </c>
      <c r="D3550" t="str">
        <f>VLOOKUP(C3550,[1]Saler!B:D,2,FALSE)</f>
        <v>Võ Thị Uyển  Nhi</v>
      </c>
      <c r="E3550" t="str">
        <f>VLOOKUP(C3550,[1]Saler!B:D,3,FALSE)</f>
        <v>HCM</v>
      </c>
      <c r="F3550" t="str">
        <f>VLOOKUP(E3550,[1]Saler!$F$1:$G$6,2,FALSE)</f>
        <v>Hồ Chí Minh</v>
      </c>
      <c r="G3550" t="s">
        <v>56</v>
      </c>
      <c r="H3550" t="str">
        <f>VLOOKUP(G3550,[1]Product!$B:$G,2,FALSE)</f>
        <v>Legion82B500GUVN</v>
      </c>
      <c r="I3550">
        <f>VLOOKUP(G3550,[1]Product!$B:$G,6,FALSE)</f>
        <v>24790000</v>
      </c>
      <c r="J3550" t="str">
        <f>VLOOKUP(G3550,[1]Product!$B:$G,3,FALSE)</f>
        <v>Lenovo</v>
      </c>
      <c r="K3550" t="str">
        <f>VLOOKUP(G3550,[1]Product!$B:$G,4,FALSE)</f>
        <v>Laptop</v>
      </c>
      <c r="L3550">
        <v>1</v>
      </c>
      <c r="M3550">
        <v>0.05</v>
      </c>
      <c r="N3550">
        <f t="shared" si="55"/>
        <v>23550500</v>
      </c>
    </row>
    <row r="3551" spans="1:14" x14ac:dyDescent="0.3">
      <c r="A3551">
        <v>3550</v>
      </c>
      <c r="B3551">
        <v>8</v>
      </c>
      <c r="C3551" t="s">
        <v>24</v>
      </c>
      <c r="D3551" t="str">
        <f>VLOOKUP(C3551,[1]Saler!B:D,2,FALSE)</f>
        <v>Lê Thị Ngọc Bích</v>
      </c>
      <c r="E3551" t="str">
        <f>VLOOKUP(C3551,[1]Saler!B:D,3,FALSE)</f>
        <v>HN</v>
      </c>
      <c r="F3551" t="str">
        <f>VLOOKUP(E3551,[1]Saler!$F$1:$G$6,2,FALSE)</f>
        <v>Hà Nội</v>
      </c>
      <c r="G3551" t="s">
        <v>23</v>
      </c>
      <c r="H3551" t="str">
        <f>VLOOKUP(G3551,[1]Product!$B:$G,2,FALSE)</f>
        <v>Latitude3510</v>
      </c>
      <c r="I3551">
        <f>VLOOKUP(G3551,[1]Product!$B:$G,6,FALSE)</f>
        <v>11490000</v>
      </c>
      <c r="J3551" t="str">
        <f>VLOOKUP(G3551,[1]Product!$B:$G,3,FALSE)</f>
        <v>Dell</v>
      </c>
      <c r="K3551" t="str">
        <f>VLOOKUP(G3551,[1]Product!$B:$G,4,FALSE)</f>
        <v>Laptop</v>
      </c>
      <c r="L3551">
        <v>2</v>
      </c>
      <c r="M3551">
        <v>0</v>
      </c>
      <c r="N3551">
        <f t="shared" si="55"/>
        <v>22980000</v>
      </c>
    </row>
    <row r="3552" spans="1:14" x14ac:dyDescent="0.3">
      <c r="A3552">
        <v>3551</v>
      </c>
      <c r="B3552">
        <v>8</v>
      </c>
      <c r="C3552" t="s">
        <v>27</v>
      </c>
      <c r="D3552" t="str">
        <f>VLOOKUP(C3552,[1]Saler!B:D,2,FALSE)</f>
        <v>Lê Thị Bình</v>
      </c>
      <c r="E3552" t="str">
        <f>VLOOKUP(C3552,[1]Saler!B:D,3,FALSE)</f>
        <v>HN</v>
      </c>
      <c r="F3552" t="str">
        <f>VLOOKUP(E3552,[1]Saler!$F$1:$G$6,2,FALSE)</f>
        <v>Hà Nội</v>
      </c>
      <c r="G3552" t="s">
        <v>42</v>
      </c>
      <c r="H3552" t="str">
        <f>VLOOKUP(G3552,[1]Product!$B:$G,2,FALSE)</f>
        <v>PavilionEG0072TU</v>
      </c>
      <c r="I3552">
        <f>VLOOKUP(G3552,[1]Product!$B:$G,6,FALSE)</f>
        <v>21900000</v>
      </c>
      <c r="J3552" t="str">
        <f>VLOOKUP(G3552,[1]Product!$B:$G,3,FALSE)</f>
        <v>HP</v>
      </c>
      <c r="K3552" t="str">
        <f>VLOOKUP(G3552,[1]Product!$B:$G,4,FALSE)</f>
        <v>Laptop</v>
      </c>
      <c r="L3552">
        <v>1</v>
      </c>
      <c r="M3552">
        <v>0.1</v>
      </c>
      <c r="N3552">
        <f t="shared" si="55"/>
        <v>19710000</v>
      </c>
    </row>
    <row r="3553" spans="1:14" x14ac:dyDescent="0.3">
      <c r="A3553">
        <v>3552</v>
      </c>
      <c r="B3553">
        <v>8</v>
      </c>
      <c r="C3553" t="s">
        <v>78</v>
      </c>
      <c r="D3553" t="str">
        <f>VLOOKUP(C3553,[1]Saler!B:D,2,FALSE)</f>
        <v>Vũ Nguyên  Hà</v>
      </c>
      <c r="E3553" t="str">
        <f>VLOOKUP(C3553,[1]Saler!B:D,3,FALSE)</f>
        <v>HN</v>
      </c>
      <c r="F3553" t="str">
        <f>VLOOKUP(E3553,[1]Saler!$F$1:$G$6,2,FALSE)</f>
        <v>Hà Nội</v>
      </c>
      <c r="G3553" t="s">
        <v>31</v>
      </c>
      <c r="H3553" t="str">
        <f>VLOOKUP(G3553,[1]Product!$B:$G,2,FALSE)</f>
        <v>Ideapad82H700DNVN</v>
      </c>
      <c r="I3553">
        <f>VLOOKUP(G3553,[1]Product!$B:$G,6,FALSE)</f>
        <v>13490000</v>
      </c>
      <c r="J3553" t="str">
        <f>VLOOKUP(G3553,[1]Product!$B:$G,3,FALSE)</f>
        <v>Lenovo</v>
      </c>
      <c r="K3553" t="str">
        <f>VLOOKUP(G3553,[1]Product!$B:$G,4,FALSE)</f>
        <v>Laptop</v>
      </c>
      <c r="L3553">
        <v>1</v>
      </c>
      <c r="M3553">
        <v>0</v>
      </c>
      <c r="N3553">
        <f t="shared" si="55"/>
        <v>13490000</v>
      </c>
    </row>
    <row r="3554" spans="1:14" x14ac:dyDescent="0.3">
      <c r="A3554">
        <v>3553</v>
      </c>
      <c r="B3554">
        <v>8</v>
      </c>
      <c r="C3554" t="s">
        <v>66</v>
      </c>
      <c r="D3554" t="str">
        <f>VLOOKUP(C3554,[1]Saler!B:D,2,FALSE)</f>
        <v>Nguyễn Nhật  Hạ</v>
      </c>
      <c r="E3554" t="str">
        <f>VLOOKUP(C3554,[1]Saler!B:D,3,FALSE)</f>
        <v>HP</v>
      </c>
      <c r="F3554" t="str">
        <f>VLOOKUP(E3554,[1]Saler!$F$1:$G$6,2,FALSE)</f>
        <v>Hải Phòng</v>
      </c>
      <c r="G3554" t="s">
        <v>34</v>
      </c>
      <c r="H3554" t="str">
        <f>VLOOKUP(G3554,[1]Product!$B:$G,2,FALSE)</f>
        <v>Inspiron135201</v>
      </c>
      <c r="I3554">
        <f>VLOOKUP(G3554,[1]Product!$B:$G,6,FALSE)</f>
        <v>16990000</v>
      </c>
      <c r="J3554" t="str">
        <f>VLOOKUP(G3554,[1]Product!$B:$G,3,FALSE)</f>
        <v>Dell</v>
      </c>
      <c r="K3554" t="str">
        <f>VLOOKUP(G3554,[1]Product!$B:$G,4,FALSE)</f>
        <v>Laptop</v>
      </c>
      <c r="L3554">
        <v>2</v>
      </c>
      <c r="M3554">
        <v>0.15</v>
      </c>
      <c r="N3554">
        <f t="shared" si="55"/>
        <v>28883000</v>
      </c>
    </row>
    <row r="3555" spans="1:14" x14ac:dyDescent="0.3">
      <c r="A3555">
        <v>3554</v>
      </c>
      <c r="B3555">
        <v>8</v>
      </c>
      <c r="C3555" t="s">
        <v>57</v>
      </c>
      <c r="D3555" t="str">
        <f>VLOOKUP(C3555,[1]Saler!B:D,2,FALSE)</f>
        <v>Nguyễn Thị Tú  Anh</v>
      </c>
      <c r="E3555" t="str">
        <f>VLOOKUP(C3555,[1]Saler!B:D,3,FALSE)</f>
        <v>HN</v>
      </c>
      <c r="F3555" t="str">
        <f>VLOOKUP(E3555,[1]Saler!$F$1:$G$6,2,FALSE)</f>
        <v>Hà Nội</v>
      </c>
      <c r="G3555" t="s">
        <v>36</v>
      </c>
      <c r="H3555" t="str">
        <f>VLOOKUP(G3555,[1]Product!$B:$G,2,FALSE)</f>
        <v>Lenovo10TVA00EVA</v>
      </c>
      <c r="I3555">
        <f>VLOOKUP(G3555,[1]Product!$B:$G,6,FALSE)</f>
        <v>12590000</v>
      </c>
      <c r="J3555" t="str">
        <f>VLOOKUP(G3555,[1]Product!$B:$G,3,FALSE)</f>
        <v>Lenovo</v>
      </c>
      <c r="K3555" t="str">
        <f>VLOOKUP(G3555,[1]Product!$B:$G,4,FALSE)</f>
        <v>Desktop</v>
      </c>
      <c r="L3555">
        <v>2</v>
      </c>
      <c r="M3555">
        <v>0.15</v>
      </c>
      <c r="N3555">
        <f t="shared" si="55"/>
        <v>21403000</v>
      </c>
    </row>
    <row r="3556" spans="1:14" x14ac:dyDescent="0.3">
      <c r="A3556">
        <v>3555</v>
      </c>
      <c r="B3556">
        <v>8</v>
      </c>
      <c r="C3556" t="s">
        <v>18</v>
      </c>
      <c r="D3556" t="str">
        <f>VLOOKUP(C3556,[1]Saler!B:D,2,FALSE)</f>
        <v>Lê Thị Thùy  Linh</v>
      </c>
      <c r="E3556" t="str">
        <f>VLOOKUP(C3556,[1]Saler!B:D,3,FALSE)</f>
        <v>DN</v>
      </c>
      <c r="F3556" t="str">
        <f>VLOOKUP(E3556,[1]Saler!$F$1:$G$6,2,FALSE)</f>
        <v>Đà Nẵng</v>
      </c>
      <c r="G3556" t="s">
        <v>23</v>
      </c>
      <c r="H3556" t="str">
        <f>VLOOKUP(G3556,[1]Product!$B:$G,2,FALSE)</f>
        <v>Latitude3510</v>
      </c>
      <c r="I3556">
        <f>VLOOKUP(G3556,[1]Product!$B:$G,6,FALSE)</f>
        <v>11490000</v>
      </c>
      <c r="J3556" t="str">
        <f>VLOOKUP(G3556,[1]Product!$B:$G,3,FALSE)</f>
        <v>Dell</v>
      </c>
      <c r="K3556" t="str">
        <f>VLOOKUP(G3556,[1]Product!$B:$G,4,FALSE)</f>
        <v>Laptop</v>
      </c>
      <c r="L3556">
        <v>2</v>
      </c>
      <c r="M3556">
        <v>0.15</v>
      </c>
      <c r="N3556">
        <f t="shared" si="55"/>
        <v>19533000</v>
      </c>
    </row>
    <row r="3557" spans="1:14" x14ac:dyDescent="0.3">
      <c r="A3557">
        <v>3556</v>
      </c>
      <c r="B3557">
        <v>8</v>
      </c>
      <c r="C3557" t="s">
        <v>29</v>
      </c>
      <c r="D3557" t="str">
        <f>VLOOKUP(C3557,[1]Saler!B:D,2,FALSE)</f>
        <v>Hoàng Thị Thu  Hà</v>
      </c>
      <c r="E3557" t="str">
        <f>VLOOKUP(C3557,[1]Saler!B:D,3,FALSE)</f>
        <v>HN</v>
      </c>
      <c r="F3557" t="str">
        <f>VLOOKUP(E3557,[1]Saler!$F$1:$G$6,2,FALSE)</f>
        <v>Hà Nội</v>
      </c>
      <c r="G3557" t="s">
        <v>15</v>
      </c>
      <c r="H3557" t="str">
        <f>VLOOKUP(G3557,[1]Product!$B:$G,2,FALSE)</f>
        <v>EliteBook1C2M0PA</v>
      </c>
      <c r="I3557">
        <f>VLOOKUP(G3557,[1]Product!$B:$G,6,FALSE)</f>
        <v>14890000</v>
      </c>
      <c r="J3557" t="str">
        <f>VLOOKUP(G3557,[1]Product!$B:$G,3,FALSE)</f>
        <v>HP</v>
      </c>
      <c r="K3557" t="str">
        <f>VLOOKUP(G3557,[1]Product!$B:$G,4,FALSE)</f>
        <v>Desktop</v>
      </c>
      <c r="L3557">
        <v>3</v>
      </c>
      <c r="M3557">
        <v>0.05</v>
      </c>
      <c r="N3557">
        <f t="shared" si="55"/>
        <v>42436500</v>
      </c>
    </row>
    <row r="3558" spans="1:14" x14ac:dyDescent="0.3">
      <c r="A3558">
        <v>3557</v>
      </c>
      <c r="B3558">
        <v>8</v>
      </c>
      <c r="C3558" t="s">
        <v>67</v>
      </c>
      <c r="D3558" t="str">
        <f>VLOOKUP(C3558,[1]Saler!B:D,2,FALSE)</f>
        <v>Phan Thị Thu  Nguyệt</v>
      </c>
      <c r="E3558" t="str">
        <f>VLOOKUP(C3558,[1]Saler!B:D,3,FALSE)</f>
        <v>HCM</v>
      </c>
      <c r="F3558" t="str">
        <f>VLOOKUP(E3558,[1]Saler!$F$1:$G$6,2,FALSE)</f>
        <v>Hồ Chí Minh</v>
      </c>
      <c r="G3558" t="s">
        <v>17</v>
      </c>
      <c r="H3558" t="str">
        <f>VLOOKUP(G3558,[1]Product!$B:$G,2,FALSE)</f>
        <v>Inspiron135301</v>
      </c>
      <c r="I3558">
        <f>VLOOKUP(G3558,[1]Product!$B:$G,6,FALSE)</f>
        <v>20900000</v>
      </c>
      <c r="J3558" t="str">
        <f>VLOOKUP(G3558,[1]Product!$B:$G,3,FALSE)</f>
        <v>Dell</v>
      </c>
      <c r="K3558" t="str">
        <f>VLOOKUP(G3558,[1]Product!$B:$G,4,FALSE)</f>
        <v>Laptop</v>
      </c>
      <c r="L3558">
        <v>2</v>
      </c>
      <c r="M3558">
        <v>0</v>
      </c>
      <c r="N3558">
        <f t="shared" si="55"/>
        <v>41800000</v>
      </c>
    </row>
    <row r="3559" spans="1:14" x14ac:dyDescent="0.3">
      <c r="A3559">
        <v>3558</v>
      </c>
      <c r="B3559">
        <v>8</v>
      </c>
      <c r="C3559" t="s">
        <v>20</v>
      </c>
      <c r="D3559" t="str">
        <f>VLOOKUP(C3559,[1]Saler!B:D,2,FALSE)</f>
        <v>NGUYỄN THỊ THANH  HUYỀN</v>
      </c>
      <c r="E3559" t="str">
        <f>VLOOKUP(C3559,[1]Saler!B:D,3,FALSE)</f>
        <v>DN</v>
      </c>
      <c r="F3559" t="str">
        <f>VLOOKUP(E3559,[1]Saler!$F$1:$G$6,2,FALSE)</f>
        <v>Đà Nẵng</v>
      </c>
      <c r="G3559" t="s">
        <v>50</v>
      </c>
      <c r="H3559" t="str">
        <f>VLOOKUP(G3559,[1]Product!$B:$G,2,FALSE)</f>
        <v>ProBook22X45AA</v>
      </c>
      <c r="I3559">
        <f>VLOOKUP(G3559,[1]Product!$B:$G,6,FALSE)</f>
        <v>11900000</v>
      </c>
      <c r="J3559" t="str">
        <f>VLOOKUP(G3559,[1]Product!$B:$G,3,FALSE)</f>
        <v>HP</v>
      </c>
      <c r="K3559" t="str">
        <f>VLOOKUP(G3559,[1]Product!$B:$G,4,FALSE)</f>
        <v>Desktop</v>
      </c>
      <c r="L3559">
        <v>3</v>
      </c>
      <c r="M3559">
        <v>0.1</v>
      </c>
      <c r="N3559">
        <f t="shared" si="55"/>
        <v>32130000</v>
      </c>
    </row>
    <row r="3560" spans="1:14" x14ac:dyDescent="0.3">
      <c r="A3560">
        <v>3559</v>
      </c>
      <c r="B3560">
        <v>8</v>
      </c>
      <c r="C3560" t="s">
        <v>27</v>
      </c>
      <c r="D3560" t="str">
        <f>VLOOKUP(C3560,[1]Saler!B:D,2,FALSE)</f>
        <v>Lê Thị Bình</v>
      </c>
      <c r="E3560" t="str">
        <f>VLOOKUP(C3560,[1]Saler!B:D,3,FALSE)</f>
        <v>HN</v>
      </c>
      <c r="F3560" t="str">
        <f>VLOOKUP(E3560,[1]Saler!$F$1:$G$6,2,FALSE)</f>
        <v>Hà Nội</v>
      </c>
      <c r="G3560" t="s">
        <v>33</v>
      </c>
      <c r="H3560" t="str">
        <f>VLOOKUP(G3560,[1]Product!$B:$G,2,FALSE)</f>
        <v>XPS139310</v>
      </c>
      <c r="I3560">
        <f>VLOOKUP(G3560,[1]Product!$B:$G,6,FALSE)</f>
        <v>39900000</v>
      </c>
      <c r="J3560" t="str">
        <f>VLOOKUP(G3560,[1]Product!$B:$G,3,FALSE)</f>
        <v>Dell</v>
      </c>
      <c r="K3560" t="str">
        <f>VLOOKUP(G3560,[1]Product!$B:$G,4,FALSE)</f>
        <v>Laptop</v>
      </c>
      <c r="L3560">
        <v>2</v>
      </c>
      <c r="M3560">
        <v>0</v>
      </c>
      <c r="N3560">
        <f t="shared" si="55"/>
        <v>79800000</v>
      </c>
    </row>
    <row r="3561" spans="1:14" x14ac:dyDescent="0.3">
      <c r="A3561">
        <v>3560</v>
      </c>
      <c r="B3561">
        <v>8</v>
      </c>
      <c r="C3561" t="s">
        <v>20</v>
      </c>
      <c r="D3561" t="str">
        <f>VLOOKUP(C3561,[1]Saler!B:D,2,FALSE)</f>
        <v>NGUYỄN THỊ THANH  HUYỀN</v>
      </c>
      <c r="E3561" t="str">
        <f>VLOOKUP(C3561,[1]Saler!B:D,3,FALSE)</f>
        <v>DN</v>
      </c>
      <c r="F3561" t="str">
        <f>VLOOKUP(E3561,[1]Saler!$F$1:$G$6,2,FALSE)</f>
        <v>Đà Nẵng</v>
      </c>
      <c r="G3561" t="s">
        <v>28</v>
      </c>
      <c r="H3561" t="str">
        <f>VLOOKUP(G3561,[1]Product!$B:$G,2,FALSE)</f>
        <v>ProBook1A1B0PA</v>
      </c>
      <c r="I3561">
        <f>VLOOKUP(G3561,[1]Product!$B:$G,6,FALSE)</f>
        <v>18290000</v>
      </c>
      <c r="J3561" t="str">
        <f>VLOOKUP(G3561,[1]Product!$B:$G,3,FALSE)</f>
        <v>HP</v>
      </c>
      <c r="K3561" t="str">
        <f>VLOOKUP(G3561,[1]Product!$B:$G,4,FALSE)</f>
        <v>Laptop</v>
      </c>
      <c r="L3561">
        <v>1</v>
      </c>
      <c r="M3561">
        <v>0.1</v>
      </c>
      <c r="N3561">
        <f t="shared" si="55"/>
        <v>16461000</v>
      </c>
    </row>
    <row r="3562" spans="1:14" x14ac:dyDescent="0.3">
      <c r="A3562">
        <v>3561</v>
      </c>
      <c r="B3562">
        <v>9</v>
      </c>
      <c r="C3562" t="s">
        <v>72</v>
      </c>
      <c r="D3562" t="str">
        <f>VLOOKUP(C3562,[1]Saler!B:D,2,FALSE)</f>
        <v>Ngô Ngọc Tường  An</v>
      </c>
      <c r="E3562" t="str">
        <f>VLOOKUP(C3562,[1]Saler!B:D,3,FALSE)</f>
        <v>HN</v>
      </c>
      <c r="F3562" t="str">
        <f>VLOOKUP(E3562,[1]Saler!$F$1:$G$6,2,FALSE)</f>
        <v>Hà Nội</v>
      </c>
      <c r="G3562" t="s">
        <v>49</v>
      </c>
      <c r="H3562" t="str">
        <f>VLOOKUP(G3562,[1]Product!$B:$G,2,FALSE)</f>
        <v>Inspiron145402</v>
      </c>
      <c r="I3562">
        <f>VLOOKUP(G3562,[1]Product!$B:$G,6,FALSE)</f>
        <v>25790000</v>
      </c>
      <c r="J3562" t="str">
        <f>VLOOKUP(G3562,[1]Product!$B:$G,3,FALSE)</f>
        <v>Dell</v>
      </c>
      <c r="K3562" t="str">
        <f>VLOOKUP(G3562,[1]Product!$B:$G,4,FALSE)</f>
        <v>Laptop</v>
      </c>
      <c r="L3562">
        <v>1</v>
      </c>
      <c r="M3562">
        <v>0.05</v>
      </c>
      <c r="N3562">
        <f t="shared" si="55"/>
        <v>24500500</v>
      </c>
    </row>
    <row r="3563" spans="1:14" x14ac:dyDescent="0.3">
      <c r="A3563">
        <v>3562</v>
      </c>
      <c r="B3563">
        <v>9</v>
      </c>
      <c r="C3563" t="s">
        <v>35</v>
      </c>
      <c r="D3563" t="str">
        <f>VLOOKUP(C3563,[1]Saler!B:D,2,FALSE)</f>
        <v>Trần Kim  Như</v>
      </c>
      <c r="E3563" t="str">
        <f>VLOOKUP(C3563,[1]Saler!B:D,3,FALSE)</f>
        <v>HCM</v>
      </c>
      <c r="F3563" t="str">
        <f>VLOOKUP(E3563,[1]Saler!$F$1:$G$6,2,FALSE)</f>
        <v>Hồ Chí Minh</v>
      </c>
      <c r="G3563" t="s">
        <v>58</v>
      </c>
      <c r="H3563" t="str">
        <f>VLOOKUP(G3563,[1]Product!$B:$G,2,FALSE)</f>
        <v>Envy2K0B2PA</v>
      </c>
      <c r="I3563">
        <f>VLOOKUP(G3563,[1]Product!$B:$G,6,FALSE)</f>
        <v>23590000</v>
      </c>
      <c r="J3563" t="str">
        <f>VLOOKUP(G3563,[1]Product!$B:$G,3,FALSE)</f>
        <v>HP</v>
      </c>
      <c r="K3563" t="str">
        <f>VLOOKUP(G3563,[1]Product!$B:$G,4,FALSE)</f>
        <v>Laptop</v>
      </c>
      <c r="L3563">
        <v>3</v>
      </c>
      <c r="M3563">
        <v>0.05</v>
      </c>
      <c r="N3563">
        <f t="shared" si="55"/>
        <v>67231500</v>
      </c>
    </row>
    <row r="3564" spans="1:14" x14ac:dyDescent="0.3">
      <c r="A3564">
        <v>3563</v>
      </c>
      <c r="B3564">
        <v>9</v>
      </c>
      <c r="C3564" t="s">
        <v>18</v>
      </c>
      <c r="D3564" t="str">
        <f>VLOOKUP(C3564,[1]Saler!B:D,2,FALSE)</f>
        <v>Lê Thị Thùy  Linh</v>
      </c>
      <c r="E3564" t="str">
        <f>VLOOKUP(C3564,[1]Saler!B:D,3,FALSE)</f>
        <v>DN</v>
      </c>
      <c r="F3564" t="str">
        <f>VLOOKUP(E3564,[1]Saler!$F$1:$G$6,2,FALSE)</f>
        <v>Đà Nẵng</v>
      </c>
      <c r="G3564" t="s">
        <v>52</v>
      </c>
      <c r="H3564" t="str">
        <f>VLOOKUP(G3564,[1]Product!$B:$G,2,FALSE)</f>
        <v>Inspiron42IN380002</v>
      </c>
      <c r="I3564">
        <f>VLOOKUP(G3564,[1]Product!$B:$G,6,FALSE)</f>
        <v>12290000</v>
      </c>
      <c r="J3564" t="str">
        <f>VLOOKUP(G3564,[1]Product!$B:$G,3,FALSE)</f>
        <v>Dell</v>
      </c>
      <c r="K3564" t="str">
        <f>VLOOKUP(G3564,[1]Product!$B:$G,4,FALSE)</f>
        <v>Desktop</v>
      </c>
      <c r="L3564">
        <v>2</v>
      </c>
      <c r="M3564">
        <v>0.05</v>
      </c>
      <c r="N3564">
        <f t="shared" si="55"/>
        <v>23351000</v>
      </c>
    </row>
    <row r="3565" spans="1:14" x14ac:dyDescent="0.3">
      <c r="A3565">
        <v>3564</v>
      </c>
      <c r="B3565">
        <v>9</v>
      </c>
      <c r="C3565" t="s">
        <v>62</v>
      </c>
      <c r="D3565" t="str">
        <f>VLOOKUP(C3565,[1]Saler!B:D,2,FALSE)</f>
        <v>Kiều Ngọc Các</v>
      </c>
      <c r="E3565" t="str">
        <f>VLOOKUP(C3565,[1]Saler!B:D,3,FALSE)</f>
        <v>HN</v>
      </c>
      <c r="F3565" t="str">
        <f>VLOOKUP(E3565,[1]Saler!$F$1:$G$6,2,FALSE)</f>
        <v>Hà Nội</v>
      </c>
      <c r="G3565" t="s">
        <v>52</v>
      </c>
      <c r="H3565" t="str">
        <f>VLOOKUP(G3565,[1]Product!$B:$G,2,FALSE)</f>
        <v>Inspiron42IN380002</v>
      </c>
      <c r="I3565">
        <f>VLOOKUP(G3565,[1]Product!$B:$G,6,FALSE)</f>
        <v>12290000</v>
      </c>
      <c r="J3565" t="str">
        <f>VLOOKUP(G3565,[1]Product!$B:$G,3,FALSE)</f>
        <v>Dell</v>
      </c>
      <c r="K3565" t="str">
        <f>VLOOKUP(G3565,[1]Product!$B:$G,4,FALSE)</f>
        <v>Desktop</v>
      </c>
      <c r="L3565">
        <v>1</v>
      </c>
      <c r="M3565">
        <v>0.1</v>
      </c>
      <c r="N3565">
        <f t="shared" si="55"/>
        <v>11061000</v>
      </c>
    </row>
    <row r="3566" spans="1:14" x14ac:dyDescent="0.3">
      <c r="A3566">
        <v>3565</v>
      </c>
      <c r="B3566">
        <v>9</v>
      </c>
      <c r="C3566" t="s">
        <v>20</v>
      </c>
      <c r="D3566" t="str">
        <f>VLOOKUP(C3566,[1]Saler!B:D,2,FALSE)</f>
        <v>NGUYỄN THỊ THANH  HUYỀN</v>
      </c>
      <c r="E3566" t="str">
        <f>VLOOKUP(C3566,[1]Saler!B:D,3,FALSE)</f>
        <v>DN</v>
      </c>
      <c r="F3566" t="str">
        <f>VLOOKUP(E3566,[1]Saler!$F$1:$G$6,2,FALSE)</f>
        <v>Đà Nẵng</v>
      </c>
      <c r="G3566" t="s">
        <v>17</v>
      </c>
      <c r="H3566" t="str">
        <f>VLOOKUP(G3566,[1]Product!$B:$G,2,FALSE)</f>
        <v>Inspiron135301</v>
      </c>
      <c r="I3566">
        <f>VLOOKUP(G3566,[1]Product!$B:$G,6,FALSE)</f>
        <v>20900000</v>
      </c>
      <c r="J3566" t="str">
        <f>VLOOKUP(G3566,[1]Product!$B:$G,3,FALSE)</f>
        <v>Dell</v>
      </c>
      <c r="K3566" t="str">
        <f>VLOOKUP(G3566,[1]Product!$B:$G,4,FALSE)</f>
        <v>Laptop</v>
      </c>
      <c r="L3566">
        <v>2</v>
      </c>
      <c r="M3566">
        <v>0.1</v>
      </c>
      <c r="N3566">
        <f t="shared" si="55"/>
        <v>37620000</v>
      </c>
    </row>
    <row r="3567" spans="1:14" x14ac:dyDescent="0.3">
      <c r="A3567">
        <v>3566</v>
      </c>
      <c r="B3567">
        <v>9</v>
      </c>
      <c r="C3567" t="s">
        <v>26</v>
      </c>
      <c r="D3567" t="str">
        <f>VLOOKUP(C3567,[1]Saler!B:D,2,FALSE)</f>
        <v>Nguyễn Thị Y  Bình</v>
      </c>
      <c r="E3567" t="str">
        <f>VLOOKUP(C3567,[1]Saler!B:D,3,FALSE)</f>
        <v>HN</v>
      </c>
      <c r="F3567" t="str">
        <f>VLOOKUP(E3567,[1]Saler!$F$1:$G$6,2,FALSE)</f>
        <v>Hà Nội</v>
      </c>
      <c r="G3567" t="s">
        <v>42</v>
      </c>
      <c r="H3567" t="str">
        <f>VLOOKUP(G3567,[1]Product!$B:$G,2,FALSE)</f>
        <v>PavilionEG0072TU</v>
      </c>
      <c r="I3567">
        <f>VLOOKUP(G3567,[1]Product!$B:$G,6,FALSE)</f>
        <v>21900000</v>
      </c>
      <c r="J3567" t="str">
        <f>VLOOKUP(G3567,[1]Product!$B:$G,3,FALSE)</f>
        <v>HP</v>
      </c>
      <c r="K3567" t="str">
        <f>VLOOKUP(G3567,[1]Product!$B:$G,4,FALSE)</f>
        <v>Laptop</v>
      </c>
      <c r="L3567">
        <v>3</v>
      </c>
      <c r="M3567">
        <v>0.15</v>
      </c>
      <c r="N3567">
        <f t="shared" si="55"/>
        <v>55845000</v>
      </c>
    </row>
    <row r="3568" spans="1:14" x14ac:dyDescent="0.3">
      <c r="A3568">
        <v>3567</v>
      </c>
      <c r="B3568">
        <v>9</v>
      </c>
      <c r="C3568" t="s">
        <v>55</v>
      </c>
      <c r="D3568" t="str">
        <f>VLOOKUP(C3568,[1]Saler!B:D,2,FALSE)</f>
        <v>Nguyễn Thị  Hương</v>
      </c>
      <c r="E3568" t="str">
        <f>VLOOKUP(C3568,[1]Saler!B:D,3,FALSE)</f>
        <v>DN</v>
      </c>
      <c r="F3568" t="str">
        <f>VLOOKUP(E3568,[1]Saler!$F$1:$G$6,2,FALSE)</f>
        <v>Đà Nẵng</v>
      </c>
      <c r="G3568" t="s">
        <v>49</v>
      </c>
      <c r="H3568" t="str">
        <f>VLOOKUP(G3568,[1]Product!$B:$G,2,FALSE)</f>
        <v>Inspiron145402</v>
      </c>
      <c r="I3568">
        <f>VLOOKUP(G3568,[1]Product!$B:$G,6,FALSE)</f>
        <v>25790000</v>
      </c>
      <c r="J3568" t="str">
        <f>VLOOKUP(G3568,[1]Product!$B:$G,3,FALSE)</f>
        <v>Dell</v>
      </c>
      <c r="K3568" t="str">
        <f>VLOOKUP(G3568,[1]Product!$B:$G,4,FALSE)</f>
        <v>Laptop</v>
      </c>
      <c r="L3568">
        <v>2</v>
      </c>
      <c r="M3568">
        <v>0.05</v>
      </c>
      <c r="N3568">
        <f t="shared" si="55"/>
        <v>49001000</v>
      </c>
    </row>
    <row r="3569" spans="1:14" x14ac:dyDescent="0.3">
      <c r="A3569">
        <v>3568</v>
      </c>
      <c r="B3569">
        <v>9</v>
      </c>
      <c r="C3569" t="s">
        <v>78</v>
      </c>
      <c r="D3569" t="str">
        <f>VLOOKUP(C3569,[1]Saler!B:D,2,FALSE)</f>
        <v>Vũ Nguyên  Hà</v>
      </c>
      <c r="E3569" t="str">
        <f>VLOOKUP(C3569,[1]Saler!B:D,3,FALSE)</f>
        <v>HN</v>
      </c>
      <c r="F3569" t="str">
        <f>VLOOKUP(E3569,[1]Saler!$F$1:$G$6,2,FALSE)</f>
        <v>Hà Nội</v>
      </c>
      <c r="G3569" t="s">
        <v>23</v>
      </c>
      <c r="H3569" t="str">
        <f>VLOOKUP(G3569,[1]Product!$B:$G,2,FALSE)</f>
        <v>Latitude3510</v>
      </c>
      <c r="I3569">
        <f>VLOOKUP(G3569,[1]Product!$B:$G,6,FALSE)</f>
        <v>11490000</v>
      </c>
      <c r="J3569" t="str">
        <f>VLOOKUP(G3569,[1]Product!$B:$G,3,FALSE)</f>
        <v>Dell</v>
      </c>
      <c r="K3569" t="str">
        <f>VLOOKUP(G3569,[1]Product!$B:$G,4,FALSE)</f>
        <v>Laptop</v>
      </c>
      <c r="L3569">
        <v>1</v>
      </c>
      <c r="M3569">
        <v>0</v>
      </c>
      <c r="N3569">
        <f t="shared" si="55"/>
        <v>11490000</v>
      </c>
    </row>
    <row r="3570" spans="1:14" x14ac:dyDescent="0.3">
      <c r="A3570">
        <v>3569</v>
      </c>
      <c r="B3570">
        <v>9</v>
      </c>
      <c r="C3570" t="s">
        <v>78</v>
      </c>
      <c r="D3570" t="str">
        <f>VLOOKUP(C3570,[1]Saler!B:D,2,FALSE)</f>
        <v>Vũ Nguyên  Hà</v>
      </c>
      <c r="E3570" t="str">
        <f>VLOOKUP(C3570,[1]Saler!B:D,3,FALSE)</f>
        <v>HN</v>
      </c>
      <c r="F3570" t="str">
        <f>VLOOKUP(E3570,[1]Saler!$F$1:$G$6,2,FALSE)</f>
        <v>Hà Nội</v>
      </c>
      <c r="G3570" t="s">
        <v>21</v>
      </c>
      <c r="H3570" t="str">
        <f>VLOOKUP(G3570,[1]Product!$B:$G,2,FALSE)</f>
        <v>EliteBook5ZU71PA</v>
      </c>
      <c r="I3570">
        <f>VLOOKUP(G3570,[1]Product!$B:$G,6,FALSE)</f>
        <v>34790000</v>
      </c>
      <c r="J3570" t="str">
        <f>VLOOKUP(G3570,[1]Product!$B:$G,3,FALSE)</f>
        <v>HP</v>
      </c>
      <c r="K3570" t="str">
        <f>VLOOKUP(G3570,[1]Product!$B:$G,4,FALSE)</f>
        <v>Laptop</v>
      </c>
      <c r="L3570">
        <v>2</v>
      </c>
      <c r="M3570">
        <v>0</v>
      </c>
      <c r="N3570">
        <f t="shared" si="55"/>
        <v>69580000</v>
      </c>
    </row>
    <row r="3571" spans="1:14" x14ac:dyDescent="0.3">
      <c r="A3571">
        <v>3570</v>
      </c>
      <c r="B3571">
        <v>9</v>
      </c>
      <c r="C3571" t="s">
        <v>27</v>
      </c>
      <c r="D3571" t="str">
        <f>VLOOKUP(C3571,[1]Saler!B:D,2,FALSE)</f>
        <v>Lê Thị Bình</v>
      </c>
      <c r="E3571" t="str">
        <f>VLOOKUP(C3571,[1]Saler!B:D,3,FALSE)</f>
        <v>HN</v>
      </c>
      <c r="F3571" t="str">
        <f>VLOOKUP(E3571,[1]Saler!$F$1:$G$6,2,FALSE)</f>
        <v>Hà Nội</v>
      </c>
      <c r="G3571" t="s">
        <v>41</v>
      </c>
      <c r="H3571" t="str">
        <f>VLOOKUP(G3571,[1]Product!$B:$G,2,FALSE)</f>
        <v>Vostro70226499</v>
      </c>
      <c r="I3571">
        <f>VLOOKUP(G3571,[1]Product!$B:$G,6,FALSE)</f>
        <v>8900000</v>
      </c>
      <c r="J3571" t="str">
        <f>VLOOKUP(G3571,[1]Product!$B:$G,3,FALSE)</f>
        <v>Dell</v>
      </c>
      <c r="K3571" t="str">
        <f>VLOOKUP(G3571,[1]Product!$B:$G,4,FALSE)</f>
        <v>Desktop</v>
      </c>
      <c r="L3571">
        <v>1</v>
      </c>
      <c r="M3571">
        <v>0.1</v>
      </c>
      <c r="N3571">
        <f t="shared" si="55"/>
        <v>8010000</v>
      </c>
    </row>
    <row r="3572" spans="1:14" x14ac:dyDescent="0.3">
      <c r="A3572">
        <v>3571</v>
      </c>
      <c r="B3572">
        <v>9</v>
      </c>
      <c r="C3572" t="s">
        <v>64</v>
      </c>
      <c r="D3572" t="str">
        <f>VLOOKUP(C3572,[1]Saler!B:D,2,FALSE)</f>
        <v>Trần Chí Thông</v>
      </c>
      <c r="E3572" t="str">
        <f>VLOOKUP(C3572,[1]Saler!B:D,3,FALSE)</f>
        <v>CT</v>
      </c>
      <c r="F3572" t="str">
        <f>VLOOKUP(E3572,[1]Saler!$F$1:$G$6,2,FALSE)</f>
        <v>Cần Thơ</v>
      </c>
      <c r="G3572" t="s">
        <v>31</v>
      </c>
      <c r="H3572" t="str">
        <f>VLOOKUP(G3572,[1]Product!$B:$G,2,FALSE)</f>
        <v>Ideapad82H700DNVN</v>
      </c>
      <c r="I3572">
        <f>VLOOKUP(G3572,[1]Product!$B:$G,6,FALSE)</f>
        <v>13490000</v>
      </c>
      <c r="J3572" t="str">
        <f>VLOOKUP(G3572,[1]Product!$B:$G,3,FALSE)</f>
        <v>Lenovo</v>
      </c>
      <c r="K3572" t="str">
        <f>VLOOKUP(G3572,[1]Product!$B:$G,4,FALSE)</f>
        <v>Laptop</v>
      </c>
      <c r="L3572">
        <v>1</v>
      </c>
      <c r="M3572">
        <v>0.1</v>
      </c>
      <c r="N3572">
        <f t="shared" si="55"/>
        <v>12141000</v>
      </c>
    </row>
    <row r="3573" spans="1:14" x14ac:dyDescent="0.3">
      <c r="A3573">
        <v>3572</v>
      </c>
      <c r="B3573">
        <v>9</v>
      </c>
      <c r="C3573" t="s">
        <v>24</v>
      </c>
      <c r="D3573" t="str">
        <f>VLOOKUP(C3573,[1]Saler!B:D,2,FALSE)</f>
        <v>Lê Thị Ngọc Bích</v>
      </c>
      <c r="E3573" t="str">
        <f>VLOOKUP(C3573,[1]Saler!B:D,3,FALSE)</f>
        <v>HN</v>
      </c>
      <c r="F3573" t="str">
        <f>VLOOKUP(E3573,[1]Saler!$F$1:$G$6,2,FALSE)</f>
        <v>Hà Nội</v>
      </c>
      <c r="G3573" t="s">
        <v>36</v>
      </c>
      <c r="H3573" t="str">
        <f>VLOOKUP(G3573,[1]Product!$B:$G,2,FALSE)</f>
        <v>Lenovo10TVA00EVA</v>
      </c>
      <c r="I3573">
        <f>VLOOKUP(G3573,[1]Product!$B:$G,6,FALSE)</f>
        <v>12590000</v>
      </c>
      <c r="J3573" t="str">
        <f>VLOOKUP(G3573,[1]Product!$B:$G,3,FALSE)</f>
        <v>Lenovo</v>
      </c>
      <c r="K3573" t="str">
        <f>VLOOKUP(G3573,[1]Product!$B:$G,4,FALSE)</f>
        <v>Desktop</v>
      </c>
      <c r="L3573">
        <v>1</v>
      </c>
      <c r="M3573">
        <v>0.15</v>
      </c>
      <c r="N3573">
        <f t="shared" si="55"/>
        <v>10701500</v>
      </c>
    </row>
    <row r="3574" spans="1:14" x14ac:dyDescent="0.3">
      <c r="A3574">
        <v>3573</v>
      </c>
      <c r="B3574">
        <v>9</v>
      </c>
      <c r="C3574" t="s">
        <v>46</v>
      </c>
      <c r="D3574" t="str">
        <f>VLOOKUP(C3574,[1]Saler!B:D,2,FALSE)</f>
        <v>Nguyễn Thị Hoài  Nam</v>
      </c>
      <c r="E3574" t="str">
        <f>VLOOKUP(C3574,[1]Saler!B:D,3,FALSE)</f>
        <v>HCM</v>
      </c>
      <c r="F3574" t="str">
        <f>VLOOKUP(E3574,[1]Saler!$F$1:$G$6,2,FALSE)</f>
        <v>Hồ Chí Minh</v>
      </c>
      <c r="G3574" t="s">
        <v>54</v>
      </c>
      <c r="H3574" t="str">
        <f>VLOOKUP(G3574,[1]Product!$B:$G,2,FALSE)</f>
        <v>ThinkBook20VA001KVN</v>
      </c>
      <c r="I3574">
        <f>VLOOKUP(G3574,[1]Product!$B:$G,6,FALSE)</f>
        <v>19190000</v>
      </c>
      <c r="J3574" t="str">
        <f>VLOOKUP(G3574,[1]Product!$B:$G,3,FALSE)</f>
        <v>Lenovo</v>
      </c>
      <c r="K3574" t="str">
        <f>VLOOKUP(G3574,[1]Product!$B:$G,4,FALSE)</f>
        <v>Laptop</v>
      </c>
      <c r="L3574">
        <v>2</v>
      </c>
      <c r="M3574">
        <v>0.15</v>
      </c>
      <c r="N3574">
        <f t="shared" si="55"/>
        <v>32623000</v>
      </c>
    </row>
    <row r="3575" spans="1:14" x14ac:dyDescent="0.3">
      <c r="A3575">
        <v>3574</v>
      </c>
      <c r="B3575">
        <v>9</v>
      </c>
      <c r="C3575" t="s">
        <v>26</v>
      </c>
      <c r="D3575" t="str">
        <f>VLOOKUP(C3575,[1]Saler!B:D,2,FALSE)</f>
        <v>Nguyễn Thị Y  Bình</v>
      </c>
      <c r="E3575" t="str">
        <f>VLOOKUP(C3575,[1]Saler!B:D,3,FALSE)</f>
        <v>HN</v>
      </c>
      <c r="F3575" t="str">
        <f>VLOOKUP(E3575,[1]Saler!$F$1:$G$6,2,FALSE)</f>
        <v>Hà Nội</v>
      </c>
      <c r="G3575" t="s">
        <v>71</v>
      </c>
      <c r="H3575" t="str">
        <f>VLOOKUP(G3575,[1]Product!$B:$G,2,FALSE)</f>
        <v>Legion82BC005YVN</v>
      </c>
      <c r="I3575">
        <f>VLOOKUP(G3575,[1]Product!$B:$G,6,FALSE)</f>
        <v>39000000</v>
      </c>
      <c r="J3575" t="str">
        <f>VLOOKUP(G3575,[1]Product!$B:$G,3,FALSE)</f>
        <v>Lenovo</v>
      </c>
      <c r="K3575" t="str">
        <f>VLOOKUP(G3575,[1]Product!$B:$G,4,FALSE)</f>
        <v>Laptop</v>
      </c>
      <c r="L3575">
        <v>3</v>
      </c>
      <c r="M3575">
        <v>0.05</v>
      </c>
      <c r="N3575">
        <f t="shared" si="55"/>
        <v>111150000</v>
      </c>
    </row>
    <row r="3576" spans="1:14" x14ac:dyDescent="0.3">
      <c r="A3576">
        <v>3575</v>
      </c>
      <c r="B3576">
        <v>9</v>
      </c>
      <c r="C3576" t="s">
        <v>14</v>
      </c>
      <c r="D3576" t="str">
        <f>VLOOKUP(C3576,[1]Saler!B:D,2,FALSE)</f>
        <v>Hồ Thị Khánh  Huyền</v>
      </c>
      <c r="E3576" t="str">
        <f>VLOOKUP(C3576,[1]Saler!B:D,3,FALSE)</f>
        <v>DN</v>
      </c>
      <c r="F3576" t="str">
        <f>VLOOKUP(E3576,[1]Saler!$F$1:$G$6,2,FALSE)</f>
        <v>Đà Nẵng</v>
      </c>
      <c r="G3576" t="s">
        <v>41</v>
      </c>
      <c r="H3576" t="str">
        <f>VLOOKUP(G3576,[1]Product!$B:$G,2,FALSE)</f>
        <v>Vostro70226499</v>
      </c>
      <c r="I3576">
        <f>VLOOKUP(G3576,[1]Product!$B:$G,6,FALSE)</f>
        <v>8900000</v>
      </c>
      <c r="J3576" t="str">
        <f>VLOOKUP(G3576,[1]Product!$B:$G,3,FALSE)</f>
        <v>Dell</v>
      </c>
      <c r="K3576" t="str">
        <f>VLOOKUP(G3576,[1]Product!$B:$G,4,FALSE)</f>
        <v>Desktop</v>
      </c>
      <c r="L3576">
        <v>2</v>
      </c>
      <c r="M3576">
        <v>0.1</v>
      </c>
      <c r="N3576">
        <f t="shared" si="55"/>
        <v>16020000</v>
      </c>
    </row>
    <row r="3577" spans="1:14" x14ac:dyDescent="0.3">
      <c r="A3577">
        <v>3576</v>
      </c>
      <c r="B3577">
        <v>9</v>
      </c>
      <c r="C3577" t="s">
        <v>66</v>
      </c>
      <c r="D3577" t="str">
        <f>VLOOKUP(C3577,[1]Saler!B:D,2,FALSE)</f>
        <v>Nguyễn Nhật  Hạ</v>
      </c>
      <c r="E3577" t="str">
        <f>VLOOKUP(C3577,[1]Saler!B:D,3,FALSE)</f>
        <v>HP</v>
      </c>
      <c r="F3577" t="str">
        <f>VLOOKUP(E3577,[1]Saler!$F$1:$G$6,2,FALSE)</f>
        <v>Hải Phòng</v>
      </c>
      <c r="G3577" t="s">
        <v>54</v>
      </c>
      <c r="H3577" t="str">
        <f>VLOOKUP(G3577,[1]Product!$B:$G,2,FALSE)</f>
        <v>ThinkBook20VA001KVN</v>
      </c>
      <c r="I3577">
        <f>VLOOKUP(G3577,[1]Product!$B:$G,6,FALSE)</f>
        <v>19190000</v>
      </c>
      <c r="J3577" t="str">
        <f>VLOOKUP(G3577,[1]Product!$B:$G,3,FALSE)</f>
        <v>Lenovo</v>
      </c>
      <c r="K3577" t="str">
        <f>VLOOKUP(G3577,[1]Product!$B:$G,4,FALSE)</f>
        <v>Laptop</v>
      </c>
      <c r="L3577">
        <v>3</v>
      </c>
      <c r="M3577">
        <v>0</v>
      </c>
      <c r="N3577">
        <f t="shared" si="55"/>
        <v>57570000</v>
      </c>
    </row>
    <row r="3578" spans="1:14" x14ac:dyDescent="0.3">
      <c r="A3578">
        <v>3577</v>
      </c>
      <c r="B3578">
        <v>9</v>
      </c>
      <c r="C3578" t="s">
        <v>40</v>
      </c>
      <c r="D3578" t="str">
        <f>VLOOKUP(C3578,[1]Saler!B:D,2,FALSE)</f>
        <v>Triệu Thị Thanh  Chung</v>
      </c>
      <c r="E3578" t="str">
        <f>VLOOKUP(C3578,[1]Saler!B:D,3,FALSE)</f>
        <v>HN</v>
      </c>
      <c r="F3578" t="str">
        <f>VLOOKUP(E3578,[1]Saler!$F$1:$G$6,2,FALSE)</f>
        <v>Hà Nội</v>
      </c>
      <c r="G3578" t="s">
        <v>50</v>
      </c>
      <c r="H3578" t="str">
        <f>VLOOKUP(G3578,[1]Product!$B:$G,2,FALSE)</f>
        <v>ProBook22X45AA</v>
      </c>
      <c r="I3578">
        <f>VLOOKUP(G3578,[1]Product!$B:$G,6,FALSE)</f>
        <v>11900000</v>
      </c>
      <c r="J3578" t="str">
        <f>VLOOKUP(G3578,[1]Product!$B:$G,3,FALSE)</f>
        <v>HP</v>
      </c>
      <c r="K3578" t="str">
        <f>VLOOKUP(G3578,[1]Product!$B:$G,4,FALSE)</f>
        <v>Desktop</v>
      </c>
      <c r="L3578">
        <v>1</v>
      </c>
      <c r="M3578">
        <v>0.05</v>
      </c>
      <c r="N3578">
        <f t="shared" si="55"/>
        <v>11305000</v>
      </c>
    </row>
    <row r="3579" spans="1:14" x14ac:dyDescent="0.3">
      <c r="A3579">
        <v>3578</v>
      </c>
      <c r="B3579">
        <v>9</v>
      </c>
      <c r="C3579" t="s">
        <v>72</v>
      </c>
      <c r="D3579" t="str">
        <f>VLOOKUP(C3579,[1]Saler!B:D,2,FALSE)</f>
        <v>Ngô Ngọc Tường  An</v>
      </c>
      <c r="E3579" t="str">
        <f>VLOOKUP(C3579,[1]Saler!B:D,3,FALSE)</f>
        <v>HN</v>
      </c>
      <c r="F3579" t="str">
        <f>VLOOKUP(E3579,[1]Saler!$F$1:$G$6,2,FALSE)</f>
        <v>Hà Nội</v>
      </c>
      <c r="G3579" t="s">
        <v>21</v>
      </c>
      <c r="H3579" t="str">
        <f>VLOOKUP(G3579,[1]Product!$B:$G,2,FALSE)</f>
        <v>EliteBook5ZU71PA</v>
      </c>
      <c r="I3579">
        <f>VLOOKUP(G3579,[1]Product!$B:$G,6,FALSE)</f>
        <v>34790000</v>
      </c>
      <c r="J3579" t="str">
        <f>VLOOKUP(G3579,[1]Product!$B:$G,3,FALSE)</f>
        <v>HP</v>
      </c>
      <c r="K3579" t="str">
        <f>VLOOKUP(G3579,[1]Product!$B:$G,4,FALSE)</f>
        <v>Laptop</v>
      </c>
      <c r="L3579">
        <v>3</v>
      </c>
      <c r="M3579">
        <v>0</v>
      </c>
      <c r="N3579">
        <f t="shared" si="55"/>
        <v>104370000</v>
      </c>
    </row>
    <row r="3580" spans="1:14" x14ac:dyDescent="0.3">
      <c r="A3580">
        <v>3579</v>
      </c>
      <c r="B3580">
        <v>9</v>
      </c>
      <c r="C3580" t="s">
        <v>39</v>
      </c>
      <c r="D3580" t="str">
        <f>VLOOKUP(C3580,[1]Saler!B:D,2,FALSE)</f>
        <v>Trần Lê Phương  Dung</v>
      </c>
      <c r="E3580" t="str">
        <f>VLOOKUP(C3580,[1]Saler!B:D,3,FALSE)</f>
        <v>HN</v>
      </c>
      <c r="F3580" t="str">
        <f>VLOOKUP(E3580,[1]Saler!$F$1:$G$6,2,FALSE)</f>
        <v>Hà Nội</v>
      </c>
      <c r="G3580" t="s">
        <v>71</v>
      </c>
      <c r="H3580" t="str">
        <f>VLOOKUP(G3580,[1]Product!$B:$G,2,FALSE)</f>
        <v>Legion82BC005YVN</v>
      </c>
      <c r="I3580">
        <f>VLOOKUP(G3580,[1]Product!$B:$G,6,FALSE)</f>
        <v>39000000</v>
      </c>
      <c r="J3580" t="str">
        <f>VLOOKUP(G3580,[1]Product!$B:$G,3,FALSE)</f>
        <v>Lenovo</v>
      </c>
      <c r="K3580" t="str">
        <f>VLOOKUP(G3580,[1]Product!$B:$G,4,FALSE)</f>
        <v>Laptop</v>
      </c>
      <c r="L3580">
        <v>1</v>
      </c>
      <c r="M3580">
        <v>0.1</v>
      </c>
      <c r="N3580">
        <f t="shared" si="55"/>
        <v>35100000</v>
      </c>
    </row>
    <row r="3581" spans="1:14" x14ac:dyDescent="0.3">
      <c r="A3581">
        <v>3580</v>
      </c>
      <c r="B3581">
        <v>9</v>
      </c>
      <c r="C3581" t="s">
        <v>29</v>
      </c>
      <c r="D3581" t="str">
        <f>VLOOKUP(C3581,[1]Saler!B:D,2,FALSE)</f>
        <v>Hoàng Thị Thu  Hà</v>
      </c>
      <c r="E3581" t="str">
        <f>VLOOKUP(C3581,[1]Saler!B:D,3,FALSE)</f>
        <v>HN</v>
      </c>
      <c r="F3581" t="str">
        <f>VLOOKUP(E3581,[1]Saler!$F$1:$G$6,2,FALSE)</f>
        <v>Hà Nội</v>
      </c>
      <c r="G3581" t="s">
        <v>25</v>
      </c>
      <c r="H3581" t="str">
        <f>VLOOKUP(G3581,[1]Product!$B:$G,2,FALSE)</f>
        <v>Lenovo11BHS07200</v>
      </c>
      <c r="I3581">
        <f>VLOOKUP(G3581,[1]Product!$B:$G,6,FALSE)</f>
        <v>11490000</v>
      </c>
      <c r="J3581" t="str">
        <f>VLOOKUP(G3581,[1]Product!$B:$G,3,FALSE)</f>
        <v>Lenovo</v>
      </c>
      <c r="K3581" t="str">
        <f>VLOOKUP(G3581,[1]Product!$B:$G,4,FALSE)</f>
        <v>Desktop</v>
      </c>
      <c r="L3581">
        <v>2</v>
      </c>
      <c r="M3581">
        <v>0.05</v>
      </c>
      <c r="N3581">
        <f t="shared" si="55"/>
        <v>21831000</v>
      </c>
    </row>
    <row r="3582" spans="1:14" x14ac:dyDescent="0.3">
      <c r="A3582">
        <v>3581</v>
      </c>
      <c r="B3582">
        <v>9</v>
      </c>
      <c r="C3582" t="s">
        <v>32</v>
      </c>
      <c r="D3582" t="str">
        <f>VLOOKUP(C3582,[1]Saler!B:D,2,FALSE)</f>
        <v>Võ Thị Phương  Thảo</v>
      </c>
      <c r="E3582" t="str">
        <f>VLOOKUP(C3582,[1]Saler!B:D,3,FALSE)</f>
        <v>CT</v>
      </c>
      <c r="F3582" t="str">
        <f>VLOOKUP(E3582,[1]Saler!$F$1:$G$6,2,FALSE)</f>
        <v>Cần Thơ</v>
      </c>
      <c r="G3582" t="s">
        <v>69</v>
      </c>
      <c r="H3582" t="str">
        <f>VLOOKUP(G3582,[1]Product!$B:$G,2,FALSE)</f>
        <v>Pavilion180S1AA</v>
      </c>
      <c r="I3582">
        <f>VLOOKUP(G3582,[1]Product!$B:$G,6,FALSE)</f>
        <v>9790000</v>
      </c>
      <c r="J3582" t="str">
        <f>VLOOKUP(G3582,[1]Product!$B:$G,3,FALSE)</f>
        <v>HP</v>
      </c>
      <c r="K3582" t="str">
        <f>VLOOKUP(G3582,[1]Product!$B:$G,4,FALSE)</f>
        <v>Desktop</v>
      </c>
      <c r="L3582">
        <v>2</v>
      </c>
      <c r="M3582">
        <v>0</v>
      </c>
      <c r="N3582">
        <f t="shared" si="55"/>
        <v>19580000</v>
      </c>
    </row>
    <row r="3583" spans="1:14" x14ac:dyDescent="0.3">
      <c r="A3583">
        <v>3582</v>
      </c>
      <c r="B3583">
        <v>9</v>
      </c>
      <c r="C3583" t="s">
        <v>32</v>
      </c>
      <c r="D3583" t="str">
        <f>VLOOKUP(C3583,[1]Saler!B:D,2,FALSE)</f>
        <v>Võ Thị Phương  Thảo</v>
      </c>
      <c r="E3583" t="str">
        <f>VLOOKUP(C3583,[1]Saler!B:D,3,FALSE)</f>
        <v>CT</v>
      </c>
      <c r="F3583" t="str">
        <f>VLOOKUP(E3583,[1]Saler!$F$1:$G$6,2,FALSE)</f>
        <v>Cần Thơ</v>
      </c>
      <c r="G3583" t="s">
        <v>31</v>
      </c>
      <c r="H3583" t="str">
        <f>VLOOKUP(G3583,[1]Product!$B:$G,2,FALSE)</f>
        <v>Ideapad82H700DNVN</v>
      </c>
      <c r="I3583">
        <f>VLOOKUP(G3583,[1]Product!$B:$G,6,FALSE)</f>
        <v>13490000</v>
      </c>
      <c r="J3583" t="str">
        <f>VLOOKUP(G3583,[1]Product!$B:$G,3,FALSE)</f>
        <v>Lenovo</v>
      </c>
      <c r="K3583" t="str">
        <f>VLOOKUP(G3583,[1]Product!$B:$G,4,FALSE)</f>
        <v>Laptop</v>
      </c>
      <c r="L3583">
        <v>1</v>
      </c>
      <c r="M3583">
        <v>0</v>
      </c>
      <c r="N3583">
        <f t="shared" si="55"/>
        <v>13490000</v>
      </c>
    </row>
    <row r="3584" spans="1:14" x14ac:dyDescent="0.3">
      <c r="A3584">
        <v>3583</v>
      </c>
      <c r="B3584">
        <v>9</v>
      </c>
      <c r="C3584" t="s">
        <v>76</v>
      </c>
      <c r="D3584" t="str">
        <f>VLOOKUP(C3584,[1]Saler!B:D,2,FALSE)</f>
        <v>Nguyễn Yến  Nhi</v>
      </c>
      <c r="E3584" t="str">
        <f>VLOOKUP(C3584,[1]Saler!B:D,3,FALSE)</f>
        <v>HCM</v>
      </c>
      <c r="F3584" t="str">
        <f>VLOOKUP(E3584,[1]Saler!$F$1:$G$6,2,FALSE)</f>
        <v>Hồ Chí Minh</v>
      </c>
      <c r="G3584" t="s">
        <v>36</v>
      </c>
      <c r="H3584" t="str">
        <f>VLOOKUP(G3584,[1]Product!$B:$G,2,FALSE)</f>
        <v>Lenovo10TVA00EVA</v>
      </c>
      <c r="I3584">
        <f>VLOOKUP(G3584,[1]Product!$B:$G,6,FALSE)</f>
        <v>12590000</v>
      </c>
      <c r="J3584" t="str">
        <f>VLOOKUP(G3584,[1]Product!$B:$G,3,FALSE)</f>
        <v>Lenovo</v>
      </c>
      <c r="K3584" t="str">
        <f>VLOOKUP(G3584,[1]Product!$B:$G,4,FALSE)</f>
        <v>Desktop</v>
      </c>
      <c r="L3584">
        <v>1</v>
      </c>
      <c r="M3584">
        <v>0.15</v>
      </c>
      <c r="N3584">
        <f t="shared" si="55"/>
        <v>10701500</v>
      </c>
    </row>
    <row r="3585" spans="1:14" x14ac:dyDescent="0.3">
      <c r="A3585">
        <v>3584</v>
      </c>
      <c r="B3585">
        <v>9</v>
      </c>
      <c r="C3585" t="s">
        <v>48</v>
      </c>
      <c r="D3585" t="str">
        <f>VLOOKUP(C3585,[1]Saler!B:D,2,FALSE)</f>
        <v>Võ Huỳnh Duy  Nhân</v>
      </c>
      <c r="E3585" t="str">
        <f>VLOOKUP(C3585,[1]Saler!B:D,3,FALSE)</f>
        <v>HCM</v>
      </c>
      <c r="F3585" t="str">
        <f>VLOOKUP(E3585,[1]Saler!$F$1:$G$6,2,FALSE)</f>
        <v>Hồ Chí Minh</v>
      </c>
      <c r="G3585" t="s">
        <v>17</v>
      </c>
      <c r="H3585" t="str">
        <f>VLOOKUP(G3585,[1]Product!$B:$G,2,FALSE)</f>
        <v>Inspiron135301</v>
      </c>
      <c r="I3585">
        <f>VLOOKUP(G3585,[1]Product!$B:$G,6,FALSE)</f>
        <v>20900000</v>
      </c>
      <c r="J3585" t="str">
        <f>VLOOKUP(G3585,[1]Product!$B:$G,3,FALSE)</f>
        <v>Dell</v>
      </c>
      <c r="K3585" t="str">
        <f>VLOOKUP(G3585,[1]Product!$B:$G,4,FALSE)</f>
        <v>Laptop</v>
      </c>
      <c r="L3585">
        <v>2</v>
      </c>
      <c r="M3585">
        <v>0.15</v>
      </c>
      <c r="N3585">
        <f t="shared" si="55"/>
        <v>35530000</v>
      </c>
    </row>
    <row r="3586" spans="1:14" x14ac:dyDescent="0.3">
      <c r="A3586">
        <v>3585</v>
      </c>
      <c r="B3586">
        <v>9</v>
      </c>
      <c r="C3586" t="s">
        <v>55</v>
      </c>
      <c r="D3586" t="str">
        <f>VLOOKUP(C3586,[1]Saler!B:D,2,FALSE)</f>
        <v>Nguyễn Thị  Hương</v>
      </c>
      <c r="E3586" t="str">
        <f>VLOOKUP(C3586,[1]Saler!B:D,3,FALSE)</f>
        <v>DN</v>
      </c>
      <c r="F3586" t="str">
        <f>VLOOKUP(E3586,[1]Saler!$F$1:$G$6,2,FALSE)</f>
        <v>Đà Nẵng</v>
      </c>
      <c r="G3586" t="s">
        <v>71</v>
      </c>
      <c r="H3586" t="str">
        <f>VLOOKUP(G3586,[1]Product!$B:$G,2,FALSE)</f>
        <v>Legion82BC005YVN</v>
      </c>
      <c r="I3586">
        <f>VLOOKUP(G3586,[1]Product!$B:$G,6,FALSE)</f>
        <v>39000000</v>
      </c>
      <c r="J3586" t="str">
        <f>VLOOKUP(G3586,[1]Product!$B:$G,3,FALSE)</f>
        <v>Lenovo</v>
      </c>
      <c r="K3586" t="str">
        <f>VLOOKUP(G3586,[1]Product!$B:$G,4,FALSE)</f>
        <v>Laptop</v>
      </c>
      <c r="L3586">
        <v>1</v>
      </c>
      <c r="M3586">
        <v>0.15</v>
      </c>
      <c r="N3586">
        <f t="shared" ref="N3586:N3649" si="56">I3586*L3586*(1-M3586)</f>
        <v>33150000</v>
      </c>
    </row>
    <row r="3587" spans="1:14" x14ac:dyDescent="0.3">
      <c r="A3587">
        <v>3586</v>
      </c>
      <c r="B3587">
        <v>9</v>
      </c>
      <c r="C3587" t="s">
        <v>20</v>
      </c>
      <c r="D3587" t="str">
        <f>VLOOKUP(C3587,[1]Saler!B:D,2,FALSE)</f>
        <v>NGUYỄN THỊ THANH  HUYỀN</v>
      </c>
      <c r="E3587" t="str">
        <f>VLOOKUP(C3587,[1]Saler!B:D,3,FALSE)</f>
        <v>DN</v>
      </c>
      <c r="F3587" t="str">
        <f>VLOOKUP(E3587,[1]Saler!$F$1:$G$6,2,FALSE)</f>
        <v>Đà Nẵng</v>
      </c>
      <c r="G3587" t="s">
        <v>34</v>
      </c>
      <c r="H3587" t="str">
        <f>VLOOKUP(G3587,[1]Product!$B:$G,2,FALSE)</f>
        <v>Inspiron135201</v>
      </c>
      <c r="I3587">
        <f>VLOOKUP(G3587,[1]Product!$B:$G,6,FALSE)</f>
        <v>16990000</v>
      </c>
      <c r="J3587" t="str">
        <f>VLOOKUP(G3587,[1]Product!$B:$G,3,FALSE)</f>
        <v>Dell</v>
      </c>
      <c r="K3587" t="str">
        <f>VLOOKUP(G3587,[1]Product!$B:$G,4,FALSE)</f>
        <v>Laptop</v>
      </c>
      <c r="L3587">
        <v>1</v>
      </c>
      <c r="M3587">
        <v>0.05</v>
      </c>
      <c r="N3587">
        <f t="shared" si="56"/>
        <v>16140500</v>
      </c>
    </row>
    <row r="3588" spans="1:14" x14ac:dyDescent="0.3">
      <c r="A3588">
        <v>3587</v>
      </c>
      <c r="B3588">
        <v>9</v>
      </c>
      <c r="C3588" t="s">
        <v>37</v>
      </c>
      <c r="D3588" t="str">
        <f>VLOOKUP(C3588,[1]Saler!B:D,2,FALSE)</f>
        <v>Nguyễn Phan Thanh Ngân</v>
      </c>
      <c r="E3588" t="str">
        <f>VLOOKUP(C3588,[1]Saler!B:D,3,FALSE)</f>
        <v>HCM</v>
      </c>
      <c r="F3588" t="str">
        <f>VLOOKUP(E3588,[1]Saler!$F$1:$G$6,2,FALSE)</f>
        <v>Hồ Chí Minh</v>
      </c>
      <c r="G3588" t="s">
        <v>33</v>
      </c>
      <c r="H3588" t="str">
        <f>VLOOKUP(G3588,[1]Product!$B:$G,2,FALSE)</f>
        <v>XPS139310</v>
      </c>
      <c r="I3588">
        <f>VLOOKUP(G3588,[1]Product!$B:$G,6,FALSE)</f>
        <v>39900000</v>
      </c>
      <c r="J3588" t="str">
        <f>VLOOKUP(G3588,[1]Product!$B:$G,3,FALSE)</f>
        <v>Dell</v>
      </c>
      <c r="K3588" t="str">
        <f>VLOOKUP(G3588,[1]Product!$B:$G,4,FALSE)</f>
        <v>Laptop</v>
      </c>
      <c r="L3588">
        <v>1</v>
      </c>
      <c r="M3588">
        <v>0</v>
      </c>
      <c r="N3588">
        <f t="shared" si="56"/>
        <v>39900000</v>
      </c>
    </row>
    <row r="3589" spans="1:14" x14ac:dyDescent="0.3">
      <c r="A3589">
        <v>3588</v>
      </c>
      <c r="B3589">
        <v>9</v>
      </c>
      <c r="C3589" t="s">
        <v>37</v>
      </c>
      <c r="D3589" t="str">
        <f>VLOOKUP(C3589,[1]Saler!B:D,2,FALSE)</f>
        <v>Nguyễn Phan Thanh Ngân</v>
      </c>
      <c r="E3589" t="str">
        <f>VLOOKUP(C3589,[1]Saler!B:D,3,FALSE)</f>
        <v>HCM</v>
      </c>
      <c r="F3589" t="str">
        <f>VLOOKUP(E3589,[1]Saler!$F$1:$G$6,2,FALSE)</f>
        <v>Hồ Chí Minh</v>
      </c>
      <c r="G3589" t="s">
        <v>52</v>
      </c>
      <c r="H3589" t="str">
        <f>VLOOKUP(G3589,[1]Product!$B:$G,2,FALSE)</f>
        <v>Inspiron42IN380002</v>
      </c>
      <c r="I3589">
        <f>VLOOKUP(G3589,[1]Product!$B:$G,6,FALSE)</f>
        <v>12290000</v>
      </c>
      <c r="J3589" t="str">
        <f>VLOOKUP(G3589,[1]Product!$B:$G,3,FALSE)</f>
        <v>Dell</v>
      </c>
      <c r="K3589" t="str">
        <f>VLOOKUP(G3589,[1]Product!$B:$G,4,FALSE)</f>
        <v>Desktop</v>
      </c>
      <c r="L3589">
        <v>2</v>
      </c>
      <c r="M3589">
        <v>0.05</v>
      </c>
      <c r="N3589">
        <f t="shared" si="56"/>
        <v>23351000</v>
      </c>
    </row>
    <row r="3590" spans="1:14" x14ac:dyDescent="0.3">
      <c r="A3590">
        <v>3589</v>
      </c>
      <c r="B3590">
        <v>9</v>
      </c>
      <c r="C3590" t="s">
        <v>70</v>
      </c>
      <c r="D3590" t="str">
        <f>VLOOKUP(C3590,[1]Saler!B:D,2,FALSE)</f>
        <v>Trần Thị Hồng Nhung</v>
      </c>
      <c r="E3590" t="str">
        <f>VLOOKUP(C3590,[1]Saler!B:D,3,FALSE)</f>
        <v>HCM</v>
      </c>
      <c r="F3590" t="str">
        <f>VLOOKUP(E3590,[1]Saler!$F$1:$G$6,2,FALSE)</f>
        <v>Hồ Chí Minh</v>
      </c>
      <c r="G3590" t="s">
        <v>19</v>
      </c>
      <c r="H3590" t="str">
        <f>VLOOKUP(G3590,[1]Product!$B:$G,2,FALSE)</f>
        <v>Gaming81LK01J3VN</v>
      </c>
      <c r="I3590">
        <f>VLOOKUP(G3590,[1]Product!$B:$G,6,FALSE)</f>
        <v>18490000</v>
      </c>
      <c r="J3590" t="str">
        <f>VLOOKUP(G3590,[1]Product!$B:$G,3,FALSE)</f>
        <v>Lenovo</v>
      </c>
      <c r="K3590" t="str">
        <f>VLOOKUP(G3590,[1]Product!$B:$G,4,FALSE)</f>
        <v>Laptop</v>
      </c>
      <c r="L3590">
        <v>1</v>
      </c>
      <c r="M3590">
        <v>0.15</v>
      </c>
      <c r="N3590">
        <f t="shared" si="56"/>
        <v>15716500</v>
      </c>
    </row>
    <row r="3591" spans="1:14" x14ac:dyDescent="0.3">
      <c r="A3591">
        <v>3590</v>
      </c>
      <c r="B3591">
        <v>9</v>
      </c>
      <c r="C3591" t="s">
        <v>39</v>
      </c>
      <c r="D3591" t="str">
        <f>VLOOKUP(C3591,[1]Saler!B:D,2,FALSE)</f>
        <v>Trần Lê Phương  Dung</v>
      </c>
      <c r="E3591" t="str">
        <f>VLOOKUP(C3591,[1]Saler!B:D,3,FALSE)</f>
        <v>HN</v>
      </c>
      <c r="F3591" t="str">
        <f>VLOOKUP(E3591,[1]Saler!$F$1:$G$6,2,FALSE)</f>
        <v>Hà Nội</v>
      </c>
      <c r="G3591" t="s">
        <v>21</v>
      </c>
      <c r="H3591" t="str">
        <f>VLOOKUP(G3591,[1]Product!$B:$G,2,FALSE)</f>
        <v>EliteBook5ZU71PA</v>
      </c>
      <c r="I3591">
        <f>VLOOKUP(G3591,[1]Product!$B:$G,6,FALSE)</f>
        <v>34790000</v>
      </c>
      <c r="J3591" t="str">
        <f>VLOOKUP(G3591,[1]Product!$B:$G,3,FALSE)</f>
        <v>HP</v>
      </c>
      <c r="K3591" t="str">
        <f>VLOOKUP(G3591,[1]Product!$B:$G,4,FALSE)</f>
        <v>Laptop</v>
      </c>
      <c r="L3591">
        <v>3</v>
      </c>
      <c r="M3591">
        <v>0</v>
      </c>
      <c r="N3591">
        <f t="shared" si="56"/>
        <v>104370000</v>
      </c>
    </row>
    <row r="3592" spans="1:14" x14ac:dyDescent="0.3">
      <c r="A3592">
        <v>3591</v>
      </c>
      <c r="B3592">
        <v>9</v>
      </c>
      <c r="C3592" t="s">
        <v>53</v>
      </c>
      <c r="D3592" t="str">
        <f>VLOOKUP(C3592,[1]Saler!B:D,2,FALSE)</f>
        <v>Đoàn Minh  Anh</v>
      </c>
      <c r="E3592" t="str">
        <f>VLOOKUP(C3592,[1]Saler!B:D,3,FALSE)</f>
        <v>HN</v>
      </c>
      <c r="F3592" t="str">
        <f>VLOOKUP(E3592,[1]Saler!$F$1:$G$6,2,FALSE)</f>
        <v>Hà Nội</v>
      </c>
      <c r="G3592" t="s">
        <v>49</v>
      </c>
      <c r="H3592" t="str">
        <f>VLOOKUP(G3592,[1]Product!$B:$G,2,FALSE)</f>
        <v>Inspiron145402</v>
      </c>
      <c r="I3592">
        <f>VLOOKUP(G3592,[1]Product!$B:$G,6,FALSE)</f>
        <v>25790000</v>
      </c>
      <c r="J3592" t="str">
        <f>VLOOKUP(G3592,[1]Product!$B:$G,3,FALSE)</f>
        <v>Dell</v>
      </c>
      <c r="K3592" t="str">
        <f>VLOOKUP(G3592,[1]Product!$B:$G,4,FALSE)</f>
        <v>Laptop</v>
      </c>
      <c r="L3592">
        <v>3</v>
      </c>
      <c r="M3592">
        <v>0.15</v>
      </c>
      <c r="N3592">
        <f t="shared" si="56"/>
        <v>65764500</v>
      </c>
    </row>
    <row r="3593" spans="1:14" x14ac:dyDescent="0.3">
      <c r="A3593">
        <v>3592</v>
      </c>
      <c r="B3593">
        <v>9</v>
      </c>
      <c r="C3593" t="s">
        <v>77</v>
      </c>
      <c r="D3593" t="str">
        <f>VLOOKUP(C3593,[1]Saler!B:D,2,FALSE)</f>
        <v>Trần Huy  Hiếu</v>
      </c>
      <c r="E3593" t="str">
        <f>VLOOKUP(C3593,[1]Saler!B:D,3,FALSE)</f>
        <v>HP</v>
      </c>
      <c r="F3593" t="str">
        <f>VLOOKUP(E3593,[1]Saler!$F$1:$G$6,2,FALSE)</f>
        <v>Hải Phòng</v>
      </c>
      <c r="G3593" t="s">
        <v>19</v>
      </c>
      <c r="H3593" t="str">
        <f>VLOOKUP(G3593,[1]Product!$B:$G,2,FALSE)</f>
        <v>Gaming81LK01J3VN</v>
      </c>
      <c r="I3593">
        <f>VLOOKUP(G3593,[1]Product!$B:$G,6,FALSE)</f>
        <v>18490000</v>
      </c>
      <c r="J3593" t="str">
        <f>VLOOKUP(G3593,[1]Product!$B:$G,3,FALSE)</f>
        <v>Lenovo</v>
      </c>
      <c r="K3593" t="str">
        <f>VLOOKUP(G3593,[1]Product!$B:$G,4,FALSE)</f>
        <v>Laptop</v>
      </c>
      <c r="L3593">
        <v>3</v>
      </c>
      <c r="M3593">
        <v>0.05</v>
      </c>
      <c r="N3593">
        <f t="shared" si="56"/>
        <v>52696500</v>
      </c>
    </row>
    <row r="3594" spans="1:14" x14ac:dyDescent="0.3">
      <c r="A3594">
        <v>3593</v>
      </c>
      <c r="B3594">
        <v>9</v>
      </c>
      <c r="C3594" t="s">
        <v>81</v>
      </c>
      <c r="D3594" t="str">
        <f>VLOOKUP(C3594,[1]Saler!B:D,2,FALSE)</f>
        <v>Huỳnh Lê Minh  Nhựt</v>
      </c>
      <c r="E3594" t="str">
        <f>VLOOKUP(C3594,[1]Saler!B:D,3,FALSE)</f>
        <v>HCM</v>
      </c>
      <c r="F3594" t="str">
        <f>VLOOKUP(E3594,[1]Saler!$F$1:$G$6,2,FALSE)</f>
        <v>Hồ Chí Minh</v>
      </c>
      <c r="G3594" t="s">
        <v>58</v>
      </c>
      <c r="H3594" t="str">
        <f>VLOOKUP(G3594,[1]Product!$B:$G,2,FALSE)</f>
        <v>Envy2K0B2PA</v>
      </c>
      <c r="I3594">
        <f>VLOOKUP(G3594,[1]Product!$B:$G,6,FALSE)</f>
        <v>23590000</v>
      </c>
      <c r="J3594" t="str">
        <f>VLOOKUP(G3594,[1]Product!$B:$G,3,FALSE)</f>
        <v>HP</v>
      </c>
      <c r="K3594" t="str">
        <f>VLOOKUP(G3594,[1]Product!$B:$G,4,FALSE)</f>
        <v>Laptop</v>
      </c>
      <c r="L3594">
        <v>2</v>
      </c>
      <c r="M3594">
        <v>0</v>
      </c>
      <c r="N3594">
        <f t="shared" si="56"/>
        <v>47180000</v>
      </c>
    </row>
    <row r="3595" spans="1:14" x14ac:dyDescent="0.3">
      <c r="A3595">
        <v>3594</v>
      </c>
      <c r="B3595">
        <v>9</v>
      </c>
      <c r="C3595" t="s">
        <v>81</v>
      </c>
      <c r="D3595" t="str">
        <f>VLOOKUP(C3595,[1]Saler!B:D,2,FALSE)</f>
        <v>Huỳnh Lê Minh  Nhựt</v>
      </c>
      <c r="E3595" t="str">
        <f>VLOOKUP(C3595,[1]Saler!B:D,3,FALSE)</f>
        <v>HCM</v>
      </c>
      <c r="F3595" t="str">
        <f>VLOOKUP(E3595,[1]Saler!$F$1:$G$6,2,FALSE)</f>
        <v>Hồ Chí Minh</v>
      </c>
      <c r="G3595" t="s">
        <v>28</v>
      </c>
      <c r="H3595" t="str">
        <f>VLOOKUP(G3595,[1]Product!$B:$G,2,FALSE)</f>
        <v>ProBook1A1B0PA</v>
      </c>
      <c r="I3595">
        <f>VLOOKUP(G3595,[1]Product!$B:$G,6,FALSE)</f>
        <v>18290000</v>
      </c>
      <c r="J3595" t="str">
        <f>VLOOKUP(G3595,[1]Product!$B:$G,3,FALSE)</f>
        <v>HP</v>
      </c>
      <c r="K3595" t="str">
        <f>VLOOKUP(G3595,[1]Product!$B:$G,4,FALSE)</f>
        <v>Laptop</v>
      </c>
      <c r="L3595">
        <v>1</v>
      </c>
      <c r="M3595">
        <v>0.1</v>
      </c>
      <c r="N3595">
        <f t="shared" si="56"/>
        <v>16461000</v>
      </c>
    </row>
    <row r="3596" spans="1:14" x14ac:dyDescent="0.3">
      <c r="A3596">
        <v>3595</v>
      </c>
      <c r="B3596">
        <v>9</v>
      </c>
      <c r="C3596" t="s">
        <v>70</v>
      </c>
      <c r="D3596" t="str">
        <f>VLOOKUP(C3596,[1]Saler!B:D,2,FALSE)</f>
        <v>Trần Thị Hồng Nhung</v>
      </c>
      <c r="E3596" t="str">
        <f>VLOOKUP(C3596,[1]Saler!B:D,3,FALSE)</f>
        <v>HCM</v>
      </c>
      <c r="F3596" t="str">
        <f>VLOOKUP(E3596,[1]Saler!$F$1:$G$6,2,FALSE)</f>
        <v>Hồ Chí Minh</v>
      </c>
      <c r="G3596" t="s">
        <v>56</v>
      </c>
      <c r="H3596" t="str">
        <f>VLOOKUP(G3596,[1]Product!$B:$G,2,FALSE)</f>
        <v>Legion82B500GUVN</v>
      </c>
      <c r="I3596">
        <f>VLOOKUP(G3596,[1]Product!$B:$G,6,FALSE)</f>
        <v>24790000</v>
      </c>
      <c r="J3596" t="str">
        <f>VLOOKUP(G3596,[1]Product!$B:$G,3,FALSE)</f>
        <v>Lenovo</v>
      </c>
      <c r="K3596" t="str">
        <f>VLOOKUP(G3596,[1]Product!$B:$G,4,FALSE)</f>
        <v>Laptop</v>
      </c>
      <c r="L3596">
        <v>1</v>
      </c>
      <c r="M3596">
        <v>0.05</v>
      </c>
      <c r="N3596">
        <f t="shared" si="56"/>
        <v>23550500</v>
      </c>
    </row>
    <row r="3597" spans="1:14" x14ac:dyDescent="0.3">
      <c r="A3597">
        <v>3596</v>
      </c>
      <c r="B3597">
        <v>9</v>
      </c>
      <c r="C3597" t="s">
        <v>53</v>
      </c>
      <c r="D3597" t="str">
        <f>VLOOKUP(C3597,[1]Saler!B:D,2,FALSE)</f>
        <v>Đoàn Minh  Anh</v>
      </c>
      <c r="E3597" t="str">
        <f>VLOOKUP(C3597,[1]Saler!B:D,3,FALSE)</f>
        <v>HN</v>
      </c>
      <c r="F3597" t="str">
        <f>VLOOKUP(E3597,[1]Saler!$F$1:$G$6,2,FALSE)</f>
        <v>Hà Nội</v>
      </c>
      <c r="G3597" t="s">
        <v>45</v>
      </c>
      <c r="H3597" t="str">
        <f>VLOOKUP(G3597,[1]Product!$B:$G,2,FALSE)</f>
        <v>OMEN8ZR42PA</v>
      </c>
      <c r="I3597">
        <f>VLOOKUP(G3597,[1]Product!$B:$G,6,FALSE)</f>
        <v>54000000</v>
      </c>
      <c r="J3597" t="str">
        <f>VLOOKUP(G3597,[1]Product!$B:$G,3,FALSE)</f>
        <v>HP</v>
      </c>
      <c r="K3597" t="str">
        <f>VLOOKUP(G3597,[1]Product!$B:$G,4,FALSE)</f>
        <v>Laptop</v>
      </c>
      <c r="L3597">
        <v>3</v>
      </c>
      <c r="M3597">
        <v>0</v>
      </c>
      <c r="N3597">
        <f t="shared" si="56"/>
        <v>162000000</v>
      </c>
    </row>
    <row r="3598" spans="1:14" x14ac:dyDescent="0.3">
      <c r="A3598">
        <v>3597</v>
      </c>
      <c r="B3598">
        <v>10</v>
      </c>
      <c r="C3598" t="s">
        <v>62</v>
      </c>
      <c r="D3598" t="str">
        <f>VLOOKUP(C3598,[1]Saler!B:D,2,FALSE)</f>
        <v>Kiều Ngọc Các</v>
      </c>
      <c r="E3598" t="str">
        <f>VLOOKUP(C3598,[1]Saler!B:D,3,FALSE)</f>
        <v>HN</v>
      </c>
      <c r="F3598" t="str">
        <f>VLOOKUP(E3598,[1]Saler!$F$1:$G$6,2,FALSE)</f>
        <v>Hà Nội</v>
      </c>
      <c r="G3598" t="s">
        <v>47</v>
      </c>
      <c r="H3598" t="str">
        <f>VLOOKUP(G3598,[1]Product!$B:$G,2,FALSE)</f>
        <v>OptiPlex3080 MT</v>
      </c>
      <c r="I3598">
        <f>VLOOKUP(G3598,[1]Product!$B:$G,6,FALSE)</f>
        <v>13890000</v>
      </c>
      <c r="J3598" t="str">
        <f>VLOOKUP(G3598,[1]Product!$B:$G,3,FALSE)</f>
        <v>Dell</v>
      </c>
      <c r="K3598" t="str">
        <f>VLOOKUP(G3598,[1]Product!$B:$G,4,FALSE)</f>
        <v>Desktop</v>
      </c>
      <c r="L3598">
        <v>3</v>
      </c>
      <c r="M3598">
        <v>0</v>
      </c>
      <c r="N3598">
        <f t="shared" si="56"/>
        <v>41670000</v>
      </c>
    </row>
    <row r="3599" spans="1:14" x14ac:dyDescent="0.3">
      <c r="A3599">
        <v>3598</v>
      </c>
      <c r="B3599">
        <v>10</v>
      </c>
      <c r="C3599" t="s">
        <v>60</v>
      </c>
      <c r="D3599" t="str">
        <f>VLOOKUP(C3599,[1]Saler!B:D,2,FALSE)</f>
        <v>Nguyễn Thị Hoài  Ly</v>
      </c>
      <c r="E3599" t="str">
        <f>VLOOKUP(C3599,[1]Saler!B:D,3,FALSE)</f>
        <v>DN</v>
      </c>
      <c r="F3599" t="str">
        <f>VLOOKUP(E3599,[1]Saler!$F$1:$G$6,2,FALSE)</f>
        <v>Đà Nẵng</v>
      </c>
      <c r="G3599" t="s">
        <v>19</v>
      </c>
      <c r="H3599" t="str">
        <f>VLOOKUP(G3599,[1]Product!$B:$G,2,FALSE)</f>
        <v>Gaming81LK01J3VN</v>
      </c>
      <c r="I3599">
        <f>VLOOKUP(G3599,[1]Product!$B:$G,6,FALSE)</f>
        <v>18490000</v>
      </c>
      <c r="J3599" t="str">
        <f>VLOOKUP(G3599,[1]Product!$B:$G,3,FALSE)</f>
        <v>Lenovo</v>
      </c>
      <c r="K3599" t="str">
        <f>VLOOKUP(G3599,[1]Product!$B:$G,4,FALSE)</f>
        <v>Laptop</v>
      </c>
      <c r="L3599">
        <v>1</v>
      </c>
      <c r="M3599">
        <v>0.15</v>
      </c>
      <c r="N3599">
        <f t="shared" si="56"/>
        <v>15716500</v>
      </c>
    </row>
    <row r="3600" spans="1:14" x14ac:dyDescent="0.3">
      <c r="A3600">
        <v>3599</v>
      </c>
      <c r="B3600">
        <v>10</v>
      </c>
      <c r="C3600" t="s">
        <v>30</v>
      </c>
      <c r="D3600" t="str">
        <f>VLOOKUP(C3600,[1]Saler!B:D,2,FALSE)</f>
        <v>Lê Thị Phương  Thanh</v>
      </c>
      <c r="E3600" t="str">
        <f>VLOOKUP(C3600,[1]Saler!B:D,3,FALSE)</f>
        <v>CT</v>
      </c>
      <c r="F3600" t="str">
        <f>VLOOKUP(E3600,[1]Saler!$F$1:$G$6,2,FALSE)</f>
        <v>Cần Thơ</v>
      </c>
      <c r="G3600" t="s">
        <v>25</v>
      </c>
      <c r="H3600" t="str">
        <f>VLOOKUP(G3600,[1]Product!$B:$G,2,FALSE)</f>
        <v>Lenovo11BHS07200</v>
      </c>
      <c r="I3600">
        <f>VLOOKUP(G3600,[1]Product!$B:$G,6,FALSE)</f>
        <v>11490000</v>
      </c>
      <c r="J3600" t="str">
        <f>VLOOKUP(G3600,[1]Product!$B:$G,3,FALSE)</f>
        <v>Lenovo</v>
      </c>
      <c r="K3600" t="str">
        <f>VLOOKUP(G3600,[1]Product!$B:$G,4,FALSE)</f>
        <v>Desktop</v>
      </c>
      <c r="L3600">
        <v>2</v>
      </c>
      <c r="M3600">
        <v>0.15</v>
      </c>
      <c r="N3600">
        <f t="shared" si="56"/>
        <v>19533000</v>
      </c>
    </row>
    <row r="3601" spans="1:14" x14ac:dyDescent="0.3">
      <c r="A3601">
        <v>3600</v>
      </c>
      <c r="B3601">
        <v>10</v>
      </c>
      <c r="C3601" t="s">
        <v>76</v>
      </c>
      <c r="D3601" t="str">
        <f>VLOOKUP(C3601,[1]Saler!B:D,2,FALSE)</f>
        <v>Nguyễn Yến  Nhi</v>
      </c>
      <c r="E3601" t="str">
        <f>VLOOKUP(C3601,[1]Saler!B:D,3,FALSE)</f>
        <v>HCM</v>
      </c>
      <c r="F3601" t="str">
        <f>VLOOKUP(E3601,[1]Saler!$F$1:$G$6,2,FALSE)</f>
        <v>Hồ Chí Minh</v>
      </c>
      <c r="G3601" t="s">
        <v>21</v>
      </c>
      <c r="H3601" t="str">
        <f>VLOOKUP(G3601,[1]Product!$B:$G,2,FALSE)</f>
        <v>EliteBook5ZU71PA</v>
      </c>
      <c r="I3601">
        <f>VLOOKUP(G3601,[1]Product!$B:$G,6,FALSE)</f>
        <v>34790000</v>
      </c>
      <c r="J3601" t="str">
        <f>VLOOKUP(G3601,[1]Product!$B:$G,3,FALSE)</f>
        <v>HP</v>
      </c>
      <c r="K3601" t="str">
        <f>VLOOKUP(G3601,[1]Product!$B:$G,4,FALSE)</f>
        <v>Laptop</v>
      </c>
      <c r="L3601">
        <v>2</v>
      </c>
      <c r="M3601">
        <v>0.15</v>
      </c>
      <c r="N3601">
        <f t="shared" si="56"/>
        <v>59143000</v>
      </c>
    </row>
    <row r="3602" spans="1:14" x14ac:dyDescent="0.3">
      <c r="A3602">
        <v>3601</v>
      </c>
      <c r="B3602">
        <v>10</v>
      </c>
      <c r="C3602" t="s">
        <v>27</v>
      </c>
      <c r="D3602" t="str">
        <f>VLOOKUP(C3602,[1]Saler!B:D,2,FALSE)</f>
        <v>Lê Thị Bình</v>
      </c>
      <c r="E3602" t="str">
        <f>VLOOKUP(C3602,[1]Saler!B:D,3,FALSE)</f>
        <v>HN</v>
      </c>
      <c r="F3602" t="str">
        <f>VLOOKUP(E3602,[1]Saler!$F$1:$G$6,2,FALSE)</f>
        <v>Hà Nội</v>
      </c>
      <c r="G3602" t="s">
        <v>33</v>
      </c>
      <c r="H3602" t="str">
        <f>VLOOKUP(G3602,[1]Product!$B:$G,2,FALSE)</f>
        <v>XPS139310</v>
      </c>
      <c r="I3602">
        <f>VLOOKUP(G3602,[1]Product!$B:$G,6,FALSE)</f>
        <v>39900000</v>
      </c>
      <c r="J3602" t="str">
        <f>VLOOKUP(G3602,[1]Product!$B:$G,3,FALSE)</f>
        <v>Dell</v>
      </c>
      <c r="K3602" t="str">
        <f>VLOOKUP(G3602,[1]Product!$B:$G,4,FALSE)</f>
        <v>Laptop</v>
      </c>
      <c r="L3602">
        <v>3</v>
      </c>
      <c r="M3602">
        <v>0</v>
      </c>
      <c r="N3602">
        <f t="shared" si="56"/>
        <v>119700000</v>
      </c>
    </row>
    <row r="3603" spans="1:14" x14ac:dyDescent="0.3">
      <c r="A3603">
        <v>3602</v>
      </c>
      <c r="B3603">
        <v>10</v>
      </c>
      <c r="C3603" t="s">
        <v>18</v>
      </c>
      <c r="D3603" t="str">
        <f>VLOOKUP(C3603,[1]Saler!B:D,2,FALSE)</f>
        <v>Lê Thị Thùy  Linh</v>
      </c>
      <c r="E3603" t="str">
        <f>VLOOKUP(C3603,[1]Saler!B:D,3,FALSE)</f>
        <v>DN</v>
      </c>
      <c r="F3603" t="str">
        <f>VLOOKUP(E3603,[1]Saler!$F$1:$G$6,2,FALSE)</f>
        <v>Đà Nẵng</v>
      </c>
      <c r="G3603" t="s">
        <v>52</v>
      </c>
      <c r="H3603" t="str">
        <f>VLOOKUP(G3603,[1]Product!$B:$G,2,FALSE)</f>
        <v>Inspiron42IN380002</v>
      </c>
      <c r="I3603">
        <f>VLOOKUP(G3603,[1]Product!$B:$G,6,FALSE)</f>
        <v>12290000</v>
      </c>
      <c r="J3603" t="str">
        <f>VLOOKUP(G3603,[1]Product!$B:$G,3,FALSE)</f>
        <v>Dell</v>
      </c>
      <c r="K3603" t="str">
        <f>VLOOKUP(G3603,[1]Product!$B:$G,4,FALSE)</f>
        <v>Desktop</v>
      </c>
      <c r="L3603">
        <v>2</v>
      </c>
      <c r="M3603">
        <v>0</v>
      </c>
      <c r="N3603">
        <f t="shared" si="56"/>
        <v>24580000</v>
      </c>
    </row>
    <row r="3604" spans="1:14" x14ac:dyDescent="0.3">
      <c r="A3604">
        <v>3603</v>
      </c>
      <c r="B3604">
        <v>10</v>
      </c>
      <c r="C3604" t="s">
        <v>77</v>
      </c>
      <c r="D3604" t="str">
        <f>VLOOKUP(C3604,[1]Saler!B:D,2,FALSE)</f>
        <v>Trần Huy  Hiếu</v>
      </c>
      <c r="E3604" t="str">
        <f>VLOOKUP(C3604,[1]Saler!B:D,3,FALSE)</f>
        <v>HP</v>
      </c>
      <c r="F3604" t="str">
        <f>VLOOKUP(E3604,[1]Saler!$F$1:$G$6,2,FALSE)</f>
        <v>Hải Phòng</v>
      </c>
      <c r="G3604" t="s">
        <v>45</v>
      </c>
      <c r="H3604" t="str">
        <f>VLOOKUP(G3604,[1]Product!$B:$G,2,FALSE)</f>
        <v>OMEN8ZR42PA</v>
      </c>
      <c r="I3604">
        <f>VLOOKUP(G3604,[1]Product!$B:$G,6,FALSE)</f>
        <v>54000000</v>
      </c>
      <c r="J3604" t="str">
        <f>VLOOKUP(G3604,[1]Product!$B:$G,3,FALSE)</f>
        <v>HP</v>
      </c>
      <c r="K3604" t="str">
        <f>VLOOKUP(G3604,[1]Product!$B:$G,4,FALSE)</f>
        <v>Laptop</v>
      </c>
      <c r="L3604">
        <v>3</v>
      </c>
      <c r="M3604">
        <v>0.15</v>
      </c>
      <c r="N3604">
        <f t="shared" si="56"/>
        <v>137700000</v>
      </c>
    </row>
    <row r="3605" spans="1:14" x14ac:dyDescent="0.3">
      <c r="A3605">
        <v>3604</v>
      </c>
      <c r="B3605">
        <v>10</v>
      </c>
      <c r="C3605" t="s">
        <v>62</v>
      </c>
      <c r="D3605" t="str">
        <f>VLOOKUP(C3605,[1]Saler!B:D,2,FALSE)</f>
        <v>Kiều Ngọc Các</v>
      </c>
      <c r="E3605" t="str">
        <f>VLOOKUP(C3605,[1]Saler!B:D,3,FALSE)</f>
        <v>HN</v>
      </c>
      <c r="F3605" t="str">
        <f>VLOOKUP(E3605,[1]Saler!$F$1:$G$6,2,FALSE)</f>
        <v>Hà Nội</v>
      </c>
      <c r="G3605" t="s">
        <v>28</v>
      </c>
      <c r="H3605" t="str">
        <f>VLOOKUP(G3605,[1]Product!$B:$G,2,FALSE)</f>
        <v>ProBook1A1B0PA</v>
      </c>
      <c r="I3605">
        <f>VLOOKUP(G3605,[1]Product!$B:$G,6,FALSE)</f>
        <v>18290000</v>
      </c>
      <c r="J3605" t="str">
        <f>VLOOKUP(G3605,[1]Product!$B:$G,3,FALSE)</f>
        <v>HP</v>
      </c>
      <c r="K3605" t="str">
        <f>VLOOKUP(G3605,[1]Product!$B:$G,4,FALSE)</f>
        <v>Laptop</v>
      </c>
      <c r="L3605">
        <v>2</v>
      </c>
      <c r="M3605">
        <v>0.15</v>
      </c>
      <c r="N3605">
        <f t="shared" si="56"/>
        <v>31093000</v>
      </c>
    </row>
    <row r="3606" spans="1:14" x14ac:dyDescent="0.3">
      <c r="A3606">
        <v>3605</v>
      </c>
      <c r="B3606">
        <v>10</v>
      </c>
      <c r="C3606" t="s">
        <v>20</v>
      </c>
      <c r="D3606" t="str">
        <f>VLOOKUP(C3606,[1]Saler!B:D,2,FALSE)</f>
        <v>NGUYỄN THỊ THANH  HUYỀN</v>
      </c>
      <c r="E3606" t="str">
        <f>VLOOKUP(C3606,[1]Saler!B:D,3,FALSE)</f>
        <v>DN</v>
      </c>
      <c r="F3606" t="str">
        <f>VLOOKUP(E3606,[1]Saler!$F$1:$G$6,2,FALSE)</f>
        <v>Đà Nẵng</v>
      </c>
      <c r="G3606" t="s">
        <v>36</v>
      </c>
      <c r="H3606" t="str">
        <f>VLOOKUP(G3606,[1]Product!$B:$G,2,FALSE)</f>
        <v>Lenovo10TVA00EVA</v>
      </c>
      <c r="I3606">
        <f>VLOOKUP(G3606,[1]Product!$B:$G,6,FALSE)</f>
        <v>12590000</v>
      </c>
      <c r="J3606" t="str">
        <f>VLOOKUP(G3606,[1]Product!$B:$G,3,FALSE)</f>
        <v>Lenovo</v>
      </c>
      <c r="K3606" t="str">
        <f>VLOOKUP(G3606,[1]Product!$B:$G,4,FALSE)</f>
        <v>Desktop</v>
      </c>
      <c r="L3606">
        <v>1</v>
      </c>
      <c r="M3606">
        <v>0</v>
      </c>
      <c r="N3606">
        <f t="shared" si="56"/>
        <v>12590000</v>
      </c>
    </row>
    <row r="3607" spans="1:14" x14ac:dyDescent="0.3">
      <c r="A3607">
        <v>3606</v>
      </c>
      <c r="B3607">
        <v>10</v>
      </c>
      <c r="C3607" t="s">
        <v>20</v>
      </c>
      <c r="D3607" t="str">
        <f>VLOOKUP(C3607,[1]Saler!B:D,2,FALSE)</f>
        <v>NGUYỄN THỊ THANH  HUYỀN</v>
      </c>
      <c r="E3607" t="str">
        <f>VLOOKUP(C3607,[1]Saler!B:D,3,FALSE)</f>
        <v>DN</v>
      </c>
      <c r="F3607" t="str">
        <f>VLOOKUP(E3607,[1]Saler!$F$1:$G$6,2,FALSE)</f>
        <v>Đà Nẵng</v>
      </c>
      <c r="G3607" t="s">
        <v>44</v>
      </c>
      <c r="H3607" t="str">
        <f>VLOOKUP(G3607,[1]Product!$B:$G,2,FALSE)</f>
        <v>Lenovo11ED002TVA</v>
      </c>
      <c r="I3607">
        <f>VLOOKUP(G3607,[1]Product!$B:$G,6,FALSE)</f>
        <v>9890000</v>
      </c>
      <c r="J3607" t="str">
        <f>VLOOKUP(G3607,[1]Product!$B:$G,3,FALSE)</f>
        <v>Lenovo</v>
      </c>
      <c r="K3607" t="str">
        <f>VLOOKUP(G3607,[1]Product!$B:$G,4,FALSE)</f>
        <v>Desktop</v>
      </c>
      <c r="L3607">
        <v>1</v>
      </c>
      <c r="M3607">
        <v>0.15</v>
      </c>
      <c r="N3607">
        <f t="shared" si="56"/>
        <v>8406500</v>
      </c>
    </row>
    <row r="3608" spans="1:14" x14ac:dyDescent="0.3">
      <c r="A3608">
        <v>3607</v>
      </c>
      <c r="B3608">
        <v>10</v>
      </c>
      <c r="C3608" t="s">
        <v>72</v>
      </c>
      <c r="D3608" t="str">
        <f>VLOOKUP(C3608,[1]Saler!B:D,2,FALSE)</f>
        <v>Ngô Ngọc Tường  An</v>
      </c>
      <c r="E3608" t="str">
        <f>VLOOKUP(C3608,[1]Saler!B:D,3,FALSE)</f>
        <v>HN</v>
      </c>
      <c r="F3608" t="str">
        <f>VLOOKUP(E3608,[1]Saler!$F$1:$G$6,2,FALSE)</f>
        <v>Hà Nội</v>
      </c>
      <c r="G3608" t="s">
        <v>34</v>
      </c>
      <c r="H3608" t="str">
        <f>VLOOKUP(G3608,[1]Product!$B:$G,2,FALSE)</f>
        <v>Inspiron135201</v>
      </c>
      <c r="I3608">
        <f>VLOOKUP(G3608,[1]Product!$B:$G,6,FALSE)</f>
        <v>16990000</v>
      </c>
      <c r="J3608" t="str">
        <f>VLOOKUP(G3608,[1]Product!$B:$G,3,FALSE)</f>
        <v>Dell</v>
      </c>
      <c r="K3608" t="str">
        <f>VLOOKUP(G3608,[1]Product!$B:$G,4,FALSE)</f>
        <v>Laptop</v>
      </c>
      <c r="L3608">
        <v>3</v>
      </c>
      <c r="M3608">
        <v>0.15</v>
      </c>
      <c r="N3608">
        <f t="shared" si="56"/>
        <v>43324500</v>
      </c>
    </row>
    <row r="3609" spans="1:14" x14ac:dyDescent="0.3">
      <c r="A3609">
        <v>3608</v>
      </c>
      <c r="B3609">
        <v>10</v>
      </c>
      <c r="C3609" t="s">
        <v>66</v>
      </c>
      <c r="D3609" t="str">
        <f>VLOOKUP(C3609,[1]Saler!B:D,2,FALSE)</f>
        <v>Nguyễn Nhật  Hạ</v>
      </c>
      <c r="E3609" t="str">
        <f>VLOOKUP(C3609,[1]Saler!B:D,3,FALSE)</f>
        <v>HP</v>
      </c>
      <c r="F3609" t="str">
        <f>VLOOKUP(E3609,[1]Saler!$F$1:$G$6,2,FALSE)</f>
        <v>Hải Phòng</v>
      </c>
      <c r="G3609" t="s">
        <v>71</v>
      </c>
      <c r="H3609" t="str">
        <f>VLOOKUP(G3609,[1]Product!$B:$G,2,FALSE)</f>
        <v>Legion82BC005YVN</v>
      </c>
      <c r="I3609">
        <f>VLOOKUP(G3609,[1]Product!$B:$G,6,FALSE)</f>
        <v>39000000</v>
      </c>
      <c r="J3609" t="str">
        <f>VLOOKUP(G3609,[1]Product!$B:$G,3,FALSE)</f>
        <v>Lenovo</v>
      </c>
      <c r="K3609" t="str">
        <f>VLOOKUP(G3609,[1]Product!$B:$G,4,FALSE)</f>
        <v>Laptop</v>
      </c>
      <c r="L3609">
        <v>2</v>
      </c>
      <c r="M3609">
        <v>0</v>
      </c>
      <c r="N3609">
        <f t="shared" si="56"/>
        <v>78000000</v>
      </c>
    </row>
    <row r="3610" spans="1:14" x14ac:dyDescent="0.3">
      <c r="A3610">
        <v>3609</v>
      </c>
      <c r="B3610">
        <v>10</v>
      </c>
      <c r="C3610" t="s">
        <v>63</v>
      </c>
      <c r="D3610" t="str">
        <f>VLOOKUP(C3610,[1]Saler!B:D,2,FALSE)</f>
        <v>Phạm Thị Giáng  My</v>
      </c>
      <c r="E3610" t="str">
        <f>VLOOKUP(C3610,[1]Saler!B:D,3,FALSE)</f>
        <v>DN</v>
      </c>
      <c r="F3610" t="str">
        <f>VLOOKUP(E3610,[1]Saler!$F$1:$G$6,2,FALSE)</f>
        <v>Đà Nẵng</v>
      </c>
      <c r="G3610" t="s">
        <v>33</v>
      </c>
      <c r="H3610" t="str">
        <f>VLOOKUP(G3610,[1]Product!$B:$G,2,FALSE)</f>
        <v>XPS139310</v>
      </c>
      <c r="I3610">
        <f>VLOOKUP(G3610,[1]Product!$B:$G,6,FALSE)</f>
        <v>39900000</v>
      </c>
      <c r="J3610" t="str">
        <f>VLOOKUP(G3610,[1]Product!$B:$G,3,FALSE)</f>
        <v>Dell</v>
      </c>
      <c r="K3610" t="str">
        <f>VLOOKUP(G3610,[1]Product!$B:$G,4,FALSE)</f>
        <v>Laptop</v>
      </c>
      <c r="L3610">
        <v>1</v>
      </c>
      <c r="M3610">
        <v>0.15</v>
      </c>
      <c r="N3610">
        <f t="shared" si="56"/>
        <v>33915000</v>
      </c>
    </row>
    <row r="3611" spans="1:14" x14ac:dyDescent="0.3">
      <c r="A3611">
        <v>3610</v>
      </c>
      <c r="B3611">
        <v>10</v>
      </c>
      <c r="C3611" t="s">
        <v>75</v>
      </c>
      <c r="D3611" t="str">
        <f>VLOOKUP(C3611,[1]Saler!B:D,2,FALSE)</f>
        <v>Trần Thị Kim  Ngân</v>
      </c>
      <c r="E3611" t="str">
        <f>VLOOKUP(C3611,[1]Saler!B:D,3,FALSE)</f>
        <v>HCM</v>
      </c>
      <c r="F3611" t="str">
        <f>VLOOKUP(E3611,[1]Saler!$F$1:$G$6,2,FALSE)</f>
        <v>Hồ Chí Minh</v>
      </c>
      <c r="G3611" t="s">
        <v>17</v>
      </c>
      <c r="H3611" t="str">
        <f>VLOOKUP(G3611,[1]Product!$B:$G,2,FALSE)</f>
        <v>Inspiron135301</v>
      </c>
      <c r="I3611">
        <f>VLOOKUP(G3611,[1]Product!$B:$G,6,FALSE)</f>
        <v>20900000</v>
      </c>
      <c r="J3611" t="str">
        <f>VLOOKUP(G3611,[1]Product!$B:$G,3,FALSE)</f>
        <v>Dell</v>
      </c>
      <c r="K3611" t="str">
        <f>VLOOKUP(G3611,[1]Product!$B:$G,4,FALSE)</f>
        <v>Laptop</v>
      </c>
      <c r="L3611">
        <v>2</v>
      </c>
      <c r="M3611">
        <v>0.1</v>
      </c>
      <c r="N3611">
        <f t="shared" si="56"/>
        <v>37620000</v>
      </c>
    </row>
    <row r="3612" spans="1:14" x14ac:dyDescent="0.3">
      <c r="A3612">
        <v>3611</v>
      </c>
      <c r="B3612">
        <v>10</v>
      </c>
      <c r="C3612" t="s">
        <v>53</v>
      </c>
      <c r="D3612" t="str">
        <f>VLOOKUP(C3612,[1]Saler!B:D,2,FALSE)</f>
        <v>Đoàn Minh  Anh</v>
      </c>
      <c r="E3612" t="str">
        <f>VLOOKUP(C3612,[1]Saler!B:D,3,FALSE)</f>
        <v>HN</v>
      </c>
      <c r="F3612" t="str">
        <f>VLOOKUP(E3612,[1]Saler!$F$1:$G$6,2,FALSE)</f>
        <v>Hà Nội</v>
      </c>
      <c r="G3612" t="s">
        <v>49</v>
      </c>
      <c r="H3612" t="str">
        <f>VLOOKUP(G3612,[1]Product!$B:$G,2,FALSE)</f>
        <v>Inspiron145402</v>
      </c>
      <c r="I3612">
        <f>VLOOKUP(G3612,[1]Product!$B:$G,6,FALSE)</f>
        <v>25790000</v>
      </c>
      <c r="J3612" t="str">
        <f>VLOOKUP(G3612,[1]Product!$B:$G,3,FALSE)</f>
        <v>Dell</v>
      </c>
      <c r="K3612" t="str">
        <f>VLOOKUP(G3612,[1]Product!$B:$G,4,FALSE)</f>
        <v>Laptop</v>
      </c>
      <c r="L3612">
        <v>1</v>
      </c>
      <c r="M3612">
        <v>0</v>
      </c>
      <c r="N3612">
        <f t="shared" si="56"/>
        <v>25790000</v>
      </c>
    </row>
    <row r="3613" spans="1:14" x14ac:dyDescent="0.3">
      <c r="A3613">
        <v>3612</v>
      </c>
      <c r="B3613">
        <v>10</v>
      </c>
      <c r="C3613" t="s">
        <v>14</v>
      </c>
      <c r="D3613" t="str">
        <f>VLOOKUP(C3613,[1]Saler!B:D,2,FALSE)</f>
        <v>Hồ Thị Khánh  Huyền</v>
      </c>
      <c r="E3613" t="str">
        <f>VLOOKUP(C3613,[1]Saler!B:D,3,FALSE)</f>
        <v>DN</v>
      </c>
      <c r="F3613" t="str">
        <f>VLOOKUP(E3613,[1]Saler!$F$1:$G$6,2,FALSE)</f>
        <v>Đà Nẵng</v>
      </c>
      <c r="G3613" t="s">
        <v>69</v>
      </c>
      <c r="H3613" t="str">
        <f>VLOOKUP(G3613,[1]Product!$B:$G,2,FALSE)</f>
        <v>Pavilion180S1AA</v>
      </c>
      <c r="I3613">
        <f>VLOOKUP(G3613,[1]Product!$B:$G,6,FALSE)</f>
        <v>9790000</v>
      </c>
      <c r="J3613" t="str">
        <f>VLOOKUP(G3613,[1]Product!$B:$G,3,FALSE)</f>
        <v>HP</v>
      </c>
      <c r="K3613" t="str">
        <f>VLOOKUP(G3613,[1]Product!$B:$G,4,FALSE)</f>
        <v>Desktop</v>
      </c>
      <c r="L3613">
        <v>1</v>
      </c>
      <c r="M3613">
        <v>0.05</v>
      </c>
      <c r="N3613">
        <f t="shared" si="56"/>
        <v>9300500</v>
      </c>
    </row>
    <row r="3614" spans="1:14" x14ac:dyDescent="0.3">
      <c r="A3614">
        <v>3613</v>
      </c>
      <c r="B3614">
        <v>10</v>
      </c>
      <c r="C3614" t="s">
        <v>66</v>
      </c>
      <c r="D3614" t="str">
        <f>VLOOKUP(C3614,[1]Saler!B:D,2,FALSE)</f>
        <v>Nguyễn Nhật  Hạ</v>
      </c>
      <c r="E3614" t="str">
        <f>VLOOKUP(C3614,[1]Saler!B:D,3,FALSE)</f>
        <v>HP</v>
      </c>
      <c r="F3614" t="str">
        <f>VLOOKUP(E3614,[1]Saler!$F$1:$G$6,2,FALSE)</f>
        <v>Hải Phòng</v>
      </c>
      <c r="G3614" t="s">
        <v>47</v>
      </c>
      <c r="H3614" t="str">
        <f>VLOOKUP(G3614,[1]Product!$B:$G,2,FALSE)</f>
        <v>OptiPlex3080 MT</v>
      </c>
      <c r="I3614">
        <f>VLOOKUP(G3614,[1]Product!$B:$G,6,FALSE)</f>
        <v>13890000</v>
      </c>
      <c r="J3614" t="str">
        <f>VLOOKUP(G3614,[1]Product!$B:$G,3,FALSE)</f>
        <v>Dell</v>
      </c>
      <c r="K3614" t="str">
        <f>VLOOKUP(G3614,[1]Product!$B:$G,4,FALSE)</f>
        <v>Desktop</v>
      </c>
      <c r="L3614">
        <v>1</v>
      </c>
      <c r="M3614">
        <v>0.1</v>
      </c>
      <c r="N3614">
        <f t="shared" si="56"/>
        <v>12501000</v>
      </c>
    </row>
    <row r="3615" spans="1:14" x14ac:dyDescent="0.3">
      <c r="A3615">
        <v>3614</v>
      </c>
      <c r="B3615">
        <v>10</v>
      </c>
      <c r="C3615" t="s">
        <v>39</v>
      </c>
      <c r="D3615" t="str">
        <f>VLOOKUP(C3615,[1]Saler!B:D,2,FALSE)</f>
        <v>Trần Lê Phương  Dung</v>
      </c>
      <c r="E3615" t="str">
        <f>VLOOKUP(C3615,[1]Saler!B:D,3,FALSE)</f>
        <v>HN</v>
      </c>
      <c r="F3615" t="str">
        <f>VLOOKUP(E3615,[1]Saler!$F$1:$G$6,2,FALSE)</f>
        <v>Hà Nội</v>
      </c>
      <c r="G3615" t="s">
        <v>21</v>
      </c>
      <c r="H3615" t="str">
        <f>VLOOKUP(G3615,[1]Product!$B:$G,2,FALSE)</f>
        <v>EliteBook5ZU71PA</v>
      </c>
      <c r="I3615">
        <f>VLOOKUP(G3615,[1]Product!$B:$G,6,FALSE)</f>
        <v>34790000</v>
      </c>
      <c r="J3615" t="str">
        <f>VLOOKUP(G3615,[1]Product!$B:$G,3,FALSE)</f>
        <v>HP</v>
      </c>
      <c r="K3615" t="str">
        <f>VLOOKUP(G3615,[1]Product!$B:$G,4,FALSE)</f>
        <v>Laptop</v>
      </c>
      <c r="L3615">
        <v>3</v>
      </c>
      <c r="M3615">
        <v>0.05</v>
      </c>
      <c r="N3615">
        <f t="shared" si="56"/>
        <v>99151500</v>
      </c>
    </row>
    <row r="3616" spans="1:14" x14ac:dyDescent="0.3">
      <c r="A3616">
        <v>3615</v>
      </c>
      <c r="B3616">
        <v>10</v>
      </c>
      <c r="C3616" t="s">
        <v>48</v>
      </c>
      <c r="D3616" t="str">
        <f>VLOOKUP(C3616,[1]Saler!B:D,2,FALSE)</f>
        <v>Võ Huỳnh Duy  Nhân</v>
      </c>
      <c r="E3616" t="str">
        <f>VLOOKUP(C3616,[1]Saler!B:D,3,FALSE)</f>
        <v>HCM</v>
      </c>
      <c r="F3616" t="str">
        <f>VLOOKUP(E3616,[1]Saler!$F$1:$G$6,2,FALSE)</f>
        <v>Hồ Chí Minh</v>
      </c>
      <c r="G3616" t="s">
        <v>21</v>
      </c>
      <c r="H3616" t="str">
        <f>VLOOKUP(G3616,[1]Product!$B:$G,2,FALSE)</f>
        <v>EliteBook5ZU71PA</v>
      </c>
      <c r="I3616">
        <f>VLOOKUP(G3616,[1]Product!$B:$G,6,FALSE)</f>
        <v>34790000</v>
      </c>
      <c r="J3616" t="str">
        <f>VLOOKUP(G3616,[1]Product!$B:$G,3,FALSE)</f>
        <v>HP</v>
      </c>
      <c r="K3616" t="str">
        <f>VLOOKUP(G3616,[1]Product!$B:$G,4,FALSE)</f>
        <v>Laptop</v>
      </c>
      <c r="L3616">
        <v>1</v>
      </c>
      <c r="M3616">
        <v>0.1</v>
      </c>
      <c r="N3616">
        <f t="shared" si="56"/>
        <v>31311000</v>
      </c>
    </row>
    <row r="3617" spans="1:14" x14ac:dyDescent="0.3">
      <c r="A3617">
        <v>3616</v>
      </c>
      <c r="B3617">
        <v>10</v>
      </c>
      <c r="C3617" t="s">
        <v>63</v>
      </c>
      <c r="D3617" t="str">
        <f>VLOOKUP(C3617,[1]Saler!B:D,2,FALSE)</f>
        <v>Phạm Thị Giáng  My</v>
      </c>
      <c r="E3617" t="str">
        <f>VLOOKUP(C3617,[1]Saler!B:D,3,FALSE)</f>
        <v>DN</v>
      </c>
      <c r="F3617" t="str">
        <f>VLOOKUP(E3617,[1]Saler!$F$1:$G$6,2,FALSE)</f>
        <v>Đà Nẵng</v>
      </c>
      <c r="G3617" t="s">
        <v>49</v>
      </c>
      <c r="H3617" t="str">
        <f>VLOOKUP(G3617,[1]Product!$B:$G,2,FALSE)</f>
        <v>Inspiron145402</v>
      </c>
      <c r="I3617">
        <f>VLOOKUP(G3617,[1]Product!$B:$G,6,FALSE)</f>
        <v>25790000</v>
      </c>
      <c r="J3617" t="str">
        <f>VLOOKUP(G3617,[1]Product!$B:$G,3,FALSE)</f>
        <v>Dell</v>
      </c>
      <c r="K3617" t="str">
        <f>VLOOKUP(G3617,[1]Product!$B:$G,4,FALSE)</f>
        <v>Laptop</v>
      </c>
      <c r="L3617">
        <v>3</v>
      </c>
      <c r="M3617">
        <v>0.05</v>
      </c>
      <c r="N3617">
        <f t="shared" si="56"/>
        <v>73501500</v>
      </c>
    </row>
    <row r="3618" spans="1:14" x14ac:dyDescent="0.3">
      <c r="A3618">
        <v>3617</v>
      </c>
      <c r="B3618">
        <v>10</v>
      </c>
      <c r="C3618" t="s">
        <v>14</v>
      </c>
      <c r="D3618" t="str">
        <f>VLOOKUP(C3618,[1]Saler!B:D,2,FALSE)</f>
        <v>Hồ Thị Khánh  Huyền</v>
      </c>
      <c r="E3618" t="str">
        <f>VLOOKUP(C3618,[1]Saler!B:D,3,FALSE)</f>
        <v>DN</v>
      </c>
      <c r="F3618" t="str">
        <f>VLOOKUP(E3618,[1]Saler!$F$1:$G$6,2,FALSE)</f>
        <v>Đà Nẵng</v>
      </c>
      <c r="G3618" t="s">
        <v>69</v>
      </c>
      <c r="H3618" t="str">
        <f>VLOOKUP(G3618,[1]Product!$B:$G,2,FALSE)</f>
        <v>Pavilion180S1AA</v>
      </c>
      <c r="I3618">
        <f>VLOOKUP(G3618,[1]Product!$B:$G,6,FALSE)</f>
        <v>9790000</v>
      </c>
      <c r="J3618" t="str">
        <f>VLOOKUP(G3618,[1]Product!$B:$G,3,FALSE)</f>
        <v>HP</v>
      </c>
      <c r="K3618" t="str">
        <f>VLOOKUP(G3618,[1]Product!$B:$G,4,FALSE)</f>
        <v>Desktop</v>
      </c>
      <c r="L3618">
        <v>1</v>
      </c>
      <c r="M3618">
        <v>0</v>
      </c>
      <c r="N3618">
        <f t="shared" si="56"/>
        <v>9790000</v>
      </c>
    </row>
    <row r="3619" spans="1:14" x14ac:dyDescent="0.3">
      <c r="A3619">
        <v>3618</v>
      </c>
      <c r="B3619">
        <v>10</v>
      </c>
      <c r="C3619" t="s">
        <v>18</v>
      </c>
      <c r="D3619" t="str">
        <f>VLOOKUP(C3619,[1]Saler!B:D,2,FALSE)</f>
        <v>Lê Thị Thùy  Linh</v>
      </c>
      <c r="E3619" t="str">
        <f>VLOOKUP(C3619,[1]Saler!B:D,3,FALSE)</f>
        <v>DN</v>
      </c>
      <c r="F3619" t="str">
        <f>VLOOKUP(E3619,[1]Saler!$F$1:$G$6,2,FALSE)</f>
        <v>Đà Nẵng</v>
      </c>
      <c r="G3619" t="s">
        <v>42</v>
      </c>
      <c r="H3619" t="str">
        <f>VLOOKUP(G3619,[1]Product!$B:$G,2,FALSE)</f>
        <v>PavilionEG0072TU</v>
      </c>
      <c r="I3619">
        <f>VLOOKUP(G3619,[1]Product!$B:$G,6,FALSE)</f>
        <v>21900000</v>
      </c>
      <c r="J3619" t="str">
        <f>VLOOKUP(G3619,[1]Product!$B:$G,3,FALSE)</f>
        <v>HP</v>
      </c>
      <c r="K3619" t="str">
        <f>VLOOKUP(G3619,[1]Product!$B:$G,4,FALSE)</f>
        <v>Laptop</v>
      </c>
      <c r="L3619">
        <v>2</v>
      </c>
      <c r="M3619">
        <v>0.1</v>
      </c>
      <c r="N3619">
        <f t="shared" si="56"/>
        <v>39420000</v>
      </c>
    </row>
    <row r="3620" spans="1:14" x14ac:dyDescent="0.3">
      <c r="A3620">
        <v>3619</v>
      </c>
      <c r="B3620">
        <v>10</v>
      </c>
      <c r="C3620" t="s">
        <v>63</v>
      </c>
      <c r="D3620" t="str">
        <f>VLOOKUP(C3620,[1]Saler!B:D,2,FALSE)</f>
        <v>Phạm Thị Giáng  My</v>
      </c>
      <c r="E3620" t="str">
        <f>VLOOKUP(C3620,[1]Saler!B:D,3,FALSE)</f>
        <v>DN</v>
      </c>
      <c r="F3620" t="str">
        <f>VLOOKUP(E3620,[1]Saler!$F$1:$G$6,2,FALSE)</f>
        <v>Đà Nẵng</v>
      </c>
      <c r="G3620" t="s">
        <v>21</v>
      </c>
      <c r="H3620" t="str">
        <f>VLOOKUP(G3620,[1]Product!$B:$G,2,FALSE)</f>
        <v>EliteBook5ZU71PA</v>
      </c>
      <c r="I3620">
        <f>VLOOKUP(G3620,[1]Product!$B:$G,6,FALSE)</f>
        <v>34790000</v>
      </c>
      <c r="J3620" t="str">
        <f>VLOOKUP(G3620,[1]Product!$B:$G,3,FALSE)</f>
        <v>HP</v>
      </c>
      <c r="K3620" t="str">
        <f>VLOOKUP(G3620,[1]Product!$B:$G,4,FALSE)</f>
        <v>Laptop</v>
      </c>
      <c r="L3620">
        <v>2</v>
      </c>
      <c r="M3620">
        <v>0.15</v>
      </c>
      <c r="N3620">
        <f t="shared" si="56"/>
        <v>59143000</v>
      </c>
    </row>
    <row r="3621" spans="1:14" x14ac:dyDescent="0.3">
      <c r="A3621">
        <v>3620</v>
      </c>
      <c r="B3621">
        <v>10</v>
      </c>
      <c r="C3621" t="s">
        <v>66</v>
      </c>
      <c r="D3621" t="str">
        <f>VLOOKUP(C3621,[1]Saler!B:D,2,FALSE)</f>
        <v>Nguyễn Nhật  Hạ</v>
      </c>
      <c r="E3621" t="str">
        <f>VLOOKUP(C3621,[1]Saler!B:D,3,FALSE)</f>
        <v>HP</v>
      </c>
      <c r="F3621" t="str">
        <f>VLOOKUP(E3621,[1]Saler!$F$1:$G$6,2,FALSE)</f>
        <v>Hải Phòng</v>
      </c>
      <c r="G3621" t="s">
        <v>19</v>
      </c>
      <c r="H3621" t="str">
        <f>VLOOKUP(G3621,[1]Product!$B:$G,2,FALSE)</f>
        <v>Gaming81LK01J3VN</v>
      </c>
      <c r="I3621">
        <f>VLOOKUP(G3621,[1]Product!$B:$G,6,FALSE)</f>
        <v>18490000</v>
      </c>
      <c r="J3621" t="str">
        <f>VLOOKUP(G3621,[1]Product!$B:$G,3,FALSE)</f>
        <v>Lenovo</v>
      </c>
      <c r="K3621" t="str">
        <f>VLOOKUP(G3621,[1]Product!$B:$G,4,FALSE)</f>
        <v>Laptop</v>
      </c>
      <c r="L3621">
        <v>2</v>
      </c>
      <c r="M3621">
        <v>0</v>
      </c>
      <c r="N3621">
        <f t="shared" si="56"/>
        <v>36980000</v>
      </c>
    </row>
    <row r="3622" spans="1:14" x14ac:dyDescent="0.3">
      <c r="A3622">
        <v>3621</v>
      </c>
      <c r="B3622">
        <v>10</v>
      </c>
      <c r="C3622" t="s">
        <v>76</v>
      </c>
      <c r="D3622" t="str">
        <f>VLOOKUP(C3622,[1]Saler!B:D,2,FALSE)</f>
        <v>Nguyễn Yến  Nhi</v>
      </c>
      <c r="E3622" t="str">
        <f>VLOOKUP(C3622,[1]Saler!B:D,3,FALSE)</f>
        <v>HCM</v>
      </c>
      <c r="F3622" t="str">
        <f>VLOOKUP(E3622,[1]Saler!$F$1:$G$6,2,FALSE)</f>
        <v>Hồ Chí Minh</v>
      </c>
      <c r="G3622" t="s">
        <v>33</v>
      </c>
      <c r="H3622" t="str">
        <f>VLOOKUP(G3622,[1]Product!$B:$G,2,FALSE)</f>
        <v>XPS139310</v>
      </c>
      <c r="I3622">
        <f>VLOOKUP(G3622,[1]Product!$B:$G,6,FALSE)</f>
        <v>39900000</v>
      </c>
      <c r="J3622" t="str">
        <f>VLOOKUP(G3622,[1]Product!$B:$G,3,FALSE)</f>
        <v>Dell</v>
      </c>
      <c r="K3622" t="str">
        <f>VLOOKUP(G3622,[1]Product!$B:$G,4,FALSE)</f>
        <v>Laptop</v>
      </c>
      <c r="L3622">
        <v>3</v>
      </c>
      <c r="M3622">
        <v>0.05</v>
      </c>
      <c r="N3622">
        <f t="shared" si="56"/>
        <v>113715000</v>
      </c>
    </row>
    <row r="3623" spans="1:14" x14ac:dyDescent="0.3">
      <c r="A3623">
        <v>3622</v>
      </c>
      <c r="B3623">
        <v>10</v>
      </c>
      <c r="C3623" t="s">
        <v>68</v>
      </c>
      <c r="D3623" t="str">
        <f>VLOOKUP(C3623,[1]Saler!B:D,2,FALSE)</f>
        <v>Đào Thị Tiểu  Băng</v>
      </c>
      <c r="E3623" t="str">
        <f>VLOOKUP(C3623,[1]Saler!B:D,3,FALSE)</f>
        <v>CT</v>
      </c>
      <c r="F3623" t="str">
        <f>VLOOKUP(E3623,[1]Saler!$F$1:$G$6,2,FALSE)</f>
        <v>Cần Thơ</v>
      </c>
      <c r="G3623" t="s">
        <v>49</v>
      </c>
      <c r="H3623" t="str">
        <f>VLOOKUP(G3623,[1]Product!$B:$G,2,FALSE)</f>
        <v>Inspiron145402</v>
      </c>
      <c r="I3623">
        <f>VLOOKUP(G3623,[1]Product!$B:$G,6,FALSE)</f>
        <v>25790000</v>
      </c>
      <c r="J3623" t="str">
        <f>VLOOKUP(G3623,[1]Product!$B:$G,3,FALSE)</f>
        <v>Dell</v>
      </c>
      <c r="K3623" t="str">
        <f>VLOOKUP(G3623,[1]Product!$B:$G,4,FALSE)</f>
        <v>Laptop</v>
      </c>
      <c r="L3623">
        <v>3</v>
      </c>
      <c r="M3623">
        <v>0.15</v>
      </c>
      <c r="N3623">
        <f t="shared" si="56"/>
        <v>65764500</v>
      </c>
    </row>
    <row r="3624" spans="1:14" x14ac:dyDescent="0.3">
      <c r="A3624">
        <v>3623</v>
      </c>
      <c r="B3624">
        <v>10</v>
      </c>
      <c r="C3624" t="s">
        <v>43</v>
      </c>
      <c r="D3624" t="str">
        <f>VLOOKUP(C3624,[1]Saler!B:D,2,FALSE)</f>
        <v>Lương Thị  Thanh</v>
      </c>
      <c r="E3624" t="str">
        <f>VLOOKUP(C3624,[1]Saler!B:D,3,FALSE)</f>
        <v>CT</v>
      </c>
      <c r="F3624" t="str">
        <f>VLOOKUP(E3624,[1]Saler!$F$1:$G$6,2,FALSE)</f>
        <v>Cần Thơ</v>
      </c>
      <c r="G3624" t="s">
        <v>56</v>
      </c>
      <c r="H3624" t="str">
        <f>VLOOKUP(G3624,[1]Product!$B:$G,2,FALSE)</f>
        <v>Legion82B500GUVN</v>
      </c>
      <c r="I3624">
        <f>VLOOKUP(G3624,[1]Product!$B:$G,6,FALSE)</f>
        <v>24790000</v>
      </c>
      <c r="J3624" t="str">
        <f>VLOOKUP(G3624,[1]Product!$B:$G,3,FALSE)</f>
        <v>Lenovo</v>
      </c>
      <c r="K3624" t="str">
        <f>VLOOKUP(G3624,[1]Product!$B:$G,4,FALSE)</f>
        <v>Laptop</v>
      </c>
      <c r="L3624">
        <v>2</v>
      </c>
      <c r="M3624">
        <v>0</v>
      </c>
      <c r="N3624">
        <f t="shared" si="56"/>
        <v>49580000</v>
      </c>
    </row>
    <row r="3625" spans="1:14" x14ac:dyDescent="0.3">
      <c r="A3625">
        <v>3624</v>
      </c>
      <c r="B3625">
        <v>11</v>
      </c>
      <c r="C3625" t="s">
        <v>18</v>
      </c>
      <c r="D3625" t="str">
        <f>VLOOKUP(C3625,[1]Saler!B:D,2,FALSE)</f>
        <v>Lê Thị Thùy  Linh</v>
      </c>
      <c r="E3625" t="str">
        <f>VLOOKUP(C3625,[1]Saler!B:D,3,FALSE)</f>
        <v>DN</v>
      </c>
      <c r="F3625" t="str">
        <f>VLOOKUP(E3625,[1]Saler!$F$1:$G$6,2,FALSE)</f>
        <v>Đà Nẵng</v>
      </c>
      <c r="G3625" t="s">
        <v>45</v>
      </c>
      <c r="H3625" t="str">
        <f>VLOOKUP(G3625,[1]Product!$B:$G,2,FALSE)</f>
        <v>OMEN8ZR42PA</v>
      </c>
      <c r="I3625">
        <f>VLOOKUP(G3625,[1]Product!$B:$G,6,FALSE)</f>
        <v>54000000</v>
      </c>
      <c r="J3625" t="str">
        <f>VLOOKUP(G3625,[1]Product!$B:$G,3,FALSE)</f>
        <v>HP</v>
      </c>
      <c r="K3625" t="str">
        <f>VLOOKUP(G3625,[1]Product!$B:$G,4,FALSE)</f>
        <v>Laptop</v>
      </c>
      <c r="L3625">
        <v>1</v>
      </c>
      <c r="M3625">
        <v>0.15</v>
      </c>
      <c r="N3625">
        <f t="shared" si="56"/>
        <v>45900000</v>
      </c>
    </row>
    <row r="3626" spans="1:14" x14ac:dyDescent="0.3">
      <c r="A3626">
        <v>3625</v>
      </c>
      <c r="B3626">
        <v>11</v>
      </c>
      <c r="C3626" t="s">
        <v>24</v>
      </c>
      <c r="D3626" t="str">
        <f>VLOOKUP(C3626,[1]Saler!B:D,2,FALSE)</f>
        <v>Lê Thị Ngọc Bích</v>
      </c>
      <c r="E3626" t="str">
        <f>VLOOKUP(C3626,[1]Saler!B:D,3,FALSE)</f>
        <v>HN</v>
      </c>
      <c r="F3626" t="str">
        <f>VLOOKUP(E3626,[1]Saler!$F$1:$G$6,2,FALSE)</f>
        <v>Hà Nội</v>
      </c>
      <c r="G3626" t="s">
        <v>50</v>
      </c>
      <c r="H3626" t="str">
        <f>VLOOKUP(G3626,[1]Product!$B:$G,2,FALSE)</f>
        <v>ProBook22X45AA</v>
      </c>
      <c r="I3626">
        <f>VLOOKUP(G3626,[1]Product!$B:$G,6,FALSE)</f>
        <v>11900000</v>
      </c>
      <c r="J3626" t="str">
        <f>VLOOKUP(G3626,[1]Product!$B:$G,3,FALSE)</f>
        <v>HP</v>
      </c>
      <c r="K3626" t="str">
        <f>VLOOKUP(G3626,[1]Product!$B:$G,4,FALSE)</f>
        <v>Desktop</v>
      </c>
      <c r="L3626">
        <v>2</v>
      </c>
      <c r="M3626">
        <v>0.1</v>
      </c>
      <c r="N3626">
        <f t="shared" si="56"/>
        <v>21420000</v>
      </c>
    </row>
    <row r="3627" spans="1:14" x14ac:dyDescent="0.3">
      <c r="A3627">
        <v>3626</v>
      </c>
      <c r="B3627">
        <v>11</v>
      </c>
      <c r="C3627" t="s">
        <v>63</v>
      </c>
      <c r="D3627" t="str">
        <f>VLOOKUP(C3627,[1]Saler!B:D,2,FALSE)</f>
        <v>Phạm Thị Giáng  My</v>
      </c>
      <c r="E3627" t="str">
        <f>VLOOKUP(C3627,[1]Saler!B:D,3,FALSE)</f>
        <v>DN</v>
      </c>
      <c r="F3627" t="str">
        <f>VLOOKUP(E3627,[1]Saler!$F$1:$G$6,2,FALSE)</f>
        <v>Đà Nẵng</v>
      </c>
      <c r="G3627" t="s">
        <v>71</v>
      </c>
      <c r="H3627" t="str">
        <f>VLOOKUP(G3627,[1]Product!$B:$G,2,FALSE)</f>
        <v>Legion82BC005YVN</v>
      </c>
      <c r="I3627">
        <f>VLOOKUP(G3627,[1]Product!$B:$G,6,FALSE)</f>
        <v>39000000</v>
      </c>
      <c r="J3627" t="str">
        <f>VLOOKUP(G3627,[1]Product!$B:$G,3,FALSE)</f>
        <v>Lenovo</v>
      </c>
      <c r="K3627" t="str">
        <f>VLOOKUP(G3627,[1]Product!$B:$G,4,FALSE)</f>
        <v>Laptop</v>
      </c>
      <c r="L3627">
        <v>2</v>
      </c>
      <c r="M3627">
        <v>0</v>
      </c>
      <c r="N3627">
        <f t="shared" si="56"/>
        <v>78000000</v>
      </c>
    </row>
    <row r="3628" spans="1:14" x14ac:dyDescent="0.3">
      <c r="A3628">
        <v>3627</v>
      </c>
      <c r="B3628">
        <v>11</v>
      </c>
      <c r="C3628" t="s">
        <v>53</v>
      </c>
      <c r="D3628" t="str">
        <f>VLOOKUP(C3628,[1]Saler!B:D,2,FALSE)</f>
        <v>Đoàn Minh  Anh</v>
      </c>
      <c r="E3628" t="str">
        <f>VLOOKUP(C3628,[1]Saler!B:D,3,FALSE)</f>
        <v>HN</v>
      </c>
      <c r="F3628" t="str">
        <f>VLOOKUP(E3628,[1]Saler!$F$1:$G$6,2,FALSE)</f>
        <v>Hà Nội</v>
      </c>
      <c r="G3628" t="s">
        <v>34</v>
      </c>
      <c r="H3628" t="str">
        <f>VLOOKUP(G3628,[1]Product!$B:$G,2,FALSE)</f>
        <v>Inspiron135201</v>
      </c>
      <c r="I3628">
        <f>VLOOKUP(G3628,[1]Product!$B:$G,6,FALSE)</f>
        <v>16990000</v>
      </c>
      <c r="J3628" t="str">
        <f>VLOOKUP(G3628,[1]Product!$B:$G,3,FALSE)</f>
        <v>Dell</v>
      </c>
      <c r="K3628" t="str">
        <f>VLOOKUP(G3628,[1]Product!$B:$G,4,FALSE)</f>
        <v>Laptop</v>
      </c>
      <c r="L3628">
        <v>3</v>
      </c>
      <c r="M3628">
        <v>0.05</v>
      </c>
      <c r="N3628">
        <f t="shared" si="56"/>
        <v>48421500</v>
      </c>
    </row>
    <row r="3629" spans="1:14" x14ac:dyDescent="0.3">
      <c r="A3629">
        <v>3628</v>
      </c>
      <c r="B3629">
        <v>11</v>
      </c>
      <c r="C3629" t="s">
        <v>39</v>
      </c>
      <c r="D3629" t="str">
        <f>VLOOKUP(C3629,[1]Saler!B:D,2,FALSE)</f>
        <v>Trần Lê Phương  Dung</v>
      </c>
      <c r="E3629" t="str">
        <f>VLOOKUP(C3629,[1]Saler!B:D,3,FALSE)</f>
        <v>HN</v>
      </c>
      <c r="F3629" t="str">
        <f>VLOOKUP(E3629,[1]Saler!$F$1:$G$6,2,FALSE)</f>
        <v>Hà Nội</v>
      </c>
      <c r="G3629" t="s">
        <v>36</v>
      </c>
      <c r="H3629" t="str">
        <f>VLOOKUP(G3629,[1]Product!$B:$G,2,FALSE)</f>
        <v>Lenovo10TVA00EVA</v>
      </c>
      <c r="I3629">
        <f>VLOOKUP(G3629,[1]Product!$B:$G,6,FALSE)</f>
        <v>12590000</v>
      </c>
      <c r="J3629" t="str">
        <f>VLOOKUP(G3629,[1]Product!$B:$G,3,FALSE)</f>
        <v>Lenovo</v>
      </c>
      <c r="K3629" t="str">
        <f>VLOOKUP(G3629,[1]Product!$B:$G,4,FALSE)</f>
        <v>Desktop</v>
      </c>
      <c r="L3629">
        <v>1</v>
      </c>
      <c r="M3629">
        <v>0.05</v>
      </c>
      <c r="N3629">
        <f t="shared" si="56"/>
        <v>11960500</v>
      </c>
    </row>
    <row r="3630" spans="1:14" x14ac:dyDescent="0.3">
      <c r="A3630">
        <v>3629</v>
      </c>
      <c r="B3630">
        <v>11</v>
      </c>
      <c r="C3630" t="s">
        <v>65</v>
      </c>
      <c r="D3630" t="str">
        <f>VLOOKUP(C3630,[1]Saler!B:D,2,FALSE)</f>
        <v>Vưu Quan  Khải</v>
      </c>
      <c r="E3630" t="str">
        <f>VLOOKUP(C3630,[1]Saler!B:D,3,FALSE)</f>
        <v>DN</v>
      </c>
      <c r="F3630" t="str">
        <f>VLOOKUP(E3630,[1]Saler!$F$1:$G$6,2,FALSE)</f>
        <v>Đà Nẵng</v>
      </c>
      <c r="G3630" t="s">
        <v>41</v>
      </c>
      <c r="H3630" t="str">
        <f>VLOOKUP(G3630,[1]Product!$B:$G,2,FALSE)</f>
        <v>Vostro70226499</v>
      </c>
      <c r="I3630">
        <f>VLOOKUP(G3630,[1]Product!$B:$G,6,FALSE)</f>
        <v>8900000</v>
      </c>
      <c r="J3630" t="str">
        <f>VLOOKUP(G3630,[1]Product!$B:$G,3,FALSE)</f>
        <v>Dell</v>
      </c>
      <c r="K3630" t="str">
        <f>VLOOKUP(G3630,[1]Product!$B:$G,4,FALSE)</f>
        <v>Desktop</v>
      </c>
      <c r="L3630">
        <v>3</v>
      </c>
      <c r="M3630">
        <v>0.15</v>
      </c>
      <c r="N3630">
        <f t="shared" si="56"/>
        <v>22695000</v>
      </c>
    </row>
    <row r="3631" spans="1:14" x14ac:dyDescent="0.3">
      <c r="A3631">
        <v>3630</v>
      </c>
      <c r="B3631">
        <v>11</v>
      </c>
      <c r="C3631" t="s">
        <v>35</v>
      </c>
      <c r="D3631" t="str">
        <f>VLOOKUP(C3631,[1]Saler!B:D,2,FALSE)</f>
        <v>Trần Kim  Như</v>
      </c>
      <c r="E3631" t="str">
        <f>VLOOKUP(C3631,[1]Saler!B:D,3,FALSE)</f>
        <v>HCM</v>
      </c>
      <c r="F3631" t="str">
        <f>VLOOKUP(E3631,[1]Saler!$F$1:$G$6,2,FALSE)</f>
        <v>Hồ Chí Minh</v>
      </c>
      <c r="G3631" t="s">
        <v>33</v>
      </c>
      <c r="H3631" t="str">
        <f>VLOOKUP(G3631,[1]Product!$B:$G,2,FALSE)</f>
        <v>XPS139310</v>
      </c>
      <c r="I3631">
        <f>VLOOKUP(G3631,[1]Product!$B:$G,6,FALSE)</f>
        <v>39900000</v>
      </c>
      <c r="J3631" t="str">
        <f>VLOOKUP(G3631,[1]Product!$B:$G,3,FALSE)</f>
        <v>Dell</v>
      </c>
      <c r="K3631" t="str">
        <f>VLOOKUP(G3631,[1]Product!$B:$G,4,FALSE)</f>
        <v>Laptop</v>
      </c>
      <c r="L3631">
        <v>1</v>
      </c>
      <c r="M3631">
        <v>0.15</v>
      </c>
      <c r="N3631">
        <f t="shared" si="56"/>
        <v>33915000</v>
      </c>
    </row>
    <row r="3632" spans="1:14" x14ac:dyDescent="0.3">
      <c r="A3632">
        <v>3631</v>
      </c>
      <c r="B3632">
        <v>11</v>
      </c>
      <c r="C3632" t="s">
        <v>73</v>
      </c>
      <c r="D3632" t="str">
        <f>VLOOKUP(C3632,[1]Saler!B:D,2,FALSE)</f>
        <v>Nguyễn Gia  Hân</v>
      </c>
      <c r="E3632" t="str">
        <f>VLOOKUP(C3632,[1]Saler!B:D,3,FALSE)</f>
        <v>HP</v>
      </c>
      <c r="F3632" t="str">
        <f>VLOOKUP(E3632,[1]Saler!$F$1:$G$6,2,FALSE)</f>
        <v>Hải Phòng</v>
      </c>
      <c r="G3632" t="s">
        <v>33</v>
      </c>
      <c r="H3632" t="str">
        <f>VLOOKUP(G3632,[1]Product!$B:$G,2,FALSE)</f>
        <v>XPS139310</v>
      </c>
      <c r="I3632">
        <f>VLOOKUP(G3632,[1]Product!$B:$G,6,FALSE)</f>
        <v>39900000</v>
      </c>
      <c r="J3632" t="str">
        <f>VLOOKUP(G3632,[1]Product!$B:$G,3,FALSE)</f>
        <v>Dell</v>
      </c>
      <c r="K3632" t="str">
        <f>VLOOKUP(G3632,[1]Product!$B:$G,4,FALSE)</f>
        <v>Laptop</v>
      </c>
      <c r="L3632">
        <v>2</v>
      </c>
      <c r="M3632">
        <v>0.15</v>
      </c>
      <c r="N3632">
        <f t="shared" si="56"/>
        <v>67830000</v>
      </c>
    </row>
    <row r="3633" spans="1:14" x14ac:dyDescent="0.3">
      <c r="A3633">
        <v>3632</v>
      </c>
      <c r="B3633">
        <v>11</v>
      </c>
      <c r="C3633" t="s">
        <v>75</v>
      </c>
      <c r="D3633" t="str">
        <f>VLOOKUP(C3633,[1]Saler!B:D,2,FALSE)</f>
        <v>Trần Thị Kim  Ngân</v>
      </c>
      <c r="E3633" t="str">
        <f>VLOOKUP(C3633,[1]Saler!B:D,3,FALSE)</f>
        <v>HCM</v>
      </c>
      <c r="F3633" t="str">
        <f>VLOOKUP(E3633,[1]Saler!$F$1:$G$6,2,FALSE)</f>
        <v>Hồ Chí Minh</v>
      </c>
      <c r="G3633" t="s">
        <v>17</v>
      </c>
      <c r="H3633" t="str">
        <f>VLOOKUP(G3633,[1]Product!$B:$G,2,FALSE)</f>
        <v>Inspiron135301</v>
      </c>
      <c r="I3633">
        <f>VLOOKUP(G3633,[1]Product!$B:$G,6,FALSE)</f>
        <v>20900000</v>
      </c>
      <c r="J3633" t="str">
        <f>VLOOKUP(G3633,[1]Product!$B:$G,3,FALSE)</f>
        <v>Dell</v>
      </c>
      <c r="K3633" t="str">
        <f>VLOOKUP(G3633,[1]Product!$B:$G,4,FALSE)</f>
        <v>Laptop</v>
      </c>
      <c r="L3633">
        <v>1</v>
      </c>
      <c r="M3633">
        <v>0</v>
      </c>
      <c r="N3633">
        <f t="shared" si="56"/>
        <v>20900000</v>
      </c>
    </row>
    <row r="3634" spans="1:14" x14ac:dyDescent="0.3">
      <c r="A3634">
        <v>3633</v>
      </c>
      <c r="B3634">
        <v>11</v>
      </c>
      <c r="C3634" t="s">
        <v>29</v>
      </c>
      <c r="D3634" t="str">
        <f>VLOOKUP(C3634,[1]Saler!B:D,2,FALSE)</f>
        <v>Hoàng Thị Thu  Hà</v>
      </c>
      <c r="E3634" t="str">
        <f>VLOOKUP(C3634,[1]Saler!B:D,3,FALSE)</f>
        <v>HN</v>
      </c>
      <c r="F3634" t="str">
        <f>VLOOKUP(E3634,[1]Saler!$F$1:$G$6,2,FALSE)</f>
        <v>Hà Nội</v>
      </c>
      <c r="G3634" t="s">
        <v>33</v>
      </c>
      <c r="H3634" t="str">
        <f>VLOOKUP(G3634,[1]Product!$B:$G,2,FALSE)</f>
        <v>XPS139310</v>
      </c>
      <c r="I3634">
        <f>VLOOKUP(G3634,[1]Product!$B:$G,6,FALSE)</f>
        <v>39900000</v>
      </c>
      <c r="J3634" t="str">
        <f>VLOOKUP(G3634,[1]Product!$B:$G,3,FALSE)</f>
        <v>Dell</v>
      </c>
      <c r="K3634" t="str">
        <f>VLOOKUP(G3634,[1]Product!$B:$G,4,FALSE)</f>
        <v>Laptop</v>
      </c>
      <c r="L3634">
        <v>1</v>
      </c>
      <c r="M3634">
        <v>0.1</v>
      </c>
      <c r="N3634">
        <f t="shared" si="56"/>
        <v>35910000</v>
      </c>
    </row>
    <row r="3635" spans="1:14" x14ac:dyDescent="0.3">
      <c r="A3635">
        <v>3634</v>
      </c>
      <c r="B3635">
        <v>11</v>
      </c>
      <c r="C3635" t="s">
        <v>65</v>
      </c>
      <c r="D3635" t="str">
        <f>VLOOKUP(C3635,[1]Saler!B:D,2,FALSE)</f>
        <v>Vưu Quan  Khải</v>
      </c>
      <c r="E3635" t="str">
        <f>VLOOKUP(C3635,[1]Saler!B:D,3,FALSE)</f>
        <v>DN</v>
      </c>
      <c r="F3635" t="str">
        <f>VLOOKUP(E3635,[1]Saler!$F$1:$G$6,2,FALSE)</f>
        <v>Đà Nẵng</v>
      </c>
      <c r="G3635" t="s">
        <v>54</v>
      </c>
      <c r="H3635" t="str">
        <f>VLOOKUP(G3635,[1]Product!$B:$G,2,FALSE)</f>
        <v>ThinkBook20VA001KVN</v>
      </c>
      <c r="I3635">
        <f>VLOOKUP(G3635,[1]Product!$B:$G,6,FALSE)</f>
        <v>19190000</v>
      </c>
      <c r="J3635" t="str">
        <f>VLOOKUP(G3635,[1]Product!$B:$G,3,FALSE)</f>
        <v>Lenovo</v>
      </c>
      <c r="K3635" t="str">
        <f>VLOOKUP(G3635,[1]Product!$B:$G,4,FALSE)</f>
        <v>Laptop</v>
      </c>
      <c r="L3635">
        <v>3</v>
      </c>
      <c r="M3635">
        <v>0.05</v>
      </c>
      <c r="N3635">
        <f t="shared" si="56"/>
        <v>54691500</v>
      </c>
    </row>
    <row r="3636" spans="1:14" x14ac:dyDescent="0.3">
      <c r="A3636">
        <v>3635</v>
      </c>
      <c r="B3636">
        <v>11</v>
      </c>
      <c r="C3636" t="s">
        <v>78</v>
      </c>
      <c r="D3636" t="str">
        <f>VLOOKUP(C3636,[1]Saler!B:D,2,FALSE)</f>
        <v>Vũ Nguyên  Hà</v>
      </c>
      <c r="E3636" t="str">
        <f>VLOOKUP(C3636,[1]Saler!B:D,3,FALSE)</f>
        <v>HN</v>
      </c>
      <c r="F3636" t="str">
        <f>VLOOKUP(E3636,[1]Saler!$F$1:$G$6,2,FALSE)</f>
        <v>Hà Nội</v>
      </c>
      <c r="G3636" t="s">
        <v>56</v>
      </c>
      <c r="H3636" t="str">
        <f>VLOOKUP(G3636,[1]Product!$B:$G,2,FALSE)</f>
        <v>Legion82B500GUVN</v>
      </c>
      <c r="I3636">
        <f>VLOOKUP(G3636,[1]Product!$B:$G,6,FALSE)</f>
        <v>24790000</v>
      </c>
      <c r="J3636" t="str">
        <f>VLOOKUP(G3636,[1]Product!$B:$G,3,FALSE)</f>
        <v>Lenovo</v>
      </c>
      <c r="K3636" t="str">
        <f>VLOOKUP(G3636,[1]Product!$B:$G,4,FALSE)</f>
        <v>Laptop</v>
      </c>
      <c r="L3636">
        <v>1</v>
      </c>
      <c r="M3636">
        <v>0.05</v>
      </c>
      <c r="N3636">
        <f t="shared" si="56"/>
        <v>23550500</v>
      </c>
    </row>
    <row r="3637" spans="1:14" x14ac:dyDescent="0.3">
      <c r="A3637">
        <v>3636</v>
      </c>
      <c r="B3637">
        <v>11</v>
      </c>
      <c r="C3637" t="s">
        <v>59</v>
      </c>
      <c r="D3637" t="str">
        <f>VLOOKUP(C3637,[1]Saler!B:D,2,FALSE)</f>
        <v>Hồ Lê Lệ  Nguyên</v>
      </c>
      <c r="E3637" t="str">
        <f>VLOOKUP(C3637,[1]Saler!B:D,3,FALSE)</f>
        <v>HCM</v>
      </c>
      <c r="F3637" t="str">
        <f>VLOOKUP(E3637,[1]Saler!$F$1:$G$6,2,FALSE)</f>
        <v>Hồ Chí Minh</v>
      </c>
      <c r="G3637" t="s">
        <v>36</v>
      </c>
      <c r="H3637" t="str">
        <f>VLOOKUP(G3637,[1]Product!$B:$G,2,FALSE)</f>
        <v>Lenovo10TVA00EVA</v>
      </c>
      <c r="I3637">
        <f>VLOOKUP(G3637,[1]Product!$B:$G,6,FALSE)</f>
        <v>12590000</v>
      </c>
      <c r="J3637" t="str">
        <f>VLOOKUP(G3637,[1]Product!$B:$G,3,FALSE)</f>
        <v>Lenovo</v>
      </c>
      <c r="K3637" t="str">
        <f>VLOOKUP(G3637,[1]Product!$B:$G,4,FALSE)</f>
        <v>Desktop</v>
      </c>
      <c r="L3637">
        <v>3</v>
      </c>
      <c r="M3637">
        <v>0</v>
      </c>
      <c r="N3637">
        <f t="shared" si="56"/>
        <v>37770000</v>
      </c>
    </row>
    <row r="3638" spans="1:14" x14ac:dyDescent="0.3">
      <c r="A3638">
        <v>3637</v>
      </c>
      <c r="B3638">
        <v>11</v>
      </c>
      <c r="C3638" t="s">
        <v>77</v>
      </c>
      <c r="D3638" t="str">
        <f>VLOOKUP(C3638,[1]Saler!B:D,2,FALSE)</f>
        <v>Trần Huy  Hiếu</v>
      </c>
      <c r="E3638" t="str">
        <f>VLOOKUP(C3638,[1]Saler!B:D,3,FALSE)</f>
        <v>HP</v>
      </c>
      <c r="F3638" t="str">
        <f>VLOOKUP(E3638,[1]Saler!$F$1:$G$6,2,FALSE)</f>
        <v>Hải Phòng</v>
      </c>
      <c r="G3638" t="s">
        <v>31</v>
      </c>
      <c r="H3638" t="str">
        <f>VLOOKUP(G3638,[1]Product!$B:$G,2,FALSE)</f>
        <v>Ideapad82H700DNVN</v>
      </c>
      <c r="I3638">
        <f>VLOOKUP(G3638,[1]Product!$B:$G,6,FALSE)</f>
        <v>13490000</v>
      </c>
      <c r="J3638" t="str">
        <f>VLOOKUP(G3638,[1]Product!$B:$G,3,FALSE)</f>
        <v>Lenovo</v>
      </c>
      <c r="K3638" t="str">
        <f>VLOOKUP(G3638,[1]Product!$B:$G,4,FALSE)</f>
        <v>Laptop</v>
      </c>
      <c r="L3638">
        <v>2</v>
      </c>
      <c r="M3638">
        <v>0</v>
      </c>
      <c r="N3638">
        <f t="shared" si="56"/>
        <v>26980000</v>
      </c>
    </row>
    <row r="3639" spans="1:14" x14ac:dyDescent="0.3">
      <c r="A3639">
        <v>3638</v>
      </c>
      <c r="B3639">
        <v>11</v>
      </c>
      <c r="C3639" t="s">
        <v>46</v>
      </c>
      <c r="D3639" t="str">
        <f>VLOOKUP(C3639,[1]Saler!B:D,2,FALSE)</f>
        <v>Nguyễn Thị Hoài  Nam</v>
      </c>
      <c r="E3639" t="str">
        <f>VLOOKUP(C3639,[1]Saler!B:D,3,FALSE)</f>
        <v>HCM</v>
      </c>
      <c r="F3639" t="str">
        <f>VLOOKUP(E3639,[1]Saler!$F$1:$G$6,2,FALSE)</f>
        <v>Hồ Chí Minh</v>
      </c>
      <c r="G3639" t="s">
        <v>25</v>
      </c>
      <c r="H3639" t="str">
        <f>VLOOKUP(G3639,[1]Product!$B:$G,2,FALSE)</f>
        <v>Lenovo11BHS07200</v>
      </c>
      <c r="I3639">
        <f>VLOOKUP(G3639,[1]Product!$B:$G,6,FALSE)</f>
        <v>11490000</v>
      </c>
      <c r="J3639" t="str">
        <f>VLOOKUP(G3639,[1]Product!$B:$G,3,FALSE)</f>
        <v>Lenovo</v>
      </c>
      <c r="K3639" t="str">
        <f>VLOOKUP(G3639,[1]Product!$B:$G,4,FALSE)</f>
        <v>Desktop</v>
      </c>
      <c r="L3639">
        <v>1</v>
      </c>
      <c r="M3639">
        <v>0.1</v>
      </c>
      <c r="N3639">
        <f t="shared" si="56"/>
        <v>10341000</v>
      </c>
    </row>
    <row r="3640" spans="1:14" x14ac:dyDescent="0.3">
      <c r="A3640">
        <v>3639</v>
      </c>
      <c r="B3640">
        <v>11</v>
      </c>
      <c r="C3640" t="s">
        <v>18</v>
      </c>
      <c r="D3640" t="str">
        <f>VLOOKUP(C3640,[1]Saler!B:D,2,FALSE)</f>
        <v>Lê Thị Thùy  Linh</v>
      </c>
      <c r="E3640" t="str">
        <f>VLOOKUP(C3640,[1]Saler!B:D,3,FALSE)</f>
        <v>DN</v>
      </c>
      <c r="F3640" t="str">
        <f>VLOOKUP(E3640,[1]Saler!$F$1:$G$6,2,FALSE)</f>
        <v>Đà Nẵng</v>
      </c>
      <c r="G3640" t="s">
        <v>36</v>
      </c>
      <c r="H3640" t="str">
        <f>VLOOKUP(G3640,[1]Product!$B:$G,2,FALSE)</f>
        <v>Lenovo10TVA00EVA</v>
      </c>
      <c r="I3640">
        <f>VLOOKUP(G3640,[1]Product!$B:$G,6,FALSE)</f>
        <v>12590000</v>
      </c>
      <c r="J3640" t="str">
        <f>VLOOKUP(G3640,[1]Product!$B:$G,3,FALSE)</f>
        <v>Lenovo</v>
      </c>
      <c r="K3640" t="str">
        <f>VLOOKUP(G3640,[1]Product!$B:$G,4,FALSE)</f>
        <v>Desktop</v>
      </c>
      <c r="L3640">
        <v>3</v>
      </c>
      <c r="M3640">
        <v>0.1</v>
      </c>
      <c r="N3640">
        <f t="shared" si="56"/>
        <v>33993000</v>
      </c>
    </row>
    <row r="3641" spans="1:14" x14ac:dyDescent="0.3">
      <c r="A3641">
        <v>3640</v>
      </c>
      <c r="B3641">
        <v>11</v>
      </c>
      <c r="C3641" t="s">
        <v>80</v>
      </c>
      <c r="D3641" t="str">
        <f>VLOOKUP(C3641,[1]Saler!B:D,2,FALSE)</f>
        <v>Trịnh Thị Thu  Hằng</v>
      </c>
      <c r="E3641" t="str">
        <f>VLOOKUP(C3641,[1]Saler!B:D,3,FALSE)</f>
        <v>HP</v>
      </c>
      <c r="F3641" t="str">
        <f>VLOOKUP(E3641,[1]Saler!$F$1:$G$6,2,FALSE)</f>
        <v>Hải Phòng</v>
      </c>
      <c r="G3641" t="s">
        <v>44</v>
      </c>
      <c r="H3641" t="str">
        <f>VLOOKUP(G3641,[1]Product!$B:$G,2,FALSE)</f>
        <v>Lenovo11ED002TVA</v>
      </c>
      <c r="I3641">
        <f>VLOOKUP(G3641,[1]Product!$B:$G,6,FALSE)</f>
        <v>9890000</v>
      </c>
      <c r="J3641" t="str">
        <f>VLOOKUP(G3641,[1]Product!$B:$G,3,FALSE)</f>
        <v>Lenovo</v>
      </c>
      <c r="K3641" t="str">
        <f>VLOOKUP(G3641,[1]Product!$B:$G,4,FALSE)</f>
        <v>Desktop</v>
      </c>
      <c r="L3641">
        <v>2</v>
      </c>
      <c r="M3641">
        <v>0.15</v>
      </c>
      <c r="N3641">
        <f t="shared" si="56"/>
        <v>16813000</v>
      </c>
    </row>
    <row r="3642" spans="1:14" x14ac:dyDescent="0.3">
      <c r="A3642">
        <v>3641</v>
      </c>
      <c r="B3642">
        <v>11</v>
      </c>
      <c r="C3642" t="s">
        <v>80</v>
      </c>
      <c r="D3642" t="str">
        <f>VLOOKUP(C3642,[1]Saler!B:D,2,FALSE)</f>
        <v>Trịnh Thị Thu  Hằng</v>
      </c>
      <c r="E3642" t="str">
        <f>VLOOKUP(C3642,[1]Saler!B:D,3,FALSE)</f>
        <v>HP</v>
      </c>
      <c r="F3642" t="str">
        <f>VLOOKUP(E3642,[1]Saler!$F$1:$G$6,2,FALSE)</f>
        <v>Hải Phòng</v>
      </c>
      <c r="G3642" t="s">
        <v>47</v>
      </c>
      <c r="H3642" t="str">
        <f>VLOOKUP(G3642,[1]Product!$B:$G,2,FALSE)</f>
        <v>OptiPlex3080 MT</v>
      </c>
      <c r="I3642">
        <f>VLOOKUP(G3642,[1]Product!$B:$G,6,FALSE)</f>
        <v>13890000</v>
      </c>
      <c r="J3642" t="str">
        <f>VLOOKUP(G3642,[1]Product!$B:$G,3,FALSE)</f>
        <v>Dell</v>
      </c>
      <c r="K3642" t="str">
        <f>VLOOKUP(G3642,[1]Product!$B:$G,4,FALSE)</f>
        <v>Desktop</v>
      </c>
      <c r="L3642">
        <v>1</v>
      </c>
      <c r="M3642">
        <v>0.15</v>
      </c>
      <c r="N3642">
        <f t="shared" si="56"/>
        <v>11806500</v>
      </c>
    </row>
    <row r="3643" spans="1:14" x14ac:dyDescent="0.3">
      <c r="A3643">
        <v>3642</v>
      </c>
      <c r="B3643">
        <v>11</v>
      </c>
      <c r="C3643" t="s">
        <v>26</v>
      </c>
      <c r="D3643" t="str">
        <f>VLOOKUP(C3643,[1]Saler!B:D,2,FALSE)</f>
        <v>Nguyễn Thị Y  Bình</v>
      </c>
      <c r="E3643" t="str">
        <f>VLOOKUP(C3643,[1]Saler!B:D,3,FALSE)</f>
        <v>HN</v>
      </c>
      <c r="F3643" t="str">
        <f>VLOOKUP(E3643,[1]Saler!$F$1:$G$6,2,FALSE)</f>
        <v>Hà Nội</v>
      </c>
      <c r="G3643" t="s">
        <v>28</v>
      </c>
      <c r="H3643" t="str">
        <f>VLOOKUP(G3643,[1]Product!$B:$G,2,FALSE)</f>
        <v>ProBook1A1B0PA</v>
      </c>
      <c r="I3643">
        <f>VLOOKUP(G3643,[1]Product!$B:$G,6,FALSE)</f>
        <v>18290000</v>
      </c>
      <c r="J3643" t="str">
        <f>VLOOKUP(G3643,[1]Product!$B:$G,3,FALSE)</f>
        <v>HP</v>
      </c>
      <c r="K3643" t="str">
        <f>VLOOKUP(G3643,[1]Product!$B:$G,4,FALSE)</f>
        <v>Laptop</v>
      </c>
      <c r="L3643">
        <v>2</v>
      </c>
      <c r="M3643">
        <v>0.1</v>
      </c>
      <c r="N3643">
        <f t="shared" si="56"/>
        <v>32922000</v>
      </c>
    </row>
    <row r="3644" spans="1:14" x14ac:dyDescent="0.3">
      <c r="A3644">
        <v>3643</v>
      </c>
      <c r="B3644">
        <v>11</v>
      </c>
      <c r="C3644" t="s">
        <v>73</v>
      </c>
      <c r="D3644" t="str">
        <f>VLOOKUP(C3644,[1]Saler!B:D,2,FALSE)</f>
        <v>Nguyễn Gia  Hân</v>
      </c>
      <c r="E3644" t="str">
        <f>VLOOKUP(C3644,[1]Saler!B:D,3,FALSE)</f>
        <v>HP</v>
      </c>
      <c r="F3644" t="str">
        <f>VLOOKUP(E3644,[1]Saler!$F$1:$G$6,2,FALSE)</f>
        <v>Hải Phòng</v>
      </c>
      <c r="G3644" t="s">
        <v>52</v>
      </c>
      <c r="H3644" t="str">
        <f>VLOOKUP(G3644,[1]Product!$B:$G,2,FALSE)</f>
        <v>Inspiron42IN380002</v>
      </c>
      <c r="I3644">
        <f>VLOOKUP(G3644,[1]Product!$B:$G,6,FALSE)</f>
        <v>12290000</v>
      </c>
      <c r="J3644" t="str">
        <f>VLOOKUP(G3644,[1]Product!$B:$G,3,FALSE)</f>
        <v>Dell</v>
      </c>
      <c r="K3644" t="str">
        <f>VLOOKUP(G3644,[1]Product!$B:$G,4,FALSE)</f>
        <v>Desktop</v>
      </c>
      <c r="L3644">
        <v>3</v>
      </c>
      <c r="M3644">
        <v>0.05</v>
      </c>
      <c r="N3644">
        <f t="shared" si="56"/>
        <v>35026500</v>
      </c>
    </row>
    <row r="3645" spans="1:14" x14ac:dyDescent="0.3">
      <c r="A3645">
        <v>3644</v>
      </c>
      <c r="B3645">
        <v>11</v>
      </c>
      <c r="C3645" t="s">
        <v>14</v>
      </c>
      <c r="D3645" t="str">
        <f>VLOOKUP(C3645,[1]Saler!B:D,2,FALSE)</f>
        <v>Hồ Thị Khánh  Huyền</v>
      </c>
      <c r="E3645" t="str">
        <f>VLOOKUP(C3645,[1]Saler!B:D,3,FALSE)</f>
        <v>DN</v>
      </c>
      <c r="F3645" t="str">
        <f>VLOOKUP(E3645,[1]Saler!$F$1:$G$6,2,FALSE)</f>
        <v>Đà Nẵng</v>
      </c>
      <c r="G3645" t="s">
        <v>33</v>
      </c>
      <c r="H3645" t="str">
        <f>VLOOKUP(G3645,[1]Product!$B:$G,2,FALSE)</f>
        <v>XPS139310</v>
      </c>
      <c r="I3645">
        <f>VLOOKUP(G3645,[1]Product!$B:$G,6,FALSE)</f>
        <v>39900000</v>
      </c>
      <c r="J3645" t="str">
        <f>VLOOKUP(G3645,[1]Product!$B:$G,3,FALSE)</f>
        <v>Dell</v>
      </c>
      <c r="K3645" t="str">
        <f>VLOOKUP(G3645,[1]Product!$B:$G,4,FALSE)</f>
        <v>Laptop</v>
      </c>
      <c r="L3645">
        <v>2</v>
      </c>
      <c r="M3645">
        <v>0.05</v>
      </c>
      <c r="N3645">
        <f t="shared" si="56"/>
        <v>75810000</v>
      </c>
    </row>
    <row r="3646" spans="1:14" x14ac:dyDescent="0.3">
      <c r="A3646">
        <v>3645</v>
      </c>
      <c r="B3646">
        <v>11</v>
      </c>
      <c r="C3646" t="s">
        <v>55</v>
      </c>
      <c r="D3646" t="str">
        <f>VLOOKUP(C3646,[1]Saler!B:D,2,FALSE)</f>
        <v>Nguyễn Thị  Hương</v>
      </c>
      <c r="E3646" t="str">
        <f>VLOOKUP(C3646,[1]Saler!B:D,3,FALSE)</f>
        <v>DN</v>
      </c>
      <c r="F3646" t="str">
        <f>VLOOKUP(E3646,[1]Saler!$F$1:$G$6,2,FALSE)</f>
        <v>Đà Nẵng</v>
      </c>
      <c r="G3646" t="s">
        <v>31</v>
      </c>
      <c r="H3646" t="str">
        <f>VLOOKUP(G3646,[1]Product!$B:$G,2,FALSE)</f>
        <v>Ideapad82H700DNVN</v>
      </c>
      <c r="I3646">
        <f>VLOOKUP(G3646,[1]Product!$B:$G,6,FALSE)</f>
        <v>13490000</v>
      </c>
      <c r="J3646" t="str">
        <f>VLOOKUP(G3646,[1]Product!$B:$G,3,FALSE)</f>
        <v>Lenovo</v>
      </c>
      <c r="K3646" t="str">
        <f>VLOOKUP(G3646,[1]Product!$B:$G,4,FALSE)</f>
        <v>Laptop</v>
      </c>
      <c r="L3646">
        <v>3</v>
      </c>
      <c r="M3646">
        <v>0.1</v>
      </c>
      <c r="N3646">
        <f t="shared" si="56"/>
        <v>36423000</v>
      </c>
    </row>
    <row r="3647" spans="1:14" x14ac:dyDescent="0.3">
      <c r="A3647">
        <v>3646</v>
      </c>
      <c r="B3647">
        <v>11</v>
      </c>
      <c r="C3647" t="s">
        <v>64</v>
      </c>
      <c r="D3647" t="str">
        <f>VLOOKUP(C3647,[1]Saler!B:D,2,FALSE)</f>
        <v>Trần Chí Thông</v>
      </c>
      <c r="E3647" t="str">
        <f>VLOOKUP(C3647,[1]Saler!B:D,3,FALSE)</f>
        <v>CT</v>
      </c>
      <c r="F3647" t="str">
        <f>VLOOKUP(E3647,[1]Saler!$F$1:$G$6,2,FALSE)</f>
        <v>Cần Thơ</v>
      </c>
      <c r="G3647" t="s">
        <v>28</v>
      </c>
      <c r="H3647" t="str">
        <f>VLOOKUP(G3647,[1]Product!$B:$G,2,FALSE)</f>
        <v>ProBook1A1B0PA</v>
      </c>
      <c r="I3647">
        <f>VLOOKUP(G3647,[1]Product!$B:$G,6,FALSE)</f>
        <v>18290000</v>
      </c>
      <c r="J3647" t="str">
        <f>VLOOKUP(G3647,[1]Product!$B:$G,3,FALSE)</f>
        <v>HP</v>
      </c>
      <c r="K3647" t="str">
        <f>VLOOKUP(G3647,[1]Product!$B:$G,4,FALSE)</f>
        <v>Laptop</v>
      </c>
      <c r="L3647">
        <v>3</v>
      </c>
      <c r="M3647">
        <v>0.05</v>
      </c>
      <c r="N3647">
        <f t="shared" si="56"/>
        <v>52126500</v>
      </c>
    </row>
    <row r="3648" spans="1:14" x14ac:dyDescent="0.3">
      <c r="A3648">
        <v>3647</v>
      </c>
      <c r="B3648">
        <v>11</v>
      </c>
      <c r="C3648" t="s">
        <v>20</v>
      </c>
      <c r="D3648" t="str">
        <f>VLOOKUP(C3648,[1]Saler!B:D,2,FALSE)</f>
        <v>NGUYỄN THỊ THANH  HUYỀN</v>
      </c>
      <c r="E3648" t="str">
        <f>VLOOKUP(C3648,[1]Saler!B:D,3,FALSE)</f>
        <v>DN</v>
      </c>
      <c r="F3648" t="str">
        <f>VLOOKUP(E3648,[1]Saler!$F$1:$G$6,2,FALSE)</f>
        <v>Đà Nẵng</v>
      </c>
      <c r="G3648" t="s">
        <v>69</v>
      </c>
      <c r="H3648" t="str">
        <f>VLOOKUP(G3648,[1]Product!$B:$G,2,FALSE)</f>
        <v>Pavilion180S1AA</v>
      </c>
      <c r="I3648">
        <f>VLOOKUP(G3648,[1]Product!$B:$G,6,FALSE)</f>
        <v>9790000</v>
      </c>
      <c r="J3648" t="str">
        <f>VLOOKUP(G3648,[1]Product!$B:$G,3,FALSE)</f>
        <v>HP</v>
      </c>
      <c r="K3648" t="str">
        <f>VLOOKUP(G3648,[1]Product!$B:$G,4,FALSE)</f>
        <v>Desktop</v>
      </c>
      <c r="L3648">
        <v>1</v>
      </c>
      <c r="M3648">
        <v>0</v>
      </c>
      <c r="N3648">
        <f t="shared" si="56"/>
        <v>9790000</v>
      </c>
    </row>
    <row r="3649" spans="1:14" x14ac:dyDescent="0.3">
      <c r="A3649">
        <v>3648</v>
      </c>
      <c r="B3649">
        <v>11</v>
      </c>
      <c r="C3649" t="s">
        <v>80</v>
      </c>
      <c r="D3649" t="str">
        <f>VLOOKUP(C3649,[1]Saler!B:D,2,FALSE)</f>
        <v>Trịnh Thị Thu  Hằng</v>
      </c>
      <c r="E3649" t="str">
        <f>VLOOKUP(C3649,[1]Saler!B:D,3,FALSE)</f>
        <v>HP</v>
      </c>
      <c r="F3649" t="str">
        <f>VLOOKUP(E3649,[1]Saler!$F$1:$G$6,2,FALSE)</f>
        <v>Hải Phòng</v>
      </c>
      <c r="G3649" t="s">
        <v>49</v>
      </c>
      <c r="H3649" t="str">
        <f>VLOOKUP(G3649,[1]Product!$B:$G,2,FALSE)</f>
        <v>Inspiron145402</v>
      </c>
      <c r="I3649">
        <f>VLOOKUP(G3649,[1]Product!$B:$G,6,FALSE)</f>
        <v>25790000</v>
      </c>
      <c r="J3649" t="str">
        <f>VLOOKUP(G3649,[1]Product!$B:$G,3,FALSE)</f>
        <v>Dell</v>
      </c>
      <c r="K3649" t="str">
        <f>VLOOKUP(G3649,[1]Product!$B:$G,4,FALSE)</f>
        <v>Laptop</v>
      </c>
      <c r="L3649">
        <v>3</v>
      </c>
      <c r="M3649">
        <v>0.15</v>
      </c>
      <c r="N3649">
        <f t="shared" si="56"/>
        <v>65764500</v>
      </c>
    </row>
    <row r="3650" spans="1:14" x14ac:dyDescent="0.3">
      <c r="A3650">
        <v>3649</v>
      </c>
      <c r="B3650">
        <v>11</v>
      </c>
      <c r="C3650" t="s">
        <v>20</v>
      </c>
      <c r="D3650" t="str">
        <f>VLOOKUP(C3650,[1]Saler!B:D,2,FALSE)</f>
        <v>NGUYỄN THỊ THANH  HUYỀN</v>
      </c>
      <c r="E3650" t="str">
        <f>VLOOKUP(C3650,[1]Saler!B:D,3,FALSE)</f>
        <v>DN</v>
      </c>
      <c r="F3650" t="str">
        <f>VLOOKUP(E3650,[1]Saler!$F$1:$G$6,2,FALSE)</f>
        <v>Đà Nẵng</v>
      </c>
      <c r="G3650" t="s">
        <v>36</v>
      </c>
      <c r="H3650" t="str">
        <f>VLOOKUP(G3650,[1]Product!$B:$G,2,FALSE)</f>
        <v>Lenovo10TVA00EVA</v>
      </c>
      <c r="I3650">
        <f>VLOOKUP(G3650,[1]Product!$B:$G,6,FALSE)</f>
        <v>12590000</v>
      </c>
      <c r="J3650" t="str">
        <f>VLOOKUP(G3650,[1]Product!$B:$G,3,FALSE)</f>
        <v>Lenovo</v>
      </c>
      <c r="K3650" t="str">
        <f>VLOOKUP(G3650,[1]Product!$B:$G,4,FALSE)</f>
        <v>Desktop</v>
      </c>
      <c r="L3650">
        <v>1</v>
      </c>
      <c r="M3650">
        <v>0.05</v>
      </c>
      <c r="N3650">
        <f t="shared" ref="N3650:N3713" si="57">I3650*L3650*(1-M3650)</f>
        <v>11960500</v>
      </c>
    </row>
    <row r="3651" spans="1:14" x14ac:dyDescent="0.3">
      <c r="A3651">
        <v>3650</v>
      </c>
      <c r="B3651">
        <v>11</v>
      </c>
      <c r="C3651" t="s">
        <v>22</v>
      </c>
      <c r="D3651" t="str">
        <f>VLOOKUP(C3651,[1]Saler!B:D,2,FALSE)</f>
        <v>Nguyễn Thành Tâm</v>
      </c>
      <c r="E3651" t="str">
        <f>VLOOKUP(C3651,[1]Saler!B:D,3,FALSE)</f>
        <v>CT</v>
      </c>
      <c r="F3651" t="str">
        <f>VLOOKUP(E3651,[1]Saler!$F$1:$G$6,2,FALSE)</f>
        <v>Cần Thơ</v>
      </c>
      <c r="G3651" t="s">
        <v>54</v>
      </c>
      <c r="H3651" t="str">
        <f>VLOOKUP(G3651,[1]Product!$B:$G,2,FALSE)</f>
        <v>ThinkBook20VA001KVN</v>
      </c>
      <c r="I3651">
        <f>VLOOKUP(G3651,[1]Product!$B:$G,6,FALSE)</f>
        <v>19190000</v>
      </c>
      <c r="J3651" t="str">
        <f>VLOOKUP(G3651,[1]Product!$B:$G,3,FALSE)</f>
        <v>Lenovo</v>
      </c>
      <c r="K3651" t="str">
        <f>VLOOKUP(G3651,[1]Product!$B:$G,4,FALSE)</f>
        <v>Laptop</v>
      </c>
      <c r="L3651">
        <v>2</v>
      </c>
      <c r="M3651">
        <v>0.05</v>
      </c>
      <c r="N3651">
        <f t="shared" si="57"/>
        <v>36461000</v>
      </c>
    </row>
    <row r="3652" spans="1:14" x14ac:dyDescent="0.3">
      <c r="A3652">
        <v>3651</v>
      </c>
      <c r="B3652">
        <v>11</v>
      </c>
      <c r="C3652" t="s">
        <v>70</v>
      </c>
      <c r="D3652" t="str">
        <f>VLOOKUP(C3652,[1]Saler!B:D,2,FALSE)</f>
        <v>Trần Thị Hồng Nhung</v>
      </c>
      <c r="E3652" t="str">
        <f>VLOOKUP(C3652,[1]Saler!B:D,3,FALSE)</f>
        <v>HCM</v>
      </c>
      <c r="F3652" t="str">
        <f>VLOOKUP(E3652,[1]Saler!$F$1:$G$6,2,FALSE)</f>
        <v>Hồ Chí Minh</v>
      </c>
      <c r="G3652" t="s">
        <v>21</v>
      </c>
      <c r="H3652" t="str">
        <f>VLOOKUP(G3652,[1]Product!$B:$G,2,FALSE)</f>
        <v>EliteBook5ZU71PA</v>
      </c>
      <c r="I3652">
        <f>VLOOKUP(G3652,[1]Product!$B:$G,6,FALSE)</f>
        <v>34790000</v>
      </c>
      <c r="J3652" t="str">
        <f>VLOOKUP(G3652,[1]Product!$B:$G,3,FALSE)</f>
        <v>HP</v>
      </c>
      <c r="K3652" t="str">
        <f>VLOOKUP(G3652,[1]Product!$B:$G,4,FALSE)</f>
        <v>Laptop</v>
      </c>
      <c r="L3652">
        <v>3</v>
      </c>
      <c r="M3652">
        <v>0.15</v>
      </c>
      <c r="N3652">
        <f t="shared" si="57"/>
        <v>88714500</v>
      </c>
    </row>
    <row r="3653" spans="1:14" x14ac:dyDescent="0.3">
      <c r="A3653">
        <v>3652</v>
      </c>
      <c r="B3653">
        <v>11</v>
      </c>
      <c r="C3653" t="s">
        <v>29</v>
      </c>
      <c r="D3653" t="str">
        <f>VLOOKUP(C3653,[1]Saler!B:D,2,FALSE)</f>
        <v>Hoàng Thị Thu  Hà</v>
      </c>
      <c r="E3653" t="str">
        <f>VLOOKUP(C3653,[1]Saler!B:D,3,FALSE)</f>
        <v>HN</v>
      </c>
      <c r="F3653" t="str">
        <f>VLOOKUP(E3653,[1]Saler!$F$1:$G$6,2,FALSE)</f>
        <v>Hà Nội</v>
      </c>
      <c r="G3653" t="s">
        <v>25</v>
      </c>
      <c r="H3653" t="str">
        <f>VLOOKUP(G3653,[1]Product!$B:$G,2,FALSE)</f>
        <v>Lenovo11BHS07200</v>
      </c>
      <c r="I3653">
        <f>VLOOKUP(G3653,[1]Product!$B:$G,6,FALSE)</f>
        <v>11490000</v>
      </c>
      <c r="J3653" t="str">
        <f>VLOOKUP(G3653,[1]Product!$B:$G,3,FALSE)</f>
        <v>Lenovo</v>
      </c>
      <c r="K3653" t="str">
        <f>VLOOKUP(G3653,[1]Product!$B:$G,4,FALSE)</f>
        <v>Desktop</v>
      </c>
      <c r="L3653">
        <v>2</v>
      </c>
      <c r="M3653">
        <v>0.15</v>
      </c>
      <c r="N3653">
        <f t="shared" si="57"/>
        <v>19533000</v>
      </c>
    </row>
    <row r="3654" spans="1:14" x14ac:dyDescent="0.3">
      <c r="A3654">
        <v>3653</v>
      </c>
      <c r="B3654">
        <v>11</v>
      </c>
      <c r="C3654" t="s">
        <v>55</v>
      </c>
      <c r="D3654" t="str">
        <f>VLOOKUP(C3654,[1]Saler!B:D,2,FALSE)</f>
        <v>Nguyễn Thị  Hương</v>
      </c>
      <c r="E3654" t="str">
        <f>VLOOKUP(C3654,[1]Saler!B:D,3,FALSE)</f>
        <v>DN</v>
      </c>
      <c r="F3654" t="str">
        <f>VLOOKUP(E3654,[1]Saler!$F$1:$G$6,2,FALSE)</f>
        <v>Đà Nẵng</v>
      </c>
      <c r="G3654" t="s">
        <v>15</v>
      </c>
      <c r="H3654" t="str">
        <f>VLOOKUP(G3654,[1]Product!$B:$G,2,FALSE)</f>
        <v>EliteBook1C2M0PA</v>
      </c>
      <c r="I3654">
        <f>VLOOKUP(G3654,[1]Product!$B:$G,6,FALSE)</f>
        <v>14890000</v>
      </c>
      <c r="J3654" t="str">
        <f>VLOOKUP(G3654,[1]Product!$B:$G,3,FALSE)</f>
        <v>HP</v>
      </c>
      <c r="K3654" t="str">
        <f>VLOOKUP(G3654,[1]Product!$B:$G,4,FALSE)</f>
        <v>Desktop</v>
      </c>
      <c r="L3654">
        <v>3</v>
      </c>
      <c r="M3654">
        <v>0.05</v>
      </c>
      <c r="N3654">
        <f t="shared" si="57"/>
        <v>42436500</v>
      </c>
    </row>
    <row r="3655" spans="1:14" x14ac:dyDescent="0.3">
      <c r="A3655">
        <v>3654</v>
      </c>
      <c r="B3655">
        <v>11</v>
      </c>
      <c r="C3655" t="s">
        <v>53</v>
      </c>
      <c r="D3655" t="str">
        <f>VLOOKUP(C3655,[1]Saler!B:D,2,FALSE)</f>
        <v>Đoàn Minh  Anh</v>
      </c>
      <c r="E3655" t="str">
        <f>VLOOKUP(C3655,[1]Saler!B:D,3,FALSE)</f>
        <v>HN</v>
      </c>
      <c r="F3655" t="str">
        <f>VLOOKUP(E3655,[1]Saler!$F$1:$G$6,2,FALSE)</f>
        <v>Hà Nội</v>
      </c>
      <c r="G3655" t="s">
        <v>54</v>
      </c>
      <c r="H3655" t="str">
        <f>VLOOKUP(G3655,[1]Product!$B:$G,2,FALSE)</f>
        <v>ThinkBook20VA001KVN</v>
      </c>
      <c r="I3655">
        <f>VLOOKUP(G3655,[1]Product!$B:$G,6,FALSE)</f>
        <v>19190000</v>
      </c>
      <c r="J3655" t="str">
        <f>VLOOKUP(G3655,[1]Product!$B:$G,3,FALSE)</f>
        <v>Lenovo</v>
      </c>
      <c r="K3655" t="str">
        <f>VLOOKUP(G3655,[1]Product!$B:$G,4,FALSE)</f>
        <v>Laptop</v>
      </c>
      <c r="L3655">
        <v>1</v>
      </c>
      <c r="M3655">
        <v>0</v>
      </c>
      <c r="N3655">
        <f t="shared" si="57"/>
        <v>19190000</v>
      </c>
    </row>
    <row r="3656" spans="1:14" x14ac:dyDescent="0.3">
      <c r="A3656">
        <v>3655</v>
      </c>
      <c r="B3656">
        <v>11</v>
      </c>
      <c r="C3656" t="s">
        <v>74</v>
      </c>
      <c r="D3656" t="str">
        <f>VLOOKUP(C3656,[1]Saler!B:D,2,FALSE)</f>
        <v>Nguyễn Thị  Hằng</v>
      </c>
      <c r="E3656" t="str">
        <f>VLOOKUP(C3656,[1]Saler!B:D,3,FALSE)</f>
        <v>HP</v>
      </c>
      <c r="F3656" t="str">
        <f>VLOOKUP(E3656,[1]Saler!$F$1:$G$6,2,FALSE)</f>
        <v>Hải Phòng</v>
      </c>
      <c r="G3656" t="s">
        <v>19</v>
      </c>
      <c r="H3656" t="str">
        <f>VLOOKUP(G3656,[1]Product!$B:$G,2,FALSE)</f>
        <v>Gaming81LK01J3VN</v>
      </c>
      <c r="I3656">
        <f>VLOOKUP(G3656,[1]Product!$B:$G,6,FALSE)</f>
        <v>18490000</v>
      </c>
      <c r="J3656" t="str">
        <f>VLOOKUP(G3656,[1]Product!$B:$G,3,FALSE)</f>
        <v>Lenovo</v>
      </c>
      <c r="K3656" t="str">
        <f>VLOOKUP(G3656,[1]Product!$B:$G,4,FALSE)</f>
        <v>Laptop</v>
      </c>
      <c r="L3656">
        <v>3</v>
      </c>
      <c r="M3656">
        <v>0.05</v>
      </c>
      <c r="N3656">
        <f t="shared" si="57"/>
        <v>52696500</v>
      </c>
    </row>
    <row r="3657" spans="1:14" x14ac:dyDescent="0.3">
      <c r="A3657">
        <v>3656</v>
      </c>
      <c r="B3657">
        <v>11</v>
      </c>
      <c r="C3657" t="s">
        <v>38</v>
      </c>
      <c r="D3657" t="str">
        <f>VLOOKUP(C3657,[1]Saler!B:D,2,FALSE)</f>
        <v>Nguyễn Thị Kim  Nga</v>
      </c>
      <c r="E3657" t="str">
        <f>VLOOKUP(C3657,[1]Saler!B:D,3,FALSE)</f>
        <v>HCM</v>
      </c>
      <c r="F3657" t="str">
        <f>VLOOKUP(E3657,[1]Saler!$F$1:$G$6,2,FALSE)</f>
        <v>Hồ Chí Minh</v>
      </c>
      <c r="G3657" t="s">
        <v>31</v>
      </c>
      <c r="H3657" t="str">
        <f>VLOOKUP(G3657,[1]Product!$B:$G,2,FALSE)</f>
        <v>Ideapad82H700DNVN</v>
      </c>
      <c r="I3657">
        <f>VLOOKUP(G3657,[1]Product!$B:$G,6,FALSE)</f>
        <v>13490000</v>
      </c>
      <c r="J3657" t="str">
        <f>VLOOKUP(G3657,[1]Product!$B:$G,3,FALSE)</f>
        <v>Lenovo</v>
      </c>
      <c r="K3657" t="str">
        <f>VLOOKUP(G3657,[1]Product!$B:$G,4,FALSE)</f>
        <v>Laptop</v>
      </c>
      <c r="L3657">
        <v>2</v>
      </c>
      <c r="M3657">
        <v>0.05</v>
      </c>
      <c r="N3657">
        <f t="shared" si="57"/>
        <v>25631000</v>
      </c>
    </row>
    <row r="3658" spans="1:14" x14ac:dyDescent="0.3">
      <c r="A3658">
        <v>3657</v>
      </c>
      <c r="B3658">
        <v>11</v>
      </c>
      <c r="C3658" t="s">
        <v>59</v>
      </c>
      <c r="D3658" t="str">
        <f>VLOOKUP(C3658,[1]Saler!B:D,2,FALSE)</f>
        <v>Hồ Lê Lệ  Nguyên</v>
      </c>
      <c r="E3658" t="str">
        <f>VLOOKUP(C3658,[1]Saler!B:D,3,FALSE)</f>
        <v>HCM</v>
      </c>
      <c r="F3658" t="str">
        <f>VLOOKUP(E3658,[1]Saler!$F$1:$G$6,2,FALSE)</f>
        <v>Hồ Chí Minh</v>
      </c>
      <c r="G3658" t="s">
        <v>50</v>
      </c>
      <c r="H3658" t="str">
        <f>VLOOKUP(G3658,[1]Product!$B:$G,2,FALSE)</f>
        <v>ProBook22X45AA</v>
      </c>
      <c r="I3658">
        <f>VLOOKUP(G3658,[1]Product!$B:$G,6,FALSE)</f>
        <v>11900000</v>
      </c>
      <c r="J3658" t="str">
        <f>VLOOKUP(G3658,[1]Product!$B:$G,3,FALSE)</f>
        <v>HP</v>
      </c>
      <c r="K3658" t="str">
        <f>VLOOKUP(G3658,[1]Product!$B:$G,4,FALSE)</f>
        <v>Desktop</v>
      </c>
      <c r="L3658">
        <v>1</v>
      </c>
      <c r="M3658">
        <v>0.05</v>
      </c>
      <c r="N3658">
        <f t="shared" si="57"/>
        <v>11305000</v>
      </c>
    </row>
    <row r="3659" spans="1:14" x14ac:dyDescent="0.3">
      <c r="A3659">
        <v>3658</v>
      </c>
      <c r="B3659">
        <v>11</v>
      </c>
      <c r="C3659" t="s">
        <v>70</v>
      </c>
      <c r="D3659" t="str">
        <f>VLOOKUP(C3659,[1]Saler!B:D,2,FALSE)</f>
        <v>Trần Thị Hồng Nhung</v>
      </c>
      <c r="E3659" t="str">
        <f>VLOOKUP(C3659,[1]Saler!B:D,3,FALSE)</f>
        <v>HCM</v>
      </c>
      <c r="F3659" t="str">
        <f>VLOOKUP(E3659,[1]Saler!$F$1:$G$6,2,FALSE)</f>
        <v>Hồ Chí Minh</v>
      </c>
      <c r="G3659" t="s">
        <v>31</v>
      </c>
      <c r="H3659" t="str">
        <f>VLOOKUP(G3659,[1]Product!$B:$G,2,FALSE)</f>
        <v>Ideapad82H700DNVN</v>
      </c>
      <c r="I3659">
        <f>VLOOKUP(G3659,[1]Product!$B:$G,6,FALSE)</f>
        <v>13490000</v>
      </c>
      <c r="J3659" t="str">
        <f>VLOOKUP(G3659,[1]Product!$B:$G,3,FALSE)</f>
        <v>Lenovo</v>
      </c>
      <c r="K3659" t="str">
        <f>VLOOKUP(G3659,[1]Product!$B:$G,4,FALSE)</f>
        <v>Laptop</v>
      </c>
      <c r="L3659">
        <v>1</v>
      </c>
      <c r="M3659">
        <v>0.05</v>
      </c>
      <c r="N3659">
        <f t="shared" si="57"/>
        <v>12815500</v>
      </c>
    </row>
    <row r="3660" spans="1:14" x14ac:dyDescent="0.3">
      <c r="A3660">
        <v>3659</v>
      </c>
      <c r="B3660">
        <v>12</v>
      </c>
      <c r="C3660" t="s">
        <v>18</v>
      </c>
      <c r="D3660" t="str">
        <f>VLOOKUP(C3660,[1]Saler!B:D,2,FALSE)</f>
        <v>Lê Thị Thùy  Linh</v>
      </c>
      <c r="E3660" t="str">
        <f>VLOOKUP(C3660,[1]Saler!B:D,3,FALSE)</f>
        <v>DN</v>
      </c>
      <c r="F3660" t="str">
        <f>VLOOKUP(E3660,[1]Saler!$F$1:$G$6,2,FALSE)</f>
        <v>Đà Nẵng</v>
      </c>
      <c r="G3660" t="s">
        <v>17</v>
      </c>
      <c r="H3660" t="str">
        <f>VLOOKUP(G3660,[1]Product!$B:$G,2,FALSE)</f>
        <v>Inspiron135301</v>
      </c>
      <c r="I3660">
        <f>VLOOKUP(G3660,[1]Product!$B:$G,6,FALSE)</f>
        <v>20900000</v>
      </c>
      <c r="J3660" t="str">
        <f>VLOOKUP(G3660,[1]Product!$B:$G,3,FALSE)</f>
        <v>Dell</v>
      </c>
      <c r="K3660" t="str">
        <f>VLOOKUP(G3660,[1]Product!$B:$G,4,FALSE)</f>
        <v>Laptop</v>
      </c>
      <c r="L3660">
        <v>2</v>
      </c>
      <c r="M3660">
        <v>0.1</v>
      </c>
      <c r="N3660">
        <f t="shared" si="57"/>
        <v>37620000</v>
      </c>
    </row>
    <row r="3661" spans="1:14" x14ac:dyDescent="0.3">
      <c r="A3661">
        <v>3660</v>
      </c>
      <c r="B3661">
        <v>12</v>
      </c>
      <c r="C3661" t="s">
        <v>29</v>
      </c>
      <c r="D3661" t="str">
        <f>VLOOKUP(C3661,[1]Saler!B:D,2,FALSE)</f>
        <v>Hoàng Thị Thu  Hà</v>
      </c>
      <c r="E3661" t="str">
        <f>VLOOKUP(C3661,[1]Saler!B:D,3,FALSE)</f>
        <v>HN</v>
      </c>
      <c r="F3661" t="str">
        <f>VLOOKUP(E3661,[1]Saler!$F$1:$G$6,2,FALSE)</f>
        <v>Hà Nội</v>
      </c>
      <c r="G3661" t="s">
        <v>71</v>
      </c>
      <c r="H3661" t="str">
        <f>VLOOKUP(G3661,[1]Product!$B:$G,2,FALSE)</f>
        <v>Legion82BC005YVN</v>
      </c>
      <c r="I3661">
        <f>VLOOKUP(G3661,[1]Product!$B:$G,6,FALSE)</f>
        <v>39000000</v>
      </c>
      <c r="J3661" t="str">
        <f>VLOOKUP(G3661,[1]Product!$B:$G,3,FALSE)</f>
        <v>Lenovo</v>
      </c>
      <c r="K3661" t="str">
        <f>VLOOKUP(G3661,[1]Product!$B:$G,4,FALSE)</f>
        <v>Laptop</v>
      </c>
      <c r="L3661">
        <v>3</v>
      </c>
      <c r="M3661">
        <v>0.05</v>
      </c>
      <c r="N3661">
        <f t="shared" si="57"/>
        <v>111150000</v>
      </c>
    </row>
    <row r="3662" spans="1:14" x14ac:dyDescent="0.3">
      <c r="A3662">
        <v>3661</v>
      </c>
      <c r="B3662">
        <v>12</v>
      </c>
      <c r="C3662" t="s">
        <v>64</v>
      </c>
      <c r="D3662" t="str">
        <f>VLOOKUP(C3662,[1]Saler!B:D,2,FALSE)</f>
        <v>Trần Chí Thông</v>
      </c>
      <c r="E3662" t="str">
        <f>VLOOKUP(C3662,[1]Saler!B:D,3,FALSE)</f>
        <v>CT</v>
      </c>
      <c r="F3662" t="str">
        <f>VLOOKUP(E3662,[1]Saler!$F$1:$G$6,2,FALSE)</f>
        <v>Cần Thơ</v>
      </c>
      <c r="G3662" t="s">
        <v>50</v>
      </c>
      <c r="H3662" t="str">
        <f>VLOOKUP(G3662,[1]Product!$B:$G,2,FALSE)</f>
        <v>ProBook22X45AA</v>
      </c>
      <c r="I3662">
        <f>VLOOKUP(G3662,[1]Product!$B:$G,6,FALSE)</f>
        <v>11900000</v>
      </c>
      <c r="J3662" t="str">
        <f>VLOOKUP(G3662,[1]Product!$B:$G,3,FALSE)</f>
        <v>HP</v>
      </c>
      <c r="K3662" t="str">
        <f>VLOOKUP(G3662,[1]Product!$B:$G,4,FALSE)</f>
        <v>Desktop</v>
      </c>
      <c r="L3662">
        <v>1</v>
      </c>
      <c r="M3662">
        <v>0.15</v>
      </c>
      <c r="N3662">
        <f t="shared" si="57"/>
        <v>10115000</v>
      </c>
    </row>
    <row r="3663" spans="1:14" x14ac:dyDescent="0.3">
      <c r="A3663">
        <v>3662</v>
      </c>
      <c r="B3663">
        <v>12</v>
      </c>
      <c r="C3663" t="s">
        <v>77</v>
      </c>
      <c r="D3663" t="str">
        <f>VLOOKUP(C3663,[1]Saler!B:D,2,FALSE)</f>
        <v>Trần Huy  Hiếu</v>
      </c>
      <c r="E3663" t="str">
        <f>VLOOKUP(C3663,[1]Saler!B:D,3,FALSE)</f>
        <v>HP</v>
      </c>
      <c r="F3663" t="str">
        <f>VLOOKUP(E3663,[1]Saler!$F$1:$G$6,2,FALSE)</f>
        <v>Hải Phòng</v>
      </c>
      <c r="G3663" t="s">
        <v>41</v>
      </c>
      <c r="H3663" t="str">
        <f>VLOOKUP(G3663,[1]Product!$B:$G,2,FALSE)</f>
        <v>Vostro70226499</v>
      </c>
      <c r="I3663">
        <f>VLOOKUP(G3663,[1]Product!$B:$G,6,FALSE)</f>
        <v>8900000</v>
      </c>
      <c r="J3663" t="str">
        <f>VLOOKUP(G3663,[1]Product!$B:$G,3,FALSE)</f>
        <v>Dell</v>
      </c>
      <c r="K3663" t="str">
        <f>VLOOKUP(G3663,[1]Product!$B:$G,4,FALSE)</f>
        <v>Desktop</v>
      </c>
      <c r="L3663">
        <v>3</v>
      </c>
      <c r="M3663">
        <v>0</v>
      </c>
      <c r="N3663">
        <f t="shared" si="57"/>
        <v>26700000</v>
      </c>
    </row>
    <row r="3664" spans="1:14" x14ac:dyDescent="0.3">
      <c r="A3664">
        <v>3663</v>
      </c>
      <c r="B3664">
        <v>12</v>
      </c>
      <c r="C3664" t="s">
        <v>16</v>
      </c>
      <c r="D3664" t="str">
        <f>VLOOKUP(C3664,[1]Saler!B:D,2,FALSE)</f>
        <v>Võ Thị Uyển  Nhi</v>
      </c>
      <c r="E3664" t="str">
        <f>VLOOKUP(C3664,[1]Saler!B:D,3,FALSE)</f>
        <v>HCM</v>
      </c>
      <c r="F3664" t="str">
        <f>VLOOKUP(E3664,[1]Saler!$F$1:$G$6,2,FALSE)</f>
        <v>Hồ Chí Minh</v>
      </c>
      <c r="G3664" t="s">
        <v>58</v>
      </c>
      <c r="H3664" t="str">
        <f>VLOOKUP(G3664,[1]Product!$B:$G,2,FALSE)</f>
        <v>Envy2K0B2PA</v>
      </c>
      <c r="I3664">
        <f>VLOOKUP(G3664,[1]Product!$B:$G,6,FALSE)</f>
        <v>23590000</v>
      </c>
      <c r="J3664" t="str">
        <f>VLOOKUP(G3664,[1]Product!$B:$G,3,FALSE)</f>
        <v>HP</v>
      </c>
      <c r="K3664" t="str">
        <f>VLOOKUP(G3664,[1]Product!$B:$G,4,FALSE)</f>
        <v>Laptop</v>
      </c>
      <c r="L3664">
        <v>1</v>
      </c>
      <c r="M3664">
        <v>0.15</v>
      </c>
      <c r="N3664">
        <f t="shared" si="57"/>
        <v>20051500</v>
      </c>
    </row>
    <row r="3665" spans="1:14" x14ac:dyDescent="0.3">
      <c r="A3665">
        <v>3664</v>
      </c>
      <c r="B3665">
        <v>12</v>
      </c>
      <c r="C3665" t="s">
        <v>22</v>
      </c>
      <c r="D3665" t="str">
        <f>VLOOKUP(C3665,[1]Saler!B:D,2,FALSE)</f>
        <v>Nguyễn Thành Tâm</v>
      </c>
      <c r="E3665" t="str">
        <f>VLOOKUP(C3665,[1]Saler!B:D,3,FALSE)</f>
        <v>CT</v>
      </c>
      <c r="F3665" t="str">
        <f>VLOOKUP(E3665,[1]Saler!$F$1:$G$6,2,FALSE)</f>
        <v>Cần Thơ</v>
      </c>
      <c r="G3665" t="s">
        <v>54</v>
      </c>
      <c r="H3665" t="str">
        <f>VLOOKUP(G3665,[1]Product!$B:$G,2,FALSE)</f>
        <v>ThinkBook20VA001KVN</v>
      </c>
      <c r="I3665">
        <f>VLOOKUP(G3665,[1]Product!$B:$G,6,FALSE)</f>
        <v>19190000</v>
      </c>
      <c r="J3665" t="str">
        <f>VLOOKUP(G3665,[1]Product!$B:$G,3,FALSE)</f>
        <v>Lenovo</v>
      </c>
      <c r="K3665" t="str">
        <f>VLOOKUP(G3665,[1]Product!$B:$G,4,FALSE)</f>
        <v>Laptop</v>
      </c>
      <c r="L3665">
        <v>1</v>
      </c>
      <c r="M3665">
        <v>0.1</v>
      </c>
      <c r="N3665">
        <f t="shared" si="57"/>
        <v>17271000</v>
      </c>
    </row>
    <row r="3666" spans="1:14" x14ac:dyDescent="0.3">
      <c r="A3666">
        <v>3665</v>
      </c>
      <c r="B3666">
        <v>12</v>
      </c>
      <c r="C3666" t="s">
        <v>39</v>
      </c>
      <c r="D3666" t="str">
        <f>VLOOKUP(C3666,[1]Saler!B:D,2,FALSE)</f>
        <v>Trần Lê Phương  Dung</v>
      </c>
      <c r="E3666" t="str">
        <f>VLOOKUP(C3666,[1]Saler!B:D,3,FALSE)</f>
        <v>HN</v>
      </c>
      <c r="F3666" t="str">
        <f>VLOOKUP(E3666,[1]Saler!$F$1:$G$6,2,FALSE)</f>
        <v>Hà Nội</v>
      </c>
      <c r="G3666" t="s">
        <v>19</v>
      </c>
      <c r="H3666" t="str">
        <f>VLOOKUP(G3666,[1]Product!$B:$G,2,FALSE)</f>
        <v>Gaming81LK01J3VN</v>
      </c>
      <c r="I3666">
        <f>VLOOKUP(G3666,[1]Product!$B:$G,6,FALSE)</f>
        <v>18490000</v>
      </c>
      <c r="J3666" t="str">
        <f>VLOOKUP(G3666,[1]Product!$B:$G,3,FALSE)</f>
        <v>Lenovo</v>
      </c>
      <c r="K3666" t="str">
        <f>VLOOKUP(G3666,[1]Product!$B:$G,4,FALSE)</f>
        <v>Laptop</v>
      </c>
      <c r="L3666">
        <v>3</v>
      </c>
      <c r="M3666">
        <v>0</v>
      </c>
      <c r="N3666">
        <f t="shared" si="57"/>
        <v>55470000</v>
      </c>
    </row>
    <row r="3667" spans="1:14" x14ac:dyDescent="0.3">
      <c r="A3667">
        <v>3666</v>
      </c>
      <c r="B3667">
        <v>12</v>
      </c>
      <c r="C3667" t="s">
        <v>68</v>
      </c>
      <c r="D3667" t="str">
        <f>VLOOKUP(C3667,[1]Saler!B:D,2,FALSE)</f>
        <v>Đào Thị Tiểu  Băng</v>
      </c>
      <c r="E3667" t="str">
        <f>VLOOKUP(C3667,[1]Saler!B:D,3,FALSE)</f>
        <v>CT</v>
      </c>
      <c r="F3667" t="str">
        <f>VLOOKUP(E3667,[1]Saler!$F$1:$G$6,2,FALSE)</f>
        <v>Cần Thơ</v>
      </c>
      <c r="G3667" t="s">
        <v>41</v>
      </c>
      <c r="H3667" t="str">
        <f>VLOOKUP(G3667,[1]Product!$B:$G,2,FALSE)</f>
        <v>Vostro70226499</v>
      </c>
      <c r="I3667">
        <f>VLOOKUP(G3667,[1]Product!$B:$G,6,FALSE)</f>
        <v>8900000</v>
      </c>
      <c r="J3667" t="str">
        <f>VLOOKUP(G3667,[1]Product!$B:$G,3,FALSE)</f>
        <v>Dell</v>
      </c>
      <c r="K3667" t="str">
        <f>VLOOKUP(G3667,[1]Product!$B:$G,4,FALSE)</f>
        <v>Desktop</v>
      </c>
      <c r="L3667">
        <v>1</v>
      </c>
      <c r="M3667">
        <v>0.15</v>
      </c>
      <c r="N3667">
        <f t="shared" si="57"/>
        <v>7565000</v>
      </c>
    </row>
    <row r="3668" spans="1:14" x14ac:dyDescent="0.3">
      <c r="A3668">
        <v>3667</v>
      </c>
      <c r="B3668">
        <v>12</v>
      </c>
      <c r="C3668" t="s">
        <v>80</v>
      </c>
      <c r="D3668" t="str">
        <f>VLOOKUP(C3668,[1]Saler!B:D,2,FALSE)</f>
        <v>Trịnh Thị Thu  Hằng</v>
      </c>
      <c r="E3668" t="str">
        <f>VLOOKUP(C3668,[1]Saler!B:D,3,FALSE)</f>
        <v>HP</v>
      </c>
      <c r="F3668" t="str">
        <f>VLOOKUP(E3668,[1]Saler!$F$1:$G$6,2,FALSE)</f>
        <v>Hải Phòng</v>
      </c>
      <c r="G3668" t="s">
        <v>28</v>
      </c>
      <c r="H3668" t="str">
        <f>VLOOKUP(G3668,[1]Product!$B:$G,2,FALSE)</f>
        <v>ProBook1A1B0PA</v>
      </c>
      <c r="I3668">
        <f>VLOOKUP(G3668,[1]Product!$B:$G,6,FALSE)</f>
        <v>18290000</v>
      </c>
      <c r="J3668" t="str">
        <f>VLOOKUP(G3668,[1]Product!$B:$G,3,FALSE)</f>
        <v>HP</v>
      </c>
      <c r="K3668" t="str">
        <f>VLOOKUP(G3668,[1]Product!$B:$G,4,FALSE)</f>
        <v>Laptop</v>
      </c>
      <c r="L3668">
        <v>1</v>
      </c>
      <c r="M3668">
        <v>0</v>
      </c>
      <c r="N3668">
        <f t="shared" si="57"/>
        <v>18290000</v>
      </c>
    </row>
    <row r="3669" spans="1:14" x14ac:dyDescent="0.3">
      <c r="A3669">
        <v>3668</v>
      </c>
      <c r="B3669">
        <v>12</v>
      </c>
      <c r="C3669" t="s">
        <v>24</v>
      </c>
      <c r="D3669" t="str">
        <f>VLOOKUP(C3669,[1]Saler!B:D,2,FALSE)</f>
        <v>Lê Thị Ngọc Bích</v>
      </c>
      <c r="E3669" t="str">
        <f>VLOOKUP(C3669,[1]Saler!B:D,3,FALSE)</f>
        <v>HN</v>
      </c>
      <c r="F3669" t="str">
        <f>VLOOKUP(E3669,[1]Saler!$F$1:$G$6,2,FALSE)</f>
        <v>Hà Nội</v>
      </c>
      <c r="G3669" t="s">
        <v>58</v>
      </c>
      <c r="H3669" t="str">
        <f>VLOOKUP(G3669,[1]Product!$B:$G,2,FALSE)</f>
        <v>Envy2K0B2PA</v>
      </c>
      <c r="I3669">
        <f>VLOOKUP(G3669,[1]Product!$B:$G,6,FALSE)</f>
        <v>23590000</v>
      </c>
      <c r="J3669" t="str">
        <f>VLOOKUP(G3669,[1]Product!$B:$G,3,FALSE)</f>
        <v>HP</v>
      </c>
      <c r="K3669" t="str">
        <f>VLOOKUP(G3669,[1]Product!$B:$G,4,FALSE)</f>
        <v>Laptop</v>
      </c>
      <c r="L3669">
        <v>1</v>
      </c>
      <c r="M3669">
        <v>0.15</v>
      </c>
      <c r="N3669">
        <f t="shared" si="57"/>
        <v>20051500</v>
      </c>
    </row>
    <row r="3670" spans="1:14" x14ac:dyDescent="0.3">
      <c r="A3670">
        <v>3669</v>
      </c>
      <c r="B3670">
        <v>12</v>
      </c>
      <c r="C3670" t="s">
        <v>55</v>
      </c>
      <c r="D3670" t="str">
        <f>VLOOKUP(C3670,[1]Saler!B:D,2,FALSE)</f>
        <v>Nguyễn Thị  Hương</v>
      </c>
      <c r="E3670" t="str">
        <f>VLOOKUP(C3670,[1]Saler!B:D,3,FALSE)</f>
        <v>DN</v>
      </c>
      <c r="F3670" t="str">
        <f>VLOOKUP(E3670,[1]Saler!$F$1:$G$6,2,FALSE)</f>
        <v>Đà Nẵng</v>
      </c>
      <c r="G3670" t="s">
        <v>33</v>
      </c>
      <c r="H3670" t="str">
        <f>VLOOKUP(G3670,[1]Product!$B:$G,2,FALSE)</f>
        <v>XPS139310</v>
      </c>
      <c r="I3670">
        <f>VLOOKUP(G3670,[1]Product!$B:$G,6,FALSE)</f>
        <v>39900000</v>
      </c>
      <c r="J3670" t="str">
        <f>VLOOKUP(G3670,[1]Product!$B:$G,3,FALSE)</f>
        <v>Dell</v>
      </c>
      <c r="K3670" t="str">
        <f>VLOOKUP(G3670,[1]Product!$B:$G,4,FALSE)</f>
        <v>Laptop</v>
      </c>
      <c r="L3670">
        <v>3</v>
      </c>
      <c r="M3670">
        <v>0</v>
      </c>
      <c r="N3670">
        <f t="shared" si="57"/>
        <v>119700000</v>
      </c>
    </row>
    <row r="3671" spans="1:14" x14ac:dyDescent="0.3">
      <c r="A3671">
        <v>3670</v>
      </c>
      <c r="B3671">
        <v>12</v>
      </c>
      <c r="C3671" t="s">
        <v>30</v>
      </c>
      <c r="D3671" t="str">
        <f>VLOOKUP(C3671,[1]Saler!B:D,2,FALSE)</f>
        <v>Lê Thị Phương  Thanh</v>
      </c>
      <c r="E3671" t="str">
        <f>VLOOKUP(C3671,[1]Saler!B:D,3,FALSE)</f>
        <v>CT</v>
      </c>
      <c r="F3671" t="str">
        <f>VLOOKUP(E3671,[1]Saler!$F$1:$G$6,2,FALSE)</f>
        <v>Cần Thơ</v>
      </c>
      <c r="G3671" t="s">
        <v>49</v>
      </c>
      <c r="H3671" t="str">
        <f>VLOOKUP(G3671,[1]Product!$B:$G,2,FALSE)</f>
        <v>Inspiron145402</v>
      </c>
      <c r="I3671">
        <f>VLOOKUP(G3671,[1]Product!$B:$G,6,FALSE)</f>
        <v>25790000</v>
      </c>
      <c r="J3671" t="str">
        <f>VLOOKUP(G3671,[1]Product!$B:$G,3,FALSE)</f>
        <v>Dell</v>
      </c>
      <c r="K3671" t="str">
        <f>VLOOKUP(G3671,[1]Product!$B:$G,4,FALSE)</f>
        <v>Laptop</v>
      </c>
      <c r="L3671">
        <v>1</v>
      </c>
      <c r="M3671">
        <v>0.15</v>
      </c>
      <c r="N3671">
        <f t="shared" si="57"/>
        <v>21921500</v>
      </c>
    </row>
    <row r="3672" spans="1:14" x14ac:dyDescent="0.3">
      <c r="A3672">
        <v>3671</v>
      </c>
      <c r="B3672">
        <v>12</v>
      </c>
      <c r="C3672" t="s">
        <v>77</v>
      </c>
      <c r="D3672" t="str">
        <f>VLOOKUP(C3672,[1]Saler!B:D,2,FALSE)</f>
        <v>Trần Huy  Hiếu</v>
      </c>
      <c r="E3672" t="str">
        <f>VLOOKUP(C3672,[1]Saler!B:D,3,FALSE)</f>
        <v>HP</v>
      </c>
      <c r="F3672" t="str">
        <f>VLOOKUP(E3672,[1]Saler!$F$1:$G$6,2,FALSE)</f>
        <v>Hải Phòng</v>
      </c>
      <c r="G3672" t="s">
        <v>25</v>
      </c>
      <c r="H3672" t="str">
        <f>VLOOKUP(G3672,[1]Product!$B:$G,2,FALSE)</f>
        <v>Lenovo11BHS07200</v>
      </c>
      <c r="I3672">
        <f>VLOOKUP(G3672,[1]Product!$B:$G,6,FALSE)</f>
        <v>11490000</v>
      </c>
      <c r="J3672" t="str">
        <f>VLOOKUP(G3672,[1]Product!$B:$G,3,FALSE)</f>
        <v>Lenovo</v>
      </c>
      <c r="K3672" t="str">
        <f>VLOOKUP(G3672,[1]Product!$B:$G,4,FALSE)</f>
        <v>Desktop</v>
      </c>
      <c r="L3672">
        <v>2</v>
      </c>
      <c r="M3672">
        <v>0</v>
      </c>
      <c r="N3672">
        <f t="shared" si="57"/>
        <v>22980000</v>
      </c>
    </row>
    <row r="3673" spans="1:14" x14ac:dyDescent="0.3">
      <c r="A3673">
        <v>3672</v>
      </c>
      <c r="B3673">
        <v>12</v>
      </c>
      <c r="C3673" t="s">
        <v>75</v>
      </c>
      <c r="D3673" t="str">
        <f>VLOOKUP(C3673,[1]Saler!B:D,2,FALSE)</f>
        <v>Trần Thị Kim  Ngân</v>
      </c>
      <c r="E3673" t="str">
        <f>VLOOKUP(C3673,[1]Saler!B:D,3,FALSE)</f>
        <v>HCM</v>
      </c>
      <c r="F3673" t="str">
        <f>VLOOKUP(E3673,[1]Saler!$F$1:$G$6,2,FALSE)</f>
        <v>Hồ Chí Minh</v>
      </c>
      <c r="G3673" t="s">
        <v>71</v>
      </c>
      <c r="H3673" t="str">
        <f>VLOOKUP(G3673,[1]Product!$B:$G,2,FALSE)</f>
        <v>Legion82BC005YVN</v>
      </c>
      <c r="I3673">
        <f>VLOOKUP(G3673,[1]Product!$B:$G,6,FALSE)</f>
        <v>39000000</v>
      </c>
      <c r="J3673" t="str">
        <f>VLOOKUP(G3673,[1]Product!$B:$G,3,FALSE)</f>
        <v>Lenovo</v>
      </c>
      <c r="K3673" t="str">
        <f>VLOOKUP(G3673,[1]Product!$B:$G,4,FALSE)</f>
        <v>Laptop</v>
      </c>
      <c r="L3673">
        <v>3</v>
      </c>
      <c r="M3673">
        <v>0</v>
      </c>
      <c r="N3673">
        <f t="shared" si="57"/>
        <v>117000000</v>
      </c>
    </row>
    <row r="3674" spans="1:14" x14ac:dyDescent="0.3">
      <c r="A3674">
        <v>3673</v>
      </c>
      <c r="B3674">
        <v>12</v>
      </c>
      <c r="C3674" t="s">
        <v>59</v>
      </c>
      <c r="D3674" t="str">
        <f>VLOOKUP(C3674,[1]Saler!B:D,2,FALSE)</f>
        <v>Hồ Lê Lệ  Nguyên</v>
      </c>
      <c r="E3674" t="str">
        <f>VLOOKUP(C3674,[1]Saler!B:D,3,FALSE)</f>
        <v>HCM</v>
      </c>
      <c r="F3674" t="str">
        <f>VLOOKUP(E3674,[1]Saler!$F$1:$G$6,2,FALSE)</f>
        <v>Hồ Chí Minh</v>
      </c>
      <c r="G3674" t="s">
        <v>21</v>
      </c>
      <c r="H3674" t="str">
        <f>VLOOKUP(G3674,[1]Product!$B:$G,2,FALSE)</f>
        <v>EliteBook5ZU71PA</v>
      </c>
      <c r="I3674">
        <f>VLOOKUP(G3674,[1]Product!$B:$G,6,FALSE)</f>
        <v>34790000</v>
      </c>
      <c r="J3674" t="str">
        <f>VLOOKUP(G3674,[1]Product!$B:$G,3,FALSE)</f>
        <v>HP</v>
      </c>
      <c r="K3674" t="str">
        <f>VLOOKUP(G3674,[1]Product!$B:$G,4,FALSE)</f>
        <v>Laptop</v>
      </c>
      <c r="L3674">
        <v>1</v>
      </c>
      <c r="M3674">
        <v>0.15</v>
      </c>
      <c r="N3674">
        <f t="shared" si="57"/>
        <v>29571500</v>
      </c>
    </row>
    <row r="3675" spans="1:14" x14ac:dyDescent="0.3">
      <c r="A3675">
        <v>3674</v>
      </c>
      <c r="B3675">
        <v>12</v>
      </c>
      <c r="C3675" t="s">
        <v>73</v>
      </c>
      <c r="D3675" t="str">
        <f>VLOOKUP(C3675,[1]Saler!B:D,2,FALSE)</f>
        <v>Nguyễn Gia  Hân</v>
      </c>
      <c r="E3675" t="str">
        <f>VLOOKUP(C3675,[1]Saler!B:D,3,FALSE)</f>
        <v>HP</v>
      </c>
      <c r="F3675" t="str">
        <f>VLOOKUP(E3675,[1]Saler!$F$1:$G$6,2,FALSE)</f>
        <v>Hải Phòng</v>
      </c>
      <c r="G3675" t="s">
        <v>23</v>
      </c>
      <c r="H3675" t="str">
        <f>VLOOKUP(G3675,[1]Product!$B:$G,2,FALSE)</f>
        <v>Latitude3510</v>
      </c>
      <c r="I3675">
        <f>VLOOKUP(G3675,[1]Product!$B:$G,6,FALSE)</f>
        <v>11490000</v>
      </c>
      <c r="J3675" t="str">
        <f>VLOOKUP(G3675,[1]Product!$B:$G,3,FALSE)</f>
        <v>Dell</v>
      </c>
      <c r="K3675" t="str">
        <f>VLOOKUP(G3675,[1]Product!$B:$G,4,FALSE)</f>
        <v>Laptop</v>
      </c>
      <c r="L3675">
        <v>2</v>
      </c>
      <c r="M3675">
        <v>0.15</v>
      </c>
      <c r="N3675">
        <f t="shared" si="57"/>
        <v>19533000</v>
      </c>
    </row>
    <row r="3676" spans="1:14" x14ac:dyDescent="0.3">
      <c r="A3676">
        <v>3675</v>
      </c>
      <c r="B3676">
        <v>12</v>
      </c>
      <c r="C3676" t="s">
        <v>79</v>
      </c>
      <c r="D3676" t="str">
        <f>VLOOKUP(C3676,[1]Saler!B:D,2,FALSE)</f>
        <v>Nguyễn Thị Thanh  Ngân</v>
      </c>
      <c r="E3676" t="str">
        <f>VLOOKUP(C3676,[1]Saler!B:D,3,FALSE)</f>
        <v>HCM</v>
      </c>
      <c r="F3676" t="str">
        <f>VLOOKUP(E3676,[1]Saler!$F$1:$G$6,2,FALSE)</f>
        <v>Hồ Chí Minh</v>
      </c>
      <c r="G3676" t="s">
        <v>47</v>
      </c>
      <c r="H3676" t="str">
        <f>VLOOKUP(G3676,[1]Product!$B:$G,2,FALSE)</f>
        <v>OptiPlex3080 MT</v>
      </c>
      <c r="I3676">
        <f>VLOOKUP(G3676,[1]Product!$B:$G,6,FALSE)</f>
        <v>13890000</v>
      </c>
      <c r="J3676" t="str">
        <f>VLOOKUP(G3676,[1]Product!$B:$G,3,FALSE)</f>
        <v>Dell</v>
      </c>
      <c r="K3676" t="str">
        <f>VLOOKUP(G3676,[1]Product!$B:$G,4,FALSE)</f>
        <v>Desktop</v>
      </c>
      <c r="L3676">
        <v>1</v>
      </c>
      <c r="M3676">
        <v>0.05</v>
      </c>
      <c r="N3676">
        <f t="shared" si="57"/>
        <v>13195500</v>
      </c>
    </row>
    <row r="3677" spans="1:14" x14ac:dyDescent="0.3">
      <c r="A3677">
        <v>3676</v>
      </c>
      <c r="B3677">
        <v>12</v>
      </c>
      <c r="C3677" t="s">
        <v>64</v>
      </c>
      <c r="D3677" t="str">
        <f>VLOOKUP(C3677,[1]Saler!B:D,2,FALSE)</f>
        <v>Trần Chí Thông</v>
      </c>
      <c r="E3677" t="str">
        <f>VLOOKUP(C3677,[1]Saler!B:D,3,FALSE)</f>
        <v>CT</v>
      </c>
      <c r="F3677" t="str">
        <f>VLOOKUP(E3677,[1]Saler!$F$1:$G$6,2,FALSE)</f>
        <v>Cần Thơ</v>
      </c>
      <c r="G3677" t="s">
        <v>34</v>
      </c>
      <c r="H3677" t="str">
        <f>VLOOKUP(G3677,[1]Product!$B:$G,2,FALSE)</f>
        <v>Inspiron135201</v>
      </c>
      <c r="I3677">
        <f>VLOOKUP(G3677,[1]Product!$B:$G,6,FALSE)</f>
        <v>16990000</v>
      </c>
      <c r="J3677" t="str">
        <f>VLOOKUP(G3677,[1]Product!$B:$G,3,FALSE)</f>
        <v>Dell</v>
      </c>
      <c r="K3677" t="str">
        <f>VLOOKUP(G3677,[1]Product!$B:$G,4,FALSE)</f>
        <v>Laptop</v>
      </c>
      <c r="L3677">
        <v>3</v>
      </c>
      <c r="M3677">
        <v>0.15</v>
      </c>
      <c r="N3677">
        <f t="shared" si="57"/>
        <v>43324500</v>
      </c>
    </row>
    <row r="3678" spans="1:14" x14ac:dyDescent="0.3">
      <c r="A3678">
        <v>3677</v>
      </c>
      <c r="B3678">
        <v>12</v>
      </c>
      <c r="C3678" t="s">
        <v>73</v>
      </c>
      <c r="D3678" t="str">
        <f>VLOOKUP(C3678,[1]Saler!B:D,2,FALSE)</f>
        <v>Nguyễn Gia  Hân</v>
      </c>
      <c r="E3678" t="str">
        <f>VLOOKUP(C3678,[1]Saler!B:D,3,FALSE)</f>
        <v>HP</v>
      </c>
      <c r="F3678" t="str">
        <f>VLOOKUP(E3678,[1]Saler!$F$1:$G$6,2,FALSE)</f>
        <v>Hải Phòng</v>
      </c>
      <c r="G3678" t="s">
        <v>45</v>
      </c>
      <c r="H3678" t="str">
        <f>VLOOKUP(G3678,[1]Product!$B:$G,2,FALSE)</f>
        <v>OMEN8ZR42PA</v>
      </c>
      <c r="I3678">
        <f>VLOOKUP(G3678,[1]Product!$B:$G,6,FALSE)</f>
        <v>54000000</v>
      </c>
      <c r="J3678" t="str">
        <f>VLOOKUP(G3678,[1]Product!$B:$G,3,FALSE)</f>
        <v>HP</v>
      </c>
      <c r="K3678" t="str">
        <f>VLOOKUP(G3678,[1]Product!$B:$G,4,FALSE)</f>
        <v>Laptop</v>
      </c>
      <c r="L3678">
        <v>2</v>
      </c>
      <c r="M3678">
        <v>0.15</v>
      </c>
      <c r="N3678">
        <f t="shared" si="57"/>
        <v>91800000</v>
      </c>
    </row>
    <row r="3679" spans="1:14" x14ac:dyDescent="0.3">
      <c r="A3679">
        <v>3678</v>
      </c>
      <c r="B3679">
        <v>12</v>
      </c>
      <c r="C3679" t="s">
        <v>40</v>
      </c>
      <c r="D3679" t="str">
        <f>VLOOKUP(C3679,[1]Saler!B:D,2,FALSE)</f>
        <v>Triệu Thị Thanh  Chung</v>
      </c>
      <c r="E3679" t="str">
        <f>VLOOKUP(C3679,[1]Saler!B:D,3,FALSE)</f>
        <v>HN</v>
      </c>
      <c r="F3679" t="str">
        <f>VLOOKUP(E3679,[1]Saler!$F$1:$G$6,2,FALSE)</f>
        <v>Hà Nội</v>
      </c>
      <c r="G3679" t="s">
        <v>36</v>
      </c>
      <c r="H3679" t="str">
        <f>VLOOKUP(G3679,[1]Product!$B:$G,2,FALSE)</f>
        <v>Lenovo10TVA00EVA</v>
      </c>
      <c r="I3679">
        <f>VLOOKUP(G3679,[1]Product!$B:$G,6,FALSE)</f>
        <v>12590000</v>
      </c>
      <c r="J3679" t="str">
        <f>VLOOKUP(G3679,[1]Product!$B:$G,3,FALSE)</f>
        <v>Lenovo</v>
      </c>
      <c r="K3679" t="str">
        <f>VLOOKUP(G3679,[1]Product!$B:$G,4,FALSE)</f>
        <v>Desktop</v>
      </c>
      <c r="L3679">
        <v>2</v>
      </c>
      <c r="M3679">
        <v>0.15</v>
      </c>
      <c r="N3679">
        <f t="shared" si="57"/>
        <v>21403000</v>
      </c>
    </row>
    <row r="3680" spans="1:14" x14ac:dyDescent="0.3">
      <c r="A3680">
        <v>3679</v>
      </c>
      <c r="B3680">
        <v>12</v>
      </c>
      <c r="C3680" t="s">
        <v>75</v>
      </c>
      <c r="D3680" t="str">
        <f>VLOOKUP(C3680,[1]Saler!B:D,2,FALSE)</f>
        <v>Trần Thị Kim  Ngân</v>
      </c>
      <c r="E3680" t="str">
        <f>VLOOKUP(C3680,[1]Saler!B:D,3,FALSE)</f>
        <v>HCM</v>
      </c>
      <c r="F3680" t="str">
        <f>VLOOKUP(E3680,[1]Saler!$F$1:$G$6,2,FALSE)</f>
        <v>Hồ Chí Minh</v>
      </c>
      <c r="G3680" t="s">
        <v>28</v>
      </c>
      <c r="H3680" t="str">
        <f>VLOOKUP(G3680,[1]Product!$B:$G,2,FALSE)</f>
        <v>ProBook1A1B0PA</v>
      </c>
      <c r="I3680">
        <f>VLOOKUP(G3680,[1]Product!$B:$G,6,FALSE)</f>
        <v>18290000</v>
      </c>
      <c r="J3680" t="str">
        <f>VLOOKUP(G3680,[1]Product!$B:$G,3,FALSE)</f>
        <v>HP</v>
      </c>
      <c r="K3680" t="str">
        <f>VLOOKUP(G3680,[1]Product!$B:$G,4,FALSE)</f>
        <v>Laptop</v>
      </c>
      <c r="L3680">
        <v>3</v>
      </c>
      <c r="M3680">
        <v>0.1</v>
      </c>
      <c r="N3680">
        <f t="shared" si="57"/>
        <v>49383000</v>
      </c>
    </row>
    <row r="3681" spans="1:14" x14ac:dyDescent="0.3">
      <c r="A3681">
        <v>3680</v>
      </c>
      <c r="B3681">
        <v>12</v>
      </c>
      <c r="C3681" t="s">
        <v>30</v>
      </c>
      <c r="D3681" t="str">
        <f>VLOOKUP(C3681,[1]Saler!B:D,2,FALSE)</f>
        <v>Lê Thị Phương  Thanh</v>
      </c>
      <c r="E3681" t="str">
        <f>VLOOKUP(C3681,[1]Saler!B:D,3,FALSE)</f>
        <v>CT</v>
      </c>
      <c r="F3681" t="str">
        <f>VLOOKUP(E3681,[1]Saler!$F$1:$G$6,2,FALSE)</f>
        <v>Cần Thơ</v>
      </c>
      <c r="G3681" t="s">
        <v>34</v>
      </c>
      <c r="H3681" t="str">
        <f>VLOOKUP(G3681,[1]Product!$B:$G,2,FALSE)</f>
        <v>Inspiron135201</v>
      </c>
      <c r="I3681">
        <f>VLOOKUP(G3681,[1]Product!$B:$G,6,FALSE)</f>
        <v>16990000</v>
      </c>
      <c r="J3681" t="str">
        <f>VLOOKUP(G3681,[1]Product!$B:$G,3,FALSE)</f>
        <v>Dell</v>
      </c>
      <c r="K3681" t="str">
        <f>VLOOKUP(G3681,[1]Product!$B:$G,4,FALSE)</f>
        <v>Laptop</v>
      </c>
      <c r="L3681">
        <v>1</v>
      </c>
      <c r="M3681">
        <v>0</v>
      </c>
      <c r="N3681">
        <f t="shared" si="57"/>
        <v>16990000</v>
      </c>
    </row>
    <row r="3682" spans="1:14" x14ac:dyDescent="0.3">
      <c r="A3682">
        <v>3681</v>
      </c>
      <c r="B3682">
        <v>12</v>
      </c>
      <c r="C3682" t="s">
        <v>59</v>
      </c>
      <c r="D3682" t="str">
        <f>VLOOKUP(C3682,[1]Saler!B:D,2,FALSE)</f>
        <v>Hồ Lê Lệ  Nguyên</v>
      </c>
      <c r="E3682" t="str">
        <f>VLOOKUP(C3682,[1]Saler!B:D,3,FALSE)</f>
        <v>HCM</v>
      </c>
      <c r="F3682" t="str">
        <f>VLOOKUP(E3682,[1]Saler!$F$1:$G$6,2,FALSE)</f>
        <v>Hồ Chí Minh</v>
      </c>
      <c r="G3682" t="s">
        <v>50</v>
      </c>
      <c r="H3682" t="str">
        <f>VLOOKUP(G3682,[1]Product!$B:$G,2,FALSE)</f>
        <v>ProBook22X45AA</v>
      </c>
      <c r="I3682">
        <f>VLOOKUP(G3682,[1]Product!$B:$G,6,FALSE)</f>
        <v>11900000</v>
      </c>
      <c r="J3682" t="str">
        <f>VLOOKUP(G3682,[1]Product!$B:$G,3,FALSE)</f>
        <v>HP</v>
      </c>
      <c r="K3682" t="str">
        <f>VLOOKUP(G3682,[1]Product!$B:$G,4,FALSE)</f>
        <v>Desktop</v>
      </c>
      <c r="L3682">
        <v>3</v>
      </c>
      <c r="M3682">
        <v>0.1</v>
      </c>
      <c r="N3682">
        <f t="shared" si="57"/>
        <v>32130000</v>
      </c>
    </row>
    <row r="3683" spans="1:14" x14ac:dyDescent="0.3">
      <c r="A3683">
        <v>3682</v>
      </c>
      <c r="B3683">
        <v>12</v>
      </c>
      <c r="C3683" t="s">
        <v>60</v>
      </c>
      <c r="D3683" t="str">
        <f>VLOOKUP(C3683,[1]Saler!B:D,2,FALSE)</f>
        <v>Nguyễn Thị Hoài  Ly</v>
      </c>
      <c r="E3683" t="str">
        <f>VLOOKUP(C3683,[1]Saler!B:D,3,FALSE)</f>
        <v>DN</v>
      </c>
      <c r="F3683" t="str">
        <f>VLOOKUP(E3683,[1]Saler!$F$1:$G$6,2,FALSE)</f>
        <v>Đà Nẵng</v>
      </c>
      <c r="G3683" t="s">
        <v>15</v>
      </c>
      <c r="H3683" t="str">
        <f>VLOOKUP(G3683,[1]Product!$B:$G,2,FALSE)</f>
        <v>EliteBook1C2M0PA</v>
      </c>
      <c r="I3683">
        <f>VLOOKUP(G3683,[1]Product!$B:$G,6,FALSE)</f>
        <v>14890000</v>
      </c>
      <c r="J3683" t="str">
        <f>VLOOKUP(G3683,[1]Product!$B:$G,3,FALSE)</f>
        <v>HP</v>
      </c>
      <c r="K3683" t="str">
        <f>VLOOKUP(G3683,[1]Product!$B:$G,4,FALSE)</f>
        <v>Desktop</v>
      </c>
      <c r="L3683">
        <v>3</v>
      </c>
      <c r="M3683">
        <v>0.05</v>
      </c>
      <c r="N3683">
        <f t="shared" si="57"/>
        <v>42436500</v>
      </c>
    </row>
    <row r="3684" spans="1:14" x14ac:dyDescent="0.3">
      <c r="A3684">
        <v>3683</v>
      </c>
      <c r="B3684">
        <v>12</v>
      </c>
      <c r="C3684" t="s">
        <v>37</v>
      </c>
      <c r="D3684" t="str">
        <f>VLOOKUP(C3684,[1]Saler!B:D,2,FALSE)</f>
        <v>Nguyễn Phan Thanh Ngân</v>
      </c>
      <c r="E3684" t="str">
        <f>VLOOKUP(C3684,[1]Saler!B:D,3,FALSE)</f>
        <v>HCM</v>
      </c>
      <c r="F3684" t="str">
        <f>VLOOKUP(E3684,[1]Saler!$F$1:$G$6,2,FALSE)</f>
        <v>Hồ Chí Minh</v>
      </c>
      <c r="G3684" t="s">
        <v>23</v>
      </c>
      <c r="H3684" t="str">
        <f>VLOOKUP(G3684,[1]Product!$B:$G,2,FALSE)</f>
        <v>Latitude3510</v>
      </c>
      <c r="I3684">
        <f>VLOOKUP(G3684,[1]Product!$B:$G,6,FALSE)</f>
        <v>11490000</v>
      </c>
      <c r="J3684" t="str">
        <f>VLOOKUP(G3684,[1]Product!$B:$G,3,FALSE)</f>
        <v>Dell</v>
      </c>
      <c r="K3684" t="str">
        <f>VLOOKUP(G3684,[1]Product!$B:$G,4,FALSE)</f>
        <v>Laptop</v>
      </c>
      <c r="L3684">
        <v>2</v>
      </c>
      <c r="M3684">
        <v>0.15</v>
      </c>
      <c r="N3684">
        <f t="shared" si="57"/>
        <v>19533000</v>
      </c>
    </row>
    <row r="3685" spans="1:14" x14ac:dyDescent="0.3">
      <c r="A3685">
        <v>3684</v>
      </c>
      <c r="B3685">
        <v>12</v>
      </c>
      <c r="C3685" t="s">
        <v>76</v>
      </c>
      <c r="D3685" t="str">
        <f>VLOOKUP(C3685,[1]Saler!B:D,2,FALSE)</f>
        <v>Nguyễn Yến  Nhi</v>
      </c>
      <c r="E3685" t="str">
        <f>VLOOKUP(C3685,[1]Saler!B:D,3,FALSE)</f>
        <v>HCM</v>
      </c>
      <c r="F3685" t="str">
        <f>VLOOKUP(E3685,[1]Saler!$F$1:$G$6,2,FALSE)</f>
        <v>Hồ Chí Minh</v>
      </c>
      <c r="G3685" t="s">
        <v>52</v>
      </c>
      <c r="H3685" t="str">
        <f>VLOOKUP(G3685,[1]Product!$B:$G,2,FALSE)</f>
        <v>Inspiron42IN380002</v>
      </c>
      <c r="I3685">
        <f>VLOOKUP(G3685,[1]Product!$B:$G,6,FALSE)</f>
        <v>12290000</v>
      </c>
      <c r="J3685" t="str">
        <f>VLOOKUP(G3685,[1]Product!$B:$G,3,FALSE)</f>
        <v>Dell</v>
      </c>
      <c r="K3685" t="str">
        <f>VLOOKUP(G3685,[1]Product!$B:$G,4,FALSE)</f>
        <v>Desktop</v>
      </c>
      <c r="L3685">
        <v>2</v>
      </c>
      <c r="M3685">
        <v>0.05</v>
      </c>
      <c r="N3685">
        <f t="shared" si="57"/>
        <v>23351000</v>
      </c>
    </row>
    <row r="3686" spans="1:14" x14ac:dyDescent="0.3">
      <c r="A3686">
        <v>3685</v>
      </c>
      <c r="B3686">
        <v>12</v>
      </c>
      <c r="C3686" t="s">
        <v>62</v>
      </c>
      <c r="D3686" t="str">
        <f>VLOOKUP(C3686,[1]Saler!B:D,2,FALSE)</f>
        <v>Kiều Ngọc Các</v>
      </c>
      <c r="E3686" t="str">
        <f>VLOOKUP(C3686,[1]Saler!B:D,3,FALSE)</f>
        <v>HN</v>
      </c>
      <c r="F3686" t="str">
        <f>VLOOKUP(E3686,[1]Saler!$F$1:$G$6,2,FALSE)</f>
        <v>Hà Nội</v>
      </c>
      <c r="G3686" t="s">
        <v>15</v>
      </c>
      <c r="H3686" t="str">
        <f>VLOOKUP(G3686,[1]Product!$B:$G,2,FALSE)</f>
        <v>EliteBook1C2M0PA</v>
      </c>
      <c r="I3686">
        <f>VLOOKUP(G3686,[1]Product!$B:$G,6,FALSE)</f>
        <v>14890000</v>
      </c>
      <c r="J3686" t="str">
        <f>VLOOKUP(G3686,[1]Product!$B:$G,3,FALSE)</f>
        <v>HP</v>
      </c>
      <c r="K3686" t="str">
        <f>VLOOKUP(G3686,[1]Product!$B:$G,4,FALSE)</f>
        <v>Desktop</v>
      </c>
      <c r="L3686">
        <v>3</v>
      </c>
      <c r="M3686">
        <v>0</v>
      </c>
      <c r="N3686">
        <f t="shared" si="57"/>
        <v>44670000</v>
      </c>
    </row>
    <row r="3687" spans="1:14" x14ac:dyDescent="0.3">
      <c r="A3687">
        <v>3686</v>
      </c>
      <c r="B3687">
        <v>12</v>
      </c>
      <c r="C3687" t="s">
        <v>43</v>
      </c>
      <c r="D3687" t="str">
        <f>VLOOKUP(C3687,[1]Saler!B:D,2,FALSE)</f>
        <v>Lương Thị  Thanh</v>
      </c>
      <c r="E3687" t="str">
        <f>VLOOKUP(C3687,[1]Saler!B:D,3,FALSE)</f>
        <v>CT</v>
      </c>
      <c r="F3687" t="str">
        <f>VLOOKUP(E3687,[1]Saler!$F$1:$G$6,2,FALSE)</f>
        <v>Cần Thơ</v>
      </c>
      <c r="G3687" t="s">
        <v>28</v>
      </c>
      <c r="H3687" t="str">
        <f>VLOOKUP(G3687,[1]Product!$B:$G,2,FALSE)</f>
        <v>ProBook1A1B0PA</v>
      </c>
      <c r="I3687">
        <f>VLOOKUP(G3687,[1]Product!$B:$G,6,FALSE)</f>
        <v>18290000</v>
      </c>
      <c r="J3687" t="str">
        <f>VLOOKUP(G3687,[1]Product!$B:$G,3,FALSE)</f>
        <v>HP</v>
      </c>
      <c r="K3687" t="str">
        <f>VLOOKUP(G3687,[1]Product!$B:$G,4,FALSE)</f>
        <v>Laptop</v>
      </c>
      <c r="L3687">
        <v>1</v>
      </c>
      <c r="M3687">
        <v>0.05</v>
      </c>
      <c r="N3687">
        <f t="shared" si="57"/>
        <v>17375500</v>
      </c>
    </row>
    <row r="3688" spans="1:14" x14ac:dyDescent="0.3">
      <c r="A3688">
        <v>3687</v>
      </c>
      <c r="B3688">
        <v>12</v>
      </c>
      <c r="C3688" t="s">
        <v>81</v>
      </c>
      <c r="D3688" t="str">
        <f>VLOOKUP(C3688,[1]Saler!B:D,2,FALSE)</f>
        <v>Huỳnh Lê Minh  Nhựt</v>
      </c>
      <c r="E3688" t="str">
        <f>VLOOKUP(C3688,[1]Saler!B:D,3,FALSE)</f>
        <v>HCM</v>
      </c>
      <c r="F3688" t="str">
        <f>VLOOKUP(E3688,[1]Saler!$F$1:$G$6,2,FALSE)</f>
        <v>Hồ Chí Minh</v>
      </c>
      <c r="G3688" t="s">
        <v>15</v>
      </c>
      <c r="H3688" t="str">
        <f>VLOOKUP(G3688,[1]Product!$B:$G,2,FALSE)</f>
        <v>EliteBook1C2M0PA</v>
      </c>
      <c r="I3688">
        <f>VLOOKUP(G3688,[1]Product!$B:$G,6,FALSE)</f>
        <v>14890000</v>
      </c>
      <c r="J3688" t="str">
        <f>VLOOKUP(G3688,[1]Product!$B:$G,3,FALSE)</f>
        <v>HP</v>
      </c>
      <c r="K3688" t="str">
        <f>VLOOKUP(G3688,[1]Product!$B:$G,4,FALSE)</f>
        <v>Desktop</v>
      </c>
      <c r="L3688">
        <v>1</v>
      </c>
      <c r="M3688">
        <v>0.1</v>
      </c>
      <c r="N3688">
        <f t="shared" si="57"/>
        <v>13401000</v>
      </c>
    </row>
    <row r="3689" spans="1:14" x14ac:dyDescent="0.3">
      <c r="A3689">
        <v>3688</v>
      </c>
      <c r="B3689">
        <v>12</v>
      </c>
      <c r="C3689" t="s">
        <v>26</v>
      </c>
      <c r="D3689" t="str">
        <f>VLOOKUP(C3689,[1]Saler!B:D,2,FALSE)</f>
        <v>Nguyễn Thị Y  Bình</v>
      </c>
      <c r="E3689" t="str">
        <f>VLOOKUP(C3689,[1]Saler!B:D,3,FALSE)</f>
        <v>HN</v>
      </c>
      <c r="F3689" t="str">
        <f>VLOOKUP(E3689,[1]Saler!$F$1:$G$6,2,FALSE)</f>
        <v>Hà Nội</v>
      </c>
      <c r="G3689" t="s">
        <v>47</v>
      </c>
      <c r="H3689" t="str">
        <f>VLOOKUP(G3689,[1]Product!$B:$G,2,FALSE)</f>
        <v>OptiPlex3080 MT</v>
      </c>
      <c r="I3689">
        <f>VLOOKUP(G3689,[1]Product!$B:$G,6,FALSE)</f>
        <v>13890000</v>
      </c>
      <c r="J3689" t="str">
        <f>VLOOKUP(G3689,[1]Product!$B:$G,3,FALSE)</f>
        <v>Dell</v>
      </c>
      <c r="K3689" t="str">
        <f>VLOOKUP(G3689,[1]Product!$B:$G,4,FALSE)</f>
        <v>Desktop</v>
      </c>
      <c r="L3689">
        <v>2</v>
      </c>
      <c r="M3689">
        <v>0.1</v>
      </c>
      <c r="N3689">
        <f t="shared" si="57"/>
        <v>25002000</v>
      </c>
    </row>
    <row r="3690" spans="1:14" x14ac:dyDescent="0.3">
      <c r="A3690">
        <v>3689</v>
      </c>
      <c r="B3690">
        <v>1</v>
      </c>
      <c r="C3690" t="s">
        <v>35</v>
      </c>
      <c r="D3690" t="str">
        <f>VLOOKUP(C3690,[1]Saler!B:D,2,FALSE)</f>
        <v>Trần Kim  Như</v>
      </c>
      <c r="E3690" t="str">
        <f>VLOOKUP(C3690,[1]Saler!B:D,3,FALSE)</f>
        <v>HCM</v>
      </c>
      <c r="F3690" t="str">
        <f>VLOOKUP(E3690,[1]Saler!$F$1:$G$6,2,FALSE)</f>
        <v>Hồ Chí Minh</v>
      </c>
      <c r="G3690" t="s">
        <v>47</v>
      </c>
      <c r="H3690" t="str">
        <f>VLOOKUP(G3690,[1]Product!$B:$G,2,FALSE)</f>
        <v>OptiPlex3080 MT</v>
      </c>
      <c r="I3690">
        <f>VLOOKUP(G3690,[1]Product!$B:$G,6,FALSE)</f>
        <v>13890000</v>
      </c>
      <c r="J3690" t="str">
        <f>VLOOKUP(G3690,[1]Product!$B:$G,3,FALSE)</f>
        <v>Dell</v>
      </c>
      <c r="K3690" t="str">
        <f>VLOOKUP(G3690,[1]Product!$B:$G,4,FALSE)</f>
        <v>Desktop</v>
      </c>
      <c r="L3690">
        <v>2</v>
      </c>
      <c r="M3690">
        <v>0.05</v>
      </c>
      <c r="N3690">
        <f t="shared" si="57"/>
        <v>26391000</v>
      </c>
    </row>
    <row r="3691" spans="1:14" x14ac:dyDescent="0.3">
      <c r="A3691">
        <v>3690</v>
      </c>
      <c r="B3691">
        <v>1</v>
      </c>
      <c r="C3691" t="s">
        <v>76</v>
      </c>
      <c r="D3691" t="str">
        <f>VLOOKUP(C3691,[1]Saler!B:D,2,FALSE)</f>
        <v>Nguyễn Yến  Nhi</v>
      </c>
      <c r="E3691" t="str">
        <f>VLOOKUP(C3691,[1]Saler!B:D,3,FALSE)</f>
        <v>HCM</v>
      </c>
      <c r="F3691" t="str">
        <f>VLOOKUP(E3691,[1]Saler!$F$1:$G$6,2,FALSE)</f>
        <v>Hồ Chí Minh</v>
      </c>
      <c r="G3691" t="s">
        <v>45</v>
      </c>
      <c r="H3691" t="str">
        <f>VLOOKUP(G3691,[1]Product!$B:$G,2,FALSE)</f>
        <v>OMEN8ZR42PA</v>
      </c>
      <c r="I3691">
        <f>VLOOKUP(G3691,[1]Product!$B:$G,6,FALSE)</f>
        <v>54000000</v>
      </c>
      <c r="J3691" t="str">
        <f>VLOOKUP(G3691,[1]Product!$B:$G,3,FALSE)</f>
        <v>HP</v>
      </c>
      <c r="K3691" t="str">
        <f>VLOOKUP(G3691,[1]Product!$B:$G,4,FALSE)</f>
        <v>Laptop</v>
      </c>
      <c r="L3691">
        <v>3</v>
      </c>
      <c r="M3691">
        <v>0</v>
      </c>
      <c r="N3691">
        <f t="shared" si="57"/>
        <v>162000000</v>
      </c>
    </row>
    <row r="3692" spans="1:14" x14ac:dyDescent="0.3">
      <c r="A3692">
        <v>3691</v>
      </c>
      <c r="B3692">
        <v>1</v>
      </c>
      <c r="C3692" t="s">
        <v>76</v>
      </c>
      <c r="D3692" t="str">
        <f>VLOOKUP(C3692,[1]Saler!B:D,2,FALSE)</f>
        <v>Nguyễn Yến  Nhi</v>
      </c>
      <c r="E3692" t="str">
        <f>VLOOKUP(C3692,[1]Saler!B:D,3,FALSE)</f>
        <v>HCM</v>
      </c>
      <c r="F3692" t="str">
        <f>VLOOKUP(E3692,[1]Saler!$F$1:$G$6,2,FALSE)</f>
        <v>Hồ Chí Minh</v>
      </c>
      <c r="G3692" t="s">
        <v>52</v>
      </c>
      <c r="H3692" t="str">
        <f>VLOOKUP(G3692,[1]Product!$B:$G,2,FALSE)</f>
        <v>Inspiron42IN380002</v>
      </c>
      <c r="I3692">
        <f>VLOOKUP(G3692,[1]Product!$B:$G,6,FALSE)</f>
        <v>12290000</v>
      </c>
      <c r="J3692" t="str">
        <f>VLOOKUP(G3692,[1]Product!$B:$G,3,FALSE)</f>
        <v>Dell</v>
      </c>
      <c r="K3692" t="str">
        <f>VLOOKUP(G3692,[1]Product!$B:$G,4,FALSE)</f>
        <v>Desktop</v>
      </c>
      <c r="L3692">
        <v>2</v>
      </c>
      <c r="M3692">
        <v>0.1</v>
      </c>
      <c r="N3692">
        <f t="shared" si="57"/>
        <v>22122000</v>
      </c>
    </row>
    <row r="3693" spans="1:14" x14ac:dyDescent="0.3">
      <c r="A3693">
        <v>3692</v>
      </c>
      <c r="B3693">
        <v>1</v>
      </c>
      <c r="C3693" t="s">
        <v>73</v>
      </c>
      <c r="D3693" t="str">
        <f>VLOOKUP(C3693,[1]Saler!B:D,2,FALSE)</f>
        <v>Nguyễn Gia  Hân</v>
      </c>
      <c r="E3693" t="str">
        <f>VLOOKUP(C3693,[1]Saler!B:D,3,FALSE)</f>
        <v>HP</v>
      </c>
      <c r="F3693" t="str">
        <f>VLOOKUP(E3693,[1]Saler!$F$1:$G$6,2,FALSE)</f>
        <v>Hải Phòng</v>
      </c>
      <c r="G3693" t="s">
        <v>49</v>
      </c>
      <c r="H3693" t="str">
        <f>VLOOKUP(G3693,[1]Product!$B:$G,2,FALSE)</f>
        <v>Inspiron145402</v>
      </c>
      <c r="I3693">
        <f>VLOOKUP(G3693,[1]Product!$B:$G,6,FALSE)</f>
        <v>25790000</v>
      </c>
      <c r="J3693" t="str">
        <f>VLOOKUP(G3693,[1]Product!$B:$G,3,FALSE)</f>
        <v>Dell</v>
      </c>
      <c r="K3693" t="str">
        <f>VLOOKUP(G3693,[1]Product!$B:$G,4,FALSE)</f>
        <v>Laptop</v>
      </c>
      <c r="L3693">
        <v>3</v>
      </c>
      <c r="M3693">
        <v>0</v>
      </c>
      <c r="N3693">
        <f t="shared" si="57"/>
        <v>77370000</v>
      </c>
    </row>
    <row r="3694" spans="1:14" x14ac:dyDescent="0.3">
      <c r="A3694">
        <v>3693</v>
      </c>
      <c r="B3694">
        <v>1</v>
      </c>
      <c r="C3694" t="s">
        <v>24</v>
      </c>
      <c r="D3694" t="str">
        <f>VLOOKUP(C3694,[1]Saler!B:D,2,FALSE)</f>
        <v>Lê Thị Ngọc Bích</v>
      </c>
      <c r="E3694" t="str">
        <f>VLOOKUP(C3694,[1]Saler!B:D,3,FALSE)</f>
        <v>HN</v>
      </c>
      <c r="F3694" t="str">
        <f>VLOOKUP(E3694,[1]Saler!$F$1:$G$6,2,FALSE)</f>
        <v>Hà Nội</v>
      </c>
      <c r="G3694" t="s">
        <v>69</v>
      </c>
      <c r="H3694" t="str">
        <f>VLOOKUP(G3694,[1]Product!$B:$G,2,FALSE)</f>
        <v>Pavilion180S1AA</v>
      </c>
      <c r="I3694">
        <f>VLOOKUP(G3694,[1]Product!$B:$G,6,FALSE)</f>
        <v>9790000</v>
      </c>
      <c r="J3694" t="str">
        <f>VLOOKUP(G3694,[1]Product!$B:$G,3,FALSE)</f>
        <v>HP</v>
      </c>
      <c r="K3694" t="str">
        <f>VLOOKUP(G3694,[1]Product!$B:$G,4,FALSE)</f>
        <v>Desktop</v>
      </c>
      <c r="L3694">
        <v>3</v>
      </c>
      <c r="M3694">
        <v>0.1</v>
      </c>
      <c r="N3694">
        <f t="shared" si="57"/>
        <v>26433000</v>
      </c>
    </row>
    <row r="3695" spans="1:14" x14ac:dyDescent="0.3">
      <c r="A3695">
        <v>3694</v>
      </c>
      <c r="B3695">
        <v>1</v>
      </c>
      <c r="C3695" t="s">
        <v>55</v>
      </c>
      <c r="D3695" t="str">
        <f>VLOOKUP(C3695,[1]Saler!B:D,2,FALSE)</f>
        <v>Nguyễn Thị  Hương</v>
      </c>
      <c r="E3695" t="str">
        <f>VLOOKUP(C3695,[1]Saler!B:D,3,FALSE)</f>
        <v>DN</v>
      </c>
      <c r="F3695" t="str">
        <f>VLOOKUP(E3695,[1]Saler!$F$1:$G$6,2,FALSE)</f>
        <v>Đà Nẵng</v>
      </c>
      <c r="G3695" t="s">
        <v>31</v>
      </c>
      <c r="H3695" t="str">
        <f>VLOOKUP(G3695,[1]Product!$B:$G,2,FALSE)</f>
        <v>Ideapad82H700DNVN</v>
      </c>
      <c r="I3695">
        <f>VLOOKUP(G3695,[1]Product!$B:$G,6,FALSE)</f>
        <v>13490000</v>
      </c>
      <c r="J3695" t="str">
        <f>VLOOKUP(G3695,[1]Product!$B:$G,3,FALSE)</f>
        <v>Lenovo</v>
      </c>
      <c r="K3695" t="str">
        <f>VLOOKUP(G3695,[1]Product!$B:$G,4,FALSE)</f>
        <v>Laptop</v>
      </c>
      <c r="L3695">
        <v>1</v>
      </c>
      <c r="M3695">
        <v>0</v>
      </c>
      <c r="N3695">
        <f t="shared" si="57"/>
        <v>13490000</v>
      </c>
    </row>
    <row r="3696" spans="1:14" x14ac:dyDescent="0.3">
      <c r="A3696">
        <v>3695</v>
      </c>
      <c r="B3696">
        <v>1</v>
      </c>
      <c r="C3696" t="s">
        <v>35</v>
      </c>
      <c r="D3696" t="str">
        <f>VLOOKUP(C3696,[1]Saler!B:D,2,FALSE)</f>
        <v>Trần Kim  Như</v>
      </c>
      <c r="E3696" t="str">
        <f>VLOOKUP(C3696,[1]Saler!B:D,3,FALSE)</f>
        <v>HCM</v>
      </c>
      <c r="F3696" t="str">
        <f>VLOOKUP(E3696,[1]Saler!$F$1:$G$6,2,FALSE)</f>
        <v>Hồ Chí Minh</v>
      </c>
      <c r="G3696" t="s">
        <v>15</v>
      </c>
      <c r="H3696" t="str">
        <f>VLOOKUP(G3696,[1]Product!$B:$G,2,FALSE)</f>
        <v>EliteBook1C2M0PA</v>
      </c>
      <c r="I3696">
        <f>VLOOKUP(G3696,[1]Product!$B:$G,6,FALSE)</f>
        <v>14890000</v>
      </c>
      <c r="J3696" t="str">
        <f>VLOOKUP(G3696,[1]Product!$B:$G,3,FALSE)</f>
        <v>HP</v>
      </c>
      <c r="K3696" t="str">
        <f>VLOOKUP(G3696,[1]Product!$B:$G,4,FALSE)</f>
        <v>Desktop</v>
      </c>
      <c r="L3696">
        <v>1</v>
      </c>
      <c r="M3696">
        <v>0.05</v>
      </c>
      <c r="N3696">
        <f t="shared" si="57"/>
        <v>14145500</v>
      </c>
    </row>
    <row r="3697" spans="1:14" x14ac:dyDescent="0.3">
      <c r="A3697">
        <v>3696</v>
      </c>
      <c r="B3697">
        <v>1</v>
      </c>
      <c r="C3697" t="s">
        <v>14</v>
      </c>
      <c r="D3697" t="str">
        <f>VLOOKUP(C3697,[1]Saler!B:D,2,FALSE)</f>
        <v>Hồ Thị Khánh  Huyền</v>
      </c>
      <c r="E3697" t="str">
        <f>VLOOKUP(C3697,[1]Saler!B:D,3,FALSE)</f>
        <v>DN</v>
      </c>
      <c r="F3697" t="str">
        <f>VLOOKUP(E3697,[1]Saler!$F$1:$G$6,2,FALSE)</f>
        <v>Đà Nẵng</v>
      </c>
      <c r="G3697" t="s">
        <v>34</v>
      </c>
      <c r="H3697" t="str">
        <f>VLOOKUP(G3697,[1]Product!$B:$G,2,FALSE)</f>
        <v>Inspiron135201</v>
      </c>
      <c r="I3697">
        <f>VLOOKUP(G3697,[1]Product!$B:$G,6,FALSE)</f>
        <v>16990000</v>
      </c>
      <c r="J3697" t="str">
        <f>VLOOKUP(G3697,[1]Product!$B:$G,3,FALSE)</f>
        <v>Dell</v>
      </c>
      <c r="K3697" t="str">
        <f>VLOOKUP(G3697,[1]Product!$B:$G,4,FALSE)</f>
        <v>Laptop</v>
      </c>
      <c r="L3697">
        <v>1</v>
      </c>
      <c r="M3697">
        <v>0</v>
      </c>
      <c r="N3697">
        <f t="shared" si="57"/>
        <v>16990000</v>
      </c>
    </row>
    <row r="3698" spans="1:14" x14ac:dyDescent="0.3">
      <c r="A3698">
        <v>3697</v>
      </c>
      <c r="B3698">
        <v>1</v>
      </c>
      <c r="C3698" t="s">
        <v>74</v>
      </c>
      <c r="D3698" t="str">
        <f>VLOOKUP(C3698,[1]Saler!B:D,2,FALSE)</f>
        <v>Nguyễn Thị  Hằng</v>
      </c>
      <c r="E3698" t="str">
        <f>VLOOKUP(C3698,[1]Saler!B:D,3,FALSE)</f>
        <v>HP</v>
      </c>
      <c r="F3698" t="str">
        <f>VLOOKUP(E3698,[1]Saler!$F$1:$G$6,2,FALSE)</f>
        <v>Hải Phòng</v>
      </c>
      <c r="G3698" t="s">
        <v>19</v>
      </c>
      <c r="H3698" t="str">
        <f>VLOOKUP(G3698,[1]Product!$B:$G,2,FALSE)</f>
        <v>Gaming81LK01J3VN</v>
      </c>
      <c r="I3698">
        <f>VLOOKUP(G3698,[1]Product!$B:$G,6,FALSE)</f>
        <v>18490000</v>
      </c>
      <c r="J3698" t="str">
        <f>VLOOKUP(G3698,[1]Product!$B:$G,3,FALSE)</f>
        <v>Lenovo</v>
      </c>
      <c r="K3698" t="str">
        <f>VLOOKUP(G3698,[1]Product!$B:$G,4,FALSE)</f>
        <v>Laptop</v>
      </c>
      <c r="L3698">
        <v>1</v>
      </c>
      <c r="M3698">
        <v>0.15</v>
      </c>
      <c r="N3698">
        <f t="shared" si="57"/>
        <v>15716500</v>
      </c>
    </row>
    <row r="3699" spans="1:14" x14ac:dyDescent="0.3">
      <c r="A3699">
        <v>3698</v>
      </c>
      <c r="B3699">
        <v>1</v>
      </c>
      <c r="C3699" t="s">
        <v>80</v>
      </c>
      <c r="D3699" t="str">
        <f>VLOOKUP(C3699,[1]Saler!B:D,2,FALSE)</f>
        <v>Trịnh Thị Thu  Hằng</v>
      </c>
      <c r="E3699" t="str">
        <f>VLOOKUP(C3699,[1]Saler!B:D,3,FALSE)</f>
        <v>HP</v>
      </c>
      <c r="F3699" t="str">
        <f>VLOOKUP(E3699,[1]Saler!$F$1:$G$6,2,FALSE)</f>
        <v>Hải Phòng</v>
      </c>
      <c r="G3699" t="s">
        <v>25</v>
      </c>
      <c r="H3699" t="str">
        <f>VLOOKUP(G3699,[1]Product!$B:$G,2,FALSE)</f>
        <v>Lenovo11BHS07200</v>
      </c>
      <c r="I3699">
        <f>VLOOKUP(G3699,[1]Product!$B:$G,6,FALSE)</f>
        <v>11490000</v>
      </c>
      <c r="J3699" t="str">
        <f>VLOOKUP(G3699,[1]Product!$B:$G,3,FALSE)</f>
        <v>Lenovo</v>
      </c>
      <c r="K3699" t="str">
        <f>VLOOKUP(G3699,[1]Product!$B:$G,4,FALSE)</f>
        <v>Desktop</v>
      </c>
      <c r="L3699">
        <v>3</v>
      </c>
      <c r="M3699">
        <v>0.1</v>
      </c>
      <c r="N3699">
        <f t="shared" si="57"/>
        <v>31023000</v>
      </c>
    </row>
    <row r="3700" spans="1:14" x14ac:dyDescent="0.3">
      <c r="A3700">
        <v>3699</v>
      </c>
      <c r="B3700">
        <v>1</v>
      </c>
      <c r="C3700" t="s">
        <v>81</v>
      </c>
      <c r="D3700" t="str">
        <f>VLOOKUP(C3700,[1]Saler!B:D,2,FALSE)</f>
        <v>Huỳnh Lê Minh  Nhựt</v>
      </c>
      <c r="E3700" t="str">
        <f>VLOOKUP(C3700,[1]Saler!B:D,3,FALSE)</f>
        <v>HCM</v>
      </c>
      <c r="F3700" t="str">
        <f>VLOOKUP(E3700,[1]Saler!$F$1:$G$6,2,FALSE)</f>
        <v>Hồ Chí Minh</v>
      </c>
      <c r="G3700" t="s">
        <v>19</v>
      </c>
      <c r="H3700" t="str">
        <f>VLOOKUP(G3700,[1]Product!$B:$G,2,FALSE)</f>
        <v>Gaming81LK01J3VN</v>
      </c>
      <c r="I3700">
        <f>VLOOKUP(G3700,[1]Product!$B:$G,6,FALSE)</f>
        <v>18490000</v>
      </c>
      <c r="J3700" t="str">
        <f>VLOOKUP(G3700,[1]Product!$B:$G,3,FALSE)</f>
        <v>Lenovo</v>
      </c>
      <c r="K3700" t="str">
        <f>VLOOKUP(G3700,[1]Product!$B:$G,4,FALSE)</f>
        <v>Laptop</v>
      </c>
      <c r="L3700">
        <v>1</v>
      </c>
      <c r="M3700">
        <v>0.15</v>
      </c>
      <c r="N3700">
        <f t="shared" si="57"/>
        <v>15716500</v>
      </c>
    </row>
    <row r="3701" spans="1:14" x14ac:dyDescent="0.3">
      <c r="A3701">
        <v>3700</v>
      </c>
      <c r="B3701">
        <v>1</v>
      </c>
      <c r="C3701" t="s">
        <v>24</v>
      </c>
      <c r="D3701" t="str">
        <f>VLOOKUP(C3701,[1]Saler!B:D,2,FALSE)</f>
        <v>Lê Thị Ngọc Bích</v>
      </c>
      <c r="E3701" t="str">
        <f>VLOOKUP(C3701,[1]Saler!B:D,3,FALSE)</f>
        <v>HN</v>
      </c>
      <c r="F3701" t="str">
        <f>VLOOKUP(E3701,[1]Saler!$F$1:$G$6,2,FALSE)</f>
        <v>Hà Nội</v>
      </c>
      <c r="G3701" t="s">
        <v>21</v>
      </c>
      <c r="H3701" t="str">
        <f>VLOOKUP(G3701,[1]Product!$B:$G,2,FALSE)</f>
        <v>EliteBook5ZU71PA</v>
      </c>
      <c r="I3701">
        <f>VLOOKUP(G3701,[1]Product!$B:$G,6,FALSE)</f>
        <v>34790000</v>
      </c>
      <c r="J3701" t="str">
        <f>VLOOKUP(G3701,[1]Product!$B:$G,3,FALSE)</f>
        <v>HP</v>
      </c>
      <c r="K3701" t="str">
        <f>VLOOKUP(G3701,[1]Product!$B:$G,4,FALSE)</f>
        <v>Laptop</v>
      </c>
      <c r="L3701">
        <v>1</v>
      </c>
      <c r="M3701">
        <v>0.1</v>
      </c>
      <c r="N3701">
        <f t="shared" si="57"/>
        <v>31311000</v>
      </c>
    </row>
    <row r="3702" spans="1:14" x14ac:dyDescent="0.3">
      <c r="A3702">
        <v>3701</v>
      </c>
      <c r="B3702">
        <v>1</v>
      </c>
      <c r="C3702" t="s">
        <v>62</v>
      </c>
      <c r="D3702" t="str">
        <f>VLOOKUP(C3702,[1]Saler!B:D,2,FALSE)</f>
        <v>Kiều Ngọc Các</v>
      </c>
      <c r="E3702" t="str">
        <f>VLOOKUP(C3702,[1]Saler!B:D,3,FALSE)</f>
        <v>HN</v>
      </c>
      <c r="F3702" t="str">
        <f>VLOOKUP(E3702,[1]Saler!$F$1:$G$6,2,FALSE)</f>
        <v>Hà Nội</v>
      </c>
      <c r="G3702" t="s">
        <v>17</v>
      </c>
      <c r="H3702" t="str">
        <f>VLOOKUP(G3702,[1]Product!$B:$G,2,FALSE)</f>
        <v>Inspiron135301</v>
      </c>
      <c r="I3702">
        <f>VLOOKUP(G3702,[1]Product!$B:$G,6,FALSE)</f>
        <v>20900000</v>
      </c>
      <c r="J3702" t="str">
        <f>VLOOKUP(G3702,[1]Product!$B:$G,3,FALSE)</f>
        <v>Dell</v>
      </c>
      <c r="K3702" t="str">
        <f>VLOOKUP(G3702,[1]Product!$B:$G,4,FALSE)</f>
        <v>Laptop</v>
      </c>
      <c r="L3702">
        <v>2</v>
      </c>
      <c r="M3702">
        <v>0.1</v>
      </c>
      <c r="N3702">
        <f t="shared" si="57"/>
        <v>37620000</v>
      </c>
    </row>
    <row r="3703" spans="1:14" x14ac:dyDescent="0.3">
      <c r="A3703">
        <v>3702</v>
      </c>
      <c r="B3703">
        <v>1</v>
      </c>
      <c r="C3703" t="s">
        <v>55</v>
      </c>
      <c r="D3703" t="str">
        <f>VLOOKUP(C3703,[1]Saler!B:D,2,FALSE)</f>
        <v>Nguyễn Thị  Hương</v>
      </c>
      <c r="E3703" t="str">
        <f>VLOOKUP(C3703,[1]Saler!B:D,3,FALSE)</f>
        <v>DN</v>
      </c>
      <c r="F3703" t="str">
        <f>VLOOKUP(E3703,[1]Saler!$F$1:$G$6,2,FALSE)</f>
        <v>Đà Nẵng</v>
      </c>
      <c r="G3703" t="s">
        <v>34</v>
      </c>
      <c r="H3703" t="str">
        <f>VLOOKUP(G3703,[1]Product!$B:$G,2,FALSE)</f>
        <v>Inspiron135201</v>
      </c>
      <c r="I3703">
        <f>VLOOKUP(G3703,[1]Product!$B:$G,6,FALSE)</f>
        <v>16990000</v>
      </c>
      <c r="J3703" t="str">
        <f>VLOOKUP(G3703,[1]Product!$B:$G,3,FALSE)</f>
        <v>Dell</v>
      </c>
      <c r="K3703" t="str">
        <f>VLOOKUP(G3703,[1]Product!$B:$G,4,FALSE)</f>
        <v>Laptop</v>
      </c>
      <c r="L3703">
        <v>1</v>
      </c>
      <c r="M3703">
        <v>0.1</v>
      </c>
      <c r="N3703">
        <f t="shared" si="57"/>
        <v>15291000</v>
      </c>
    </row>
    <row r="3704" spans="1:14" x14ac:dyDescent="0.3">
      <c r="A3704">
        <v>3703</v>
      </c>
      <c r="B3704">
        <v>1</v>
      </c>
      <c r="C3704" t="s">
        <v>53</v>
      </c>
      <c r="D3704" t="str">
        <f>VLOOKUP(C3704,[1]Saler!B:D,2,FALSE)</f>
        <v>Đoàn Minh  Anh</v>
      </c>
      <c r="E3704" t="str">
        <f>VLOOKUP(C3704,[1]Saler!B:D,3,FALSE)</f>
        <v>HN</v>
      </c>
      <c r="F3704" t="str">
        <f>VLOOKUP(E3704,[1]Saler!$F$1:$G$6,2,FALSE)</f>
        <v>Hà Nội</v>
      </c>
      <c r="G3704" t="s">
        <v>31</v>
      </c>
      <c r="H3704" t="str">
        <f>VLOOKUP(G3704,[1]Product!$B:$G,2,FALSE)</f>
        <v>Ideapad82H700DNVN</v>
      </c>
      <c r="I3704">
        <f>VLOOKUP(G3704,[1]Product!$B:$G,6,FALSE)</f>
        <v>13490000</v>
      </c>
      <c r="J3704" t="str">
        <f>VLOOKUP(G3704,[1]Product!$B:$G,3,FALSE)</f>
        <v>Lenovo</v>
      </c>
      <c r="K3704" t="str">
        <f>VLOOKUP(G3704,[1]Product!$B:$G,4,FALSE)</f>
        <v>Laptop</v>
      </c>
      <c r="L3704">
        <v>2</v>
      </c>
      <c r="M3704">
        <v>0.05</v>
      </c>
      <c r="N3704">
        <f t="shared" si="57"/>
        <v>25631000</v>
      </c>
    </row>
    <row r="3705" spans="1:14" x14ac:dyDescent="0.3">
      <c r="A3705">
        <v>3704</v>
      </c>
      <c r="B3705">
        <v>1</v>
      </c>
      <c r="C3705" t="s">
        <v>55</v>
      </c>
      <c r="D3705" t="str">
        <f>VLOOKUP(C3705,[1]Saler!B:D,2,FALSE)</f>
        <v>Nguyễn Thị  Hương</v>
      </c>
      <c r="E3705" t="str">
        <f>VLOOKUP(C3705,[1]Saler!B:D,3,FALSE)</f>
        <v>DN</v>
      </c>
      <c r="F3705" t="str">
        <f>VLOOKUP(E3705,[1]Saler!$F$1:$G$6,2,FALSE)</f>
        <v>Đà Nẵng</v>
      </c>
      <c r="G3705" t="s">
        <v>19</v>
      </c>
      <c r="H3705" t="str">
        <f>VLOOKUP(G3705,[1]Product!$B:$G,2,FALSE)</f>
        <v>Gaming81LK01J3VN</v>
      </c>
      <c r="I3705">
        <f>VLOOKUP(G3705,[1]Product!$B:$G,6,FALSE)</f>
        <v>18490000</v>
      </c>
      <c r="J3705" t="str">
        <f>VLOOKUP(G3705,[1]Product!$B:$G,3,FALSE)</f>
        <v>Lenovo</v>
      </c>
      <c r="K3705" t="str">
        <f>VLOOKUP(G3705,[1]Product!$B:$G,4,FALSE)</f>
        <v>Laptop</v>
      </c>
      <c r="L3705">
        <v>3</v>
      </c>
      <c r="M3705">
        <v>0.15</v>
      </c>
      <c r="N3705">
        <f t="shared" si="57"/>
        <v>47149500</v>
      </c>
    </row>
    <row r="3706" spans="1:14" x14ac:dyDescent="0.3">
      <c r="A3706">
        <v>3705</v>
      </c>
      <c r="B3706">
        <v>1</v>
      </c>
      <c r="C3706" t="s">
        <v>78</v>
      </c>
      <c r="D3706" t="str">
        <f>VLOOKUP(C3706,[1]Saler!B:D,2,FALSE)</f>
        <v>Vũ Nguyên  Hà</v>
      </c>
      <c r="E3706" t="str">
        <f>VLOOKUP(C3706,[1]Saler!B:D,3,FALSE)</f>
        <v>HN</v>
      </c>
      <c r="F3706" t="str">
        <f>VLOOKUP(E3706,[1]Saler!$F$1:$G$6,2,FALSE)</f>
        <v>Hà Nội</v>
      </c>
      <c r="G3706" t="s">
        <v>28</v>
      </c>
      <c r="H3706" t="str">
        <f>VLOOKUP(G3706,[1]Product!$B:$G,2,FALSE)</f>
        <v>ProBook1A1B0PA</v>
      </c>
      <c r="I3706">
        <f>VLOOKUP(G3706,[1]Product!$B:$G,6,FALSE)</f>
        <v>18290000</v>
      </c>
      <c r="J3706" t="str">
        <f>VLOOKUP(G3706,[1]Product!$B:$G,3,FALSE)</f>
        <v>HP</v>
      </c>
      <c r="K3706" t="str">
        <f>VLOOKUP(G3706,[1]Product!$B:$G,4,FALSE)</f>
        <v>Laptop</v>
      </c>
      <c r="L3706">
        <v>1</v>
      </c>
      <c r="M3706">
        <v>0.05</v>
      </c>
      <c r="N3706">
        <f t="shared" si="57"/>
        <v>17375500</v>
      </c>
    </row>
    <row r="3707" spans="1:14" x14ac:dyDescent="0.3">
      <c r="A3707">
        <v>3706</v>
      </c>
      <c r="B3707">
        <v>1</v>
      </c>
      <c r="C3707" t="s">
        <v>35</v>
      </c>
      <c r="D3707" t="str">
        <f>VLOOKUP(C3707,[1]Saler!B:D,2,FALSE)</f>
        <v>Trần Kim  Như</v>
      </c>
      <c r="E3707" t="str">
        <f>VLOOKUP(C3707,[1]Saler!B:D,3,FALSE)</f>
        <v>HCM</v>
      </c>
      <c r="F3707" t="str">
        <f>VLOOKUP(E3707,[1]Saler!$F$1:$G$6,2,FALSE)</f>
        <v>Hồ Chí Minh</v>
      </c>
      <c r="G3707" t="s">
        <v>23</v>
      </c>
      <c r="H3707" t="str">
        <f>VLOOKUP(G3707,[1]Product!$B:$G,2,FALSE)</f>
        <v>Latitude3510</v>
      </c>
      <c r="I3707">
        <f>VLOOKUP(G3707,[1]Product!$B:$G,6,FALSE)</f>
        <v>11490000</v>
      </c>
      <c r="J3707" t="str">
        <f>VLOOKUP(G3707,[1]Product!$B:$G,3,FALSE)</f>
        <v>Dell</v>
      </c>
      <c r="K3707" t="str">
        <f>VLOOKUP(G3707,[1]Product!$B:$G,4,FALSE)</f>
        <v>Laptop</v>
      </c>
      <c r="L3707">
        <v>2</v>
      </c>
      <c r="M3707">
        <v>0.15</v>
      </c>
      <c r="N3707">
        <f t="shared" si="57"/>
        <v>19533000</v>
      </c>
    </row>
    <row r="3708" spans="1:14" x14ac:dyDescent="0.3">
      <c r="A3708">
        <v>3707</v>
      </c>
      <c r="B3708">
        <v>1</v>
      </c>
      <c r="C3708" t="s">
        <v>32</v>
      </c>
      <c r="D3708" t="str">
        <f>VLOOKUP(C3708,[1]Saler!B:D,2,FALSE)</f>
        <v>Võ Thị Phương  Thảo</v>
      </c>
      <c r="E3708" t="str">
        <f>VLOOKUP(C3708,[1]Saler!B:D,3,FALSE)</f>
        <v>CT</v>
      </c>
      <c r="F3708" t="str">
        <f>VLOOKUP(E3708,[1]Saler!$F$1:$G$6,2,FALSE)</f>
        <v>Cần Thơ</v>
      </c>
      <c r="G3708" t="s">
        <v>50</v>
      </c>
      <c r="H3708" t="str">
        <f>VLOOKUP(G3708,[1]Product!$B:$G,2,FALSE)</f>
        <v>ProBook22X45AA</v>
      </c>
      <c r="I3708">
        <f>VLOOKUP(G3708,[1]Product!$B:$G,6,FALSE)</f>
        <v>11900000</v>
      </c>
      <c r="J3708" t="str">
        <f>VLOOKUP(G3708,[1]Product!$B:$G,3,FALSE)</f>
        <v>HP</v>
      </c>
      <c r="K3708" t="str">
        <f>VLOOKUP(G3708,[1]Product!$B:$G,4,FALSE)</f>
        <v>Desktop</v>
      </c>
      <c r="L3708">
        <v>1</v>
      </c>
      <c r="M3708">
        <v>0.1</v>
      </c>
      <c r="N3708">
        <f t="shared" si="57"/>
        <v>10710000</v>
      </c>
    </row>
    <row r="3709" spans="1:14" x14ac:dyDescent="0.3">
      <c r="A3709">
        <v>3708</v>
      </c>
      <c r="B3709">
        <v>1</v>
      </c>
      <c r="C3709" t="s">
        <v>73</v>
      </c>
      <c r="D3709" t="str">
        <f>VLOOKUP(C3709,[1]Saler!B:D,2,FALSE)</f>
        <v>Nguyễn Gia  Hân</v>
      </c>
      <c r="E3709" t="str">
        <f>VLOOKUP(C3709,[1]Saler!B:D,3,FALSE)</f>
        <v>HP</v>
      </c>
      <c r="F3709" t="str">
        <f>VLOOKUP(E3709,[1]Saler!$F$1:$G$6,2,FALSE)</f>
        <v>Hải Phòng</v>
      </c>
      <c r="G3709" t="s">
        <v>23</v>
      </c>
      <c r="H3709" t="str">
        <f>VLOOKUP(G3709,[1]Product!$B:$G,2,FALSE)</f>
        <v>Latitude3510</v>
      </c>
      <c r="I3709">
        <f>VLOOKUP(G3709,[1]Product!$B:$G,6,FALSE)</f>
        <v>11490000</v>
      </c>
      <c r="J3709" t="str">
        <f>VLOOKUP(G3709,[1]Product!$B:$G,3,FALSE)</f>
        <v>Dell</v>
      </c>
      <c r="K3709" t="str">
        <f>VLOOKUP(G3709,[1]Product!$B:$G,4,FALSE)</f>
        <v>Laptop</v>
      </c>
      <c r="L3709">
        <v>1</v>
      </c>
      <c r="M3709">
        <v>0.1</v>
      </c>
      <c r="N3709">
        <f t="shared" si="57"/>
        <v>10341000</v>
      </c>
    </row>
    <row r="3710" spans="1:14" x14ac:dyDescent="0.3">
      <c r="A3710">
        <v>3709</v>
      </c>
      <c r="B3710">
        <v>1</v>
      </c>
      <c r="C3710" t="s">
        <v>27</v>
      </c>
      <c r="D3710" t="str">
        <f>VLOOKUP(C3710,[1]Saler!B:D,2,FALSE)</f>
        <v>Lê Thị Bình</v>
      </c>
      <c r="E3710" t="str">
        <f>VLOOKUP(C3710,[1]Saler!B:D,3,FALSE)</f>
        <v>HN</v>
      </c>
      <c r="F3710" t="str">
        <f>VLOOKUP(E3710,[1]Saler!$F$1:$G$6,2,FALSE)</f>
        <v>Hà Nội</v>
      </c>
      <c r="G3710" t="s">
        <v>56</v>
      </c>
      <c r="H3710" t="str">
        <f>VLOOKUP(G3710,[1]Product!$B:$G,2,FALSE)</f>
        <v>Legion82B500GUVN</v>
      </c>
      <c r="I3710">
        <f>VLOOKUP(G3710,[1]Product!$B:$G,6,FALSE)</f>
        <v>24790000</v>
      </c>
      <c r="J3710" t="str">
        <f>VLOOKUP(G3710,[1]Product!$B:$G,3,FALSE)</f>
        <v>Lenovo</v>
      </c>
      <c r="K3710" t="str">
        <f>VLOOKUP(G3710,[1]Product!$B:$G,4,FALSE)</f>
        <v>Laptop</v>
      </c>
      <c r="L3710">
        <v>3</v>
      </c>
      <c r="M3710">
        <v>0.15</v>
      </c>
      <c r="N3710">
        <f t="shared" si="57"/>
        <v>63214500</v>
      </c>
    </row>
    <row r="3711" spans="1:14" x14ac:dyDescent="0.3">
      <c r="A3711">
        <v>3710</v>
      </c>
      <c r="B3711">
        <v>1</v>
      </c>
      <c r="C3711" t="s">
        <v>18</v>
      </c>
      <c r="D3711" t="str">
        <f>VLOOKUP(C3711,[1]Saler!B:D,2,FALSE)</f>
        <v>Lê Thị Thùy  Linh</v>
      </c>
      <c r="E3711" t="str">
        <f>VLOOKUP(C3711,[1]Saler!B:D,3,FALSE)</f>
        <v>DN</v>
      </c>
      <c r="F3711" t="str">
        <f>VLOOKUP(E3711,[1]Saler!$F$1:$G$6,2,FALSE)</f>
        <v>Đà Nẵng</v>
      </c>
      <c r="G3711" t="s">
        <v>33</v>
      </c>
      <c r="H3711" t="str">
        <f>VLOOKUP(G3711,[1]Product!$B:$G,2,FALSE)</f>
        <v>XPS139310</v>
      </c>
      <c r="I3711">
        <f>VLOOKUP(G3711,[1]Product!$B:$G,6,FALSE)</f>
        <v>39900000</v>
      </c>
      <c r="J3711" t="str">
        <f>VLOOKUP(G3711,[1]Product!$B:$G,3,FALSE)</f>
        <v>Dell</v>
      </c>
      <c r="K3711" t="str">
        <f>VLOOKUP(G3711,[1]Product!$B:$G,4,FALSE)</f>
        <v>Laptop</v>
      </c>
      <c r="L3711">
        <v>3</v>
      </c>
      <c r="M3711">
        <v>0.15</v>
      </c>
      <c r="N3711">
        <f t="shared" si="57"/>
        <v>101745000</v>
      </c>
    </row>
    <row r="3712" spans="1:14" x14ac:dyDescent="0.3">
      <c r="A3712">
        <v>3711</v>
      </c>
      <c r="B3712">
        <v>1</v>
      </c>
      <c r="C3712" t="s">
        <v>26</v>
      </c>
      <c r="D3712" t="str">
        <f>VLOOKUP(C3712,[1]Saler!B:D,2,FALSE)</f>
        <v>Nguyễn Thị Y  Bình</v>
      </c>
      <c r="E3712" t="str">
        <f>VLOOKUP(C3712,[1]Saler!B:D,3,FALSE)</f>
        <v>HN</v>
      </c>
      <c r="F3712" t="str">
        <f>VLOOKUP(E3712,[1]Saler!$F$1:$G$6,2,FALSE)</f>
        <v>Hà Nội</v>
      </c>
      <c r="G3712" t="s">
        <v>25</v>
      </c>
      <c r="H3712" t="str">
        <f>VLOOKUP(G3712,[1]Product!$B:$G,2,FALSE)</f>
        <v>Lenovo11BHS07200</v>
      </c>
      <c r="I3712">
        <f>VLOOKUP(G3712,[1]Product!$B:$G,6,FALSE)</f>
        <v>11490000</v>
      </c>
      <c r="J3712" t="str">
        <f>VLOOKUP(G3712,[1]Product!$B:$G,3,FALSE)</f>
        <v>Lenovo</v>
      </c>
      <c r="K3712" t="str">
        <f>VLOOKUP(G3712,[1]Product!$B:$G,4,FALSE)</f>
        <v>Desktop</v>
      </c>
      <c r="L3712">
        <v>1</v>
      </c>
      <c r="M3712">
        <v>0.15</v>
      </c>
      <c r="N3712">
        <f t="shared" si="57"/>
        <v>9766500</v>
      </c>
    </row>
    <row r="3713" spans="1:14" x14ac:dyDescent="0.3">
      <c r="A3713">
        <v>3712</v>
      </c>
      <c r="B3713">
        <v>1</v>
      </c>
      <c r="C3713" t="s">
        <v>75</v>
      </c>
      <c r="D3713" t="str">
        <f>VLOOKUP(C3713,[1]Saler!B:D,2,FALSE)</f>
        <v>Trần Thị Kim  Ngân</v>
      </c>
      <c r="E3713" t="str">
        <f>VLOOKUP(C3713,[1]Saler!B:D,3,FALSE)</f>
        <v>HCM</v>
      </c>
      <c r="F3713" t="str">
        <f>VLOOKUP(E3713,[1]Saler!$F$1:$G$6,2,FALSE)</f>
        <v>Hồ Chí Minh</v>
      </c>
      <c r="G3713" t="s">
        <v>54</v>
      </c>
      <c r="H3713" t="str">
        <f>VLOOKUP(G3713,[1]Product!$B:$G,2,FALSE)</f>
        <v>ThinkBook20VA001KVN</v>
      </c>
      <c r="I3713">
        <f>VLOOKUP(G3713,[1]Product!$B:$G,6,FALSE)</f>
        <v>19190000</v>
      </c>
      <c r="J3713" t="str">
        <f>VLOOKUP(G3713,[1]Product!$B:$G,3,FALSE)</f>
        <v>Lenovo</v>
      </c>
      <c r="K3713" t="str">
        <f>VLOOKUP(G3713,[1]Product!$B:$G,4,FALSE)</f>
        <v>Laptop</v>
      </c>
      <c r="L3713">
        <v>2</v>
      </c>
      <c r="M3713">
        <v>0.1</v>
      </c>
      <c r="N3713">
        <f t="shared" si="57"/>
        <v>34542000</v>
      </c>
    </row>
    <row r="3714" spans="1:14" x14ac:dyDescent="0.3">
      <c r="A3714">
        <v>3713</v>
      </c>
      <c r="B3714">
        <v>1</v>
      </c>
      <c r="C3714" t="s">
        <v>78</v>
      </c>
      <c r="D3714" t="str">
        <f>VLOOKUP(C3714,[1]Saler!B:D,2,FALSE)</f>
        <v>Vũ Nguyên  Hà</v>
      </c>
      <c r="E3714" t="str">
        <f>VLOOKUP(C3714,[1]Saler!B:D,3,FALSE)</f>
        <v>HN</v>
      </c>
      <c r="F3714" t="str">
        <f>VLOOKUP(E3714,[1]Saler!$F$1:$G$6,2,FALSE)</f>
        <v>Hà Nội</v>
      </c>
      <c r="G3714" t="s">
        <v>28</v>
      </c>
      <c r="H3714" t="str">
        <f>VLOOKUP(G3714,[1]Product!$B:$G,2,FALSE)</f>
        <v>ProBook1A1B0PA</v>
      </c>
      <c r="I3714">
        <f>VLOOKUP(G3714,[1]Product!$B:$G,6,FALSE)</f>
        <v>18290000</v>
      </c>
      <c r="J3714" t="str">
        <f>VLOOKUP(G3714,[1]Product!$B:$G,3,FALSE)</f>
        <v>HP</v>
      </c>
      <c r="K3714" t="str">
        <f>VLOOKUP(G3714,[1]Product!$B:$G,4,FALSE)</f>
        <v>Laptop</v>
      </c>
      <c r="L3714">
        <v>3</v>
      </c>
      <c r="M3714">
        <v>0.15</v>
      </c>
      <c r="N3714">
        <f t="shared" ref="N3714:N3777" si="58">I3714*L3714*(1-M3714)</f>
        <v>46639500</v>
      </c>
    </row>
    <row r="3715" spans="1:14" x14ac:dyDescent="0.3">
      <c r="A3715">
        <v>3714</v>
      </c>
      <c r="B3715">
        <v>1</v>
      </c>
      <c r="C3715" t="s">
        <v>40</v>
      </c>
      <c r="D3715" t="str">
        <f>VLOOKUP(C3715,[1]Saler!B:D,2,FALSE)</f>
        <v>Triệu Thị Thanh  Chung</v>
      </c>
      <c r="E3715" t="str">
        <f>VLOOKUP(C3715,[1]Saler!B:D,3,FALSE)</f>
        <v>HN</v>
      </c>
      <c r="F3715" t="str">
        <f>VLOOKUP(E3715,[1]Saler!$F$1:$G$6,2,FALSE)</f>
        <v>Hà Nội</v>
      </c>
      <c r="G3715" t="s">
        <v>15</v>
      </c>
      <c r="H3715" t="str">
        <f>VLOOKUP(G3715,[1]Product!$B:$G,2,FALSE)</f>
        <v>EliteBook1C2M0PA</v>
      </c>
      <c r="I3715">
        <f>VLOOKUP(G3715,[1]Product!$B:$G,6,FALSE)</f>
        <v>14890000</v>
      </c>
      <c r="J3715" t="str">
        <f>VLOOKUP(G3715,[1]Product!$B:$G,3,FALSE)</f>
        <v>HP</v>
      </c>
      <c r="K3715" t="str">
        <f>VLOOKUP(G3715,[1]Product!$B:$G,4,FALSE)</f>
        <v>Desktop</v>
      </c>
      <c r="L3715">
        <v>3</v>
      </c>
      <c r="M3715">
        <v>0.15</v>
      </c>
      <c r="N3715">
        <f t="shared" si="58"/>
        <v>37969500</v>
      </c>
    </row>
    <row r="3716" spans="1:14" x14ac:dyDescent="0.3">
      <c r="A3716">
        <v>3715</v>
      </c>
      <c r="B3716">
        <v>1</v>
      </c>
      <c r="C3716" t="s">
        <v>30</v>
      </c>
      <c r="D3716" t="str">
        <f>VLOOKUP(C3716,[1]Saler!B:D,2,FALSE)</f>
        <v>Lê Thị Phương  Thanh</v>
      </c>
      <c r="E3716" t="str">
        <f>VLOOKUP(C3716,[1]Saler!B:D,3,FALSE)</f>
        <v>CT</v>
      </c>
      <c r="F3716" t="str">
        <f>VLOOKUP(E3716,[1]Saler!$F$1:$G$6,2,FALSE)</f>
        <v>Cần Thơ</v>
      </c>
      <c r="G3716" t="s">
        <v>36</v>
      </c>
      <c r="H3716" t="str">
        <f>VLOOKUP(G3716,[1]Product!$B:$G,2,FALSE)</f>
        <v>Lenovo10TVA00EVA</v>
      </c>
      <c r="I3716">
        <f>VLOOKUP(G3716,[1]Product!$B:$G,6,FALSE)</f>
        <v>12590000</v>
      </c>
      <c r="J3716" t="str">
        <f>VLOOKUP(G3716,[1]Product!$B:$G,3,FALSE)</f>
        <v>Lenovo</v>
      </c>
      <c r="K3716" t="str">
        <f>VLOOKUP(G3716,[1]Product!$B:$G,4,FALSE)</f>
        <v>Desktop</v>
      </c>
      <c r="L3716">
        <v>1</v>
      </c>
      <c r="M3716">
        <v>0.1</v>
      </c>
      <c r="N3716">
        <f t="shared" si="58"/>
        <v>11331000</v>
      </c>
    </row>
    <row r="3717" spans="1:14" x14ac:dyDescent="0.3">
      <c r="A3717">
        <v>3716</v>
      </c>
      <c r="B3717">
        <v>1</v>
      </c>
      <c r="C3717" t="s">
        <v>53</v>
      </c>
      <c r="D3717" t="str">
        <f>VLOOKUP(C3717,[1]Saler!B:D,2,FALSE)</f>
        <v>Đoàn Minh  Anh</v>
      </c>
      <c r="E3717" t="str">
        <f>VLOOKUP(C3717,[1]Saler!B:D,3,FALSE)</f>
        <v>HN</v>
      </c>
      <c r="F3717" t="str">
        <f>VLOOKUP(E3717,[1]Saler!$F$1:$G$6,2,FALSE)</f>
        <v>Hà Nội</v>
      </c>
      <c r="G3717" t="s">
        <v>15</v>
      </c>
      <c r="H3717" t="str">
        <f>VLOOKUP(G3717,[1]Product!$B:$G,2,FALSE)</f>
        <v>EliteBook1C2M0PA</v>
      </c>
      <c r="I3717">
        <f>VLOOKUP(G3717,[1]Product!$B:$G,6,FALSE)</f>
        <v>14890000</v>
      </c>
      <c r="J3717" t="str">
        <f>VLOOKUP(G3717,[1]Product!$B:$G,3,FALSE)</f>
        <v>HP</v>
      </c>
      <c r="K3717" t="str">
        <f>VLOOKUP(G3717,[1]Product!$B:$G,4,FALSE)</f>
        <v>Desktop</v>
      </c>
      <c r="L3717">
        <v>1</v>
      </c>
      <c r="M3717">
        <v>0.15</v>
      </c>
      <c r="N3717">
        <f t="shared" si="58"/>
        <v>12656500</v>
      </c>
    </row>
    <row r="3718" spans="1:14" x14ac:dyDescent="0.3">
      <c r="A3718">
        <v>3717</v>
      </c>
      <c r="B3718">
        <v>1</v>
      </c>
      <c r="C3718" t="s">
        <v>51</v>
      </c>
      <c r="D3718" t="str">
        <f>VLOOKUP(C3718,[1]Saler!B:D,2,FALSE)</f>
        <v>Trần Nguyễn Thúy  Quỳnh</v>
      </c>
      <c r="E3718" t="str">
        <f>VLOOKUP(C3718,[1]Saler!B:D,3,FALSE)</f>
        <v>CT</v>
      </c>
      <c r="F3718" t="str">
        <f>VLOOKUP(E3718,[1]Saler!$F$1:$G$6,2,FALSE)</f>
        <v>Cần Thơ</v>
      </c>
      <c r="G3718" t="s">
        <v>69</v>
      </c>
      <c r="H3718" t="str">
        <f>VLOOKUP(G3718,[1]Product!$B:$G,2,FALSE)</f>
        <v>Pavilion180S1AA</v>
      </c>
      <c r="I3718">
        <f>VLOOKUP(G3718,[1]Product!$B:$G,6,FALSE)</f>
        <v>9790000</v>
      </c>
      <c r="J3718" t="str">
        <f>VLOOKUP(G3718,[1]Product!$B:$G,3,FALSE)</f>
        <v>HP</v>
      </c>
      <c r="K3718" t="str">
        <f>VLOOKUP(G3718,[1]Product!$B:$G,4,FALSE)</f>
        <v>Desktop</v>
      </c>
      <c r="L3718">
        <v>3</v>
      </c>
      <c r="M3718">
        <v>0.05</v>
      </c>
      <c r="N3718">
        <f t="shared" si="58"/>
        <v>27901500</v>
      </c>
    </row>
    <row r="3719" spans="1:14" x14ac:dyDescent="0.3">
      <c r="A3719">
        <v>3718</v>
      </c>
      <c r="B3719">
        <v>1</v>
      </c>
      <c r="C3719" t="s">
        <v>57</v>
      </c>
      <c r="D3719" t="str">
        <f>VLOOKUP(C3719,[1]Saler!B:D,2,FALSE)</f>
        <v>Nguyễn Thị Tú  Anh</v>
      </c>
      <c r="E3719" t="str">
        <f>VLOOKUP(C3719,[1]Saler!B:D,3,FALSE)</f>
        <v>HN</v>
      </c>
      <c r="F3719" t="str">
        <f>VLOOKUP(E3719,[1]Saler!$F$1:$G$6,2,FALSE)</f>
        <v>Hà Nội</v>
      </c>
      <c r="G3719" t="s">
        <v>45</v>
      </c>
      <c r="H3719" t="str">
        <f>VLOOKUP(G3719,[1]Product!$B:$G,2,FALSE)</f>
        <v>OMEN8ZR42PA</v>
      </c>
      <c r="I3719">
        <f>VLOOKUP(G3719,[1]Product!$B:$G,6,FALSE)</f>
        <v>54000000</v>
      </c>
      <c r="J3719" t="str">
        <f>VLOOKUP(G3719,[1]Product!$B:$G,3,FALSE)</f>
        <v>HP</v>
      </c>
      <c r="K3719" t="str">
        <f>VLOOKUP(G3719,[1]Product!$B:$G,4,FALSE)</f>
        <v>Laptop</v>
      </c>
      <c r="L3719">
        <v>3</v>
      </c>
      <c r="M3719">
        <v>0.15</v>
      </c>
      <c r="N3719">
        <f t="shared" si="58"/>
        <v>137700000</v>
      </c>
    </row>
    <row r="3720" spans="1:14" x14ac:dyDescent="0.3">
      <c r="A3720">
        <v>3719</v>
      </c>
      <c r="B3720">
        <v>1</v>
      </c>
      <c r="C3720" t="s">
        <v>38</v>
      </c>
      <c r="D3720" t="str">
        <f>VLOOKUP(C3720,[1]Saler!B:D,2,FALSE)</f>
        <v>Nguyễn Thị Kim  Nga</v>
      </c>
      <c r="E3720" t="str">
        <f>VLOOKUP(C3720,[1]Saler!B:D,3,FALSE)</f>
        <v>HCM</v>
      </c>
      <c r="F3720" t="str">
        <f>VLOOKUP(E3720,[1]Saler!$F$1:$G$6,2,FALSE)</f>
        <v>Hồ Chí Minh</v>
      </c>
      <c r="G3720" t="s">
        <v>36</v>
      </c>
      <c r="H3720" t="str">
        <f>VLOOKUP(G3720,[1]Product!$B:$G,2,FALSE)</f>
        <v>Lenovo10TVA00EVA</v>
      </c>
      <c r="I3720">
        <f>VLOOKUP(G3720,[1]Product!$B:$G,6,FALSE)</f>
        <v>12590000</v>
      </c>
      <c r="J3720" t="str">
        <f>VLOOKUP(G3720,[1]Product!$B:$G,3,FALSE)</f>
        <v>Lenovo</v>
      </c>
      <c r="K3720" t="str">
        <f>VLOOKUP(G3720,[1]Product!$B:$G,4,FALSE)</f>
        <v>Desktop</v>
      </c>
      <c r="L3720">
        <v>2</v>
      </c>
      <c r="M3720">
        <v>0.05</v>
      </c>
      <c r="N3720">
        <f t="shared" si="58"/>
        <v>23921000</v>
      </c>
    </row>
    <row r="3721" spans="1:14" x14ac:dyDescent="0.3">
      <c r="A3721">
        <v>3720</v>
      </c>
      <c r="B3721">
        <v>1</v>
      </c>
      <c r="C3721" t="s">
        <v>66</v>
      </c>
      <c r="D3721" t="str">
        <f>VLOOKUP(C3721,[1]Saler!B:D,2,FALSE)</f>
        <v>Nguyễn Nhật  Hạ</v>
      </c>
      <c r="E3721" t="str">
        <f>VLOOKUP(C3721,[1]Saler!B:D,3,FALSE)</f>
        <v>HP</v>
      </c>
      <c r="F3721" t="str">
        <f>VLOOKUP(E3721,[1]Saler!$F$1:$G$6,2,FALSE)</f>
        <v>Hải Phòng</v>
      </c>
      <c r="G3721" t="s">
        <v>19</v>
      </c>
      <c r="H3721" t="str">
        <f>VLOOKUP(G3721,[1]Product!$B:$G,2,FALSE)</f>
        <v>Gaming81LK01J3VN</v>
      </c>
      <c r="I3721">
        <f>VLOOKUP(G3721,[1]Product!$B:$G,6,FALSE)</f>
        <v>18490000</v>
      </c>
      <c r="J3721" t="str">
        <f>VLOOKUP(G3721,[1]Product!$B:$G,3,FALSE)</f>
        <v>Lenovo</v>
      </c>
      <c r="K3721" t="str">
        <f>VLOOKUP(G3721,[1]Product!$B:$G,4,FALSE)</f>
        <v>Laptop</v>
      </c>
      <c r="L3721">
        <v>1</v>
      </c>
      <c r="M3721">
        <v>0.1</v>
      </c>
      <c r="N3721">
        <f t="shared" si="58"/>
        <v>16641000</v>
      </c>
    </row>
    <row r="3722" spans="1:14" x14ac:dyDescent="0.3">
      <c r="A3722">
        <v>3721</v>
      </c>
      <c r="B3722">
        <v>1</v>
      </c>
      <c r="C3722" t="s">
        <v>22</v>
      </c>
      <c r="D3722" t="str">
        <f>VLOOKUP(C3722,[1]Saler!B:D,2,FALSE)</f>
        <v>Nguyễn Thành Tâm</v>
      </c>
      <c r="E3722" t="str">
        <f>VLOOKUP(C3722,[1]Saler!B:D,3,FALSE)</f>
        <v>CT</v>
      </c>
      <c r="F3722" t="str">
        <f>VLOOKUP(E3722,[1]Saler!$F$1:$G$6,2,FALSE)</f>
        <v>Cần Thơ</v>
      </c>
      <c r="G3722" t="s">
        <v>41</v>
      </c>
      <c r="H3722" t="str">
        <f>VLOOKUP(G3722,[1]Product!$B:$G,2,FALSE)</f>
        <v>Vostro70226499</v>
      </c>
      <c r="I3722">
        <f>VLOOKUP(G3722,[1]Product!$B:$G,6,FALSE)</f>
        <v>8900000</v>
      </c>
      <c r="J3722" t="str">
        <f>VLOOKUP(G3722,[1]Product!$B:$G,3,FALSE)</f>
        <v>Dell</v>
      </c>
      <c r="K3722" t="str">
        <f>VLOOKUP(G3722,[1]Product!$B:$G,4,FALSE)</f>
        <v>Desktop</v>
      </c>
      <c r="L3722">
        <v>2</v>
      </c>
      <c r="M3722">
        <v>0.15</v>
      </c>
      <c r="N3722">
        <f t="shared" si="58"/>
        <v>15130000</v>
      </c>
    </row>
    <row r="3723" spans="1:14" x14ac:dyDescent="0.3">
      <c r="A3723">
        <v>3722</v>
      </c>
      <c r="B3723">
        <v>1</v>
      </c>
      <c r="C3723" t="s">
        <v>46</v>
      </c>
      <c r="D3723" t="str">
        <f>VLOOKUP(C3723,[1]Saler!B:D,2,FALSE)</f>
        <v>Nguyễn Thị Hoài  Nam</v>
      </c>
      <c r="E3723" t="str">
        <f>VLOOKUP(C3723,[1]Saler!B:D,3,FALSE)</f>
        <v>HCM</v>
      </c>
      <c r="F3723" t="str">
        <f>VLOOKUP(E3723,[1]Saler!$F$1:$G$6,2,FALSE)</f>
        <v>Hồ Chí Minh</v>
      </c>
      <c r="G3723" t="s">
        <v>69</v>
      </c>
      <c r="H3723" t="str">
        <f>VLOOKUP(G3723,[1]Product!$B:$G,2,FALSE)</f>
        <v>Pavilion180S1AA</v>
      </c>
      <c r="I3723">
        <f>VLOOKUP(G3723,[1]Product!$B:$G,6,FALSE)</f>
        <v>9790000</v>
      </c>
      <c r="J3723" t="str">
        <f>VLOOKUP(G3723,[1]Product!$B:$G,3,FALSE)</f>
        <v>HP</v>
      </c>
      <c r="K3723" t="str">
        <f>VLOOKUP(G3723,[1]Product!$B:$G,4,FALSE)</f>
        <v>Desktop</v>
      </c>
      <c r="L3723">
        <v>2</v>
      </c>
      <c r="M3723">
        <v>0</v>
      </c>
      <c r="N3723">
        <f t="shared" si="58"/>
        <v>19580000</v>
      </c>
    </row>
    <row r="3724" spans="1:14" x14ac:dyDescent="0.3">
      <c r="A3724">
        <v>3723</v>
      </c>
      <c r="B3724">
        <v>1</v>
      </c>
      <c r="C3724" t="s">
        <v>30</v>
      </c>
      <c r="D3724" t="str">
        <f>VLOOKUP(C3724,[1]Saler!B:D,2,FALSE)</f>
        <v>Lê Thị Phương  Thanh</v>
      </c>
      <c r="E3724" t="str">
        <f>VLOOKUP(C3724,[1]Saler!B:D,3,FALSE)</f>
        <v>CT</v>
      </c>
      <c r="F3724" t="str">
        <f>VLOOKUP(E3724,[1]Saler!$F$1:$G$6,2,FALSE)</f>
        <v>Cần Thơ</v>
      </c>
      <c r="G3724" t="s">
        <v>23</v>
      </c>
      <c r="H3724" t="str">
        <f>VLOOKUP(G3724,[1]Product!$B:$G,2,FALSE)</f>
        <v>Latitude3510</v>
      </c>
      <c r="I3724">
        <f>VLOOKUP(G3724,[1]Product!$B:$G,6,FALSE)</f>
        <v>11490000</v>
      </c>
      <c r="J3724" t="str">
        <f>VLOOKUP(G3724,[1]Product!$B:$G,3,FALSE)</f>
        <v>Dell</v>
      </c>
      <c r="K3724" t="str">
        <f>VLOOKUP(G3724,[1]Product!$B:$G,4,FALSE)</f>
        <v>Laptop</v>
      </c>
      <c r="L3724">
        <v>3</v>
      </c>
      <c r="M3724">
        <v>0.1</v>
      </c>
      <c r="N3724">
        <f t="shared" si="58"/>
        <v>31023000</v>
      </c>
    </row>
    <row r="3725" spans="1:14" x14ac:dyDescent="0.3">
      <c r="A3725">
        <v>3724</v>
      </c>
      <c r="B3725">
        <v>2</v>
      </c>
      <c r="C3725" t="s">
        <v>14</v>
      </c>
      <c r="D3725" t="str">
        <f>VLOOKUP(C3725,[1]Saler!B:D,2,FALSE)</f>
        <v>Hồ Thị Khánh  Huyền</v>
      </c>
      <c r="E3725" t="str">
        <f>VLOOKUP(C3725,[1]Saler!B:D,3,FALSE)</f>
        <v>DN</v>
      </c>
      <c r="F3725" t="str">
        <f>VLOOKUP(E3725,[1]Saler!$F$1:$G$6,2,FALSE)</f>
        <v>Đà Nẵng</v>
      </c>
      <c r="G3725" t="s">
        <v>54</v>
      </c>
      <c r="H3725" t="str">
        <f>VLOOKUP(G3725,[1]Product!$B:$G,2,FALSE)</f>
        <v>ThinkBook20VA001KVN</v>
      </c>
      <c r="I3725">
        <f>VLOOKUP(G3725,[1]Product!$B:$G,6,FALSE)</f>
        <v>19190000</v>
      </c>
      <c r="J3725" t="str">
        <f>VLOOKUP(G3725,[1]Product!$B:$G,3,FALSE)</f>
        <v>Lenovo</v>
      </c>
      <c r="K3725" t="str">
        <f>VLOOKUP(G3725,[1]Product!$B:$G,4,FALSE)</f>
        <v>Laptop</v>
      </c>
      <c r="L3725">
        <v>1</v>
      </c>
      <c r="M3725">
        <v>0.15</v>
      </c>
      <c r="N3725">
        <f t="shared" si="58"/>
        <v>16311500</v>
      </c>
    </row>
    <row r="3726" spans="1:14" x14ac:dyDescent="0.3">
      <c r="A3726">
        <v>3725</v>
      </c>
      <c r="B3726">
        <v>2</v>
      </c>
      <c r="C3726" t="s">
        <v>18</v>
      </c>
      <c r="D3726" t="str">
        <f>VLOOKUP(C3726,[1]Saler!B:D,2,FALSE)</f>
        <v>Lê Thị Thùy  Linh</v>
      </c>
      <c r="E3726" t="str">
        <f>VLOOKUP(C3726,[1]Saler!B:D,3,FALSE)</f>
        <v>DN</v>
      </c>
      <c r="F3726" t="str">
        <f>VLOOKUP(E3726,[1]Saler!$F$1:$G$6,2,FALSE)</f>
        <v>Đà Nẵng</v>
      </c>
      <c r="G3726" t="s">
        <v>25</v>
      </c>
      <c r="H3726" t="str">
        <f>VLOOKUP(G3726,[1]Product!$B:$G,2,FALSE)</f>
        <v>Lenovo11BHS07200</v>
      </c>
      <c r="I3726">
        <f>VLOOKUP(G3726,[1]Product!$B:$G,6,FALSE)</f>
        <v>11490000</v>
      </c>
      <c r="J3726" t="str">
        <f>VLOOKUP(G3726,[1]Product!$B:$G,3,FALSE)</f>
        <v>Lenovo</v>
      </c>
      <c r="K3726" t="str">
        <f>VLOOKUP(G3726,[1]Product!$B:$G,4,FALSE)</f>
        <v>Desktop</v>
      </c>
      <c r="L3726">
        <v>1</v>
      </c>
      <c r="M3726">
        <v>0.15</v>
      </c>
      <c r="N3726">
        <f t="shared" si="58"/>
        <v>9766500</v>
      </c>
    </row>
    <row r="3727" spans="1:14" x14ac:dyDescent="0.3">
      <c r="A3727">
        <v>3726</v>
      </c>
      <c r="B3727">
        <v>2</v>
      </c>
      <c r="C3727" t="s">
        <v>35</v>
      </c>
      <c r="D3727" t="str">
        <f>VLOOKUP(C3727,[1]Saler!B:D,2,FALSE)</f>
        <v>Trần Kim  Như</v>
      </c>
      <c r="E3727" t="str">
        <f>VLOOKUP(C3727,[1]Saler!B:D,3,FALSE)</f>
        <v>HCM</v>
      </c>
      <c r="F3727" t="str">
        <f>VLOOKUP(E3727,[1]Saler!$F$1:$G$6,2,FALSE)</f>
        <v>Hồ Chí Minh</v>
      </c>
      <c r="G3727" t="s">
        <v>21</v>
      </c>
      <c r="H3727" t="str">
        <f>VLOOKUP(G3727,[1]Product!$B:$G,2,FALSE)</f>
        <v>EliteBook5ZU71PA</v>
      </c>
      <c r="I3727">
        <f>VLOOKUP(G3727,[1]Product!$B:$G,6,FALSE)</f>
        <v>34790000</v>
      </c>
      <c r="J3727" t="str">
        <f>VLOOKUP(G3727,[1]Product!$B:$G,3,FALSE)</f>
        <v>HP</v>
      </c>
      <c r="K3727" t="str">
        <f>VLOOKUP(G3727,[1]Product!$B:$G,4,FALSE)</f>
        <v>Laptop</v>
      </c>
      <c r="L3727">
        <v>1</v>
      </c>
      <c r="M3727">
        <v>0.15</v>
      </c>
      <c r="N3727">
        <f t="shared" si="58"/>
        <v>29571500</v>
      </c>
    </row>
    <row r="3728" spans="1:14" x14ac:dyDescent="0.3">
      <c r="A3728">
        <v>3727</v>
      </c>
      <c r="B3728">
        <v>2</v>
      </c>
      <c r="C3728" t="s">
        <v>77</v>
      </c>
      <c r="D3728" t="str">
        <f>VLOOKUP(C3728,[1]Saler!B:D,2,FALSE)</f>
        <v>Trần Huy  Hiếu</v>
      </c>
      <c r="E3728" t="str">
        <f>VLOOKUP(C3728,[1]Saler!B:D,3,FALSE)</f>
        <v>HP</v>
      </c>
      <c r="F3728" t="str">
        <f>VLOOKUP(E3728,[1]Saler!$F$1:$G$6,2,FALSE)</f>
        <v>Hải Phòng</v>
      </c>
      <c r="G3728" t="s">
        <v>25</v>
      </c>
      <c r="H3728" t="str">
        <f>VLOOKUP(G3728,[1]Product!$B:$G,2,FALSE)</f>
        <v>Lenovo11BHS07200</v>
      </c>
      <c r="I3728">
        <f>VLOOKUP(G3728,[1]Product!$B:$G,6,FALSE)</f>
        <v>11490000</v>
      </c>
      <c r="J3728" t="str">
        <f>VLOOKUP(G3728,[1]Product!$B:$G,3,FALSE)</f>
        <v>Lenovo</v>
      </c>
      <c r="K3728" t="str">
        <f>VLOOKUP(G3728,[1]Product!$B:$G,4,FALSE)</f>
        <v>Desktop</v>
      </c>
      <c r="L3728">
        <v>2</v>
      </c>
      <c r="M3728">
        <v>0</v>
      </c>
      <c r="N3728">
        <f t="shared" si="58"/>
        <v>22980000</v>
      </c>
    </row>
    <row r="3729" spans="1:14" x14ac:dyDescent="0.3">
      <c r="A3729">
        <v>3728</v>
      </c>
      <c r="B3729">
        <v>2</v>
      </c>
      <c r="C3729" t="s">
        <v>38</v>
      </c>
      <c r="D3729" t="str">
        <f>VLOOKUP(C3729,[1]Saler!B:D,2,FALSE)</f>
        <v>Nguyễn Thị Kim  Nga</v>
      </c>
      <c r="E3729" t="str">
        <f>VLOOKUP(C3729,[1]Saler!B:D,3,FALSE)</f>
        <v>HCM</v>
      </c>
      <c r="F3729" t="str">
        <f>VLOOKUP(E3729,[1]Saler!$F$1:$G$6,2,FALSE)</f>
        <v>Hồ Chí Minh</v>
      </c>
      <c r="G3729" t="s">
        <v>21</v>
      </c>
      <c r="H3729" t="str">
        <f>VLOOKUP(G3729,[1]Product!$B:$G,2,FALSE)</f>
        <v>EliteBook5ZU71PA</v>
      </c>
      <c r="I3729">
        <f>VLOOKUP(G3729,[1]Product!$B:$G,6,FALSE)</f>
        <v>34790000</v>
      </c>
      <c r="J3729" t="str">
        <f>VLOOKUP(G3729,[1]Product!$B:$G,3,FALSE)</f>
        <v>HP</v>
      </c>
      <c r="K3729" t="str">
        <f>VLOOKUP(G3729,[1]Product!$B:$G,4,FALSE)</f>
        <v>Laptop</v>
      </c>
      <c r="L3729">
        <v>3</v>
      </c>
      <c r="M3729">
        <v>0.15</v>
      </c>
      <c r="N3729">
        <f t="shared" si="58"/>
        <v>88714500</v>
      </c>
    </row>
    <row r="3730" spans="1:14" x14ac:dyDescent="0.3">
      <c r="A3730">
        <v>3729</v>
      </c>
      <c r="B3730">
        <v>2</v>
      </c>
      <c r="C3730" t="s">
        <v>65</v>
      </c>
      <c r="D3730" t="str">
        <f>VLOOKUP(C3730,[1]Saler!B:D,2,FALSE)</f>
        <v>Vưu Quan  Khải</v>
      </c>
      <c r="E3730" t="str">
        <f>VLOOKUP(C3730,[1]Saler!B:D,3,FALSE)</f>
        <v>DN</v>
      </c>
      <c r="F3730" t="str">
        <f>VLOOKUP(E3730,[1]Saler!$F$1:$G$6,2,FALSE)</f>
        <v>Đà Nẵng</v>
      </c>
      <c r="G3730" t="s">
        <v>54</v>
      </c>
      <c r="H3730" t="str">
        <f>VLOOKUP(G3730,[1]Product!$B:$G,2,FALSE)</f>
        <v>ThinkBook20VA001KVN</v>
      </c>
      <c r="I3730">
        <f>VLOOKUP(G3730,[1]Product!$B:$G,6,FALSE)</f>
        <v>19190000</v>
      </c>
      <c r="J3730" t="str">
        <f>VLOOKUP(G3730,[1]Product!$B:$G,3,FALSE)</f>
        <v>Lenovo</v>
      </c>
      <c r="K3730" t="str">
        <f>VLOOKUP(G3730,[1]Product!$B:$G,4,FALSE)</f>
        <v>Laptop</v>
      </c>
      <c r="L3730">
        <v>1</v>
      </c>
      <c r="M3730">
        <v>0.1</v>
      </c>
      <c r="N3730">
        <f t="shared" si="58"/>
        <v>17271000</v>
      </c>
    </row>
    <row r="3731" spans="1:14" x14ac:dyDescent="0.3">
      <c r="A3731">
        <v>3730</v>
      </c>
      <c r="B3731">
        <v>2</v>
      </c>
      <c r="C3731" t="s">
        <v>16</v>
      </c>
      <c r="D3731" t="str">
        <f>VLOOKUP(C3731,[1]Saler!B:D,2,FALSE)</f>
        <v>Võ Thị Uyển  Nhi</v>
      </c>
      <c r="E3731" t="str">
        <f>VLOOKUP(C3731,[1]Saler!B:D,3,FALSE)</f>
        <v>HCM</v>
      </c>
      <c r="F3731" t="str">
        <f>VLOOKUP(E3731,[1]Saler!$F$1:$G$6,2,FALSE)</f>
        <v>Hồ Chí Minh</v>
      </c>
      <c r="G3731" t="s">
        <v>31</v>
      </c>
      <c r="H3731" t="str">
        <f>VLOOKUP(G3731,[1]Product!$B:$G,2,FALSE)</f>
        <v>Ideapad82H700DNVN</v>
      </c>
      <c r="I3731">
        <f>VLOOKUP(G3731,[1]Product!$B:$G,6,FALSE)</f>
        <v>13490000</v>
      </c>
      <c r="J3731" t="str">
        <f>VLOOKUP(G3731,[1]Product!$B:$G,3,FALSE)</f>
        <v>Lenovo</v>
      </c>
      <c r="K3731" t="str">
        <f>VLOOKUP(G3731,[1]Product!$B:$G,4,FALSE)</f>
        <v>Laptop</v>
      </c>
      <c r="L3731">
        <v>1</v>
      </c>
      <c r="M3731">
        <v>0.15</v>
      </c>
      <c r="N3731">
        <f t="shared" si="58"/>
        <v>11466500</v>
      </c>
    </row>
    <row r="3732" spans="1:14" x14ac:dyDescent="0.3">
      <c r="A3732">
        <v>3731</v>
      </c>
      <c r="B3732">
        <v>2</v>
      </c>
      <c r="C3732" t="s">
        <v>79</v>
      </c>
      <c r="D3732" t="str">
        <f>VLOOKUP(C3732,[1]Saler!B:D,2,FALSE)</f>
        <v>Nguyễn Thị Thanh  Ngân</v>
      </c>
      <c r="E3732" t="str">
        <f>VLOOKUP(C3732,[1]Saler!B:D,3,FALSE)</f>
        <v>HCM</v>
      </c>
      <c r="F3732" t="str">
        <f>VLOOKUP(E3732,[1]Saler!$F$1:$G$6,2,FALSE)</f>
        <v>Hồ Chí Minh</v>
      </c>
      <c r="G3732" t="s">
        <v>47</v>
      </c>
      <c r="H3732" t="str">
        <f>VLOOKUP(G3732,[1]Product!$B:$G,2,FALSE)</f>
        <v>OptiPlex3080 MT</v>
      </c>
      <c r="I3732">
        <f>VLOOKUP(G3732,[1]Product!$B:$G,6,FALSE)</f>
        <v>13890000</v>
      </c>
      <c r="J3732" t="str">
        <f>VLOOKUP(G3732,[1]Product!$B:$G,3,FALSE)</f>
        <v>Dell</v>
      </c>
      <c r="K3732" t="str">
        <f>VLOOKUP(G3732,[1]Product!$B:$G,4,FALSE)</f>
        <v>Desktop</v>
      </c>
      <c r="L3732">
        <v>3</v>
      </c>
      <c r="M3732">
        <v>0</v>
      </c>
      <c r="N3732">
        <f t="shared" si="58"/>
        <v>41670000</v>
      </c>
    </row>
    <row r="3733" spans="1:14" x14ac:dyDescent="0.3">
      <c r="A3733">
        <v>3732</v>
      </c>
      <c r="B3733">
        <v>2</v>
      </c>
      <c r="C3733" t="s">
        <v>76</v>
      </c>
      <c r="D3733" t="str">
        <f>VLOOKUP(C3733,[1]Saler!B:D,2,FALSE)</f>
        <v>Nguyễn Yến  Nhi</v>
      </c>
      <c r="E3733" t="str">
        <f>VLOOKUP(C3733,[1]Saler!B:D,3,FALSE)</f>
        <v>HCM</v>
      </c>
      <c r="F3733" t="str">
        <f>VLOOKUP(E3733,[1]Saler!$F$1:$G$6,2,FALSE)</f>
        <v>Hồ Chí Minh</v>
      </c>
      <c r="G3733" t="s">
        <v>71</v>
      </c>
      <c r="H3733" t="str">
        <f>VLOOKUP(G3733,[1]Product!$B:$G,2,FALSE)</f>
        <v>Legion82BC005YVN</v>
      </c>
      <c r="I3733">
        <f>VLOOKUP(G3733,[1]Product!$B:$G,6,FALSE)</f>
        <v>39000000</v>
      </c>
      <c r="J3733" t="str">
        <f>VLOOKUP(G3733,[1]Product!$B:$G,3,FALSE)</f>
        <v>Lenovo</v>
      </c>
      <c r="K3733" t="str">
        <f>VLOOKUP(G3733,[1]Product!$B:$G,4,FALSE)</f>
        <v>Laptop</v>
      </c>
      <c r="L3733">
        <v>2</v>
      </c>
      <c r="M3733">
        <v>0</v>
      </c>
      <c r="N3733">
        <f t="shared" si="58"/>
        <v>78000000</v>
      </c>
    </row>
    <row r="3734" spans="1:14" x14ac:dyDescent="0.3">
      <c r="A3734">
        <v>3733</v>
      </c>
      <c r="B3734">
        <v>2</v>
      </c>
      <c r="C3734" t="s">
        <v>14</v>
      </c>
      <c r="D3734" t="str">
        <f>VLOOKUP(C3734,[1]Saler!B:D,2,FALSE)</f>
        <v>Hồ Thị Khánh  Huyền</v>
      </c>
      <c r="E3734" t="str">
        <f>VLOOKUP(C3734,[1]Saler!B:D,3,FALSE)</f>
        <v>DN</v>
      </c>
      <c r="F3734" t="str">
        <f>VLOOKUP(E3734,[1]Saler!$F$1:$G$6,2,FALSE)</f>
        <v>Đà Nẵng</v>
      </c>
      <c r="G3734" t="s">
        <v>52</v>
      </c>
      <c r="H3734" t="str">
        <f>VLOOKUP(G3734,[1]Product!$B:$G,2,FALSE)</f>
        <v>Inspiron42IN380002</v>
      </c>
      <c r="I3734">
        <f>VLOOKUP(G3734,[1]Product!$B:$G,6,FALSE)</f>
        <v>12290000</v>
      </c>
      <c r="J3734" t="str">
        <f>VLOOKUP(G3734,[1]Product!$B:$G,3,FALSE)</f>
        <v>Dell</v>
      </c>
      <c r="K3734" t="str">
        <f>VLOOKUP(G3734,[1]Product!$B:$G,4,FALSE)</f>
        <v>Desktop</v>
      </c>
      <c r="L3734">
        <v>2</v>
      </c>
      <c r="M3734">
        <v>0.1</v>
      </c>
      <c r="N3734">
        <f t="shared" si="58"/>
        <v>22122000</v>
      </c>
    </row>
    <row r="3735" spans="1:14" x14ac:dyDescent="0.3">
      <c r="A3735">
        <v>3734</v>
      </c>
      <c r="B3735">
        <v>2</v>
      </c>
      <c r="C3735" t="s">
        <v>38</v>
      </c>
      <c r="D3735" t="str">
        <f>VLOOKUP(C3735,[1]Saler!B:D,2,FALSE)</f>
        <v>Nguyễn Thị Kim  Nga</v>
      </c>
      <c r="E3735" t="str">
        <f>VLOOKUP(C3735,[1]Saler!B:D,3,FALSE)</f>
        <v>HCM</v>
      </c>
      <c r="F3735" t="str">
        <f>VLOOKUP(E3735,[1]Saler!$F$1:$G$6,2,FALSE)</f>
        <v>Hồ Chí Minh</v>
      </c>
      <c r="G3735" t="s">
        <v>44</v>
      </c>
      <c r="H3735" t="str">
        <f>VLOOKUP(G3735,[1]Product!$B:$G,2,FALSE)</f>
        <v>Lenovo11ED002TVA</v>
      </c>
      <c r="I3735">
        <f>VLOOKUP(G3735,[1]Product!$B:$G,6,FALSE)</f>
        <v>9890000</v>
      </c>
      <c r="J3735" t="str">
        <f>VLOOKUP(G3735,[1]Product!$B:$G,3,FALSE)</f>
        <v>Lenovo</v>
      </c>
      <c r="K3735" t="str">
        <f>VLOOKUP(G3735,[1]Product!$B:$G,4,FALSE)</f>
        <v>Desktop</v>
      </c>
      <c r="L3735">
        <v>3</v>
      </c>
      <c r="M3735">
        <v>0</v>
      </c>
      <c r="N3735">
        <f t="shared" si="58"/>
        <v>29670000</v>
      </c>
    </row>
    <row r="3736" spans="1:14" x14ac:dyDescent="0.3">
      <c r="A3736">
        <v>3735</v>
      </c>
      <c r="B3736">
        <v>2</v>
      </c>
      <c r="C3736" t="s">
        <v>26</v>
      </c>
      <c r="D3736" t="str">
        <f>VLOOKUP(C3736,[1]Saler!B:D,2,FALSE)</f>
        <v>Nguyễn Thị Y  Bình</v>
      </c>
      <c r="E3736" t="str">
        <f>VLOOKUP(C3736,[1]Saler!B:D,3,FALSE)</f>
        <v>HN</v>
      </c>
      <c r="F3736" t="str">
        <f>VLOOKUP(E3736,[1]Saler!$F$1:$G$6,2,FALSE)</f>
        <v>Hà Nội</v>
      </c>
      <c r="G3736" t="s">
        <v>36</v>
      </c>
      <c r="H3736" t="str">
        <f>VLOOKUP(G3736,[1]Product!$B:$G,2,FALSE)</f>
        <v>Lenovo10TVA00EVA</v>
      </c>
      <c r="I3736">
        <f>VLOOKUP(G3736,[1]Product!$B:$G,6,FALSE)</f>
        <v>12590000</v>
      </c>
      <c r="J3736" t="str">
        <f>VLOOKUP(G3736,[1]Product!$B:$G,3,FALSE)</f>
        <v>Lenovo</v>
      </c>
      <c r="K3736" t="str">
        <f>VLOOKUP(G3736,[1]Product!$B:$G,4,FALSE)</f>
        <v>Desktop</v>
      </c>
      <c r="L3736">
        <v>2</v>
      </c>
      <c r="M3736">
        <v>0.05</v>
      </c>
      <c r="N3736">
        <f t="shared" si="58"/>
        <v>23921000</v>
      </c>
    </row>
    <row r="3737" spans="1:14" x14ac:dyDescent="0.3">
      <c r="A3737">
        <v>3736</v>
      </c>
      <c r="B3737">
        <v>2</v>
      </c>
      <c r="C3737" t="s">
        <v>24</v>
      </c>
      <c r="D3737" t="str">
        <f>VLOOKUP(C3737,[1]Saler!B:D,2,FALSE)</f>
        <v>Lê Thị Ngọc Bích</v>
      </c>
      <c r="E3737" t="str">
        <f>VLOOKUP(C3737,[1]Saler!B:D,3,FALSE)</f>
        <v>HN</v>
      </c>
      <c r="F3737" t="str">
        <f>VLOOKUP(E3737,[1]Saler!$F$1:$G$6,2,FALSE)</f>
        <v>Hà Nội</v>
      </c>
      <c r="G3737" t="s">
        <v>15</v>
      </c>
      <c r="H3737" t="str">
        <f>VLOOKUP(G3737,[1]Product!$B:$G,2,FALSE)</f>
        <v>EliteBook1C2M0PA</v>
      </c>
      <c r="I3737">
        <f>VLOOKUP(G3737,[1]Product!$B:$G,6,FALSE)</f>
        <v>14890000</v>
      </c>
      <c r="J3737" t="str">
        <f>VLOOKUP(G3737,[1]Product!$B:$G,3,FALSE)</f>
        <v>HP</v>
      </c>
      <c r="K3737" t="str">
        <f>VLOOKUP(G3737,[1]Product!$B:$G,4,FALSE)</f>
        <v>Desktop</v>
      </c>
      <c r="L3737">
        <v>2</v>
      </c>
      <c r="M3737">
        <v>0.05</v>
      </c>
      <c r="N3737">
        <f t="shared" si="58"/>
        <v>28291000</v>
      </c>
    </row>
    <row r="3738" spans="1:14" x14ac:dyDescent="0.3">
      <c r="A3738">
        <v>3737</v>
      </c>
      <c r="B3738">
        <v>2</v>
      </c>
      <c r="C3738" t="s">
        <v>43</v>
      </c>
      <c r="D3738" t="str">
        <f>VLOOKUP(C3738,[1]Saler!B:D,2,FALSE)</f>
        <v>Lương Thị  Thanh</v>
      </c>
      <c r="E3738" t="str">
        <f>VLOOKUP(C3738,[1]Saler!B:D,3,FALSE)</f>
        <v>CT</v>
      </c>
      <c r="F3738" t="str">
        <f>VLOOKUP(E3738,[1]Saler!$F$1:$G$6,2,FALSE)</f>
        <v>Cần Thơ</v>
      </c>
      <c r="G3738" t="s">
        <v>34</v>
      </c>
      <c r="H3738" t="str">
        <f>VLOOKUP(G3738,[1]Product!$B:$G,2,FALSE)</f>
        <v>Inspiron135201</v>
      </c>
      <c r="I3738">
        <f>VLOOKUP(G3738,[1]Product!$B:$G,6,FALSE)</f>
        <v>16990000</v>
      </c>
      <c r="J3738" t="str">
        <f>VLOOKUP(G3738,[1]Product!$B:$G,3,FALSE)</f>
        <v>Dell</v>
      </c>
      <c r="K3738" t="str">
        <f>VLOOKUP(G3738,[1]Product!$B:$G,4,FALSE)</f>
        <v>Laptop</v>
      </c>
      <c r="L3738">
        <v>3</v>
      </c>
      <c r="M3738">
        <v>0</v>
      </c>
      <c r="N3738">
        <f t="shared" si="58"/>
        <v>50970000</v>
      </c>
    </row>
    <row r="3739" spans="1:14" x14ac:dyDescent="0.3">
      <c r="A3739">
        <v>3738</v>
      </c>
      <c r="B3739">
        <v>2</v>
      </c>
      <c r="C3739" t="s">
        <v>61</v>
      </c>
      <c r="D3739" t="str">
        <f>VLOOKUP(C3739,[1]Saler!B:D,2,FALSE)</f>
        <v>Nguyễn Tố  Linh</v>
      </c>
      <c r="E3739" t="str">
        <f>VLOOKUP(C3739,[1]Saler!B:D,3,FALSE)</f>
        <v>DN</v>
      </c>
      <c r="F3739" t="str">
        <f>VLOOKUP(E3739,[1]Saler!$F$1:$G$6,2,FALSE)</f>
        <v>Đà Nẵng</v>
      </c>
      <c r="G3739" t="s">
        <v>19</v>
      </c>
      <c r="H3739" t="str">
        <f>VLOOKUP(G3739,[1]Product!$B:$G,2,FALSE)</f>
        <v>Gaming81LK01J3VN</v>
      </c>
      <c r="I3739">
        <f>VLOOKUP(G3739,[1]Product!$B:$G,6,FALSE)</f>
        <v>18490000</v>
      </c>
      <c r="J3739" t="str">
        <f>VLOOKUP(G3739,[1]Product!$B:$G,3,FALSE)</f>
        <v>Lenovo</v>
      </c>
      <c r="K3739" t="str">
        <f>VLOOKUP(G3739,[1]Product!$B:$G,4,FALSE)</f>
        <v>Laptop</v>
      </c>
      <c r="L3739">
        <v>3</v>
      </c>
      <c r="M3739">
        <v>0.05</v>
      </c>
      <c r="N3739">
        <f t="shared" si="58"/>
        <v>52696500</v>
      </c>
    </row>
    <row r="3740" spans="1:14" x14ac:dyDescent="0.3">
      <c r="A3740">
        <v>3739</v>
      </c>
      <c r="B3740">
        <v>2</v>
      </c>
      <c r="C3740" t="s">
        <v>35</v>
      </c>
      <c r="D3740" t="str">
        <f>VLOOKUP(C3740,[1]Saler!B:D,2,FALSE)</f>
        <v>Trần Kim  Như</v>
      </c>
      <c r="E3740" t="str">
        <f>VLOOKUP(C3740,[1]Saler!B:D,3,FALSE)</f>
        <v>HCM</v>
      </c>
      <c r="F3740" t="str">
        <f>VLOOKUP(E3740,[1]Saler!$F$1:$G$6,2,FALSE)</f>
        <v>Hồ Chí Minh</v>
      </c>
      <c r="G3740" t="s">
        <v>41</v>
      </c>
      <c r="H3740" t="str">
        <f>VLOOKUP(G3740,[1]Product!$B:$G,2,FALSE)</f>
        <v>Vostro70226499</v>
      </c>
      <c r="I3740">
        <f>VLOOKUP(G3740,[1]Product!$B:$G,6,FALSE)</f>
        <v>8900000</v>
      </c>
      <c r="J3740" t="str">
        <f>VLOOKUP(G3740,[1]Product!$B:$G,3,FALSE)</f>
        <v>Dell</v>
      </c>
      <c r="K3740" t="str">
        <f>VLOOKUP(G3740,[1]Product!$B:$G,4,FALSE)</f>
        <v>Desktop</v>
      </c>
      <c r="L3740">
        <v>1</v>
      </c>
      <c r="M3740">
        <v>0.1</v>
      </c>
      <c r="N3740">
        <f t="shared" si="58"/>
        <v>8010000</v>
      </c>
    </row>
    <row r="3741" spans="1:14" x14ac:dyDescent="0.3">
      <c r="A3741">
        <v>3740</v>
      </c>
      <c r="B3741">
        <v>2</v>
      </c>
      <c r="C3741" t="s">
        <v>76</v>
      </c>
      <c r="D3741" t="str">
        <f>VLOOKUP(C3741,[1]Saler!B:D,2,FALSE)</f>
        <v>Nguyễn Yến  Nhi</v>
      </c>
      <c r="E3741" t="str">
        <f>VLOOKUP(C3741,[1]Saler!B:D,3,FALSE)</f>
        <v>HCM</v>
      </c>
      <c r="F3741" t="str">
        <f>VLOOKUP(E3741,[1]Saler!$F$1:$G$6,2,FALSE)</f>
        <v>Hồ Chí Minh</v>
      </c>
      <c r="G3741" t="s">
        <v>45</v>
      </c>
      <c r="H3741" t="str">
        <f>VLOOKUP(G3741,[1]Product!$B:$G,2,FALSE)</f>
        <v>OMEN8ZR42PA</v>
      </c>
      <c r="I3741">
        <f>VLOOKUP(G3741,[1]Product!$B:$G,6,FALSE)</f>
        <v>54000000</v>
      </c>
      <c r="J3741" t="str">
        <f>VLOOKUP(G3741,[1]Product!$B:$G,3,FALSE)</f>
        <v>HP</v>
      </c>
      <c r="K3741" t="str">
        <f>VLOOKUP(G3741,[1]Product!$B:$G,4,FALSE)</f>
        <v>Laptop</v>
      </c>
      <c r="L3741">
        <v>3</v>
      </c>
      <c r="M3741">
        <v>0.1</v>
      </c>
      <c r="N3741">
        <f t="shared" si="58"/>
        <v>145800000</v>
      </c>
    </row>
    <row r="3742" spans="1:14" x14ac:dyDescent="0.3">
      <c r="A3742">
        <v>3741</v>
      </c>
      <c r="B3742">
        <v>2</v>
      </c>
      <c r="C3742" t="s">
        <v>24</v>
      </c>
      <c r="D3742" t="str">
        <f>VLOOKUP(C3742,[1]Saler!B:D,2,FALSE)</f>
        <v>Lê Thị Ngọc Bích</v>
      </c>
      <c r="E3742" t="str">
        <f>VLOOKUP(C3742,[1]Saler!B:D,3,FALSE)</f>
        <v>HN</v>
      </c>
      <c r="F3742" t="str">
        <f>VLOOKUP(E3742,[1]Saler!$F$1:$G$6,2,FALSE)</f>
        <v>Hà Nội</v>
      </c>
      <c r="G3742" t="s">
        <v>41</v>
      </c>
      <c r="H3742" t="str">
        <f>VLOOKUP(G3742,[1]Product!$B:$G,2,FALSE)</f>
        <v>Vostro70226499</v>
      </c>
      <c r="I3742">
        <f>VLOOKUP(G3742,[1]Product!$B:$G,6,FALSE)</f>
        <v>8900000</v>
      </c>
      <c r="J3742" t="str">
        <f>VLOOKUP(G3742,[1]Product!$B:$G,3,FALSE)</f>
        <v>Dell</v>
      </c>
      <c r="K3742" t="str">
        <f>VLOOKUP(G3742,[1]Product!$B:$G,4,FALSE)</f>
        <v>Desktop</v>
      </c>
      <c r="L3742">
        <v>1</v>
      </c>
      <c r="M3742">
        <v>0.05</v>
      </c>
      <c r="N3742">
        <f t="shared" si="58"/>
        <v>8455000</v>
      </c>
    </row>
    <row r="3743" spans="1:14" x14ac:dyDescent="0.3">
      <c r="A3743">
        <v>3742</v>
      </c>
      <c r="B3743">
        <v>2</v>
      </c>
      <c r="C3743" t="s">
        <v>75</v>
      </c>
      <c r="D3743" t="str">
        <f>VLOOKUP(C3743,[1]Saler!B:D,2,FALSE)</f>
        <v>Trần Thị Kim  Ngân</v>
      </c>
      <c r="E3743" t="str">
        <f>VLOOKUP(C3743,[1]Saler!B:D,3,FALSE)</f>
        <v>HCM</v>
      </c>
      <c r="F3743" t="str">
        <f>VLOOKUP(E3743,[1]Saler!$F$1:$G$6,2,FALSE)</f>
        <v>Hồ Chí Minh</v>
      </c>
      <c r="G3743" t="s">
        <v>17</v>
      </c>
      <c r="H3743" t="str">
        <f>VLOOKUP(G3743,[1]Product!$B:$G,2,FALSE)</f>
        <v>Inspiron135301</v>
      </c>
      <c r="I3743">
        <f>VLOOKUP(G3743,[1]Product!$B:$G,6,FALSE)</f>
        <v>20900000</v>
      </c>
      <c r="J3743" t="str">
        <f>VLOOKUP(G3743,[1]Product!$B:$G,3,FALSE)</f>
        <v>Dell</v>
      </c>
      <c r="K3743" t="str">
        <f>VLOOKUP(G3743,[1]Product!$B:$G,4,FALSE)</f>
        <v>Laptop</v>
      </c>
      <c r="L3743">
        <v>2</v>
      </c>
      <c r="M3743">
        <v>0.1</v>
      </c>
      <c r="N3743">
        <f t="shared" si="58"/>
        <v>37620000</v>
      </c>
    </row>
    <row r="3744" spans="1:14" x14ac:dyDescent="0.3">
      <c r="A3744">
        <v>3743</v>
      </c>
      <c r="B3744">
        <v>2</v>
      </c>
      <c r="C3744" t="s">
        <v>76</v>
      </c>
      <c r="D3744" t="str">
        <f>VLOOKUP(C3744,[1]Saler!B:D,2,FALSE)</f>
        <v>Nguyễn Yến  Nhi</v>
      </c>
      <c r="E3744" t="str">
        <f>VLOOKUP(C3744,[1]Saler!B:D,3,FALSE)</f>
        <v>HCM</v>
      </c>
      <c r="F3744" t="str">
        <f>VLOOKUP(E3744,[1]Saler!$F$1:$G$6,2,FALSE)</f>
        <v>Hồ Chí Minh</v>
      </c>
      <c r="G3744" t="s">
        <v>33</v>
      </c>
      <c r="H3744" t="str">
        <f>VLOOKUP(G3744,[1]Product!$B:$G,2,FALSE)</f>
        <v>XPS139310</v>
      </c>
      <c r="I3744">
        <f>VLOOKUP(G3744,[1]Product!$B:$G,6,FALSE)</f>
        <v>39900000</v>
      </c>
      <c r="J3744" t="str">
        <f>VLOOKUP(G3744,[1]Product!$B:$G,3,FALSE)</f>
        <v>Dell</v>
      </c>
      <c r="K3744" t="str">
        <f>VLOOKUP(G3744,[1]Product!$B:$G,4,FALSE)</f>
        <v>Laptop</v>
      </c>
      <c r="L3744">
        <v>3</v>
      </c>
      <c r="M3744">
        <v>0</v>
      </c>
      <c r="N3744">
        <f t="shared" si="58"/>
        <v>119700000</v>
      </c>
    </row>
    <row r="3745" spans="1:14" x14ac:dyDescent="0.3">
      <c r="A3745">
        <v>3744</v>
      </c>
      <c r="B3745">
        <v>2</v>
      </c>
      <c r="C3745" t="s">
        <v>70</v>
      </c>
      <c r="D3745" t="str">
        <f>VLOOKUP(C3745,[1]Saler!B:D,2,FALSE)</f>
        <v>Trần Thị Hồng Nhung</v>
      </c>
      <c r="E3745" t="str">
        <f>VLOOKUP(C3745,[1]Saler!B:D,3,FALSE)</f>
        <v>HCM</v>
      </c>
      <c r="F3745" t="str">
        <f>VLOOKUP(E3745,[1]Saler!$F$1:$G$6,2,FALSE)</f>
        <v>Hồ Chí Minh</v>
      </c>
      <c r="G3745" t="s">
        <v>17</v>
      </c>
      <c r="H3745" t="str">
        <f>VLOOKUP(G3745,[1]Product!$B:$G,2,FALSE)</f>
        <v>Inspiron135301</v>
      </c>
      <c r="I3745">
        <f>VLOOKUP(G3745,[1]Product!$B:$G,6,FALSE)</f>
        <v>20900000</v>
      </c>
      <c r="J3745" t="str">
        <f>VLOOKUP(G3745,[1]Product!$B:$G,3,FALSE)</f>
        <v>Dell</v>
      </c>
      <c r="K3745" t="str">
        <f>VLOOKUP(G3745,[1]Product!$B:$G,4,FALSE)</f>
        <v>Laptop</v>
      </c>
      <c r="L3745">
        <v>3</v>
      </c>
      <c r="M3745">
        <v>0.05</v>
      </c>
      <c r="N3745">
        <f t="shared" si="58"/>
        <v>59565000</v>
      </c>
    </row>
    <row r="3746" spans="1:14" x14ac:dyDescent="0.3">
      <c r="A3746">
        <v>3745</v>
      </c>
      <c r="B3746">
        <v>2</v>
      </c>
      <c r="C3746" t="s">
        <v>35</v>
      </c>
      <c r="D3746" t="str">
        <f>VLOOKUP(C3746,[1]Saler!B:D,2,FALSE)</f>
        <v>Trần Kim  Như</v>
      </c>
      <c r="E3746" t="str">
        <f>VLOOKUP(C3746,[1]Saler!B:D,3,FALSE)</f>
        <v>HCM</v>
      </c>
      <c r="F3746" t="str">
        <f>VLOOKUP(E3746,[1]Saler!$F$1:$G$6,2,FALSE)</f>
        <v>Hồ Chí Minh</v>
      </c>
      <c r="G3746" t="s">
        <v>56</v>
      </c>
      <c r="H3746" t="str">
        <f>VLOOKUP(G3746,[1]Product!$B:$G,2,FALSE)</f>
        <v>Legion82B500GUVN</v>
      </c>
      <c r="I3746">
        <f>VLOOKUP(G3746,[1]Product!$B:$G,6,FALSE)</f>
        <v>24790000</v>
      </c>
      <c r="J3746" t="str">
        <f>VLOOKUP(G3746,[1]Product!$B:$G,3,FALSE)</f>
        <v>Lenovo</v>
      </c>
      <c r="K3746" t="str">
        <f>VLOOKUP(G3746,[1]Product!$B:$G,4,FALSE)</f>
        <v>Laptop</v>
      </c>
      <c r="L3746">
        <v>3</v>
      </c>
      <c r="M3746">
        <v>0.05</v>
      </c>
      <c r="N3746">
        <f t="shared" si="58"/>
        <v>70651500</v>
      </c>
    </row>
    <row r="3747" spans="1:14" x14ac:dyDescent="0.3">
      <c r="A3747">
        <v>3746</v>
      </c>
      <c r="B3747">
        <v>2</v>
      </c>
      <c r="C3747" t="s">
        <v>35</v>
      </c>
      <c r="D3747" t="str">
        <f>VLOOKUP(C3747,[1]Saler!B:D,2,FALSE)</f>
        <v>Trần Kim  Như</v>
      </c>
      <c r="E3747" t="str">
        <f>VLOOKUP(C3747,[1]Saler!B:D,3,FALSE)</f>
        <v>HCM</v>
      </c>
      <c r="F3747" t="str">
        <f>VLOOKUP(E3747,[1]Saler!$F$1:$G$6,2,FALSE)</f>
        <v>Hồ Chí Minh</v>
      </c>
      <c r="G3747" t="s">
        <v>44</v>
      </c>
      <c r="H3747" t="str">
        <f>VLOOKUP(G3747,[1]Product!$B:$G,2,FALSE)</f>
        <v>Lenovo11ED002TVA</v>
      </c>
      <c r="I3747">
        <f>VLOOKUP(G3747,[1]Product!$B:$G,6,FALSE)</f>
        <v>9890000</v>
      </c>
      <c r="J3747" t="str">
        <f>VLOOKUP(G3747,[1]Product!$B:$G,3,FALSE)</f>
        <v>Lenovo</v>
      </c>
      <c r="K3747" t="str">
        <f>VLOOKUP(G3747,[1]Product!$B:$G,4,FALSE)</f>
        <v>Desktop</v>
      </c>
      <c r="L3747">
        <v>3</v>
      </c>
      <c r="M3747">
        <v>0.15</v>
      </c>
      <c r="N3747">
        <f t="shared" si="58"/>
        <v>25219500</v>
      </c>
    </row>
    <row r="3748" spans="1:14" x14ac:dyDescent="0.3">
      <c r="A3748">
        <v>3747</v>
      </c>
      <c r="B3748">
        <v>2</v>
      </c>
      <c r="C3748" t="s">
        <v>55</v>
      </c>
      <c r="D3748" t="str">
        <f>VLOOKUP(C3748,[1]Saler!B:D,2,FALSE)</f>
        <v>Nguyễn Thị  Hương</v>
      </c>
      <c r="E3748" t="str">
        <f>VLOOKUP(C3748,[1]Saler!B:D,3,FALSE)</f>
        <v>DN</v>
      </c>
      <c r="F3748" t="str">
        <f>VLOOKUP(E3748,[1]Saler!$F$1:$G$6,2,FALSE)</f>
        <v>Đà Nẵng</v>
      </c>
      <c r="G3748" t="s">
        <v>47</v>
      </c>
      <c r="H3748" t="str">
        <f>VLOOKUP(G3748,[1]Product!$B:$G,2,FALSE)</f>
        <v>OptiPlex3080 MT</v>
      </c>
      <c r="I3748">
        <f>VLOOKUP(G3748,[1]Product!$B:$G,6,FALSE)</f>
        <v>13890000</v>
      </c>
      <c r="J3748" t="str">
        <f>VLOOKUP(G3748,[1]Product!$B:$G,3,FALSE)</f>
        <v>Dell</v>
      </c>
      <c r="K3748" t="str">
        <f>VLOOKUP(G3748,[1]Product!$B:$G,4,FALSE)</f>
        <v>Desktop</v>
      </c>
      <c r="L3748">
        <v>3</v>
      </c>
      <c r="M3748">
        <v>0.1</v>
      </c>
      <c r="N3748">
        <f t="shared" si="58"/>
        <v>37503000</v>
      </c>
    </row>
    <row r="3749" spans="1:14" x14ac:dyDescent="0.3">
      <c r="A3749">
        <v>3748</v>
      </c>
      <c r="B3749">
        <v>2</v>
      </c>
      <c r="C3749" t="s">
        <v>43</v>
      </c>
      <c r="D3749" t="str">
        <f>VLOOKUP(C3749,[1]Saler!B:D,2,FALSE)</f>
        <v>Lương Thị  Thanh</v>
      </c>
      <c r="E3749" t="str">
        <f>VLOOKUP(C3749,[1]Saler!B:D,3,FALSE)</f>
        <v>CT</v>
      </c>
      <c r="F3749" t="str">
        <f>VLOOKUP(E3749,[1]Saler!$F$1:$G$6,2,FALSE)</f>
        <v>Cần Thơ</v>
      </c>
      <c r="G3749" t="s">
        <v>23</v>
      </c>
      <c r="H3749" t="str">
        <f>VLOOKUP(G3749,[1]Product!$B:$G,2,FALSE)</f>
        <v>Latitude3510</v>
      </c>
      <c r="I3749">
        <f>VLOOKUP(G3749,[1]Product!$B:$G,6,FALSE)</f>
        <v>11490000</v>
      </c>
      <c r="J3749" t="str">
        <f>VLOOKUP(G3749,[1]Product!$B:$G,3,FALSE)</f>
        <v>Dell</v>
      </c>
      <c r="K3749" t="str">
        <f>VLOOKUP(G3749,[1]Product!$B:$G,4,FALSE)</f>
        <v>Laptop</v>
      </c>
      <c r="L3749">
        <v>1</v>
      </c>
      <c r="M3749">
        <v>0.15</v>
      </c>
      <c r="N3749">
        <f t="shared" si="58"/>
        <v>9766500</v>
      </c>
    </row>
    <row r="3750" spans="1:14" x14ac:dyDescent="0.3">
      <c r="A3750">
        <v>3749</v>
      </c>
      <c r="B3750">
        <v>2</v>
      </c>
      <c r="C3750" t="s">
        <v>16</v>
      </c>
      <c r="D3750" t="str">
        <f>VLOOKUP(C3750,[1]Saler!B:D,2,FALSE)</f>
        <v>Võ Thị Uyển  Nhi</v>
      </c>
      <c r="E3750" t="str">
        <f>VLOOKUP(C3750,[1]Saler!B:D,3,FALSE)</f>
        <v>HCM</v>
      </c>
      <c r="F3750" t="str">
        <f>VLOOKUP(E3750,[1]Saler!$F$1:$G$6,2,FALSE)</f>
        <v>Hồ Chí Minh</v>
      </c>
      <c r="G3750" t="s">
        <v>19</v>
      </c>
      <c r="H3750" t="str">
        <f>VLOOKUP(G3750,[1]Product!$B:$G,2,FALSE)</f>
        <v>Gaming81LK01J3VN</v>
      </c>
      <c r="I3750">
        <f>VLOOKUP(G3750,[1]Product!$B:$G,6,FALSE)</f>
        <v>18490000</v>
      </c>
      <c r="J3750" t="str">
        <f>VLOOKUP(G3750,[1]Product!$B:$G,3,FALSE)</f>
        <v>Lenovo</v>
      </c>
      <c r="K3750" t="str">
        <f>VLOOKUP(G3750,[1]Product!$B:$G,4,FALSE)</f>
        <v>Laptop</v>
      </c>
      <c r="L3750">
        <v>2</v>
      </c>
      <c r="M3750">
        <v>0.1</v>
      </c>
      <c r="N3750">
        <f t="shared" si="58"/>
        <v>33282000</v>
      </c>
    </row>
    <row r="3751" spans="1:14" x14ac:dyDescent="0.3">
      <c r="A3751">
        <v>3750</v>
      </c>
      <c r="B3751">
        <v>2</v>
      </c>
      <c r="C3751" t="s">
        <v>67</v>
      </c>
      <c r="D3751" t="str">
        <f>VLOOKUP(C3751,[1]Saler!B:D,2,FALSE)</f>
        <v>Phan Thị Thu  Nguyệt</v>
      </c>
      <c r="E3751" t="str">
        <f>VLOOKUP(C3751,[1]Saler!B:D,3,FALSE)</f>
        <v>HCM</v>
      </c>
      <c r="F3751" t="str">
        <f>VLOOKUP(E3751,[1]Saler!$F$1:$G$6,2,FALSE)</f>
        <v>Hồ Chí Minh</v>
      </c>
      <c r="G3751" t="s">
        <v>58</v>
      </c>
      <c r="H3751" t="str">
        <f>VLOOKUP(G3751,[1]Product!$B:$G,2,FALSE)</f>
        <v>Envy2K0B2PA</v>
      </c>
      <c r="I3751">
        <f>VLOOKUP(G3751,[1]Product!$B:$G,6,FALSE)</f>
        <v>23590000</v>
      </c>
      <c r="J3751" t="str">
        <f>VLOOKUP(G3751,[1]Product!$B:$G,3,FALSE)</f>
        <v>HP</v>
      </c>
      <c r="K3751" t="str">
        <f>VLOOKUP(G3751,[1]Product!$B:$G,4,FALSE)</f>
        <v>Laptop</v>
      </c>
      <c r="L3751">
        <v>1</v>
      </c>
      <c r="M3751">
        <v>0.05</v>
      </c>
      <c r="N3751">
        <f t="shared" si="58"/>
        <v>22410500</v>
      </c>
    </row>
    <row r="3752" spans="1:14" x14ac:dyDescent="0.3">
      <c r="A3752">
        <v>3751</v>
      </c>
      <c r="B3752">
        <v>2</v>
      </c>
      <c r="C3752" t="s">
        <v>46</v>
      </c>
      <c r="D3752" t="str">
        <f>VLOOKUP(C3752,[1]Saler!B:D,2,FALSE)</f>
        <v>Nguyễn Thị Hoài  Nam</v>
      </c>
      <c r="E3752" t="str">
        <f>VLOOKUP(C3752,[1]Saler!B:D,3,FALSE)</f>
        <v>HCM</v>
      </c>
      <c r="F3752" t="str">
        <f>VLOOKUP(E3752,[1]Saler!$F$1:$G$6,2,FALSE)</f>
        <v>Hồ Chí Minh</v>
      </c>
      <c r="G3752" t="s">
        <v>50</v>
      </c>
      <c r="H3752" t="str">
        <f>VLOOKUP(G3752,[1]Product!$B:$G,2,FALSE)</f>
        <v>ProBook22X45AA</v>
      </c>
      <c r="I3752">
        <f>VLOOKUP(G3752,[1]Product!$B:$G,6,FALSE)</f>
        <v>11900000</v>
      </c>
      <c r="J3752" t="str">
        <f>VLOOKUP(G3752,[1]Product!$B:$G,3,FALSE)</f>
        <v>HP</v>
      </c>
      <c r="K3752" t="str">
        <f>VLOOKUP(G3752,[1]Product!$B:$G,4,FALSE)</f>
        <v>Desktop</v>
      </c>
      <c r="L3752">
        <v>2</v>
      </c>
      <c r="M3752">
        <v>0</v>
      </c>
      <c r="N3752">
        <f t="shared" si="58"/>
        <v>23800000</v>
      </c>
    </row>
    <row r="3753" spans="1:14" x14ac:dyDescent="0.3">
      <c r="A3753">
        <v>3752</v>
      </c>
      <c r="B3753">
        <v>2</v>
      </c>
      <c r="C3753" t="s">
        <v>40</v>
      </c>
      <c r="D3753" t="str">
        <f>VLOOKUP(C3753,[1]Saler!B:D,2,FALSE)</f>
        <v>Triệu Thị Thanh  Chung</v>
      </c>
      <c r="E3753" t="str">
        <f>VLOOKUP(C3753,[1]Saler!B:D,3,FALSE)</f>
        <v>HN</v>
      </c>
      <c r="F3753" t="str">
        <f>VLOOKUP(E3753,[1]Saler!$F$1:$G$6,2,FALSE)</f>
        <v>Hà Nội</v>
      </c>
      <c r="G3753" t="s">
        <v>49</v>
      </c>
      <c r="H3753" t="str">
        <f>VLOOKUP(G3753,[1]Product!$B:$G,2,FALSE)</f>
        <v>Inspiron145402</v>
      </c>
      <c r="I3753">
        <f>VLOOKUP(G3753,[1]Product!$B:$G,6,FALSE)</f>
        <v>25790000</v>
      </c>
      <c r="J3753" t="str">
        <f>VLOOKUP(G3753,[1]Product!$B:$G,3,FALSE)</f>
        <v>Dell</v>
      </c>
      <c r="K3753" t="str">
        <f>VLOOKUP(G3753,[1]Product!$B:$G,4,FALSE)</f>
        <v>Laptop</v>
      </c>
      <c r="L3753">
        <v>2</v>
      </c>
      <c r="M3753">
        <v>0.05</v>
      </c>
      <c r="N3753">
        <f t="shared" si="58"/>
        <v>49001000</v>
      </c>
    </row>
    <row r="3754" spans="1:14" x14ac:dyDescent="0.3">
      <c r="A3754">
        <v>3753</v>
      </c>
      <c r="B3754">
        <v>2</v>
      </c>
      <c r="C3754" t="s">
        <v>16</v>
      </c>
      <c r="D3754" t="str">
        <f>VLOOKUP(C3754,[1]Saler!B:D,2,FALSE)</f>
        <v>Võ Thị Uyển  Nhi</v>
      </c>
      <c r="E3754" t="str">
        <f>VLOOKUP(C3754,[1]Saler!B:D,3,FALSE)</f>
        <v>HCM</v>
      </c>
      <c r="F3754" t="str">
        <f>VLOOKUP(E3754,[1]Saler!$F$1:$G$6,2,FALSE)</f>
        <v>Hồ Chí Minh</v>
      </c>
      <c r="G3754" t="s">
        <v>41</v>
      </c>
      <c r="H3754" t="str">
        <f>VLOOKUP(G3754,[1]Product!$B:$G,2,FALSE)</f>
        <v>Vostro70226499</v>
      </c>
      <c r="I3754">
        <f>VLOOKUP(G3754,[1]Product!$B:$G,6,FALSE)</f>
        <v>8900000</v>
      </c>
      <c r="J3754" t="str">
        <f>VLOOKUP(G3754,[1]Product!$B:$G,3,FALSE)</f>
        <v>Dell</v>
      </c>
      <c r="K3754" t="str">
        <f>VLOOKUP(G3754,[1]Product!$B:$G,4,FALSE)</f>
        <v>Desktop</v>
      </c>
      <c r="L3754">
        <v>2</v>
      </c>
      <c r="M3754">
        <v>0.1</v>
      </c>
      <c r="N3754">
        <f t="shared" si="58"/>
        <v>16020000</v>
      </c>
    </row>
    <row r="3755" spans="1:14" x14ac:dyDescent="0.3">
      <c r="A3755">
        <v>3754</v>
      </c>
      <c r="B3755">
        <v>2</v>
      </c>
      <c r="C3755" t="s">
        <v>18</v>
      </c>
      <c r="D3755" t="str">
        <f>VLOOKUP(C3755,[1]Saler!B:D,2,FALSE)</f>
        <v>Lê Thị Thùy  Linh</v>
      </c>
      <c r="E3755" t="str">
        <f>VLOOKUP(C3755,[1]Saler!B:D,3,FALSE)</f>
        <v>DN</v>
      </c>
      <c r="F3755" t="str">
        <f>VLOOKUP(E3755,[1]Saler!$F$1:$G$6,2,FALSE)</f>
        <v>Đà Nẵng</v>
      </c>
      <c r="G3755" t="s">
        <v>71</v>
      </c>
      <c r="H3755" t="str">
        <f>VLOOKUP(G3755,[1]Product!$B:$G,2,FALSE)</f>
        <v>Legion82BC005YVN</v>
      </c>
      <c r="I3755">
        <f>VLOOKUP(G3755,[1]Product!$B:$G,6,FALSE)</f>
        <v>39000000</v>
      </c>
      <c r="J3755" t="str">
        <f>VLOOKUP(G3755,[1]Product!$B:$G,3,FALSE)</f>
        <v>Lenovo</v>
      </c>
      <c r="K3755" t="str">
        <f>VLOOKUP(G3755,[1]Product!$B:$G,4,FALSE)</f>
        <v>Laptop</v>
      </c>
      <c r="L3755">
        <v>2</v>
      </c>
      <c r="M3755">
        <v>0.15</v>
      </c>
      <c r="N3755">
        <f t="shared" si="58"/>
        <v>66300000</v>
      </c>
    </row>
    <row r="3756" spans="1:14" x14ac:dyDescent="0.3">
      <c r="A3756">
        <v>3755</v>
      </c>
      <c r="B3756">
        <v>2</v>
      </c>
      <c r="C3756" t="s">
        <v>61</v>
      </c>
      <c r="D3756" t="str">
        <f>VLOOKUP(C3756,[1]Saler!B:D,2,FALSE)</f>
        <v>Nguyễn Tố  Linh</v>
      </c>
      <c r="E3756" t="str">
        <f>VLOOKUP(C3756,[1]Saler!B:D,3,FALSE)</f>
        <v>DN</v>
      </c>
      <c r="F3756" t="str">
        <f>VLOOKUP(E3756,[1]Saler!$F$1:$G$6,2,FALSE)</f>
        <v>Đà Nẵng</v>
      </c>
      <c r="G3756" t="s">
        <v>31</v>
      </c>
      <c r="H3756" t="str">
        <f>VLOOKUP(G3756,[1]Product!$B:$G,2,FALSE)</f>
        <v>Ideapad82H700DNVN</v>
      </c>
      <c r="I3756">
        <f>VLOOKUP(G3756,[1]Product!$B:$G,6,FALSE)</f>
        <v>13490000</v>
      </c>
      <c r="J3756" t="str">
        <f>VLOOKUP(G3756,[1]Product!$B:$G,3,FALSE)</f>
        <v>Lenovo</v>
      </c>
      <c r="K3756" t="str">
        <f>VLOOKUP(G3756,[1]Product!$B:$G,4,FALSE)</f>
        <v>Laptop</v>
      </c>
      <c r="L3756">
        <v>2</v>
      </c>
      <c r="M3756">
        <v>0.1</v>
      </c>
      <c r="N3756">
        <f t="shared" si="58"/>
        <v>24282000</v>
      </c>
    </row>
    <row r="3757" spans="1:14" x14ac:dyDescent="0.3">
      <c r="A3757">
        <v>3756</v>
      </c>
      <c r="B3757">
        <v>2</v>
      </c>
      <c r="C3757" t="s">
        <v>74</v>
      </c>
      <c r="D3757" t="str">
        <f>VLOOKUP(C3757,[1]Saler!B:D,2,FALSE)</f>
        <v>Nguyễn Thị  Hằng</v>
      </c>
      <c r="E3757" t="str">
        <f>VLOOKUP(C3757,[1]Saler!B:D,3,FALSE)</f>
        <v>HP</v>
      </c>
      <c r="F3757" t="str">
        <f>VLOOKUP(E3757,[1]Saler!$F$1:$G$6,2,FALSE)</f>
        <v>Hải Phòng</v>
      </c>
      <c r="G3757" t="s">
        <v>31</v>
      </c>
      <c r="H3757" t="str">
        <f>VLOOKUP(G3757,[1]Product!$B:$G,2,FALSE)</f>
        <v>Ideapad82H700DNVN</v>
      </c>
      <c r="I3757">
        <f>VLOOKUP(G3757,[1]Product!$B:$G,6,FALSE)</f>
        <v>13490000</v>
      </c>
      <c r="J3757" t="str">
        <f>VLOOKUP(G3757,[1]Product!$B:$G,3,FALSE)</f>
        <v>Lenovo</v>
      </c>
      <c r="K3757" t="str">
        <f>VLOOKUP(G3757,[1]Product!$B:$G,4,FALSE)</f>
        <v>Laptop</v>
      </c>
      <c r="L3757">
        <v>1</v>
      </c>
      <c r="M3757">
        <v>0.05</v>
      </c>
      <c r="N3757">
        <f t="shared" si="58"/>
        <v>12815500</v>
      </c>
    </row>
    <row r="3758" spans="1:14" x14ac:dyDescent="0.3">
      <c r="A3758">
        <v>3757</v>
      </c>
      <c r="B3758">
        <v>2</v>
      </c>
      <c r="C3758" t="s">
        <v>78</v>
      </c>
      <c r="D3758" t="str">
        <f>VLOOKUP(C3758,[1]Saler!B:D,2,FALSE)</f>
        <v>Vũ Nguyên  Hà</v>
      </c>
      <c r="E3758" t="str">
        <f>VLOOKUP(C3758,[1]Saler!B:D,3,FALSE)</f>
        <v>HN</v>
      </c>
      <c r="F3758" t="str">
        <f>VLOOKUP(E3758,[1]Saler!$F$1:$G$6,2,FALSE)</f>
        <v>Hà Nội</v>
      </c>
      <c r="G3758" t="s">
        <v>28</v>
      </c>
      <c r="H3758" t="str">
        <f>VLOOKUP(G3758,[1]Product!$B:$G,2,FALSE)</f>
        <v>ProBook1A1B0PA</v>
      </c>
      <c r="I3758">
        <f>VLOOKUP(G3758,[1]Product!$B:$G,6,FALSE)</f>
        <v>18290000</v>
      </c>
      <c r="J3758" t="str">
        <f>VLOOKUP(G3758,[1]Product!$B:$G,3,FALSE)</f>
        <v>HP</v>
      </c>
      <c r="K3758" t="str">
        <f>VLOOKUP(G3758,[1]Product!$B:$G,4,FALSE)</f>
        <v>Laptop</v>
      </c>
      <c r="L3758">
        <v>1</v>
      </c>
      <c r="M3758">
        <v>0.1</v>
      </c>
      <c r="N3758">
        <f t="shared" si="58"/>
        <v>16461000</v>
      </c>
    </row>
    <row r="3759" spans="1:14" x14ac:dyDescent="0.3">
      <c r="A3759">
        <v>3758</v>
      </c>
      <c r="B3759">
        <v>2</v>
      </c>
      <c r="C3759" t="s">
        <v>62</v>
      </c>
      <c r="D3759" t="str">
        <f>VLOOKUP(C3759,[1]Saler!B:D,2,FALSE)</f>
        <v>Kiều Ngọc Các</v>
      </c>
      <c r="E3759" t="str">
        <f>VLOOKUP(C3759,[1]Saler!B:D,3,FALSE)</f>
        <v>HN</v>
      </c>
      <c r="F3759" t="str">
        <f>VLOOKUP(E3759,[1]Saler!$F$1:$G$6,2,FALSE)</f>
        <v>Hà Nội</v>
      </c>
      <c r="G3759" t="s">
        <v>19</v>
      </c>
      <c r="H3759" t="str">
        <f>VLOOKUP(G3759,[1]Product!$B:$G,2,FALSE)</f>
        <v>Gaming81LK01J3VN</v>
      </c>
      <c r="I3759">
        <f>VLOOKUP(G3759,[1]Product!$B:$G,6,FALSE)</f>
        <v>18490000</v>
      </c>
      <c r="J3759" t="str">
        <f>VLOOKUP(G3759,[1]Product!$B:$G,3,FALSE)</f>
        <v>Lenovo</v>
      </c>
      <c r="K3759" t="str">
        <f>VLOOKUP(G3759,[1]Product!$B:$G,4,FALSE)</f>
        <v>Laptop</v>
      </c>
      <c r="L3759">
        <v>2</v>
      </c>
      <c r="M3759">
        <v>0.15</v>
      </c>
      <c r="N3759">
        <f t="shared" si="58"/>
        <v>31433000</v>
      </c>
    </row>
    <row r="3760" spans="1:14" x14ac:dyDescent="0.3">
      <c r="A3760">
        <v>3759</v>
      </c>
      <c r="B3760">
        <v>2</v>
      </c>
      <c r="C3760" t="s">
        <v>14</v>
      </c>
      <c r="D3760" t="str">
        <f>VLOOKUP(C3760,[1]Saler!B:D,2,FALSE)</f>
        <v>Hồ Thị Khánh  Huyền</v>
      </c>
      <c r="E3760" t="str">
        <f>VLOOKUP(C3760,[1]Saler!B:D,3,FALSE)</f>
        <v>DN</v>
      </c>
      <c r="F3760" t="str">
        <f>VLOOKUP(E3760,[1]Saler!$F$1:$G$6,2,FALSE)</f>
        <v>Đà Nẵng</v>
      </c>
      <c r="G3760" t="s">
        <v>21</v>
      </c>
      <c r="H3760" t="str">
        <f>VLOOKUP(G3760,[1]Product!$B:$G,2,FALSE)</f>
        <v>EliteBook5ZU71PA</v>
      </c>
      <c r="I3760">
        <f>VLOOKUP(G3760,[1]Product!$B:$G,6,FALSE)</f>
        <v>34790000</v>
      </c>
      <c r="J3760" t="str">
        <f>VLOOKUP(G3760,[1]Product!$B:$G,3,FALSE)</f>
        <v>HP</v>
      </c>
      <c r="K3760" t="str">
        <f>VLOOKUP(G3760,[1]Product!$B:$G,4,FALSE)</f>
        <v>Laptop</v>
      </c>
      <c r="L3760">
        <v>1</v>
      </c>
      <c r="M3760">
        <v>0.15</v>
      </c>
      <c r="N3760">
        <f t="shared" si="58"/>
        <v>29571500</v>
      </c>
    </row>
    <row r="3761" spans="1:14" x14ac:dyDescent="0.3">
      <c r="A3761">
        <v>3760</v>
      </c>
      <c r="B3761">
        <v>2</v>
      </c>
      <c r="C3761" t="s">
        <v>60</v>
      </c>
      <c r="D3761" t="str">
        <f>VLOOKUP(C3761,[1]Saler!B:D,2,FALSE)</f>
        <v>Nguyễn Thị Hoài  Ly</v>
      </c>
      <c r="E3761" t="str">
        <f>VLOOKUP(C3761,[1]Saler!B:D,3,FALSE)</f>
        <v>DN</v>
      </c>
      <c r="F3761" t="str">
        <f>VLOOKUP(E3761,[1]Saler!$F$1:$G$6,2,FALSE)</f>
        <v>Đà Nẵng</v>
      </c>
      <c r="G3761" t="s">
        <v>47</v>
      </c>
      <c r="H3761" t="str">
        <f>VLOOKUP(G3761,[1]Product!$B:$G,2,FALSE)</f>
        <v>OptiPlex3080 MT</v>
      </c>
      <c r="I3761">
        <f>VLOOKUP(G3761,[1]Product!$B:$G,6,FALSE)</f>
        <v>13890000</v>
      </c>
      <c r="J3761" t="str">
        <f>VLOOKUP(G3761,[1]Product!$B:$G,3,FALSE)</f>
        <v>Dell</v>
      </c>
      <c r="K3761" t="str">
        <f>VLOOKUP(G3761,[1]Product!$B:$G,4,FALSE)</f>
        <v>Desktop</v>
      </c>
      <c r="L3761">
        <v>3</v>
      </c>
      <c r="M3761">
        <v>0.1</v>
      </c>
      <c r="N3761">
        <f t="shared" si="58"/>
        <v>37503000</v>
      </c>
    </row>
    <row r="3762" spans="1:14" x14ac:dyDescent="0.3">
      <c r="A3762">
        <v>3761</v>
      </c>
      <c r="B3762">
        <v>2</v>
      </c>
      <c r="C3762" t="s">
        <v>77</v>
      </c>
      <c r="D3762" t="str">
        <f>VLOOKUP(C3762,[1]Saler!B:D,2,FALSE)</f>
        <v>Trần Huy  Hiếu</v>
      </c>
      <c r="E3762" t="str">
        <f>VLOOKUP(C3762,[1]Saler!B:D,3,FALSE)</f>
        <v>HP</v>
      </c>
      <c r="F3762" t="str">
        <f>VLOOKUP(E3762,[1]Saler!$F$1:$G$6,2,FALSE)</f>
        <v>Hải Phòng</v>
      </c>
      <c r="G3762" t="s">
        <v>36</v>
      </c>
      <c r="H3762" t="str">
        <f>VLOOKUP(G3762,[1]Product!$B:$G,2,FALSE)</f>
        <v>Lenovo10TVA00EVA</v>
      </c>
      <c r="I3762">
        <f>VLOOKUP(G3762,[1]Product!$B:$G,6,FALSE)</f>
        <v>12590000</v>
      </c>
      <c r="J3762" t="str">
        <f>VLOOKUP(G3762,[1]Product!$B:$G,3,FALSE)</f>
        <v>Lenovo</v>
      </c>
      <c r="K3762" t="str">
        <f>VLOOKUP(G3762,[1]Product!$B:$G,4,FALSE)</f>
        <v>Desktop</v>
      </c>
      <c r="L3762">
        <v>3</v>
      </c>
      <c r="M3762">
        <v>0.15</v>
      </c>
      <c r="N3762">
        <f t="shared" si="58"/>
        <v>32104500</v>
      </c>
    </row>
    <row r="3763" spans="1:14" x14ac:dyDescent="0.3">
      <c r="A3763">
        <v>3762</v>
      </c>
      <c r="B3763">
        <v>2</v>
      </c>
      <c r="C3763" t="s">
        <v>46</v>
      </c>
      <c r="D3763" t="str">
        <f>VLOOKUP(C3763,[1]Saler!B:D,2,FALSE)</f>
        <v>Nguyễn Thị Hoài  Nam</v>
      </c>
      <c r="E3763" t="str">
        <f>VLOOKUP(C3763,[1]Saler!B:D,3,FALSE)</f>
        <v>HCM</v>
      </c>
      <c r="F3763" t="str">
        <f>VLOOKUP(E3763,[1]Saler!$F$1:$G$6,2,FALSE)</f>
        <v>Hồ Chí Minh</v>
      </c>
      <c r="G3763" t="s">
        <v>56</v>
      </c>
      <c r="H3763" t="str">
        <f>VLOOKUP(G3763,[1]Product!$B:$G,2,FALSE)</f>
        <v>Legion82B500GUVN</v>
      </c>
      <c r="I3763">
        <f>VLOOKUP(G3763,[1]Product!$B:$G,6,FALSE)</f>
        <v>24790000</v>
      </c>
      <c r="J3763" t="str">
        <f>VLOOKUP(G3763,[1]Product!$B:$G,3,FALSE)</f>
        <v>Lenovo</v>
      </c>
      <c r="K3763" t="str">
        <f>VLOOKUP(G3763,[1]Product!$B:$G,4,FALSE)</f>
        <v>Laptop</v>
      </c>
      <c r="L3763">
        <v>2</v>
      </c>
      <c r="M3763">
        <v>0.1</v>
      </c>
      <c r="N3763">
        <f t="shared" si="58"/>
        <v>44622000</v>
      </c>
    </row>
    <row r="3764" spans="1:14" x14ac:dyDescent="0.3">
      <c r="A3764">
        <v>3763</v>
      </c>
      <c r="B3764">
        <v>2</v>
      </c>
      <c r="C3764" t="s">
        <v>43</v>
      </c>
      <c r="D3764" t="str">
        <f>VLOOKUP(C3764,[1]Saler!B:D,2,FALSE)</f>
        <v>Lương Thị  Thanh</v>
      </c>
      <c r="E3764" t="str">
        <f>VLOOKUP(C3764,[1]Saler!B:D,3,FALSE)</f>
        <v>CT</v>
      </c>
      <c r="F3764" t="str">
        <f>VLOOKUP(E3764,[1]Saler!$F$1:$G$6,2,FALSE)</f>
        <v>Cần Thơ</v>
      </c>
      <c r="G3764" t="s">
        <v>45</v>
      </c>
      <c r="H3764" t="str">
        <f>VLOOKUP(G3764,[1]Product!$B:$G,2,FALSE)</f>
        <v>OMEN8ZR42PA</v>
      </c>
      <c r="I3764">
        <f>VLOOKUP(G3764,[1]Product!$B:$G,6,FALSE)</f>
        <v>54000000</v>
      </c>
      <c r="J3764" t="str">
        <f>VLOOKUP(G3764,[1]Product!$B:$G,3,FALSE)</f>
        <v>HP</v>
      </c>
      <c r="K3764" t="str">
        <f>VLOOKUP(G3764,[1]Product!$B:$G,4,FALSE)</f>
        <v>Laptop</v>
      </c>
      <c r="L3764">
        <v>3</v>
      </c>
      <c r="M3764">
        <v>0.1</v>
      </c>
      <c r="N3764">
        <f t="shared" si="58"/>
        <v>145800000</v>
      </c>
    </row>
    <row r="3765" spans="1:14" x14ac:dyDescent="0.3">
      <c r="A3765">
        <v>3764</v>
      </c>
      <c r="B3765">
        <v>3</v>
      </c>
      <c r="C3765" t="s">
        <v>74</v>
      </c>
      <c r="D3765" t="str">
        <f>VLOOKUP(C3765,[1]Saler!B:D,2,FALSE)</f>
        <v>Nguyễn Thị  Hằng</v>
      </c>
      <c r="E3765" t="str">
        <f>VLOOKUP(C3765,[1]Saler!B:D,3,FALSE)</f>
        <v>HP</v>
      </c>
      <c r="F3765" t="str">
        <f>VLOOKUP(E3765,[1]Saler!$F$1:$G$6,2,FALSE)</f>
        <v>Hải Phòng</v>
      </c>
      <c r="G3765" t="s">
        <v>49</v>
      </c>
      <c r="H3765" t="str">
        <f>VLOOKUP(G3765,[1]Product!$B:$G,2,FALSE)</f>
        <v>Inspiron145402</v>
      </c>
      <c r="I3765">
        <f>VLOOKUP(G3765,[1]Product!$B:$G,6,FALSE)</f>
        <v>25790000</v>
      </c>
      <c r="J3765" t="str">
        <f>VLOOKUP(G3765,[1]Product!$B:$G,3,FALSE)</f>
        <v>Dell</v>
      </c>
      <c r="K3765" t="str">
        <f>VLOOKUP(G3765,[1]Product!$B:$G,4,FALSE)</f>
        <v>Laptop</v>
      </c>
      <c r="L3765">
        <v>2</v>
      </c>
      <c r="M3765">
        <v>0</v>
      </c>
      <c r="N3765">
        <f t="shared" si="58"/>
        <v>51580000</v>
      </c>
    </row>
    <row r="3766" spans="1:14" x14ac:dyDescent="0.3">
      <c r="A3766">
        <v>3765</v>
      </c>
      <c r="B3766">
        <v>3</v>
      </c>
      <c r="C3766" t="s">
        <v>63</v>
      </c>
      <c r="D3766" t="str">
        <f>VLOOKUP(C3766,[1]Saler!B:D,2,FALSE)</f>
        <v>Phạm Thị Giáng  My</v>
      </c>
      <c r="E3766" t="str">
        <f>VLOOKUP(C3766,[1]Saler!B:D,3,FALSE)</f>
        <v>DN</v>
      </c>
      <c r="F3766" t="str">
        <f>VLOOKUP(E3766,[1]Saler!$F$1:$G$6,2,FALSE)</f>
        <v>Đà Nẵng</v>
      </c>
      <c r="G3766" t="s">
        <v>31</v>
      </c>
      <c r="H3766" t="str">
        <f>VLOOKUP(G3766,[1]Product!$B:$G,2,FALSE)</f>
        <v>Ideapad82H700DNVN</v>
      </c>
      <c r="I3766">
        <f>VLOOKUP(G3766,[1]Product!$B:$G,6,FALSE)</f>
        <v>13490000</v>
      </c>
      <c r="J3766" t="str">
        <f>VLOOKUP(G3766,[1]Product!$B:$G,3,FALSE)</f>
        <v>Lenovo</v>
      </c>
      <c r="K3766" t="str">
        <f>VLOOKUP(G3766,[1]Product!$B:$G,4,FALSE)</f>
        <v>Laptop</v>
      </c>
      <c r="L3766">
        <v>3</v>
      </c>
      <c r="M3766">
        <v>0</v>
      </c>
      <c r="N3766">
        <f t="shared" si="58"/>
        <v>40470000</v>
      </c>
    </row>
    <row r="3767" spans="1:14" x14ac:dyDescent="0.3">
      <c r="A3767">
        <v>3766</v>
      </c>
      <c r="B3767">
        <v>3</v>
      </c>
      <c r="C3767" t="s">
        <v>43</v>
      </c>
      <c r="D3767" t="str">
        <f>VLOOKUP(C3767,[1]Saler!B:D,2,FALSE)</f>
        <v>Lương Thị  Thanh</v>
      </c>
      <c r="E3767" t="str">
        <f>VLOOKUP(C3767,[1]Saler!B:D,3,FALSE)</f>
        <v>CT</v>
      </c>
      <c r="F3767" t="str">
        <f>VLOOKUP(E3767,[1]Saler!$F$1:$G$6,2,FALSE)</f>
        <v>Cần Thơ</v>
      </c>
      <c r="G3767" t="s">
        <v>41</v>
      </c>
      <c r="H3767" t="str">
        <f>VLOOKUP(G3767,[1]Product!$B:$G,2,FALSE)</f>
        <v>Vostro70226499</v>
      </c>
      <c r="I3767">
        <f>VLOOKUP(G3767,[1]Product!$B:$G,6,FALSE)</f>
        <v>8900000</v>
      </c>
      <c r="J3767" t="str">
        <f>VLOOKUP(G3767,[1]Product!$B:$G,3,FALSE)</f>
        <v>Dell</v>
      </c>
      <c r="K3767" t="str">
        <f>VLOOKUP(G3767,[1]Product!$B:$G,4,FALSE)</f>
        <v>Desktop</v>
      </c>
      <c r="L3767">
        <v>1</v>
      </c>
      <c r="M3767">
        <v>0.1</v>
      </c>
      <c r="N3767">
        <f t="shared" si="58"/>
        <v>8010000</v>
      </c>
    </row>
    <row r="3768" spans="1:14" x14ac:dyDescent="0.3">
      <c r="A3768">
        <v>3767</v>
      </c>
      <c r="B3768">
        <v>3</v>
      </c>
      <c r="C3768" t="s">
        <v>79</v>
      </c>
      <c r="D3768" t="str">
        <f>VLOOKUP(C3768,[1]Saler!B:D,2,FALSE)</f>
        <v>Nguyễn Thị Thanh  Ngân</v>
      </c>
      <c r="E3768" t="str">
        <f>VLOOKUP(C3768,[1]Saler!B:D,3,FALSE)</f>
        <v>HCM</v>
      </c>
      <c r="F3768" t="str">
        <f>VLOOKUP(E3768,[1]Saler!$F$1:$G$6,2,FALSE)</f>
        <v>Hồ Chí Minh</v>
      </c>
      <c r="G3768" t="s">
        <v>71</v>
      </c>
      <c r="H3768" t="str">
        <f>VLOOKUP(G3768,[1]Product!$B:$G,2,FALSE)</f>
        <v>Legion82BC005YVN</v>
      </c>
      <c r="I3768">
        <f>VLOOKUP(G3768,[1]Product!$B:$G,6,FALSE)</f>
        <v>39000000</v>
      </c>
      <c r="J3768" t="str">
        <f>VLOOKUP(G3768,[1]Product!$B:$G,3,FALSE)</f>
        <v>Lenovo</v>
      </c>
      <c r="K3768" t="str">
        <f>VLOOKUP(G3768,[1]Product!$B:$G,4,FALSE)</f>
        <v>Laptop</v>
      </c>
      <c r="L3768">
        <v>1</v>
      </c>
      <c r="M3768">
        <v>0.15</v>
      </c>
      <c r="N3768">
        <f t="shared" si="58"/>
        <v>33150000</v>
      </c>
    </row>
    <row r="3769" spans="1:14" x14ac:dyDescent="0.3">
      <c r="A3769">
        <v>3768</v>
      </c>
      <c r="B3769">
        <v>3</v>
      </c>
      <c r="C3769" t="s">
        <v>61</v>
      </c>
      <c r="D3769" t="str">
        <f>VLOOKUP(C3769,[1]Saler!B:D,2,FALSE)</f>
        <v>Nguyễn Tố  Linh</v>
      </c>
      <c r="E3769" t="str">
        <f>VLOOKUP(C3769,[1]Saler!B:D,3,FALSE)</f>
        <v>DN</v>
      </c>
      <c r="F3769" t="str">
        <f>VLOOKUP(E3769,[1]Saler!$F$1:$G$6,2,FALSE)</f>
        <v>Đà Nẵng</v>
      </c>
      <c r="G3769" t="s">
        <v>58</v>
      </c>
      <c r="H3769" t="str">
        <f>VLOOKUP(G3769,[1]Product!$B:$G,2,FALSE)</f>
        <v>Envy2K0B2PA</v>
      </c>
      <c r="I3769">
        <f>VLOOKUP(G3769,[1]Product!$B:$G,6,FALSE)</f>
        <v>23590000</v>
      </c>
      <c r="J3769" t="str">
        <f>VLOOKUP(G3769,[1]Product!$B:$G,3,FALSE)</f>
        <v>HP</v>
      </c>
      <c r="K3769" t="str">
        <f>VLOOKUP(G3769,[1]Product!$B:$G,4,FALSE)</f>
        <v>Laptop</v>
      </c>
      <c r="L3769">
        <v>3</v>
      </c>
      <c r="M3769">
        <v>0.15</v>
      </c>
      <c r="N3769">
        <f t="shared" si="58"/>
        <v>60154500</v>
      </c>
    </row>
    <row r="3770" spans="1:14" x14ac:dyDescent="0.3">
      <c r="A3770">
        <v>3769</v>
      </c>
      <c r="B3770">
        <v>3</v>
      </c>
      <c r="C3770" t="s">
        <v>76</v>
      </c>
      <c r="D3770" t="str">
        <f>VLOOKUP(C3770,[1]Saler!B:D,2,FALSE)</f>
        <v>Nguyễn Yến  Nhi</v>
      </c>
      <c r="E3770" t="str">
        <f>VLOOKUP(C3770,[1]Saler!B:D,3,FALSE)</f>
        <v>HCM</v>
      </c>
      <c r="F3770" t="str">
        <f>VLOOKUP(E3770,[1]Saler!$F$1:$G$6,2,FALSE)</f>
        <v>Hồ Chí Minh</v>
      </c>
      <c r="G3770" t="s">
        <v>15</v>
      </c>
      <c r="H3770" t="str">
        <f>VLOOKUP(G3770,[1]Product!$B:$G,2,FALSE)</f>
        <v>EliteBook1C2M0PA</v>
      </c>
      <c r="I3770">
        <f>VLOOKUP(G3770,[1]Product!$B:$G,6,FALSE)</f>
        <v>14890000</v>
      </c>
      <c r="J3770" t="str">
        <f>VLOOKUP(G3770,[1]Product!$B:$G,3,FALSE)</f>
        <v>HP</v>
      </c>
      <c r="K3770" t="str">
        <f>VLOOKUP(G3770,[1]Product!$B:$G,4,FALSE)</f>
        <v>Desktop</v>
      </c>
      <c r="L3770">
        <v>1</v>
      </c>
      <c r="M3770">
        <v>0.05</v>
      </c>
      <c r="N3770">
        <f t="shared" si="58"/>
        <v>14145500</v>
      </c>
    </row>
    <row r="3771" spans="1:14" x14ac:dyDescent="0.3">
      <c r="A3771">
        <v>3770</v>
      </c>
      <c r="B3771">
        <v>3</v>
      </c>
      <c r="C3771" t="s">
        <v>61</v>
      </c>
      <c r="D3771" t="str">
        <f>VLOOKUP(C3771,[1]Saler!B:D,2,FALSE)</f>
        <v>Nguyễn Tố  Linh</v>
      </c>
      <c r="E3771" t="str">
        <f>VLOOKUP(C3771,[1]Saler!B:D,3,FALSE)</f>
        <v>DN</v>
      </c>
      <c r="F3771" t="str">
        <f>VLOOKUP(E3771,[1]Saler!$F$1:$G$6,2,FALSE)</f>
        <v>Đà Nẵng</v>
      </c>
      <c r="G3771" t="s">
        <v>31</v>
      </c>
      <c r="H3771" t="str">
        <f>VLOOKUP(G3771,[1]Product!$B:$G,2,FALSE)</f>
        <v>Ideapad82H700DNVN</v>
      </c>
      <c r="I3771">
        <f>VLOOKUP(G3771,[1]Product!$B:$G,6,FALSE)</f>
        <v>13490000</v>
      </c>
      <c r="J3771" t="str">
        <f>VLOOKUP(G3771,[1]Product!$B:$G,3,FALSE)</f>
        <v>Lenovo</v>
      </c>
      <c r="K3771" t="str">
        <f>VLOOKUP(G3771,[1]Product!$B:$G,4,FALSE)</f>
        <v>Laptop</v>
      </c>
      <c r="L3771">
        <v>1</v>
      </c>
      <c r="M3771">
        <v>0</v>
      </c>
      <c r="N3771">
        <f t="shared" si="58"/>
        <v>13490000</v>
      </c>
    </row>
    <row r="3772" spans="1:14" x14ac:dyDescent="0.3">
      <c r="A3772">
        <v>3771</v>
      </c>
      <c r="B3772">
        <v>3</v>
      </c>
      <c r="C3772" t="s">
        <v>57</v>
      </c>
      <c r="D3772" t="str">
        <f>VLOOKUP(C3772,[1]Saler!B:D,2,FALSE)</f>
        <v>Nguyễn Thị Tú  Anh</v>
      </c>
      <c r="E3772" t="str">
        <f>VLOOKUP(C3772,[1]Saler!B:D,3,FALSE)</f>
        <v>HN</v>
      </c>
      <c r="F3772" t="str">
        <f>VLOOKUP(E3772,[1]Saler!$F$1:$G$6,2,FALSE)</f>
        <v>Hà Nội</v>
      </c>
      <c r="G3772" t="s">
        <v>52</v>
      </c>
      <c r="H3772" t="str">
        <f>VLOOKUP(G3772,[1]Product!$B:$G,2,FALSE)</f>
        <v>Inspiron42IN380002</v>
      </c>
      <c r="I3772">
        <f>VLOOKUP(G3772,[1]Product!$B:$G,6,FALSE)</f>
        <v>12290000</v>
      </c>
      <c r="J3772" t="str">
        <f>VLOOKUP(G3772,[1]Product!$B:$G,3,FALSE)</f>
        <v>Dell</v>
      </c>
      <c r="K3772" t="str">
        <f>VLOOKUP(G3772,[1]Product!$B:$G,4,FALSE)</f>
        <v>Desktop</v>
      </c>
      <c r="L3772">
        <v>3</v>
      </c>
      <c r="M3772">
        <v>0</v>
      </c>
      <c r="N3772">
        <f t="shared" si="58"/>
        <v>36870000</v>
      </c>
    </row>
    <row r="3773" spans="1:14" x14ac:dyDescent="0.3">
      <c r="A3773">
        <v>3772</v>
      </c>
      <c r="B3773">
        <v>3</v>
      </c>
      <c r="C3773" t="s">
        <v>55</v>
      </c>
      <c r="D3773" t="str">
        <f>VLOOKUP(C3773,[1]Saler!B:D,2,FALSE)</f>
        <v>Nguyễn Thị  Hương</v>
      </c>
      <c r="E3773" t="str">
        <f>VLOOKUP(C3773,[1]Saler!B:D,3,FALSE)</f>
        <v>DN</v>
      </c>
      <c r="F3773" t="str">
        <f>VLOOKUP(E3773,[1]Saler!$F$1:$G$6,2,FALSE)</f>
        <v>Đà Nẵng</v>
      </c>
      <c r="G3773" t="s">
        <v>69</v>
      </c>
      <c r="H3773" t="str">
        <f>VLOOKUP(G3773,[1]Product!$B:$G,2,FALSE)</f>
        <v>Pavilion180S1AA</v>
      </c>
      <c r="I3773">
        <f>VLOOKUP(G3773,[1]Product!$B:$G,6,FALSE)</f>
        <v>9790000</v>
      </c>
      <c r="J3773" t="str">
        <f>VLOOKUP(G3773,[1]Product!$B:$G,3,FALSE)</f>
        <v>HP</v>
      </c>
      <c r="K3773" t="str">
        <f>VLOOKUP(G3773,[1]Product!$B:$G,4,FALSE)</f>
        <v>Desktop</v>
      </c>
      <c r="L3773">
        <v>2</v>
      </c>
      <c r="M3773">
        <v>0.05</v>
      </c>
      <c r="N3773">
        <f t="shared" si="58"/>
        <v>18601000</v>
      </c>
    </row>
    <row r="3774" spans="1:14" x14ac:dyDescent="0.3">
      <c r="A3774">
        <v>3773</v>
      </c>
      <c r="B3774">
        <v>3</v>
      </c>
      <c r="C3774" t="s">
        <v>60</v>
      </c>
      <c r="D3774" t="str">
        <f>VLOOKUP(C3774,[1]Saler!B:D,2,FALSE)</f>
        <v>Nguyễn Thị Hoài  Ly</v>
      </c>
      <c r="E3774" t="str">
        <f>VLOOKUP(C3774,[1]Saler!B:D,3,FALSE)</f>
        <v>DN</v>
      </c>
      <c r="F3774" t="str">
        <f>VLOOKUP(E3774,[1]Saler!$F$1:$G$6,2,FALSE)</f>
        <v>Đà Nẵng</v>
      </c>
      <c r="G3774" t="s">
        <v>47</v>
      </c>
      <c r="H3774" t="str">
        <f>VLOOKUP(G3774,[1]Product!$B:$G,2,FALSE)</f>
        <v>OptiPlex3080 MT</v>
      </c>
      <c r="I3774">
        <f>VLOOKUP(G3774,[1]Product!$B:$G,6,FALSE)</f>
        <v>13890000</v>
      </c>
      <c r="J3774" t="str">
        <f>VLOOKUP(G3774,[1]Product!$B:$G,3,FALSE)</f>
        <v>Dell</v>
      </c>
      <c r="K3774" t="str">
        <f>VLOOKUP(G3774,[1]Product!$B:$G,4,FALSE)</f>
        <v>Desktop</v>
      </c>
      <c r="L3774">
        <v>1</v>
      </c>
      <c r="M3774">
        <v>0.1</v>
      </c>
      <c r="N3774">
        <f t="shared" si="58"/>
        <v>12501000</v>
      </c>
    </row>
    <row r="3775" spans="1:14" x14ac:dyDescent="0.3">
      <c r="A3775">
        <v>3774</v>
      </c>
      <c r="B3775">
        <v>3</v>
      </c>
      <c r="C3775" t="s">
        <v>46</v>
      </c>
      <c r="D3775" t="str">
        <f>VLOOKUP(C3775,[1]Saler!B:D,2,FALSE)</f>
        <v>Nguyễn Thị Hoài  Nam</v>
      </c>
      <c r="E3775" t="str">
        <f>VLOOKUP(C3775,[1]Saler!B:D,3,FALSE)</f>
        <v>HCM</v>
      </c>
      <c r="F3775" t="str">
        <f>VLOOKUP(E3775,[1]Saler!$F$1:$G$6,2,FALSE)</f>
        <v>Hồ Chí Minh</v>
      </c>
      <c r="G3775" t="s">
        <v>23</v>
      </c>
      <c r="H3775" t="str">
        <f>VLOOKUP(G3775,[1]Product!$B:$G,2,FALSE)</f>
        <v>Latitude3510</v>
      </c>
      <c r="I3775">
        <f>VLOOKUP(G3775,[1]Product!$B:$G,6,FALSE)</f>
        <v>11490000</v>
      </c>
      <c r="J3775" t="str">
        <f>VLOOKUP(G3775,[1]Product!$B:$G,3,FALSE)</f>
        <v>Dell</v>
      </c>
      <c r="K3775" t="str">
        <f>VLOOKUP(G3775,[1]Product!$B:$G,4,FALSE)</f>
        <v>Laptop</v>
      </c>
      <c r="L3775">
        <v>3</v>
      </c>
      <c r="M3775">
        <v>0.05</v>
      </c>
      <c r="N3775">
        <f t="shared" si="58"/>
        <v>32746500</v>
      </c>
    </row>
    <row r="3776" spans="1:14" x14ac:dyDescent="0.3">
      <c r="A3776">
        <v>3775</v>
      </c>
      <c r="B3776">
        <v>3</v>
      </c>
      <c r="C3776" t="s">
        <v>37</v>
      </c>
      <c r="D3776" t="str">
        <f>VLOOKUP(C3776,[1]Saler!B:D,2,FALSE)</f>
        <v>Nguyễn Phan Thanh Ngân</v>
      </c>
      <c r="E3776" t="str">
        <f>VLOOKUP(C3776,[1]Saler!B:D,3,FALSE)</f>
        <v>HCM</v>
      </c>
      <c r="F3776" t="str">
        <f>VLOOKUP(E3776,[1]Saler!$F$1:$G$6,2,FALSE)</f>
        <v>Hồ Chí Minh</v>
      </c>
      <c r="G3776" t="s">
        <v>42</v>
      </c>
      <c r="H3776" t="str">
        <f>VLOOKUP(G3776,[1]Product!$B:$G,2,FALSE)</f>
        <v>PavilionEG0072TU</v>
      </c>
      <c r="I3776">
        <f>VLOOKUP(G3776,[1]Product!$B:$G,6,FALSE)</f>
        <v>21900000</v>
      </c>
      <c r="J3776" t="str">
        <f>VLOOKUP(G3776,[1]Product!$B:$G,3,FALSE)</f>
        <v>HP</v>
      </c>
      <c r="K3776" t="str">
        <f>VLOOKUP(G3776,[1]Product!$B:$G,4,FALSE)</f>
        <v>Laptop</v>
      </c>
      <c r="L3776">
        <v>2</v>
      </c>
      <c r="M3776">
        <v>0.15</v>
      </c>
      <c r="N3776">
        <f t="shared" si="58"/>
        <v>37230000</v>
      </c>
    </row>
    <row r="3777" spans="1:14" x14ac:dyDescent="0.3">
      <c r="A3777">
        <v>3776</v>
      </c>
      <c r="B3777">
        <v>3</v>
      </c>
      <c r="C3777" t="s">
        <v>16</v>
      </c>
      <c r="D3777" t="str">
        <f>VLOOKUP(C3777,[1]Saler!B:D,2,FALSE)</f>
        <v>Võ Thị Uyển  Nhi</v>
      </c>
      <c r="E3777" t="str">
        <f>VLOOKUP(C3777,[1]Saler!B:D,3,FALSE)</f>
        <v>HCM</v>
      </c>
      <c r="F3777" t="str">
        <f>VLOOKUP(E3777,[1]Saler!$F$1:$G$6,2,FALSE)</f>
        <v>Hồ Chí Minh</v>
      </c>
      <c r="G3777" t="s">
        <v>19</v>
      </c>
      <c r="H3777" t="str">
        <f>VLOOKUP(G3777,[1]Product!$B:$G,2,FALSE)</f>
        <v>Gaming81LK01J3VN</v>
      </c>
      <c r="I3777">
        <f>VLOOKUP(G3777,[1]Product!$B:$G,6,FALSE)</f>
        <v>18490000</v>
      </c>
      <c r="J3777" t="str">
        <f>VLOOKUP(G3777,[1]Product!$B:$G,3,FALSE)</f>
        <v>Lenovo</v>
      </c>
      <c r="K3777" t="str">
        <f>VLOOKUP(G3777,[1]Product!$B:$G,4,FALSE)</f>
        <v>Laptop</v>
      </c>
      <c r="L3777">
        <v>3</v>
      </c>
      <c r="M3777">
        <v>0.05</v>
      </c>
      <c r="N3777">
        <f t="shared" si="58"/>
        <v>52696500</v>
      </c>
    </row>
    <row r="3778" spans="1:14" x14ac:dyDescent="0.3">
      <c r="A3778">
        <v>3777</v>
      </c>
      <c r="B3778">
        <v>3</v>
      </c>
      <c r="C3778" t="s">
        <v>61</v>
      </c>
      <c r="D3778" t="str">
        <f>VLOOKUP(C3778,[1]Saler!B:D,2,FALSE)</f>
        <v>Nguyễn Tố  Linh</v>
      </c>
      <c r="E3778" t="str">
        <f>VLOOKUP(C3778,[1]Saler!B:D,3,FALSE)</f>
        <v>DN</v>
      </c>
      <c r="F3778" t="str">
        <f>VLOOKUP(E3778,[1]Saler!$F$1:$G$6,2,FALSE)</f>
        <v>Đà Nẵng</v>
      </c>
      <c r="G3778" t="s">
        <v>58</v>
      </c>
      <c r="H3778" t="str">
        <f>VLOOKUP(G3778,[1]Product!$B:$G,2,FALSE)</f>
        <v>Envy2K0B2PA</v>
      </c>
      <c r="I3778">
        <f>VLOOKUP(G3778,[1]Product!$B:$G,6,FALSE)</f>
        <v>23590000</v>
      </c>
      <c r="J3778" t="str">
        <f>VLOOKUP(G3778,[1]Product!$B:$G,3,FALSE)</f>
        <v>HP</v>
      </c>
      <c r="K3778" t="str">
        <f>VLOOKUP(G3778,[1]Product!$B:$G,4,FALSE)</f>
        <v>Laptop</v>
      </c>
      <c r="L3778">
        <v>2</v>
      </c>
      <c r="M3778">
        <v>0.1</v>
      </c>
      <c r="N3778">
        <f t="shared" ref="N3778:N3841" si="59">I3778*L3778*(1-M3778)</f>
        <v>42462000</v>
      </c>
    </row>
    <row r="3779" spans="1:14" x14ac:dyDescent="0.3">
      <c r="A3779">
        <v>3778</v>
      </c>
      <c r="B3779">
        <v>3</v>
      </c>
      <c r="C3779" t="s">
        <v>60</v>
      </c>
      <c r="D3779" t="str">
        <f>VLOOKUP(C3779,[1]Saler!B:D,2,FALSE)</f>
        <v>Nguyễn Thị Hoài  Ly</v>
      </c>
      <c r="E3779" t="str">
        <f>VLOOKUP(C3779,[1]Saler!B:D,3,FALSE)</f>
        <v>DN</v>
      </c>
      <c r="F3779" t="str">
        <f>VLOOKUP(E3779,[1]Saler!$F$1:$G$6,2,FALSE)</f>
        <v>Đà Nẵng</v>
      </c>
      <c r="G3779" t="s">
        <v>19</v>
      </c>
      <c r="H3779" t="str">
        <f>VLOOKUP(G3779,[1]Product!$B:$G,2,FALSE)</f>
        <v>Gaming81LK01J3VN</v>
      </c>
      <c r="I3779">
        <f>VLOOKUP(G3779,[1]Product!$B:$G,6,FALSE)</f>
        <v>18490000</v>
      </c>
      <c r="J3779" t="str">
        <f>VLOOKUP(G3779,[1]Product!$B:$G,3,FALSE)</f>
        <v>Lenovo</v>
      </c>
      <c r="K3779" t="str">
        <f>VLOOKUP(G3779,[1]Product!$B:$G,4,FALSE)</f>
        <v>Laptop</v>
      </c>
      <c r="L3779">
        <v>3</v>
      </c>
      <c r="M3779">
        <v>0.1</v>
      </c>
      <c r="N3779">
        <f t="shared" si="59"/>
        <v>49923000</v>
      </c>
    </row>
    <row r="3780" spans="1:14" x14ac:dyDescent="0.3">
      <c r="A3780">
        <v>3779</v>
      </c>
      <c r="B3780">
        <v>3</v>
      </c>
      <c r="C3780" t="s">
        <v>48</v>
      </c>
      <c r="D3780" t="str">
        <f>VLOOKUP(C3780,[1]Saler!B:D,2,FALSE)</f>
        <v>Võ Huỳnh Duy  Nhân</v>
      </c>
      <c r="E3780" t="str">
        <f>VLOOKUP(C3780,[1]Saler!B:D,3,FALSE)</f>
        <v>HCM</v>
      </c>
      <c r="F3780" t="str">
        <f>VLOOKUP(E3780,[1]Saler!$F$1:$G$6,2,FALSE)</f>
        <v>Hồ Chí Minh</v>
      </c>
      <c r="G3780" t="s">
        <v>69</v>
      </c>
      <c r="H3780" t="str">
        <f>VLOOKUP(G3780,[1]Product!$B:$G,2,FALSE)</f>
        <v>Pavilion180S1AA</v>
      </c>
      <c r="I3780">
        <f>VLOOKUP(G3780,[1]Product!$B:$G,6,FALSE)</f>
        <v>9790000</v>
      </c>
      <c r="J3780" t="str">
        <f>VLOOKUP(G3780,[1]Product!$B:$G,3,FALSE)</f>
        <v>HP</v>
      </c>
      <c r="K3780" t="str">
        <f>VLOOKUP(G3780,[1]Product!$B:$G,4,FALSE)</f>
        <v>Desktop</v>
      </c>
      <c r="L3780">
        <v>3</v>
      </c>
      <c r="M3780">
        <v>0.15</v>
      </c>
      <c r="N3780">
        <f t="shared" si="59"/>
        <v>24964500</v>
      </c>
    </row>
    <row r="3781" spans="1:14" x14ac:dyDescent="0.3">
      <c r="A3781">
        <v>3780</v>
      </c>
      <c r="B3781">
        <v>3</v>
      </c>
      <c r="C3781" t="s">
        <v>32</v>
      </c>
      <c r="D3781" t="str">
        <f>VLOOKUP(C3781,[1]Saler!B:D,2,FALSE)</f>
        <v>Võ Thị Phương  Thảo</v>
      </c>
      <c r="E3781" t="str">
        <f>VLOOKUP(C3781,[1]Saler!B:D,3,FALSE)</f>
        <v>CT</v>
      </c>
      <c r="F3781" t="str">
        <f>VLOOKUP(E3781,[1]Saler!$F$1:$G$6,2,FALSE)</f>
        <v>Cần Thơ</v>
      </c>
      <c r="G3781" t="s">
        <v>21</v>
      </c>
      <c r="H3781" t="str">
        <f>VLOOKUP(G3781,[1]Product!$B:$G,2,FALSE)</f>
        <v>EliteBook5ZU71PA</v>
      </c>
      <c r="I3781">
        <f>VLOOKUP(G3781,[1]Product!$B:$G,6,FALSE)</f>
        <v>34790000</v>
      </c>
      <c r="J3781" t="str">
        <f>VLOOKUP(G3781,[1]Product!$B:$G,3,FALSE)</f>
        <v>HP</v>
      </c>
      <c r="K3781" t="str">
        <f>VLOOKUP(G3781,[1]Product!$B:$G,4,FALSE)</f>
        <v>Laptop</v>
      </c>
      <c r="L3781">
        <v>2</v>
      </c>
      <c r="M3781">
        <v>0.05</v>
      </c>
      <c r="N3781">
        <f t="shared" si="59"/>
        <v>66101000</v>
      </c>
    </row>
    <row r="3782" spans="1:14" x14ac:dyDescent="0.3">
      <c r="A3782">
        <v>3781</v>
      </c>
      <c r="B3782">
        <v>3</v>
      </c>
      <c r="C3782" t="s">
        <v>48</v>
      </c>
      <c r="D3782" t="str">
        <f>VLOOKUP(C3782,[1]Saler!B:D,2,FALSE)</f>
        <v>Võ Huỳnh Duy  Nhân</v>
      </c>
      <c r="E3782" t="str">
        <f>VLOOKUP(C3782,[1]Saler!B:D,3,FALSE)</f>
        <v>HCM</v>
      </c>
      <c r="F3782" t="str">
        <f>VLOOKUP(E3782,[1]Saler!$F$1:$G$6,2,FALSE)</f>
        <v>Hồ Chí Minh</v>
      </c>
      <c r="G3782" t="s">
        <v>69</v>
      </c>
      <c r="H3782" t="str">
        <f>VLOOKUP(G3782,[1]Product!$B:$G,2,FALSE)</f>
        <v>Pavilion180S1AA</v>
      </c>
      <c r="I3782">
        <f>VLOOKUP(G3782,[1]Product!$B:$G,6,FALSE)</f>
        <v>9790000</v>
      </c>
      <c r="J3782" t="str">
        <f>VLOOKUP(G3782,[1]Product!$B:$G,3,FALSE)</f>
        <v>HP</v>
      </c>
      <c r="K3782" t="str">
        <f>VLOOKUP(G3782,[1]Product!$B:$G,4,FALSE)</f>
        <v>Desktop</v>
      </c>
      <c r="L3782">
        <v>2</v>
      </c>
      <c r="M3782">
        <v>0.05</v>
      </c>
      <c r="N3782">
        <f t="shared" si="59"/>
        <v>18601000</v>
      </c>
    </row>
    <row r="3783" spans="1:14" x14ac:dyDescent="0.3">
      <c r="A3783">
        <v>3782</v>
      </c>
      <c r="B3783">
        <v>3</v>
      </c>
      <c r="C3783" t="s">
        <v>74</v>
      </c>
      <c r="D3783" t="str">
        <f>VLOOKUP(C3783,[1]Saler!B:D,2,FALSE)</f>
        <v>Nguyễn Thị  Hằng</v>
      </c>
      <c r="E3783" t="str">
        <f>VLOOKUP(C3783,[1]Saler!B:D,3,FALSE)</f>
        <v>HP</v>
      </c>
      <c r="F3783" t="str">
        <f>VLOOKUP(E3783,[1]Saler!$F$1:$G$6,2,FALSE)</f>
        <v>Hải Phòng</v>
      </c>
      <c r="G3783" t="s">
        <v>19</v>
      </c>
      <c r="H3783" t="str">
        <f>VLOOKUP(G3783,[1]Product!$B:$G,2,FALSE)</f>
        <v>Gaming81LK01J3VN</v>
      </c>
      <c r="I3783">
        <f>VLOOKUP(G3783,[1]Product!$B:$G,6,FALSE)</f>
        <v>18490000</v>
      </c>
      <c r="J3783" t="str">
        <f>VLOOKUP(G3783,[1]Product!$B:$G,3,FALSE)</f>
        <v>Lenovo</v>
      </c>
      <c r="K3783" t="str">
        <f>VLOOKUP(G3783,[1]Product!$B:$G,4,FALSE)</f>
        <v>Laptop</v>
      </c>
      <c r="L3783">
        <v>2</v>
      </c>
      <c r="M3783">
        <v>0.15</v>
      </c>
      <c r="N3783">
        <f t="shared" si="59"/>
        <v>31433000</v>
      </c>
    </row>
    <row r="3784" spans="1:14" x14ac:dyDescent="0.3">
      <c r="A3784">
        <v>3783</v>
      </c>
      <c r="B3784">
        <v>3</v>
      </c>
      <c r="C3784" t="s">
        <v>79</v>
      </c>
      <c r="D3784" t="str">
        <f>VLOOKUP(C3784,[1]Saler!B:D,2,FALSE)</f>
        <v>Nguyễn Thị Thanh  Ngân</v>
      </c>
      <c r="E3784" t="str">
        <f>VLOOKUP(C3784,[1]Saler!B:D,3,FALSE)</f>
        <v>HCM</v>
      </c>
      <c r="F3784" t="str">
        <f>VLOOKUP(E3784,[1]Saler!$F$1:$G$6,2,FALSE)</f>
        <v>Hồ Chí Minh</v>
      </c>
      <c r="G3784" t="s">
        <v>34</v>
      </c>
      <c r="H3784" t="str">
        <f>VLOOKUP(G3784,[1]Product!$B:$G,2,FALSE)</f>
        <v>Inspiron135201</v>
      </c>
      <c r="I3784">
        <f>VLOOKUP(G3784,[1]Product!$B:$G,6,FALSE)</f>
        <v>16990000</v>
      </c>
      <c r="J3784" t="str">
        <f>VLOOKUP(G3784,[1]Product!$B:$G,3,FALSE)</f>
        <v>Dell</v>
      </c>
      <c r="K3784" t="str">
        <f>VLOOKUP(G3784,[1]Product!$B:$G,4,FALSE)</f>
        <v>Laptop</v>
      </c>
      <c r="L3784">
        <v>2</v>
      </c>
      <c r="M3784">
        <v>0.15</v>
      </c>
      <c r="N3784">
        <f t="shared" si="59"/>
        <v>28883000</v>
      </c>
    </row>
    <row r="3785" spans="1:14" x14ac:dyDescent="0.3">
      <c r="A3785">
        <v>3784</v>
      </c>
      <c r="B3785">
        <v>3</v>
      </c>
      <c r="C3785" t="s">
        <v>62</v>
      </c>
      <c r="D3785" t="str">
        <f>VLOOKUP(C3785,[1]Saler!B:D,2,FALSE)</f>
        <v>Kiều Ngọc Các</v>
      </c>
      <c r="E3785" t="str">
        <f>VLOOKUP(C3785,[1]Saler!B:D,3,FALSE)</f>
        <v>HN</v>
      </c>
      <c r="F3785" t="str">
        <f>VLOOKUP(E3785,[1]Saler!$F$1:$G$6,2,FALSE)</f>
        <v>Hà Nội</v>
      </c>
      <c r="G3785" t="s">
        <v>34</v>
      </c>
      <c r="H3785" t="str">
        <f>VLOOKUP(G3785,[1]Product!$B:$G,2,FALSE)</f>
        <v>Inspiron135201</v>
      </c>
      <c r="I3785">
        <f>VLOOKUP(G3785,[1]Product!$B:$G,6,FALSE)</f>
        <v>16990000</v>
      </c>
      <c r="J3785" t="str">
        <f>VLOOKUP(G3785,[1]Product!$B:$G,3,FALSE)</f>
        <v>Dell</v>
      </c>
      <c r="K3785" t="str">
        <f>VLOOKUP(G3785,[1]Product!$B:$G,4,FALSE)</f>
        <v>Laptop</v>
      </c>
      <c r="L3785">
        <v>3</v>
      </c>
      <c r="M3785">
        <v>0.15</v>
      </c>
      <c r="N3785">
        <f t="shared" si="59"/>
        <v>43324500</v>
      </c>
    </row>
    <row r="3786" spans="1:14" x14ac:dyDescent="0.3">
      <c r="A3786">
        <v>3785</v>
      </c>
      <c r="B3786">
        <v>3</v>
      </c>
      <c r="C3786" t="s">
        <v>62</v>
      </c>
      <c r="D3786" t="str">
        <f>VLOOKUP(C3786,[1]Saler!B:D,2,FALSE)</f>
        <v>Kiều Ngọc Các</v>
      </c>
      <c r="E3786" t="str">
        <f>VLOOKUP(C3786,[1]Saler!B:D,3,FALSE)</f>
        <v>HN</v>
      </c>
      <c r="F3786" t="str">
        <f>VLOOKUP(E3786,[1]Saler!$F$1:$G$6,2,FALSE)</f>
        <v>Hà Nội</v>
      </c>
      <c r="G3786" t="s">
        <v>36</v>
      </c>
      <c r="H3786" t="str">
        <f>VLOOKUP(G3786,[1]Product!$B:$G,2,FALSE)</f>
        <v>Lenovo10TVA00EVA</v>
      </c>
      <c r="I3786">
        <f>VLOOKUP(G3786,[1]Product!$B:$G,6,FALSE)</f>
        <v>12590000</v>
      </c>
      <c r="J3786" t="str">
        <f>VLOOKUP(G3786,[1]Product!$B:$G,3,FALSE)</f>
        <v>Lenovo</v>
      </c>
      <c r="K3786" t="str">
        <f>VLOOKUP(G3786,[1]Product!$B:$G,4,FALSE)</f>
        <v>Desktop</v>
      </c>
      <c r="L3786">
        <v>3</v>
      </c>
      <c r="M3786">
        <v>0.15</v>
      </c>
      <c r="N3786">
        <f t="shared" si="59"/>
        <v>32104500</v>
      </c>
    </row>
    <row r="3787" spans="1:14" x14ac:dyDescent="0.3">
      <c r="A3787">
        <v>3786</v>
      </c>
      <c r="B3787">
        <v>3</v>
      </c>
      <c r="C3787" t="s">
        <v>14</v>
      </c>
      <c r="D3787" t="str">
        <f>VLOOKUP(C3787,[1]Saler!B:D,2,FALSE)</f>
        <v>Hồ Thị Khánh  Huyền</v>
      </c>
      <c r="E3787" t="str">
        <f>VLOOKUP(C3787,[1]Saler!B:D,3,FALSE)</f>
        <v>DN</v>
      </c>
      <c r="F3787" t="str">
        <f>VLOOKUP(E3787,[1]Saler!$F$1:$G$6,2,FALSE)</f>
        <v>Đà Nẵng</v>
      </c>
      <c r="G3787" t="s">
        <v>21</v>
      </c>
      <c r="H3787" t="str">
        <f>VLOOKUP(G3787,[1]Product!$B:$G,2,FALSE)</f>
        <v>EliteBook5ZU71PA</v>
      </c>
      <c r="I3787">
        <f>VLOOKUP(G3787,[1]Product!$B:$G,6,FALSE)</f>
        <v>34790000</v>
      </c>
      <c r="J3787" t="str">
        <f>VLOOKUP(G3787,[1]Product!$B:$G,3,FALSE)</f>
        <v>HP</v>
      </c>
      <c r="K3787" t="str">
        <f>VLOOKUP(G3787,[1]Product!$B:$G,4,FALSE)</f>
        <v>Laptop</v>
      </c>
      <c r="L3787">
        <v>1</v>
      </c>
      <c r="M3787">
        <v>0.05</v>
      </c>
      <c r="N3787">
        <f t="shared" si="59"/>
        <v>33050500</v>
      </c>
    </row>
    <row r="3788" spans="1:14" x14ac:dyDescent="0.3">
      <c r="A3788">
        <v>3787</v>
      </c>
      <c r="B3788">
        <v>3</v>
      </c>
      <c r="C3788" t="s">
        <v>37</v>
      </c>
      <c r="D3788" t="str">
        <f>VLOOKUP(C3788,[1]Saler!B:D,2,FALSE)</f>
        <v>Nguyễn Phan Thanh Ngân</v>
      </c>
      <c r="E3788" t="str">
        <f>VLOOKUP(C3788,[1]Saler!B:D,3,FALSE)</f>
        <v>HCM</v>
      </c>
      <c r="F3788" t="str">
        <f>VLOOKUP(E3788,[1]Saler!$F$1:$G$6,2,FALSE)</f>
        <v>Hồ Chí Minh</v>
      </c>
      <c r="G3788" t="s">
        <v>19</v>
      </c>
      <c r="H3788" t="str">
        <f>VLOOKUP(G3788,[1]Product!$B:$G,2,FALSE)</f>
        <v>Gaming81LK01J3VN</v>
      </c>
      <c r="I3788">
        <f>VLOOKUP(G3788,[1]Product!$B:$G,6,FALSE)</f>
        <v>18490000</v>
      </c>
      <c r="J3788" t="str">
        <f>VLOOKUP(G3788,[1]Product!$B:$G,3,FALSE)</f>
        <v>Lenovo</v>
      </c>
      <c r="K3788" t="str">
        <f>VLOOKUP(G3788,[1]Product!$B:$G,4,FALSE)</f>
        <v>Laptop</v>
      </c>
      <c r="L3788">
        <v>3</v>
      </c>
      <c r="M3788">
        <v>0.15</v>
      </c>
      <c r="N3788">
        <f t="shared" si="59"/>
        <v>47149500</v>
      </c>
    </row>
    <row r="3789" spans="1:14" x14ac:dyDescent="0.3">
      <c r="A3789">
        <v>3788</v>
      </c>
      <c r="B3789">
        <v>3</v>
      </c>
      <c r="C3789" t="s">
        <v>16</v>
      </c>
      <c r="D3789" t="str">
        <f>VLOOKUP(C3789,[1]Saler!B:D,2,FALSE)</f>
        <v>Võ Thị Uyển  Nhi</v>
      </c>
      <c r="E3789" t="str">
        <f>VLOOKUP(C3789,[1]Saler!B:D,3,FALSE)</f>
        <v>HCM</v>
      </c>
      <c r="F3789" t="str">
        <f>VLOOKUP(E3789,[1]Saler!$F$1:$G$6,2,FALSE)</f>
        <v>Hồ Chí Minh</v>
      </c>
      <c r="G3789" t="s">
        <v>31</v>
      </c>
      <c r="H3789" t="str">
        <f>VLOOKUP(G3789,[1]Product!$B:$G,2,FALSE)</f>
        <v>Ideapad82H700DNVN</v>
      </c>
      <c r="I3789">
        <f>VLOOKUP(G3789,[1]Product!$B:$G,6,FALSE)</f>
        <v>13490000</v>
      </c>
      <c r="J3789" t="str">
        <f>VLOOKUP(G3789,[1]Product!$B:$G,3,FALSE)</f>
        <v>Lenovo</v>
      </c>
      <c r="K3789" t="str">
        <f>VLOOKUP(G3789,[1]Product!$B:$G,4,FALSE)</f>
        <v>Laptop</v>
      </c>
      <c r="L3789">
        <v>1</v>
      </c>
      <c r="M3789">
        <v>0</v>
      </c>
      <c r="N3789">
        <f t="shared" si="59"/>
        <v>13490000</v>
      </c>
    </row>
    <row r="3790" spans="1:14" x14ac:dyDescent="0.3">
      <c r="A3790">
        <v>3789</v>
      </c>
      <c r="B3790">
        <v>3</v>
      </c>
      <c r="C3790" t="s">
        <v>16</v>
      </c>
      <c r="D3790" t="str">
        <f>VLOOKUP(C3790,[1]Saler!B:D,2,FALSE)</f>
        <v>Võ Thị Uyển  Nhi</v>
      </c>
      <c r="E3790" t="str">
        <f>VLOOKUP(C3790,[1]Saler!B:D,3,FALSE)</f>
        <v>HCM</v>
      </c>
      <c r="F3790" t="str">
        <f>VLOOKUP(E3790,[1]Saler!$F$1:$G$6,2,FALSE)</f>
        <v>Hồ Chí Minh</v>
      </c>
      <c r="G3790" t="s">
        <v>47</v>
      </c>
      <c r="H3790" t="str">
        <f>VLOOKUP(G3790,[1]Product!$B:$G,2,FALSE)</f>
        <v>OptiPlex3080 MT</v>
      </c>
      <c r="I3790">
        <f>VLOOKUP(G3790,[1]Product!$B:$G,6,FALSE)</f>
        <v>13890000</v>
      </c>
      <c r="J3790" t="str">
        <f>VLOOKUP(G3790,[1]Product!$B:$G,3,FALSE)</f>
        <v>Dell</v>
      </c>
      <c r="K3790" t="str">
        <f>VLOOKUP(G3790,[1]Product!$B:$G,4,FALSE)</f>
        <v>Desktop</v>
      </c>
      <c r="L3790">
        <v>3</v>
      </c>
      <c r="M3790">
        <v>0.1</v>
      </c>
      <c r="N3790">
        <f t="shared" si="59"/>
        <v>37503000</v>
      </c>
    </row>
    <row r="3791" spans="1:14" x14ac:dyDescent="0.3">
      <c r="A3791">
        <v>3790</v>
      </c>
      <c r="B3791">
        <v>3</v>
      </c>
      <c r="C3791" t="s">
        <v>67</v>
      </c>
      <c r="D3791" t="str">
        <f>VLOOKUP(C3791,[1]Saler!B:D,2,FALSE)</f>
        <v>Phan Thị Thu  Nguyệt</v>
      </c>
      <c r="E3791" t="str">
        <f>VLOOKUP(C3791,[1]Saler!B:D,3,FALSE)</f>
        <v>HCM</v>
      </c>
      <c r="F3791" t="str">
        <f>VLOOKUP(E3791,[1]Saler!$F$1:$G$6,2,FALSE)</f>
        <v>Hồ Chí Minh</v>
      </c>
      <c r="G3791" t="s">
        <v>28</v>
      </c>
      <c r="H3791" t="str">
        <f>VLOOKUP(G3791,[1]Product!$B:$G,2,FALSE)</f>
        <v>ProBook1A1B0PA</v>
      </c>
      <c r="I3791">
        <f>VLOOKUP(G3791,[1]Product!$B:$G,6,FALSE)</f>
        <v>18290000</v>
      </c>
      <c r="J3791" t="str">
        <f>VLOOKUP(G3791,[1]Product!$B:$G,3,FALSE)</f>
        <v>HP</v>
      </c>
      <c r="K3791" t="str">
        <f>VLOOKUP(G3791,[1]Product!$B:$G,4,FALSE)</f>
        <v>Laptop</v>
      </c>
      <c r="L3791">
        <v>1</v>
      </c>
      <c r="M3791">
        <v>0.15</v>
      </c>
      <c r="N3791">
        <f t="shared" si="59"/>
        <v>15546500</v>
      </c>
    </row>
    <row r="3792" spans="1:14" x14ac:dyDescent="0.3">
      <c r="A3792">
        <v>3791</v>
      </c>
      <c r="B3792">
        <v>3</v>
      </c>
      <c r="C3792" t="s">
        <v>65</v>
      </c>
      <c r="D3792" t="str">
        <f>VLOOKUP(C3792,[1]Saler!B:D,2,FALSE)</f>
        <v>Vưu Quan  Khải</v>
      </c>
      <c r="E3792" t="str">
        <f>VLOOKUP(C3792,[1]Saler!B:D,3,FALSE)</f>
        <v>DN</v>
      </c>
      <c r="F3792" t="str">
        <f>VLOOKUP(E3792,[1]Saler!$F$1:$G$6,2,FALSE)</f>
        <v>Đà Nẵng</v>
      </c>
      <c r="G3792" t="s">
        <v>19</v>
      </c>
      <c r="H3792" t="str">
        <f>VLOOKUP(G3792,[1]Product!$B:$G,2,FALSE)</f>
        <v>Gaming81LK01J3VN</v>
      </c>
      <c r="I3792">
        <f>VLOOKUP(G3792,[1]Product!$B:$G,6,FALSE)</f>
        <v>18490000</v>
      </c>
      <c r="J3792" t="str">
        <f>VLOOKUP(G3792,[1]Product!$B:$G,3,FALSE)</f>
        <v>Lenovo</v>
      </c>
      <c r="K3792" t="str">
        <f>VLOOKUP(G3792,[1]Product!$B:$G,4,FALSE)</f>
        <v>Laptop</v>
      </c>
      <c r="L3792">
        <v>3</v>
      </c>
      <c r="M3792">
        <v>0</v>
      </c>
      <c r="N3792">
        <f t="shared" si="59"/>
        <v>55470000</v>
      </c>
    </row>
    <row r="3793" spans="1:14" x14ac:dyDescent="0.3">
      <c r="A3793">
        <v>3792</v>
      </c>
      <c r="B3793">
        <v>3</v>
      </c>
      <c r="C3793" t="s">
        <v>40</v>
      </c>
      <c r="D3793" t="str">
        <f>VLOOKUP(C3793,[1]Saler!B:D,2,FALSE)</f>
        <v>Triệu Thị Thanh  Chung</v>
      </c>
      <c r="E3793" t="str">
        <f>VLOOKUP(C3793,[1]Saler!B:D,3,FALSE)</f>
        <v>HN</v>
      </c>
      <c r="F3793" t="str">
        <f>VLOOKUP(E3793,[1]Saler!$F$1:$G$6,2,FALSE)</f>
        <v>Hà Nội</v>
      </c>
      <c r="G3793" t="s">
        <v>52</v>
      </c>
      <c r="H3793" t="str">
        <f>VLOOKUP(G3793,[1]Product!$B:$G,2,FALSE)</f>
        <v>Inspiron42IN380002</v>
      </c>
      <c r="I3793">
        <f>VLOOKUP(G3793,[1]Product!$B:$G,6,FALSE)</f>
        <v>12290000</v>
      </c>
      <c r="J3793" t="str">
        <f>VLOOKUP(G3793,[1]Product!$B:$G,3,FALSE)</f>
        <v>Dell</v>
      </c>
      <c r="K3793" t="str">
        <f>VLOOKUP(G3793,[1]Product!$B:$G,4,FALSE)</f>
        <v>Desktop</v>
      </c>
      <c r="L3793">
        <v>3</v>
      </c>
      <c r="M3793">
        <v>0.1</v>
      </c>
      <c r="N3793">
        <f t="shared" si="59"/>
        <v>33183000</v>
      </c>
    </row>
    <row r="3794" spans="1:14" x14ac:dyDescent="0.3">
      <c r="A3794">
        <v>3793</v>
      </c>
      <c r="B3794">
        <v>3</v>
      </c>
      <c r="C3794" t="s">
        <v>79</v>
      </c>
      <c r="D3794" t="str">
        <f>VLOOKUP(C3794,[1]Saler!B:D,2,FALSE)</f>
        <v>Nguyễn Thị Thanh  Ngân</v>
      </c>
      <c r="E3794" t="str">
        <f>VLOOKUP(C3794,[1]Saler!B:D,3,FALSE)</f>
        <v>HCM</v>
      </c>
      <c r="F3794" t="str">
        <f>VLOOKUP(E3794,[1]Saler!$F$1:$G$6,2,FALSE)</f>
        <v>Hồ Chí Minh</v>
      </c>
      <c r="G3794" t="s">
        <v>54</v>
      </c>
      <c r="H3794" t="str">
        <f>VLOOKUP(G3794,[1]Product!$B:$G,2,FALSE)</f>
        <v>ThinkBook20VA001KVN</v>
      </c>
      <c r="I3794">
        <f>VLOOKUP(G3794,[1]Product!$B:$G,6,FALSE)</f>
        <v>19190000</v>
      </c>
      <c r="J3794" t="str">
        <f>VLOOKUP(G3794,[1]Product!$B:$G,3,FALSE)</f>
        <v>Lenovo</v>
      </c>
      <c r="K3794" t="str">
        <f>VLOOKUP(G3794,[1]Product!$B:$G,4,FALSE)</f>
        <v>Laptop</v>
      </c>
      <c r="L3794">
        <v>1</v>
      </c>
      <c r="M3794">
        <v>0.15</v>
      </c>
      <c r="N3794">
        <f t="shared" si="59"/>
        <v>16311500</v>
      </c>
    </row>
    <row r="3795" spans="1:14" x14ac:dyDescent="0.3">
      <c r="A3795">
        <v>3794</v>
      </c>
      <c r="B3795">
        <v>3</v>
      </c>
      <c r="C3795" t="s">
        <v>38</v>
      </c>
      <c r="D3795" t="str">
        <f>VLOOKUP(C3795,[1]Saler!B:D,2,FALSE)</f>
        <v>Nguyễn Thị Kim  Nga</v>
      </c>
      <c r="E3795" t="str">
        <f>VLOOKUP(C3795,[1]Saler!B:D,3,FALSE)</f>
        <v>HCM</v>
      </c>
      <c r="F3795" t="str">
        <f>VLOOKUP(E3795,[1]Saler!$F$1:$G$6,2,FALSE)</f>
        <v>Hồ Chí Minh</v>
      </c>
      <c r="G3795" t="s">
        <v>33</v>
      </c>
      <c r="H3795" t="str">
        <f>VLOOKUP(G3795,[1]Product!$B:$G,2,FALSE)</f>
        <v>XPS139310</v>
      </c>
      <c r="I3795">
        <f>VLOOKUP(G3795,[1]Product!$B:$G,6,FALSE)</f>
        <v>39900000</v>
      </c>
      <c r="J3795" t="str">
        <f>VLOOKUP(G3795,[1]Product!$B:$G,3,FALSE)</f>
        <v>Dell</v>
      </c>
      <c r="K3795" t="str">
        <f>VLOOKUP(G3795,[1]Product!$B:$G,4,FALSE)</f>
        <v>Laptop</v>
      </c>
      <c r="L3795">
        <v>2</v>
      </c>
      <c r="M3795">
        <v>0.15</v>
      </c>
      <c r="N3795">
        <f t="shared" si="59"/>
        <v>67830000</v>
      </c>
    </row>
    <row r="3796" spans="1:14" x14ac:dyDescent="0.3">
      <c r="A3796">
        <v>3795</v>
      </c>
      <c r="B3796">
        <v>3</v>
      </c>
      <c r="C3796" t="s">
        <v>80</v>
      </c>
      <c r="D3796" t="str">
        <f>VLOOKUP(C3796,[1]Saler!B:D,2,FALSE)</f>
        <v>Trịnh Thị Thu  Hằng</v>
      </c>
      <c r="E3796" t="str">
        <f>VLOOKUP(C3796,[1]Saler!B:D,3,FALSE)</f>
        <v>HP</v>
      </c>
      <c r="F3796" t="str">
        <f>VLOOKUP(E3796,[1]Saler!$F$1:$G$6,2,FALSE)</f>
        <v>Hải Phòng</v>
      </c>
      <c r="G3796" t="s">
        <v>41</v>
      </c>
      <c r="H3796" t="str">
        <f>VLOOKUP(G3796,[1]Product!$B:$G,2,FALSE)</f>
        <v>Vostro70226499</v>
      </c>
      <c r="I3796">
        <f>VLOOKUP(G3796,[1]Product!$B:$G,6,FALSE)</f>
        <v>8900000</v>
      </c>
      <c r="J3796" t="str">
        <f>VLOOKUP(G3796,[1]Product!$B:$G,3,FALSE)</f>
        <v>Dell</v>
      </c>
      <c r="K3796" t="str">
        <f>VLOOKUP(G3796,[1]Product!$B:$G,4,FALSE)</f>
        <v>Desktop</v>
      </c>
      <c r="L3796">
        <v>3</v>
      </c>
      <c r="M3796">
        <v>0</v>
      </c>
      <c r="N3796">
        <f t="shared" si="59"/>
        <v>26700000</v>
      </c>
    </row>
    <row r="3797" spans="1:14" x14ac:dyDescent="0.3">
      <c r="A3797">
        <v>3796</v>
      </c>
      <c r="B3797">
        <v>3</v>
      </c>
      <c r="C3797" t="s">
        <v>64</v>
      </c>
      <c r="D3797" t="str">
        <f>VLOOKUP(C3797,[1]Saler!B:D,2,FALSE)</f>
        <v>Trần Chí Thông</v>
      </c>
      <c r="E3797" t="str">
        <f>VLOOKUP(C3797,[1]Saler!B:D,3,FALSE)</f>
        <v>CT</v>
      </c>
      <c r="F3797" t="str">
        <f>VLOOKUP(E3797,[1]Saler!$F$1:$G$6,2,FALSE)</f>
        <v>Cần Thơ</v>
      </c>
      <c r="G3797" t="s">
        <v>36</v>
      </c>
      <c r="H3797" t="str">
        <f>VLOOKUP(G3797,[1]Product!$B:$G,2,FALSE)</f>
        <v>Lenovo10TVA00EVA</v>
      </c>
      <c r="I3797">
        <f>VLOOKUP(G3797,[1]Product!$B:$G,6,FALSE)</f>
        <v>12590000</v>
      </c>
      <c r="J3797" t="str">
        <f>VLOOKUP(G3797,[1]Product!$B:$G,3,FALSE)</f>
        <v>Lenovo</v>
      </c>
      <c r="K3797" t="str">
        <f>VLOOKUP(G3797,[1]Product!$B:$G,4,FALSE)</f>
        <v>Desktop</v>
      </c>
      <c r="L3797">
        <v>1</v>
      </c>
      <c r="M3797">
        <v>0</v>
      </c>
      <c r="N3797">
        <f t="shared" si="59"/>
        <v>12590000</v>
      </c>
    </row>
    <row r="3798" spans="1:14" x14ac:dyDescent="0.3">
      <c r="A3798">
        <v>3797</v>
      </c>
      <c r="B3798">
        <v>3</v>
      </c>
      <c r="C3798" t="s">
        <v>63</v>
      </c>
      <c r="D3798" t="str">
        <f>VLOOKUP(C3798,[1]Saler!B:D,2,FALSE)</f>
        <v>Phạm Thị Giáng  My</v>
      </c>
      <c r="E3798" t="str">
        <f>VLOOKUP(C3798,[1]Saler!B:D,3,FALSE)</f>
        <v>DN</v>
      </c>
      <c r="F3798" t="str">
        <f>VLOOKUP(E3798,[1]Saler!$F$1:$G$6,2,FALSE)</f>
        <v>Đà Nẵng</v>
      </c>
      <c r="G3798" t="s">
        <v>21</v>
      </c>
      <c r="H3798" t="str">
        <f>VLOOKUP(G3798,[1]Product!$B:$G,2,FALSE)</f>
        <v>EliteBook5ZU71PA</v>
      </c>
      <c r="I3798">
        <f>VLOOKUP(G3798,[1]Product!$B:$G,6,FALSE)</f>
        <v>34790000</v>
      </c>
      <c r="J3798" t="str">
        <f>VLOOKUP(G3798,[1]Product!$B:$G,3,FALSE)</f>
        <v>HP</v>
      </c>
      <c r="K3798" t="str">
        <f>VLOOKUP(G3798,[1]Product!$B:$G,4,FALSE)</f>
        <v>Laptop</v>
      </c>
      <c r="L3798">
        <v>2</v>
      </c>
      <c r="M3798">
        <v>0.1</v>
      </c>
      <c r="N3798">
        <f t="shared" si="59"/>
        <v>62622000</v>
      </c>
    </row>
    <row r="3799" spans="1:14" x14ac:dyDescent="0.3">
      <c r="A3799">
        <v>3798</v>
      </c>
      <c r="B3799">
        <v>3</v>
      </c>
      <c r="C3799" t="s">
        <v>67</v>
      </c>
      <c r="D3799" t="str">
        <f>VLOOKUP(C3799,[1]Saler!B:D,2,FALSE)</f>
        <v>Phan Thị Thu  Nguyệt</v>
      </c>
      <c r="E3799" t="str">
        <f>VLOOKUP(C3799,[1]Saler!B:D,3,FALSE)</f>
        <v>HCM</v>
      </c>
      <c r="F3799" t="str">
        <f>VLOOKUP(E3799,[1]Saler!$F$1:$G$6,2,FALSE)</f>
        <v>Hồ Chí Minh</v>
      </c>
      <c r="G3799" t="s">
        <v>28</v>
      </c>
      <c r="H3799" t="str">
        <f>VLOOKUP(G3799,[1]Product!$B:$G,2,FALSE)</f>
        <v>ProBook1A1B0PA</v>
      </c>
      <c r="I3799">
        <f>VLOOKUP(G3799,[1]Product!$B:$G,6,FALSE)</f>
        <v>18290000</v>
      </c>
      <c r="J3799" t="str">
        <f>VLOOKUP(G3799,[1]Product!$B:$G,3,FALSE)</f>
        <v>HP</v>
      </c>
      <c r="K3799" t="str">
        <f>VLOOKUP(G3799,[1]Product!$B:$G,4,FALSE)</f>
        <v>Laptop</v>
      </c>
      <c r="L3799">
        <v>2</v>
      </c>
      <c r="M3799">
        <v>0.05</v>
      </c>
      <c r="N3799">
        <f t="shared" si="59"/>
        <v>34751000</v>
      </c>
    </row>
    <row r="3800" spans="1:14" x14ac:dyDescent="0.3">
      <c r="A3800">
        <v>3799</v>
      </c>
      <c r="B3800">
        <v>3</v>
      </c>
      <c r="C3800" t="s">
        <v>65</v>
      </c>
      <c r="D3800" t="str">
        <f>VLOOKUP(C3800,[1]Saler!B:D,2,FALSE)</f>
        <v>Vưu Quan  Khải</v>
      </c>
      <c r="E3800" t="str">
        <f>VLOOKUP(C3800,[1]Saler!B:D,3,FALSE)</f>
        <v>DN</v>
      </c>
      <c r="F3800" t="str">
        <f>VLOOKUP(E3800,[1]Saler!$F$1:$G$6,2,FALSE)</f>
        <v>Đà Nẵng</v>
      </c>
      <c r="G3800" t="s">
        <v>17</v>
      </c>
      <c r="H3800" t="str">
        <f>VLOOKUP(G3800,[1]Product!$B:$G,2,FALSE)</f>
        <v>Inspiron135301</v>
      </c>
      <c r="I3800">
        <f>VLOOKUP(G3800,[1]Product!$B:$G,6,FALSE)</f>
        <v>20900000</v>
      </c>
      <c r="J3800" t="str">
        <f>VLOOKUP(G3800,[1]Product!$B:$G,3,FALSE)</f>
        <v>Dell</v>
      </c>
      <c r="K3800" t="str">
        <f>VLOOKUP(G3800,[1]Product!$B:$G,4,FALSE)</f>
        <v>Laptop</v>
      </c>
      <c r="L3800">
        <v>2</v>
      </c>
      <c r="M3800">
        <v>0.05</v>
      </c>
      <c r="N3800">
        <f t="shared" si="59"/>
        <v>39710000</v>
      </c>
    </row>
    <row r="3801" spans="1:14" x14ac:dyDescent="0.3">
      <c r="A3801">
        <v>3800</v>
      </c>
      <c r="B3801">
        <v>4</v>
      </c>
      <c r="C3801" t="s">
        <v>46</v>
      </c>
      <c r="D3801" t="str">
        <f>VLOOKUP(C3801,[1]Saler!B:D,2,FALSE)</f>
        <v>Nguyễn Thị Hoài  Nam</v>
      </c>
      <c r="E3801" t="str">
        <f>VLOOKUP(C3801,[1]Saler!B:D,3,FALSE)</f>
        <v>HCM</v>
      </c>
      <c r="F3801" t="str">
        <f>VLOOKUP(E3801,[1]Saler!$F$1:$G$6,2,FALSE)</f>
        <v>Hồ Chí Minh</v>
      </c>
      <c r="G3801" t="s">
        <v>44</v>
      </c>
      <c r="H3801" t="str">
        <f>VLOOKUP(G3801,[1]Product!$B:$G,2,FALSE)</f>
        <v>Lenovo11ED002TVA</v>
      </c>
      <c r="I3801">
        <f>VLOOKUP(G3801,[1]Product!$B:$G,6,FALSE)</f>
        <v>9890000</v>
      </c>
      <c r="J3801" t="str">
        <f>VLOOKUP(G3801,[1]Product!$B:$G,3,FALSE)</f>
        <v>Lenovo</v>
      </c>
      <c r="K3801" t="str">
        <f>VLOOKUP(G3801,[1]Product!$B:$G,4,FALSE)</f>
        <v>Desktop</v>
      </c>
      <c r="L3801">
        <v>3</v>
      </c>
      <c r="M3801">
        <v>0.05</v>
      </c>
      <c r="N3801">
        <f t="shared" si="59"/>
        <v>28186500</v>
      </c>
    </row>
    <row r="3802" spans="1:14" x14ac:dyDescent="0.3">
      <c r="A3802">
        <v>3801</v>
      </c>
      <c r="B3802">
        <v>4</v>
      </c>
      <c r="C3802" t="s">
        <v>30</v>
      </c>
      <c r="D3802" t="str">
        <f>VLOOKUP(C3802,[1]Saler!B:D,2,FALSE)</f>
        <v>Lê Thị Phương  Thanh</v>
      </c>
      <c r="E3802" t="str">
        <f>VLOOKUP(C3802,[1]Saler!B:D,3,FALSE)</f>
        <v>CT</v>
      </c>
      <c r="F3802" t="str">
        <f>VLOOKUP(E3802,[1]Saler!$F$1:$G$6,2,FALSE)</f>
        <v>Cần Thơ</v>
      </c>
      <c r="G3802" t="s">
        <v>71</v>
      </c>
      <c r="H3802" t="str">
        <f>VLOOKUP(G3802,[1]Product!$B:$G,2,FALSE)</f>
        <v>Legion82BC005YVN</v>
      </c>
      <c r="I3802">
        <f>VLOOKUP(G3802,[1]Product!$B:$G,6,FALSE)</f>
        <v>39000000</v>
      </c>
      <c r="J3802" t="str">
        <f>VLOOKUP(G3802,[1]Product!$B:$G,3,FALSE)</f>
        <v>Lenovo</v>
      </c>
      <c r="K3802" t="str">
        <f>VLOOKUP(G3802,[1]Product!$B:$G,4,FALSE)</f>
        <v>Laptop</v>
      </c>
      <c r="L3802">
        <v>3</v>
      </c>
      <c r="M3802">
        <v>0</v>
      </c>
      <c r="N3802">
        <f t="shared" si="59"/>
        <v>117000000</v>
      </c>
    </row>
    <row r="3803" spans="1:14" x14ac:dyDescent="0.3">
      <c r="A3803">
        <v>3802</v>
      </c>
      <c r="B3803">
        <v>4</v>
      </c>
      <c r="C3803" t="s">
        <v>30</v>
      </c>
      <c r="D3803" t="str">
        <f>VLOOKUP(C3803,[1]Saler!B:D,2,FALSE)</f>
        <v>Lê Thị Phương  Thanh</v>
      </c>
      <c r="E3803" t="str">
        <f>VLOOKUP(C3803,[1]Saler!B:D,3,FALSE)</f>
        <v>CT</v>
      </c>
      <c r="F3803" t="str">
        <f>VLOOKUP(E3803,[1]Saler!$F$1:$G$6,2,FALSE)</f>
        <v>Cần Thơ</v>
      </c>
      <c r="G3803" t="s">
        <v>71</v>
      </c>
      <c r="H3803" t="str">
        <f>VLOOKUP(G3803,[1]Product!$B:$G,2,FALSE)</f>
        <v>Legion82BC005YVN</v>
      </c>
      <c r="I3803">
        <f>VLOOKUP(G3803,[1]Product!$B:$G,6,FALSE)</f>
        <v>39000000</v>
      </c>
      <c r="J3803" t="str">
        <f>VLOOKUP(G3803,[1]Product!$B:$G,3,FALSE)</f>
        <v>Lenovo</v>
      </c>
      <c r="K3803" t="str">
        <f>VLOOKUP(G3803,[1]Product!$B:$G,4,FALSE)</f>
        <v>Laptop</v>
      </c>
      <c r="L3803">
        <v>2</v>
      </c>
      <c r="M3803">
        <v>0</v>
      </c>
      <c r="N3803">
        <f t="shared" si="59"/>
        <v>78000000</v>
      </c>
    </row>
    <row r="3804" spans="1:14" x14ac:dyDescent="0.3">
      <c r="A3804">
        <v>3803</v>
      </c>
      <c r="B3804">
        <v>4</v>
      </c>
      <c r="C3804" t="s">
        <v>18</v>
      </c>
      <c r="D3804" t="str">
        <f>VLOOKUP(C3804,[1]Saler!B:D,2,FALSE)</f>
        <v>Lê Thị Thùy  Linh</v>
      </c>
      <c r="E3804" t="str">
        <f>VLOOKUP(C3804,[1]Saler!B:D,3,FALSE)</f>
        <v>DN</v>
      </c>
      <c r="F3804" t="str">
        <f>VLOOKUP(E3804,[1]Saler!$F$1:$G$6,2,FALSE)</f>
        <v>Đà Nẵng</v>
      </c>
      <c r="G3804" t="s">
        <v>42</v>
      </c>
      <c r="H3804" t="str">
        <f>VLOOKUP(G3804,[1]Product!$B:$G,2,FALSE)</f>
        <v>PavilionEG0072TU</v>
      </c>
      <c r="I3804">
        <f>VLOOKUP(G3804,[1]Product!$B:$G,6,FALSE)</f>
        <v>21900000</v>
      </c>
      <c r="J3804" t="str">
        <f>VLOOKUP(G3804,[1]Product!$B:$G,3,FALSE)</f>
        <v>HP</v>
      </c>
      <c r="K3804" t="str">
        <f>VLOOKUP(G3804,[1]Product!$B:$G,4,FALSE)</f>
        <v>Laptop</v>
      </c>
      <c r="L3804">
        <v>1</v>
      </c>
      <c r="M3804">
        <v>0</v>
      </c>
      <c r="N3804">
        <f t="shared" si="59"/>
        <v>21900000</v>
      </c>
    </row>
    <row r="3805" spans="1:14" x14ac:dyDescent="0.3">
      <c r="A3805">
        <v>3804</v>
      </c>
      <c r="B3805">
        <v>4</v>
      </c>
      <c r="C3805" t="s">
        <v>46</v>
      </c>
      <c r="D3805" t="str">
        <f>VLOOKUP(C3805,[1]Saler!B:D,2,FALSE)</f>
        <v>Nguyễn Thị Hoài  Nam</v>
      </c>
      <c r="E3805" t="str">
        <f>VLOOKUP(C3805,[1]Saler!B:D,3,FALSE)</f>
        <v>HCM</v>
      </c>
      <c r="F3805" t="str">
        <f>VLOOKUP(E3805,[1]Saler!$F$1:$G$6,2,FALSE)</f>
        <v>Hồ Chí Minh</v>
      </c>
      <c r="G3805" t="s">
        <v>50</v>
      </c>
      <c r="H3805" t="str">
        <f>VLOOKUP(G3805,[1]Product!$B:$G,2,FALSE)</f>
        <v>ProBook22X45AA</v>
      </c>
      <c r="I3805">
        <f>VLOOKUP(G3805,[1]Product!$B:$G,6,FALSE)</f>
        <v>11900000</v>
      </c>
      <c r="J3805" t="str">
        <f>VLOOKUP(G3805,[1]Product!$B:$G,3,FALSE)</f>
        <v>HP</v>
      </c>
      <c r="K3805" t="str">
        <f>VLOOKUP(G3805,[1]Product!$B:$G,4,FALSE)</f>
        <v>Desktop</v>
      </c>
      <c r="L3805">
        <v>2</v>
      </c>
      <c r="M3805">
        <v>0.1</v>
      </c>
      <c r="N3805">
        <f t="shared" si="59"/>
        <v>21420000</v>
      </c>
    </row>
    <row r="3806" spans="1:14" x14ac:dyDescent="0.3">
      <c r="A3806">
        <v>3805</v>
      </c>
      <c r="B3806">
        <v>4</v>
      </c>
      <c r="C3806" t="s">
        <v>74</v>
      </c>
      <c r="D3806" t="str">
        <f>VLOOKUP(C3806,[1]Saler!B:D,2,FALSE)</f>
        <v>Nguyễn Thị  Hằng</v>
      </c>
      <c r="E3806" t="str">
        <f>VLOOKUP(C3806,[1]Saler!B:D,3,FALSE)</f>
        <v>HP</v>
      </c>
      <c r="F3806" t="str">
        <f>VLOOKUP(E3806,[1]Saler!$F$1:$G$6,2,FALSE)</f>
        <v>Hải Phòng</v>
      </c>
      <c r="G3806" t="s">
        <v>15</v>
      </c>
      <c r="H3806" t="str">
        <f>VLOOKUP(G3806,[1]Product!$B:$G,2,FALSE)</f>
        <v>EliteBook1C2M0PA</v>
      </c>
      <c r="I3806">
        <f>VLOOKUP(G3806,[1]Product!$B:$G,6,FALSE)</f>
        <v>14890000</v>
      </c>
      <c r="J3806" t="str">
        <f>VLOOKUP(G3806,[1]Product!$B:$G,3,FALSE)</f>
        <v>HP</v>
      </c>
      <c r="K3806" t="str">
        <f>VLOOKUP(G3806,[1]Product!$B:$G,4,FALSE)</f>
        <v>Desktop</v>
      </c>
      <c r="L3806">
        <v>1</v>
      </c>
      <c r="M3806">
        <v>0.05</v>
      </c>
      <c r="N3806">
        <f t="shared" si="59"/>
        <v>14145500</v>
      </c>
    </row>
    <row r="3807" spans="1:14" x14ac:dyDescent="0.3">
      <c r="A3807">
        <v>3806</v>
      </c>
      <c r="B3807">
        <v>4</v>
      </c>
      <c r="C3807" t="s">
        <v>77</v>
      </c>
      <c r="D3807" t="str">
        <f>VLOOKUP(C3807,[1]Saler!B:D,2,FALSE)</f>
        <v>Trần Huy  Hiếu</v>
      </c>
      <c r="E3807" t="str">
        <f>VLOOKUP(C3807,[1]Saler!B:D,3,FALSE)</f>
        <v>HP</v>
      </c>
      <c r="F3807" t="str">
        <f>VLOOKUP(E3807,[1]Saler!$F$1:$G$6,2,FALSE)</f>
        <v>Hải Phòng</v>
      </c>
      <c r="G3807" t="s">
        <v>56</v>
      </c>
      <c r="H3807" t="str">
        <f>VLOOKUP(G3807,[1]Product!$B:$G,2,FALSE)</f>
        <v>Legion82B500GUVN</v>
      </c>
      <c r="I3807">
        <f>VLOOKUP(G3807,[1]Product!$B:$G,6,FALSE)</f>
        <v>24790000</v>
      </c>
      <c r="J3807" t="str">
        <f>VLOOKUP(G3807,[1]Product!$B:$G,3,FALSE)</f>
        <v>Lenovo</v>
      </c>
      <c r="K3807" t="str">
        <f>VLOOKUP(G3807,[1]Product!$B:$G,4,FALSE)</f>
        <v>Laptop</v>
      </c>
      <c r="L3807">
        <v>3</v>
      </c>
      <c r="M3807">
        <v>0.1</v>
      </c>
      <c r="N3807">
        <f t="shared" si="59"/>
        <v>66933000</v>
      </c>
    </row>
    <row r="3808" spans="1:14" x14ac:dyDescent="0.3">
      <c r="A3808">
        <v>3807</v>
      </c>
      <c r="B3808">
        <v>4</v>
      </c>
      <c r="C3808" t="s">
        <v>63</v>
      </c>
      <c r="D3808" t="str">
        <f>VLOOKUP(C3808,[1]Saler!B:D,2,FALSE)</f>
        <v>Phạm Thị Giáng  My</v>
      </c>
      <c r="E3808" t="str">
        <f>VLOOKUP(C3808,[1]Saler!B:D,3,FALSE)</f>
        <v>DN</v>
      </c>
      <c r="F3808" t="str">
        <f>VLOOKUP(E3808,[1]Saler!$F$1:$G$6,2,FALSE)</f>
        <v>Đà Nẵng</v>
      </c>
      <c r="G3808" t="s">
        <v>41</v>
      </c>
      <c r="H3808" t="str">
        <f>VLOOKUP(G3808,[1]Product!$B:$G,2,FALSE)</f>
        <v>Vostro70226499</v>
      </c>
      <c r="I3808">
        <f>VLOOKUP(G3808,[1]Product!$B:$G,6,FALSE)</f>
        <v>8900000</v>
      </c>
      <c r="J3808" t="str">
        <f>VLOOKUP(G3808,[1]Product!$B:$G,3,FALSE)</f>
        <v>Dell</v>
      </c>
      <c r="K3808" t="str">
        <f>VLOOKUP(G3808,[1]Product!$B:$G,4,FALSE)</f>
        <v>Desktop</v>
      </c>
      <c r="L3808">
        <v>3</v>
      </c>
      <c r="M3808">
        <v>0.1</v>
      </c>
      <c r="N3808">
        <f t="shared" si="59"/>
        <v>24030000</v>
      </c>
    </row>
    <row r="3809" spans="1:14" x14ac:dyDescent="0.3">
      <c r="A3809">
        <v>3808</v>
      </c>
      <c r="B3809">
        <v>4</v>
      </c>
      <c r="C3809" t="s">
        <v>75</v>
      </c>
      <c r="D3809" t="str">
        <f>VLOOKUP(C3809,[1]Saler!B:D,2,FALSE)</f>
        <v>Trần Thị Kim  Ngân</v>
      </c>
      <c r="E3809" t="str">
        <f>VLOOKUP(C3809,[1]Saler!B:D,3,FALSE)</f>
        <v>HCM</v>
      </c>
      <c r="F3809" t="str">
        <f>VLOOKUP(E3809,[1]Saler!$F$1:$G$6,2,FALSE)</f>
        <v>Hồ Chí Minh</v>
      </c>
      <c r="G3809" t="s">
        <v>71</v>
      </c>
      <c r="H3809" t="str">
        <f>VLOOKUP(G3809,[1]Product!$B:$G,2,FALSE)</f>
        <v>Legion82BC005YVN</v>
      </c>
      <c r="I3809">
        <f>VLOOKUP(G3809,[1]Product!$B:$G,6,FALSE)</f>
        <v>39000000</v>
      </c>
      <c r="J3809" t="str">
        <f>VLOOKUP(G3809,[1]Product!$B:$G,3,FALSE)</f>
        <v>Lenovo</v>
      </c>
      <c r="K3809" t="str">
        <f>VLOOKUP(G3809,[1]Product!$B:$G,4,FALSE)</f>
        <v>Laptop</v>
      </c>
      <c r="L3809">
        <v>3</v>
      </c>
      <c r="M3809">
        <v>0</v>
      </c>
      <c r="N3809">
        <f t="shared" si="59"/>
        <v>117000000</v>
      </c>
    </row>
    <row r="3810" spans="1:14" x14ac:dyDescent="0.3">
      <c r="A3810">
        <v>3809</v>
      </c>
      <c r="B3810">
        <v>4</v>
      </c>
      <c r="C3810" t="s">
        <v>72</v>
      </c>
      <c r="D3810" t="str">
        <f>VLOOKUP(C3810,[1]Saler!B:D,2,FALSE)</f>
        <v>Ngô Ngọc Tường  An</v>
      </c>
      <c r="E3810" t="str">
        <f>VLOOKUP(C3810,[1]Saler!B:D,3,FALSE)</f>
        <v>HN</v>
      </c>
      <c r="F3810" t="str">
        <f>VLOOKUP(E3810,[1]Saler!$F$1:$G$6,2,FALSE)</f>
        <v>Hà Nội</v>
      </c>
      <c r="G3810" t="s">
        <v>36</v>
      </c>
      <c r="H3810" t="str">
        <f>VLOOKUP(G3810,[1]Product!$B:$G,2,FALSE)</f>
        <v>Lenovo10TVA00EVA</v>
      </c>
      <c r="I3810">
        <f>VLOOKUP(G3810,[1]Product!$B:$G,6,FALSE)</f>
        <v>12590000</v>
      </c>
      <c r="J3810" t="str">
        <f>VLOOKUP(G3810,[1]Product!$B:$G,3,FALSE)</f>
        <v>Lenovo</v>
      </c>
      <c r="K3810" t="str">
        <f>VLOOKUP(G3810,[1]Product!$B:$G,4,FALSE)</f>
        <v>Desktop</v>
      </c>
      <c r="L3810">
        <v>1</v>
      </c>
      <c r="M3810">
        <v>0.05</v>
      </c>
      <c r="N3810">
        <f t="shared" si="59"/>
        <v>11960500</v>
      </c>
    </row>
    <row r="3811" spans="1:14" x14ac:dyDescent="0.3">
      <c r="A3811">
        <v>3810</v>
      </c>
      <c r="B3811">
        <v>4</v>
      </c>
      <c r="C3811" t="s">
        <v>20</v>
      </c>
      <c r="D3811" t="str">
        <f>VLOOKUP(C3811,[1]Saler!B:D,2,FALSE)</f>
        <v>NGUYỄN THỊ THANH  HUYỀN</v>
      </c>
      <c r="E3811" t="str">
        <f>VLOOKUP(C3811,[1]Saler!B:D,3,FALSE)</f>
        <v>DN</v>
      </c>
      <c r="F3811" t="str">
        <f>VLOOKUP(E3811,[1]Saler!$F$1:$G$6,2,FALSE)</f>
        <v>Đà Nẵng</v>
      </c>
      <c r="G3811" t="s">
        <v>54</v>
      </c>
      <c r="H3811" t="str">
        <f>VLOOKUP(G3811,[1]Product!$B:$G,2,FALSE)</f>
        <v>ThinkBook20VA001KVN</v>
      </c>
      <c r="I3811">
        <f>VLOOKUP(G3811,[1]Product!$B:$G,6,FALSE)</f>
        <v>19190000</v>
      </c>
      <c r="J3811" t="str">
        <f>VLOOKUP(G3811,[1]Product!$B:$G,3,FALSE)</f>
        <v>Lenovo</v>
      </c>
      <c r="K3811" t="str">
        <f>VLOOKUP(G3811,[1]Product!$B:$G,4,FALSE)</f>
        <v>Laptop</v>
      </c>
      <c r="L3811">
        <v>1</v>
      </c>
      <c r="M3811">
        <v>0.15</v>
      </c>
      <c r="N3811">
        <f t="shared" si="59"/>
        <v>16311500</v>
      </c>
    </row>
    <row r="3812" spans="1:14" x14ac:dyDescent="0.3">
      <c r="A3812">
        <v>3811</v>
      </c>
      <c r="B3812">
        <v>4</v>
      </c>
      <c r="C3812" t="s">
        <v>75</v>
      </c>
      <c r="D3812" t="str">
        <f>VLOOKUP(C3812,[1]Saler!B:D,2,FALSE)</f>
        <v>Trần Thị Kim  Ngân</v>
      </c>
      <c r="E3812" t="str">
        <f>VLOOKUP(C3812,[1]Saler!B:D,3,FALSE)</f>
        <v>HCM</v>
      </c>
      <c r="F3812" t="str">
        <f>VLOOKUP(E3812,[1]Saler!$F$1:$G$6,2,FALSE)</f>
        <v>Hồ Chí Minh</v>
      </c>
      <c r="G3812" t="s">
        <v>34</v>
      </c>
      <c r="H3812" t="str">
        <f>VLOOKUP(G3812,[1]Product!$B:$G,2,FALSE)</f>
        <v>Inspiron135201</v>
      </c>
      <c r="I3812">
        <f>VLOOKUP(G3812,[1]Product!$B:$G,6,FALSE)</f>
        <v>16990000</v>
      </c>
      <c r="J3812" t="str">
        <f>VLOOKUP(G3812,[1]Product!$B:$G,3,FALSE)</f>
        <v>Dell</v>
      </c>
      <c r="K3812" t="str">
        <f>VLOOKUP(G3812,[1]Product!$B:$G,4,FALSE)</f>
        <v>Laptop</v>
      </c>
      <c r="L3812">
        <v>2</v>
      </c>
      <c r="M3812">
        <v>0</v>
      </c>
      <c r="N3812">
        <f t="shared" si="59"/>
        <v>33980000</v>
      </c>
    </row>
    <row r="3813" spans="1:14" x14ac:dyDescent="0.3">
      <c r="A3813">
        <v>3812</v>
      </c>
      <c r="B3813">
        <v>4</v>
      </c>
      <c r="C3813" t="s">
        <v>48</v>
      </c>
      <c r="D3813" t="str">
        <f>VLOOKUP(C3813,[1]Saler!B:D,2,FALSE)</f>
        <v>Võ Huỳnh Duy  Nhân</v>
      </c>
      <c r="E3813" t="str">
        <f>VLOOKUP(C3813,[1]Saler!B:D,3,FALSE)</f>
        <v>HCM</v>
      </c>
      <c r="F3813" t="str">
        <f>VLOOKUP(E3813,[1]Saler!$F$1:$G$6,2,FALSE)</f>
        <v>Hồ Chí Minh</v>
      </c>
      <c r="G3813" t="s">
        <v>21</v>
      </c>
      <c r="H3813" t="str">
        <f>VLOOKUP(G3813,[1]Product!$B:$G,2,FALSE)</f>
        <v>EliteBook5ZU71PA</v>
      </c>
      <c r="I3813">
        <f>VLOOKUP(G3813,[1]Product!$B:$G,6,FALSE)</f>
        <v>34790000</v>
      </c>
      <c r="J3813" t="str">
        <f>VLOOKUP(G3813,[1]Product!$B:$G,3,FALSE)</f>
        <v>HP</v>
      </c>
      <c r="K3813" t="str">
        <f>VLOOKUP(G3813,[1]Product!$B:$G,4,FALSE)</f>
        <v>Laptop</v>
      </c>
      <c r="L3813">
        <v>2</v>
      </c>
      <c r="M3813">
        <v>0.15</v>
      </c>
      <c r="N3813">
        <f t="shared" si="59"/>
        <v>59143000</v>
      </c>
    </row>
    <row r="3814" spans="1:14" x14ac:dyDescent="0.3">
      <c r="A3814">
        <v>3813</v>
      </c>
      <c r="B3814">
        <v>4</v>
      </c>
      <c r="C3814" t="s">
        <v>68</v>
      </c>
      <c r="D3814" t="str">
        <f>VLOOKUP(C3814,[1]Saler!B:D,2,FALSE)</f>
        <v>Đào Thị Tiểu  Băng</v>
      </c>
      <c r="E3814" t="str">
        <f>VLOOKUP(C3814,[1]Saler!B:D,3,FALSE)</f>
        <v>CT</v>
      </c>
      <c r="F3814" t="str">
        <f>VLOOKUP(E3814,[1]Saler!$F$1:$G$6,2,FALSE)</f>
        <v>Cần Thơ</v>
      </c>
      <c r="G3814" t="s">
        <v>17</v>
      </c>
      <c r="H3814" t="str">
        <f>VLOOKUP(G3814,[1]Product!$B:$G,2,FALSE)</f>
        <v>Inspiron135301</v>
      </c>
      <c r="I3814">
        <f>VLOOKUP(G3814,[1]Product!$B:$G,6,FALSE)</f>
        <v>20900000</v>
      </c>
      <c r="J3814" t="str">
        <f>VLOOKUP(G3814,[1]Product!$B:$G,3,FALSE)</f>
        <v>Dell</v>
      </c>
      <c r="K3814" t="str">
        <f>VLOOKUP(G3814,[1]Product!$B:$G,4,FALSE)</f>
        <v>Laptop</v>
      </c>
      <c r="L3814">
        <v>3</v>
      </c>
      <c r="M3814">
        <v>0.1</v>
      </c>
      <c r="N3814">
        <f t="shared" si="59"/>
        <v>56430000</v>
      </c>
    </row>
    <row r="3815" spans="1:14" x14ac:dyDescent="0.3">
      <c r="A3815">
        <v>3814</v>
      </c>
      <c r="B3815">
        <v>4</v>
      </c>
      <c r="C3815" t="s">
        <v>76</v>
      </c>
      <c r="D3815" t="str">
        <f>VLOOKUP(C3815,[1]Saler!B:D,2,FALSE)</f>
        <v>Nguyễn Yến  Nhi</v>
      </c>
      <c r="E3815" t="str">
        <f>VLOOKUP(C3815,[1]Saler!B:D,3,FALSE)</f>
        <v>HCM</v>
      </c>
      <c r="F3815" t="str">
        <f>VLOOKUP(E3815,[1]Saler!$F$1:$G$6,2,FALSE)</f>
        <v>Hồ Chí Minh</v>
      </c>
      <c r="G3815" t="s">
        <v>21</v>
      </c>
      <c r="H3815" t="str">
        <f>VLOOKUP(G3815,[1]Product!$B:$G,2,FALSE)</f>
        <v>EliteBook5ZU71PA</v>
      </c>
      <c r="I3815">
        <f>VLOOKUP(G3815,[1]Product!$B:$G,6,FALSE)</f>
        <v>34790000</v>
      </c>
      <c r="J3815" t="str">
        <f>VLOOKUP(G3815,[1]Product!$B:$G,3,FALSE)</f>
        <v>HP</v>
      </c>
      <c r="K3815" t="str">
        <f>VLOOKUP(G3815,[1]Product!$B:$G,4,FALSE)</f>
        <v>Laptop</v>
      </c>
      <c r="L3815">
        <v>1</v>
      </c>
      <c r="M3815">
        <v>0</v>
      </c>
      <c r="N3815">
        <f t="shared" si="59"/>
        <v>34790000</v>
      </c>
    </row>
    <row r="3816" spans="1:14" x14ac:dyDescent="0.3">
      <c r="A3816">
        <v>3815</v>
      </c>
      <c r="B3816">
        <v>4</v>
      </c>
      <c r="C3816" t="s">
        <v>78</v>
      </c>
      <c r="D3816" t="str">
        <f>VLOOKUP(C3816,[1]Saler!B:D,2,FALSE)</f>
        <v>Vũ Nguyên  Hà</v>
      </c>
      <c r="E3816" t="str">
        <f>VLOOKUP(C3816,[1]Saler!B:D,3,FALSE)</f>
        <v>HN</v>
      </c>
      <c r="F3816" t="str">
        <f>VLOOKUP(E3816,[1]Saler!$F$1:$G$6,2,FALSE)</f>
        <v>Hà Nội</v>
      </c>
      <c r="G3816" t="s">
        <v>44</v>
      </c>
      <c r="H3816" t="str">
        <f>VLOOKUP(G3816,[1]Product!$B:$G,2,FALSE)</f>
        <v>Lenovo11ED002TVA</v>
      </c>
      <c r="I3816">
        <f>VLOOKUP(G3816,[1]Product!$B:$G,6,FALSE)</f>
        <v>9890000</v>
      </c>
      <c r="J3816" t="str">
        <f>VLOOKUP(G3816,[1]Product!$B:$G,3,FALSE)</f>
        <v>Lenovo</v>
      </c>
      <c r="K3816" t="str">
        <f>VLOOKUP(G3816,[1]Product!$B:$G,4,FALSE)</f>
        <v>Desktop</v>
      </c>
      <c r="L3816">
        <v>3</v>
      </c>
      <c r="M3816">
        <v>0.1</v>
      </c>
      <c r="N3816">
        <f t="shared" si="59"/>
        <v>26703000</v>
      </c>
    </row>
    <row r="3817" spans="1:14" x14ac:dyDescent="0.3">
      <c r="A3817">
        <v>3816</v>
      </c>
      <c r="B3817">
        <v>4</v>
      </c>
      <c r="C3817" t="s">
        <v>74</v>
      </c>
      <c r="D3817" t="str">
        <f>VLOOKUP(C3817,[1]Saler!B:D,2,FALSE)</f>
        <v>Nguyễn Thị  Hằng</v>
      </c>
      <c r="E3817" t="str">
        <f>VLOOKUP(C3817,[1]Saler!B:D,3,FALSE)</f>
        <v>HP</v>
      </c>
      <c r="F3817" t="str">
        <f>VLOOKUP(E3817,[1]Saler!$F$1:$G$6,2,FALSE)</f>
        <v>Hải Phòng</v>
      </c>
      <c r="G3817" t="s">
        <v>15</v>
      </c>
      <c r="H3817" t="str">
        <f>VLOOKUP(G3817,[1]Product!$B:$G,2,FALSE)</f>
        <v>EliteBook1C2M0PA</v>
      </c>
      <c r="I3817">
        <f>VLOOKUP(G3817,[1]Product!$B:$G,6,FALSE)</f>
        <v>14890000</v>
      </c>
      <c r="J3817" t="str">
        <f>VLOOKUP(G3817,[1]Product!$B:$G,3,FALSE)</f>
        <v>HP</v>
      </c>
      <c r="K3817" t="str">
        <f>VLOOKUP(G3817,[1]Product!$B:$G,4,FALSE)</f>
        <v>Desktop</v>
      </c>
      <c r="L3817">
        <v>1</v>
      </c>
      <c r="M3817">
        <v>0.05</v>
      </c>
      <c r="N3817">
        <f t="shared" si="59"/>
        <v>14145500</v>
      </c>
    </row>
    <row r="3818" spans="1:14" x14ac:dyDescent="0.3">
      <c r="A3818">
        <v>3817</v>
      </c>
      <c r="B3818">
        <v>4</v>
      </c>
      <c r="C3818" t="s">
        <v>53</v>
      </c>
      <c r="D3818" t="str">
        <f>VLOOKUP(C3818,[1]Saler!B:D,2,FALSE)</f>
        <v>Đoàn Minh  Anh</v>
      </c>
      <c r="E3818" t="str">
        <f>VLOOKUP(C3818,[1]Saler!B:D,3,FALSE)</f>
        <v>HN</v>
      </c>
      <c r="F3818" t="str">
        <f>VLOOKUP(E3818,[1]Saler!$F$1:$G$6,2,FALSE)</f>
        <v>Hà Nội</v>
      </c>
      <c r="G3818" t="s">
        <v>23</v>
      </c>
      <c r="H3818" t="str">
        <f>VLOOKUP(G3818,[1]Product!$B:$G,2,FALSE)</f>
        <v>Latitude3510</v>
      </c>
      <c r="I3818">
        <f>VLOOKUP(G3818,[1]Product!$B:$G,6,FALSE)</f>
        <v>11490000</v>
      </c>
      <c r="J3818" t="str">
        <f>VLOOKUP(G3818,[1]Product!$B:$G,3,FALSE)</f>
        <v>Dell</v>
      </c>
      <c r="K3818" t="str">
        <f>VLOOKUP(G3818,[1]Product!$B:$G,4,FALSE)</f>
        <v>Laptop</v>
      </c>
      <c r="L3818">
        <v>3</v>
      </c>
      <c r="M3818">
        <v>0.1</v>
      </c>
      <c r="N3818">
        <f t="shared" si="59"/>
        <v>31023000</v>
      </c>
    </row>
    <row r="3819" spans="1:14" x14ac:dyDescent="0.3">
      <c r="A3819">
        <v>3818</v>
      </c>
      <c r="B3819">
        <v>4</v>
      </c>
      <c r="C3819" t="s">
        <v>37</v>
      </c>
      <c r="D3819" t="str">
        <f>VLOOKUP(C3819,[1]Saler!B:D,2,FALSE)</f>
        <v>Nguyễn Phan Thanh Ngân</v>
      </c>
      <c r="E3819" t="str">
        <f>VLOOKUP(C3819,[1]Saler!B:D,3,FALSE)</f>
        <v>HCM</v>
      </c>
      <c r="F3819" t="str">
        <f>VLOOKUP(E3819,[1]Saler!$F$1:$G$6,2,FALSE)</f>
        <v>Hồ Chí Minh</v>
      </c>
      <c r="G3819" t="s">
        <v>50</v>
      </c>
      <c r="H3819" t="str">
        <f>VLOOKUP(G3819,[1]Product!$B:$G,2,FALSE)</f>
        <v>ProBook22X45AA</v>
      </c>
      <c r="I3819">
        <f>VLOOKUP(G3819,[1]Product!$B:$G,6,FALSE)</f>
        <v>11900000</v>
      </c>
      <c r="J3819" t="str">
        <f>VLOOKUP(G3819,[1]Product!$B:$G,3,FALSE)</f>
        <v>HP</v>
      </c>
      <c r="K3819" t="str">
        <f>VLOOKUP(G3819,[1]Product!$B:$G,4,FALSE)</f>
        <v>Desktop</v>
      </c>
      <c r="L3819">
        <v>3</v>
      </c>
      <c r="M3819">
        <v>0.05</v>
      </c>
      <c r="N3819">
        <f t="shared" si="59"/>
        <v>33915000</v>
      </c>
    </row>
    <row r="3820" spans="1:14" x14ac:dyDescent="0.3">
      <c r="A3820">
        <v>3819</v>
      </c>
      <c r="B3820">
        <v>4</v>
      </c>
      <c r="C3820" t="s">
        <v>66</v>
      </c>
      <c r="D3820" t="str">
        <f>VLOOKUP(C3820,[1]Saler!B:D,2,FALSE)</f>
        <v>Nguyễn Nhật  Hạ</v>
      </c>
      <c r="E3820" t="str">
        <f>VLOOKUP(C3820,[1]Saler!B:D,3,FALSE)</f>
        <v>HP</v>
      </c>
      <c r="F3820" t="str">
        <f>VLOOKUP(E3820,[1]Saler!$F$1:$G$6,2,FALSE)</f>
        <v>Hải Phòng</v>
      </c>
      <c r="G3820" t="s">
        <v>69</v>
      </c>
      <c r="H3820" t="str">
        <f>VLOOKUP(G3820,[1]Product!$B:$G,2,FALSE)</f>
        <v>Pavilion180S1AA</v>
      </c>
      <c r="I3820">
        <f>VLOOKUP(G3820,[1]Product!$B:$G,6,FALSE)</f>
        <v>9790000</v>
      </c>
      <c r="J3820" t="str">
        <f>VLOOKUP(G3820,[1]Product!$B:$G,3,FALSE)</f>
        <v>HP</v>
      </c>
      <c r="K3820" t="str">
        <f>VLOOKUP(G3820,[1]Product!$B:$G,4,FALSE)</f>
        <v>Desktop</v>
      </c>
      <c r="L3820">
        <v>3</v>
      </c>
      <c r="M3820">
        <v>0.15</v>
      </c>
      <c r="N3820">
        <f t="shared" si="59"/>
        <v>24964500</v>
      </c>
    </row>
    <row r="3821" spans="1:14" x14ac:dyDescent="0.3">
      <c r="A3821">
        <v>3820</v>
      </c>
      <c r="B3821">
        <v>4</v>
      </c>
      <c r="C3821" t="s">
        <v>77</v>
      </c>
      <c r="D3821" t="str">
        <f>VLOOKUP(C3821,[1]Saler!B:D,2,FALSE)</f>
        <v>Trần Huy  Hiếu</v>
      </c>
      <c r="E3821" t="str">
        <f>VLOOKUP(C3821,[1]Saler!B:D,3,FALSE)</f>
        <v>HP</v>
      </c>
      <c r="F3821" t="str">
        <f>VLOOKUP(E3821,[1]Saler!$F$1:$G$6,2,FALSE)</f>
        <v>Hải Phòng</v>
      </c>
      <c r="G3821" t="s">
        <v>56</v>
      </c>
      <c r="H3821" t="str">
        <f>VLOOKUP(G3821,[1]Product!$B:$G,2,FALSE)</f>
        <v>Legion82B500GUVN</v>
      </c>
      <c r="I3821">
        <f>VLOOKUP(G3821,[1]Product!$B:$G,6,FALSE)</f>
        <v>24790000</v>
      </c>
      <c r="J3821" t="str">
        <f>VLOOKUP(G3821,[1]Product!$B:$G,3,FALSE)</f>
        <v>Lenovo</v>
      </c>
      <c r="K3821" t="str">
        <f>VLOOKUP(G3821,[1]Product!$B:$G,4,FALSE)</f>
        <v>Laptop</v>
      </c>
      <c r="L3821">
        <v>1</v>
      </c>
      <c r="M3821">
        <v>0.1</v>
      </c>
      <c r="N3821">
        <f t="shared" si="59"/>
        <v>22311000</v>
      </c>
    </row>
    <row r="3822" spans="1:14" x14ac:dyDescent="0.3">
      <c r="A3822">
        <v>3821</v>
      </c>
      <c r="B3822">
        <v>4</v>
      </c>
      <c r="C3822" t="s">
        <v>43</v>
      </c>
      <c r="D3822" t="str">
        <f>VLOOKUP(C3822,[1]Saler!B:D,2,FALSE)</f>
        <v>Lương Thị  Thanh</v>
      </c>
      <c r="E3822" t="str">
        <f>VLOOKUP(C3822,[1]Saler!B:D,3,FALSE)</f>
        <v>CT</v>
      </c>
      <c r="F3822" t="str">
        <f>VLOOKUP(E3822,[1]Saler!$F$1:$G$6,2,FALSE)</f>
        <v>Cần Thơ</v>
      </c>
      <c r="G3822" t="s">
        <v>49</v>
      </c>
      <c r="H3822" t="str">
        <f>VLOOKUP(G3822,[1]Product!$B:$G,2,FALSE)</f>
        <v>Inspiron145402</v>
      </c>
      <c r="I3822">
        <f>VLOOKUP(G3822,[1]Product!$B:$G,6,FALSE)</f>
        <v>25790000</v>
      </c>
      <c r="J3822" t="str">
        <f>VLOOKUP(G3822,[1]Product!$B:$G,3,FALSE)</f>
        <v>Dell</v>
      </c>
      <c r="K3822" t="str">
        <f>VLOOKUP(G3822,[1]Product!$B:$G,4,FALSE)</f>
        <v>Laptop</v>
      </c>
      <c r="L3822">
        <v>2</v>
      </c>
      <c r="M3822">
        <v>0</v>
      </c>
      <c r="N3822">
        <f t="shared" si="59"/>
        <v>51580000</v>
      </c>
    </row>
    <row r="3823" spans="1:14" x14ac:dyDescent="0.3">
      <c r="A3823">
        <v>3822</v>
      </c>
      <c r="B3823">
        <v>4</v>
      </c>
      <c r="C3823" t="s">
        <v>63</v>
      </c>
      <c r="D3823" t="str">
        <f>VLOOKUP(C3823,[1]Saler!B:D,2,FALSE)</f>
        <v>Phạm Thị Giáng  My</v>
      </c>
      <c r="E3823" t="str">
        <f>VLOOKUP(C3823,[1]Saler!B:D,3,FALSE)</f>
        <v>DN</v>
      </c>
      <c r="F3823" t="str">
        <f>VLOOKUP(E3823,[1]Saler!$F$1:$G$6,2,FALSE)</f>
        <v>Đà Nẵng</v>
      </c>
      <c r="G3823" t="s">
        <v>21</v>
      </c>
      <c r="H3823" t="str">
        <f>VLOOKUP(G3823,[1]Product!$B:$G,2,FALSE)</f>
        <v>EliteBook5ZU71PA</v>
      </c>
      <c r="I3823">
        <f>VLOOKUP(G3823,[1]Product!$B:$G,6,FALSE)</f>
        <v>34790000</v>
      </c>
      <c r="J3823" t="str">
        <f>VLOOKUP(G3823,[1]Product!$B:$G,3,FALSE)</f>
        <v>HP</v>
      </c>
      <c r="K3823" t="str">
        <f>VLOOKUP(G3823,[1]Product!$B:$G,4,FALSE)</f>
        <v>Laptop</v>
      </c>
      <c r="L3823">
        <v>2</v>
      </c>
      <c r="M3823">
        <v>0.05</v>
      </c>
      <c r="N3823">
        <f t="shared" si="59"/>
        <v>66101000</v>
      </c>
    </row>
    <row r="3824" spans="1:14" x14ac:dyDescent="0.3">
      <c r="A3824">
        <v>3823</v>
      </c>
      <c r="B3824">
        <v>4</v>
      </c>
      <c r="C3824" t="s">
        <v>55</v>
      </c>
      <c r="D3824" t="str">
        <f>VLOOKUP(C3824,[1]Saler!B:D,2,FALSE)</f>
        <v>Nguyễn Thị  Hương</v>
      </c>
      <c r="E3824" t="str">
        <f>VLOOKUP(C3824,[1]Saler!B:D,3,FALSE)</f>
        <v>DN</v>
      </c>
      <c r="F3824" t="str">
        <f>VLOOKUP(E3824,[1]Saler!$F$1:$G$6,2,FALSE)</f>
        <v>Đà Nẵng</v>
      </c>
      <c r="G3824" t="s">
        <v>69</v>
      </c>
      <c r="H3824" t="str">
        <f>VLOOKUP(G3824,[1]Product!$B:$G,2,FALSE)</f>
        <v>Pavilion180S1AA</v>
      </c>
      <c r="I3824">
        <f>VLOOKUP(G3824,[1]Product!$B:$G,6,FALSE)</f>
        <v>9790000</v>
      </c>
      <c r="J3824" t="str">
        <f>VLOOKUP(G3824,[1]Product!$B:$G,3,FALSE)</f>
        <v>HP</v>
      </c>
      <c r="K3824" t="str">
        <f>VLOOKUP(G3824,[1]Product!$B:$G,4,FALSE)</f>
        <v>Desktop</v>
      </c>
      <c r="L3824">
        <v>3</v>
      </c>
      <c r="M3824">
        <v>0.05</v>
      </c>
      <c r="N3824">
        <f t="shared" si="59"/>
        <v>27901500</v>
      </c>
    </row>
    <row r="3825" spans="1:14" x14ac:dyDescent="0.3">
      <c r="A3825">
        <v>3824</v>
      </c>
      <c r="B3825">
        <v>4</v>
      </c>
      <c r="C3825" t="s">
        <v>77</v>
      </c>
      <c r="D3825" t="str">
        <f>VLOOKUP(C3825,[1]Saler!B:D,2,FALSE)</f>
        <v>Trần Huy  Hiếu</v>
      </c>
      <c r="E3825" t="str">
        <f>VLOOKUP(C3825,[1]Saler!B:D,3,FALSE)</f>
        <v>HP</v>
      </c>
      <c r="F3825" t="str">
        <f>VLOOKUP(E3825,[1]Saler!$F$1:$G$6,2,FALSE)</f>
        <v>Hải Phòng</v>
      </c>
      <c r="G3825" t="s">
        <v>33</v>
      </c>
      <c r="H3825" t="str">
        <f>VLOOKUP(G3825,[1]Product!$B:$G,2,FALSE)</f>
        <v>XPS139310</v>
      </c>
      <c r="I3825">
        <f>VLOOKUP(G3825,[1]Product!$B:$G,6,FALSE)</f>
        <v>39900000</v>
      </c>
      <c r="J3825" t="str">
        <f>VLOOKUP(G3825,[1]Product!$B:$G,3,FALSE)</f>
        <v>Dell</v>
      </c>
      <c r="K3825" t="str">
        <f>VLOOKUP(G3825,[1]Product!$B:$G,4,FALSE)</f>
        <v>Laptop</v>
      </c>
      <c r="L3825">
        <v>2</v>
      </c>
      <c r="M3825">
        <v>0.05</v>
      </c>
      <c r="N3825">
        <f t="shared" si="59"/>
        <v>75810000</v>
      </c>
    </row>
    <row r="3826" spans="1:14" x14ac:dyDescent="0.3">
      <c r="A3826">
        <v>3825</v>
      </c>
      <c r="B3826">
        <v>4</v>
      </c>
      <c r="C3826" t="s">
        <v>61</v>
      </c>
      <c r="D3826" t="str">
        <f>VLOOKUP(C3826,[1]Saler!B:D,2,FALSE)</f>
        <v>Nguyễn Tố  Linh</v>
      </c>
      <c r="E3826" t="str">
        <f>VLOOKUP(C3826,[1]Saler!B:D,3,FALSE)</f>
        <v>DN</v>
      </c>
      <c r="F3826" t="str">
        <f>VLOOKUP(E3826,[1]Saler!$F$1:$G$6,2,FALSE)</f>
        <v>Đà Nẵng</v>
      </c>
      <c r="G3826" t="s">
        <v>28</v>
      </c>
      <c r="H3826" t="str">
        <f>VLOOKUP(G3826,[1]Product!$B:$G,2,FALSE)</f>
        <v>ProBook1A1B0PA</v>
      </c>
      <c r="I3826">
        <f>VLOOKUP(G3826,[1]Product!$B:$G,6,FALSE)</f>
        <v>18290000</v>
      </c>
      <c r="J3826" t="str">
        <f>VLOOKUP(G3826,[1]Product!$B:$G,3,FALSE)</f>
        <v>HP</v>
      </c>
      <c r="K3826" t="str">
        <f>VLOOKUP(G3826,[1]Product!$B:$G,4,FALSE)</f>
        <v>Laptop</v>
      </c>
      <c r="L3826">
        <v>3</v>
      </c>
      <c r="M3826">
        <v>0.05</v>
      </c>
      <c r="N3826">
        <f t="shared" si="59"/>
        <v>52126500</v>
      </c>
    </row>
    <row r="3827" spans="1:14" x14ac:dyDescent="0.3">
      <c r="A3827">
        <v>3826</v>
      </c>
      <c r="B3827">
        <v>4</v>
      </c>
      <c r="C3827" t="s">
        <v>80</v>
      </c>
      <c r="D3827" t="str">
        <f>VLOOKUP(C3827,[1]Saler!B:D,2,FALSE)</f>
        <v>Trịnh Thị Thu  Hằng</v>
      </c>
      <c r="E3827" t="str">
        <f>VLOOKUP(C3827,[1]Saler!B:D,3,FALSE)</f>
        <v>HP</v>
      </c>
      <c r="F3827" t="str">
        <f>VLOOKUP(E3827,[1]Saler!$F$1:$G$6,2,FALSE)</f>
        <v>Hải Phòng</v>
      </c>
      <c r="G3827" t="s">
        <v>23</v>
      </c>
      <c r="H3827" t="str">
        <f>VLOOKUP(G3827,[1]Product!$B:$G,2,FALSE)</f>
        <v>Latitude3510</v>
      </c>
      <c r="I3827">
        <f>VLOOKUP(G3827,[1]Product!$B:$G,6,FALSE)</f>
        <v>11490000</v>
      </c>
      <c r="J3827" t="str">
        <f>VLOOKUP(G3827,[1]Product!$B:$G,3,FALSE)</f>
        <v>Dell</v>
      </c>
      <c r="K3827" t="str">
        <f>VLOOKUP(G3827,[1]Product!$B:$G,4,FALSE)</f>
        <v>Laptop</v>
      </c>
      <c r="L3827">
        <v>2</v>
      </c>
      <c r="M3827">
        <v>0.1</v>
      </c>
      <c r="N3827">
        <f t="shared" si="59"/>
        <v>20682000</v>
      </c>
    </row>
    <row r="3828" spans="1:14" x14ac:dyDescent="0.3">
      <c r="A3828">
        <v>3827</v>
      </c>
      <c r="B3828">
        <v>5</v>
      </c>
      <c r="C3828" t="s">
        <v>67</v>
      </c>
      <c r="D3828" t="str">
        <f>VLOOKUP(C3828,[1]Saler!B:D,2,FALSE)</f>
        <v>Phan Thị Thu  Nguyệt</v>
      </c>
      <c r="E3828" t="str">
        <f>VLOOKUP(C3828,[1]Saler!B:D,3,FALSE)</f>
        <v>HCM</v>
      </c>
      <c r="F3828" t="str">
        <f>VLOOKUP(E3828,[1]Saler!$F$1:$G$6,2,FALSE)</f>
        <v>Hồ Chí Minh</v>
      </c>
      <c r="G3828" t="s">
        <v>34</v>
      </c>
      <c r="H3828" t="str">
        <f>VLOOKUP(G3828,[1]Product!$B:$G,2,FALSE)</f>
        <v>Inspiron135201</v>
      </c>
      <c r="I3828">
        <f>VLOOKUP(G3828,[1]Product!$B:$G,6,FALSE)</f>
        <v>16990000</v>
      </c>
      <c r="J3828" t="str">
        <f>VLOOKUP(G3828,[1]Product!$B:$G,3,FALSE)</f>
        <v>Dell</v>
      </c>
      <c r="K3828" t="str">
        <f>VLOOKUP(G3828,[1]Product!$B:$G,4,FALSE)</f>
        <v>Laptop</v>
      </c>
      <c r="L3828">
        <v>2</v>
      </c>
      <c r="M3828">
        <v>0.1</v>
      </c>
      <c r="N3828">
        <f t="shared" si="59"/>
        <v>30582000</v>
      </c>
    </row>
    <row r="3829" spans="1:14" x14ac:dyDescent="0.3">
      <c r="A3829">
        <v>3828</v>
      </c>
      <c r="B3829">
        <v>5</v>
      </c>
      <c r="C3829" t="s">
        <v>65</v>
      </c>
      <c r="D3829" t="str">
        <f>VLOOKUP(C3829,[1]Saler!B:D,2,FALSE)</f>
        <v>Vưu Quan  Khải</v>
      </c>
      <c r="E3829" t="str">
        <f>VLOOKUP(C3829,[1]Saler!B:D,3,FALSE)</f>
        <v>DN</v>
      </c>
      <c r="F3829" t="str">
        <f>VLOOKUP(E3829,[1]Saler!$F$1:$G$6,2,FALSE)</f>
        <v>Đà Nẵng</v>
      </c>
      <c r="G3829" t="s">
        <v>25</v>
      </c>
      <c r="H3829" t="str">
        <f>VLOOKUP(G3829,[1]Product!$B:$G,2,FALSE)</f>
        <v>Lenovo11BHS07200</v>
      </c>
      <c r="I3829">
        <f>VLOOKUP(G3829,[1]Product!$B:$G,6,FALSE)</f>
        <v>11490000</v>
      </c>
      <c r="J3829" t="str">
        <f>VLOOKUP(G3829,[1]Product!$B:$G,3,FALSE)</f>
        <v>Lenovo</v>
      </c>
      <c r="K3829" t="str">
        <f>VLOOKUP(G3829,[1]Product!$B:$G,4,FALSE)</f>
        <v>Desktop</v>
      </c>
      <c r="L3829">
        <v>3</v>
      </c>
      <c r="M3829">
        <v>0.05</v>
      </c>
      <c r="N3829">
        <f t="shared" si="59"/>
        <v>32746500</v>
      </c>
    </row>
    <row r="3830" spans="1:14" x14ac:dyDescent="0.3">
      <c r="A3830">
        <v>3829</v>
      </c>
      <c r="B3830">
        <v>5</v>
      </c>
      <c r="C3830" t="s">
        <v>53</v>
      </c>
      <c r="D3830" t="str">
        <f>VLOOKUP(C3830,[1]Saler!B:D,2,FALSE)</f>
        <v>Đoàn Minh  Anh</v>
      </c>
      <c r="E3830" t="str">
        <f>VLOOKUP(C3830,[1]Saler!B:D,3,FALSE)</f>
        <v>HN</v>
      </c>
      <c r="F3830" t="str">
        <f>VLOOKUP(E3830,[1]Saler!$F$1:$G$6,2,FALSE)</f>
        <v>Hà Nội</v>
      </c>
      <c r="G3830" t="s">
        <v>47</v>
      </c>
      <c r="H3830" t="str">
        <f>VLOOKUP(G3830,[1]Product!$B:$G,2,FALSE)</f>
        <v>OptiPlex3080 MT</v>
      </c>
      <c r="I3830">
        <f>VLOOKUP(G3830,[1]Product!$B:$G,6,FALSE)</f>
        <v>13890000</v>
      </c>
      <c r="J3830" t="str">
        <f>VLOOKUP(G3830,[1]Product!$B:$G,3,FALSE)</f>
        <v>Dell</v>
      </c>
      <c r="K3830" t="str">
        <f>VLOOKUP(G3830,[1]Product!$B:$G,4,FALSE)</f>
        <v>Desktop</v>
      </c>
      <c r="L3830">
        <v>1</v>
      </c>
      <c r="M3830">
        <v>0.15</v>
      </c>
      <c r="N3830">
        <f t="shared" si="59"/>
        <v>11806500</v>
      </c>
    </row>
    <row r="3831" spans="1:14" x14ac:dyDescent="0.3">
      <c r="A3831">
        <v>3830</v>
      </c>
      <c r="B3831">
        <v>5</v>
      </c>
      <c r="C3831" t="s">
        <v>40</v>
      </c>
      <c r="D3831" t="str">
        <f>VLOOKUP(C3831,[1]Saler!B:D,2,FALSE)</f>
        <v>Triệu Thị Thanh  Chung</v>
      </c>
      <c r="E3831" t="str">
        <f>VLOOKUP(C3831,[1]Saler!B:D,3,FALSE)</f>
        <v>HN</v>
      </c>
      <c r="F3831" t="str">
        <f>VLOOKUP(E3831,[1]Saler!$F$1:$G$6,2,FALSE)</f>
        <v>Hà Nội</v>
      </c>
      <c r="G3831" t="s">
        <v>36</v>
      </c>
      <c r="H3831" t="str">
        <f>VLOOKUP(G3831,[1]Product!$B:$G,2,FALSE)</f>
        <v>Lenovo10TVA00EVA</v>
      </c>
      <c r="I3831">
        <f>VLOOKUP(G3831,[1]Product!$B:$G,6,FALSE)</f>
        <v>12590000</v>
      </c>
      <c r="J3831" t="str">
        <f>VLOOKUP(G3831,[1]Product!$B:$G,3,FALSE)</f>
        <v>Lenovo</v>
      </c>
      <c r="K3831" t="str">
        <f>VLOOKUP(G3831,[1]Product!$B:$G,4,FALSE)</f>
        <v>Desktop</v>
      </c>
      <c r="L3831">
        <v>3</v>
      </c>
      <c r="M3831">
        <v>0</v>
      </c>
      <c r="N3831">
        <f t="shared" si="59"/>
        <v>37770000</v>
      </c>
    </row>
    <row r="3832" spans="1:14" x14ac:dyDescent="0.3">
      <c r="A3832">
        <v>3831</v>
      </c>
      <c r="B3832">
        <v>5</v>
      </c>
      <c r="C3832" t="s">
        <v>73</v>
      </c>
      <c r="D3832" t="str">
        <f>VLOOKUP(C3832,[1]Saler!B:D,2,FALSE)</f>
        <v>Nguyễn Gia  Hân</v>
      </c>
      <c r="E3832" t="str">
        <f>VLOOKUP(C3832,[1]Saler!B:D,3,FALSE)</f>
        <v>HP</v>
      </c>
      <c r="F3832" t="str">
        <f>VLOOKUP(E3832,[1]Saler!$F$1:$G$6,2,FALSE)</f>
        <v>Hải Phòng</v>
      </c>
      <c r="G3832" t="s">
        <v>52</v>
      </c>
      <c r="H3832" t="str">
        <f>VLOOKUP(G3832,[1]Product!$B:$G,2,FALSE)</f>
        <v>Inspiron42IN380002</v>
      </c>
      <c r="I3832">
        <f>VLOOKUP(G3832,[1]Product!$B:$G,6,FALSE)</f>
        <v>12290000</v>
      </c>
      <c r="J3832" t="str">
        <f>VLOOKUP(G3832,[1]Product!$B:$G,3,FALSE)</f>
        <v>Dell</v>
      </c>
      <c r="K3832" t="str">
        <f>VLOOKUP(G3832,[1]Product!$B:$G,4,FALSE)</f>
        <v>Desktop</v>
      </c>
      <c r="L3832">
        <v>3</v>
      </c>
      <c r="M3832">
        <v>0.1</v>
      </c>
      <c r="N3832">
        <f t="shared" si="59"/>
        <v>33183000</v>
      </c>
    </row>
    <row r="3833" spans="1:14" x14ac:dyDescent="0.3">
      <c r="A3833">
        <v>3832</v>
      </c>
      <c r="B3833">
        <v>5</v>
      </c>
      <c r="C3833" t="s">
        <v>78</v>
      </c>
      <c r="D3833" t="str">
        <f>VLOOKUP(C3833,[1]Saler!B:D,2,FALSE)</f>
        <v>Vũ Nguyên  Hà</v>
      </c>
      <c r="E3833" t="str">
        <f>VLOOKUP(C3833,[1]Saler!B:D,3,FALSE)</f>
        <v>HN</v>
      </c>
      <c r="F3833" t="str">
        <f>VLOOKUP(E3833,[1]Saler!$F$1:$G$6,2,FALSE)</f>
        <v>Hà Nội</v>
      </c>
      <c r="G3833" t="s">
        <v>45</v>
      </c>
      <c r="H3833" t="str">
        <f>VLOOKUP(G3833,[1]Product!$B:$G,2,FALSE)</f>
        <v>OMEN8ZR42PA</v>
      </c>
      <c r="I3833">
        <f>VLOOKUP(G3833,[1]Product!$B:$G,6,FALSE)</f>
        <v>54000000</v>
      </c>
      <c r="J3833" t="str">
        <f>VLOOKUP(G3833,[1]Product!$B:$G,3,FALSE)</f>
        <v>HP</v>
      </c>
      <c r="K3833" t="str">
        <f>VLOOKUP(G3833,[1]Product!$B:$G,4,FALSE)</f>
        <v>Laptop</v>
      </c>
      <c r="L3833">
        <v>2</v>
      </c>
      <c r="M3833">
        <v>0.05</v>
      </c>
      <c r="N3833">
        <f t="shared" si="59"/>
        <v>102600000</v>
      </c>
    </row>
    <row r="3834" spans="1:14" x14ac:dyDescent="0.3">
      <c r="A3834">
        <v>3833</v>
      </c>
      <c r="B3834">
        <v>5</v>
      </c>
      <c r="C3834" t="s">
        <v>63</v>
      </c>
      <c r="D3834" t="str">
        <f>VLOOKUP(C3834,[1]Saler!B:D,2,FALSE)</f>
        <v>Phạm Thị Giáng  My</v>
      </c>
      <c r="E3834" t="str">
        <f>VLOOKUP(C3834,[1]Saler!B:D,3,FALSE)</f>
        <v>DN</v>
      </c>
      <c r="F3834" t="str">
        <f>VLOOKUP(E3834,[1]Saler!$F$1:$G$6,2,FALSE)</f>
        <v>Đà Nẵng</v>
      </c>
      <c r="G3834" t="s">
        <v>31</v>
      </c>
      <c r="H3834" t="str">
        <f>VLOOKUP(G3834,[1]Product!$B:$G,2,FALSE)</f>
        <v>Ideapad82H700DNVN</v>
      </c>
      <c r="I3834">
        <f>VLOOKUP(G3834,[1]Product!$B:$G,6,FALSE)</f>
        <v>13490000</v>
      </c>
      <c r="J3834" t="str">
        <f>VLOOKUP(G3834,[1]Product!$B:$G,3,FALSE)</f>
        <v>Lenovo</v>
      </c>
      <c r="K3834" t="str">
        <f>VLOOKUP(G3834,[1]Product!$B:$G,4,FALSE)</f>
        <v>Laptop</v>
      </c>
      <c r="L3834">
        <v>2</v>
      </c>
      <c r="M3834">
        <v>0.1</v>
      </c>
      <c r="N3834">
        <f t="shared" si="59"/>
        <v>24282000</v>
      </c>
    </row>
    <row r="3835" spans="1:14" x14ac:dyDescent="0.3">
      <c r="A3835">
        <v>3834</v>
      </c>
      <c r="B3835">
        <v>5</v>
      </c>
      <c r="C3835" t="s">
        <v>66</v>
      </c>
      <c r="D3835" t="str">
        <f>VLOOKUP(C3835,[1]Saler!B:D,2,FALSE)</f>
        <v>Nguyễn Nhật  Hạ</v>
      </c>
      <c r="E3835" t="str">
        <f>VLOOKUP(C3835,[1]Saler!B:D,3,FALSE)</f>
        <v>HP</v>
      </c>
      <c r="F3835" t="str">
        <f>VLOOKUP(E3835,[1]Saler!$F$1:$G$6,2,FALSE)</f>
        <v>Hải Phòng</v>
      </c>
      <c r="G3835" t="s">
        <v>25</v>
      </c>
      <c r="H3835" t="str">
        <f>VLOOKUP(G3835,[1]Product!$B:$G,2,FALSE)</f>
        <v>Lenovo11BHS07200</v>
      </c>
      <c r="I3835">
        <f>VLOOKUP(G3835,[1]Product!$B:$G,6,FALSE)</f>
        <v>11490000</v>
      </c>
      <c r="J3835" t="str">
        <f>VLOOKUP(G3835,[1]Product!$B:$G,3,FALSE)</f>
        <v>Lenovo</v>
      </c>
      <c r="K3835" t="str">
        <f>VLOOKUP(G3835,[1]Product!$B:$G,4,FALSE)</f>
        <v>Desktop</v>
      </c>
      <c r="L3835">
        <v>1</v>
      </c>
      <c r="M3835">
        <v>0</v>
      </c>
      <c r="N3835">
        <f t="shared" si="59"/>
        <v>11490000</v>
      </c>
    </row>
    <row r="3836" spans="1:14" x14ac:dyDescent="0.3">
      <c r="A3836">
        <v>3835</v>
      </c>
      <c r="B3836">
        <v>5</v>
      </c>
      <c r="C3836" t="s">
        <v>29</v>
      </c>
      <c r="D3836" t="str">
        <f>VLOOKUP(C3836,[1]Saler!B:D,2,FALSE)</f>
        <v>Hoàng Thị Thu  Hà</v>
      </c>
      <c r="E3836" t="str">
        <f>VLOOKUP(C3836,[1]Saler!B:D,3,FALSE)</f>
        <v>HN</v>
      </c>
      <c r="F3836" t="str">
        <f>VLOOKUP(E3836,[1]Saler!$F$1:$G$6,2,FALSE)</f>
        <v>Hà Nội</v>
      </c>
      <c r="G3836" t="s">
        <v>41</v>
      </c>
      <c r="H3836" t="str">
        <f>VLOOKUP(G3836,[1]Product!$B:$G,2,FALSE)</f>
        <v>Vostro70226499</v>
      </c>
      <c r="I3836">
        <f>VLOOKUP(G3836,[1]Product!$B:$G,6,FALSE)</f>
        <v>8900000</v>
      </c>
      <c r="J3836" t="str">
        <f>VLOOKUP(G3836,[1]Product!$B:$G,3,FALSE)</f>
        <v>Dell</v>
      </c>
      <c r="K3836" t="str">
        <f>VLOOKUP(G3836,[1]Product!$B:$G,4,FALSE)</f>
        <v>Desktop</v>
      </c>
      <c r="L3836">
        <v>1</v>
      </c>
      <c r="M3836">
        <v>0.15</v>
      </c>
      <c r="N3836">
        <f t="shared" si="59"/>
        <v>7565000</v>
      </c>
    </row>
    <row r="3837" spans="1:14" x14ac:dyDescent="0.3">
      <c r="A3837">
        <v>3836</v>
      </c>
      <c r="B3837">
        <v>5</v>
      </c>
      <c r="C3837" t="s">
        <v>67</v>
      </c>
      <c r="D3837" t="str">
        <f>VLOOKUP(C3837,[1]Saler!B:D,2,FALSE)</f>
        <v>Phan Thị Thu  Nguyệt</v>
      </c>
      <c r="E3837" t="str">
        <f>VLOOKUP(C3837,[1]Saler!B:D,3,FALSE)</f>
        <v>HCM</v>
      </c>
      <c r="F3837" t="str">
        <f>VLOOKUP(E3837,[1]Saler!$F$1:$G$6,2,FALSE)</f>
        <v>Hồ Chí Minh</v>
      </c>
      <c r="G3837" t="s">
        <v>52</v>
      </c>
      <c r="H3837" t="str">
        <f>VLOOKUP(G3837,[1]Product!$B:$G,2,FALSE)</f>
        <v>Inspiron42IN380002</v>
      </c>
      <c r="I3837">
        <f>VLOOKUP(G3837,[1]Product!$B:$G,6,FALSE)</f>
        <v>12290000</v>
      </c>
      <c r="J3837" t="str">
        <f>VLOOKUP(G3837,[1]Product!$B:$G,3,FALSE)</f>
        <v>Dell</v>
      </c>
      <c r="K3837" t="str">
        <f>VLOOKUP(G3837,[1]Product!$B:$G,4,FALSE)</f>
        <v>Desktop</v>
      </c>
      <c r="L3837">
        <v>1</v>
      </c>
      <c r="M3837">
        <v>0.05</v>
      </c>
      <c r="N3837">
        <f t="shared" si="59"/>
        <v>11675500</v>
      </c>
    </row>
    <row r="3838" spans="1:14" x14ac:dyDescent="0.3">
      <c r="A3838">
        <v>3837</v>
      </c>
      <c r="B3838">
        <v>5</v>
      </c>
      <c r="C3838" t="s">
        <v>64</v>
      </c>
      <c r="D3838" t="str">
        <f>VLOOKUP(C3838,[1]Saler!B:D,2,FALSE)</f>
        <v>Trần Chí Thông</v>
      </c>
      <c r="E3838" t="str">
        <f>VLOOKUP(C3838,[1]Saler!B:D,3,FALSE)</f>
        <v>CT</v>
      </c>
      <c r="F3838" t="str">
        <f>VLOOKUP(E3838,[1]Saler!$F$1:$G$6,2,FALSE)</f>
        <v>Cần Thơ</v>
      </c>
      <c r="G3838" t="s">
        <v>34</v>
      </c>
      <c r="H3838" t="str">
        <f>VLOOKUP(G3838,[1]Product!$B:$G,2,FALSE)</f>
        <v>Inspiron135201</v>
      </c>
      <c r="I3838">
        <f>VLOOKUP(G3838,[1]Product!$B:$G,6,FALSE)</f>
        <v>16990000</v>
      </c>
      <c r="J3838" t="str">
        <f>VLOOKUP(G3838,[1]Product!$B:$G,3,FALSE)</f>
        <v>Dell</v>
      </c>
      <c r="K3838" t="str">
        <f>VLOOKUP(G3838,[1]Product!$B:$G,4,FALSE)</f>
        <v>Laptop</v>
      </c>
      <c r="L3838">
        <v>1</v>
      </c>
      <c r="M3838">
        <v>0</v>
      </c>
      <c r="N3838">
        <f t="shared" si="59"/>
        <v>16990000</v>
      </c>
    </row>
    <row r="3839" spans="1:14" x14ac:dyDescent="0.3">
      <c r="A3839">
        <v>3838</v>
      </c>
      <c r="B3839">
        <v>5</v>
      </c>
      <c r="C3839" t="s">
        <v>39</v>
      </c>
      <c r="D3839" t="str">
        <f>VLOOKUP(C3839,[1]Saler!B:D,2,FALSE)</f>
        <v>Trần Lê Phương  Dung</v>
      </c>
      <c r="E3839" t="str">
        <f>VLOOKUP(C3839,[1]Saler!B:D,3,FALSE)</f>
        <v>HN</v>
      </c>
      <c r="F3839" t="str">
        <f>VLOOKUP(E3839,[1]Saler!$F$1:$G$6,2,FALSE)</f>
        <v>Hà Nội</v>
      </c>
      <c r="G3839" t="s">
        <v>19</v>
      </c>
      <c r="H3839" t="str">
        <f>VLOOKUP(G3839,[1]Product!$B:$G,2,FALSE)</f>
        <v>Gaming81LK01J3VN</v>
      </c>
      <c r="I3839">
        <f>VLOOKUP(G3839,[1]Product!$B:$G,6,FALSE)</f>
        <v>18490000</v>
      </c>
      <c r="J3839" t="str">
        <f>VLOOKUP(G3839,[1]Product!$B:$G,3,FALSE)</f>
        <v>Lenovo</v>
      </c>
      <c r="K3839" t="str">
        <f>VLOOKUP(G3839,[1]Product!$B:$G,4,FALSE)</f>
        <v>Laptop</v>
      </c>
      <c r="L3839">
        <v>2</v>
      </c>
      <c r="M3839">
        <v>0</v>
      </c>
      <c r="N3839">
        <f t="shared" si="59"/>
        <v>36980000</v>
      </c>
    </row>
    <row r="3840" spans="1:14" x14ac:dyDescent="0.3">
      <c r="A3840">
        <v>3839</v>
      </c>
      <c r="B3840">
        <v>5</v>
      </c>
      <c r="C3840" t="s">
        <v>62</v>
      </c>
      <c r="D3840" t="str">
        <f>VLOOKUP(C3840,[1]Saler!B:D,2,FALSE)</f>
        <v>Kiều Ngọc Các</v>
      </c>
      <c r="E3840" t="str">
        <f>VLOOKUP(C3840,[1]Saler!B:D,3,FALSE)</f>
        <v>HN</v>
      </c>
      <c r="F3840" t="str">
        <f>VLOOKUP(E3840,[1]Saler!$F$1:$G$6,2,FALSE)</f>
        <v>Hà Nội</v>
      </c>
      <c r="G3840" t="s">
        <v>34</v>
      </c>
      <c r="H3840" t="str">
        <f>VLOOKUP(G3840,[1]Product!$B:$G,2,FALSE)</f>
        <v>Inspiron135201</v>
      </c>
      <c r="I3840">
        <f>VLOOKUP(G3840,[1]Product!$B:$G,6,FALSE)</f>
        <v>16990000</v>
      </c>
      <c r="J3840" t="str">
        <f>VLOOKUP(G3840,[1]Product!$B:$G,3,FALSE)</f>
        <v>Dell</v>
      </c>
      <c r="K3840" t="str">
        <f>VLOOKUP(G3840,[1]Product!$B:$G,4,FALSE)</f>
        <v>Laptop</v>
      </c>
      <c r="L3840">
        <v>1</v>
      </c>
      <c r="M3840">
        <v>0.15</v>
      </c>
      <c r="N3840">
        <f t="shared" si="59"/>
        <v>14441500</v>
      </c>
    </row>
    <row r="3841" spans="1:14" x14ac:dyDescent="0.3">
      <c r="A3841">
        <v>3840</v>
      </c>
      <c r="B3841">
        <v>5</v>
      </c>
      <c r="C3841" t="s">
        <v>74</v>
      </c>
      <c r="D3841" t="str">
        <f>VLOOKUP(C3841,[1]Saler!B:D,2,FALSE)</f>
        <v>Nguyễn Thị  Hằng</v>
      </c>
      <c r="E3841" t="str">
        <f>VLOOKUP(C3841,[1]Saler!B:D,3,FALSE)</f>
        <v>HP</v>
      </c>
      <c r="F3841" t="str">
        <f>VLOOKUP(E3841,[1]Saler!$F$1:$G$6,2,FALSE)</f>
        <v>Hải Phòng</v>
      </c>
      <c r="G3841" t="s">
        <v>47</v>
      </c>
      <c r="H3841" t="str">
        <f>VLOOKUP(G3841,[1]Product!$B:$G,2,FALSE)</f>
        <v>OptiPlex3080 MT</v>
      </c>
      <c r="I3841">
        <f>VLOOKUP(G3841,[1]Product!$B:$G,6,FALSE)</f>
        <v>13890000</v>
      </c>
      <c r="J3841" t="str">
        <f>VLOOKUP(G3841,[1]Product!$B:$G,3,FALSE)</f>
        <v>Dell</v>
      </c>
      <c r="K3841" t="str">
        <f>VLOOKUP(G3841,[1]Product!$B:$G,4,FALSE)</f>
        <v>Desktop</v>
      </c>
      <c r="L3841">
        <v>3</v>
      </c>
      <c r="M3841">
        <v>0.1</v>
      </c>
      <c r="N3841">
        <f t="shared" si="59"/>
        <v>37503000</v>
      </c>
    </row>
    <row r="3842" spans="1:14" x14ac:dyDescent="0.3">
      <c r="A3842">
        <v>3841</v>
      </c>
      <c r="B3842">
        <v>5</v>
      </c>
      <c r="C3842" t="s">
        <v>24</v>
      </c>
      <c r="D3842" t="str">
        <f>VLOOKUP(C3842,[1]Saler!B:D,2,FALSE)</f>
        <v>Lê Thị Ngọc Bích</v>
      </c>
      <c r="E3842" t="str">
        <f>VLOOKUP(C3842,[1]Saler!B:D,3,FALSE)</f>
        <v>HN</v>
      </c>
      <c r="F3842" t="str">
        <f>VLOOKUP(E3842,[1]Saler!$F$1:$G$6,2,FALSE)</f>
        <v>Hà Nội</v>
      </c>
      <c r="G3842" t="s">
        <v>49</v>
      </c>
      <c r="H3842" t="str">
        <f>VLOOKUP(G3842,[1]Product!$B:$G,2,FALSE)</f>
        <v>Inspiron145402</v>
      </c>
      <c r="I3842">
        <f>VLOOKUP(G3842,[1]Product!$B:$G,6,FALSE)</f>
        <v>25790000</v>
      </c>
      <c r="J3842" t="str">
        <f>VLOOKUP(G3842,[1]Product!$B:$G,3,FALSE)</f>
        <v>Dell</v>
      </c>
      <c r="K3842" t="str">
        <f>VLOOKUP(G3842,[1]Product!$B:$G,4,FALSE)</f>
        <v>Laptop</v>
      </c>
      <c r="L3842">
        <v>3</v>
      </c>
      <c r="M3842">
        <v>0.15</v>
      </c>
      <c r="N3842">
        <f t="shared" ref="N3842:N3905" si="60">I3842*L3842*(1-M3842)</f>
        <v>65764500</v>
      </c>
    </row>
    <row r="3843" spans="1:14" x14ac:dyDescent="0.3">
      <c r="A3843">
        <v>3842</v>
      </c>
      <c r="B3843">
        <v>5</v>
      </c>
      <c r="C3843" t="s">
        <v>70</v>
      </c>
      <c r="D3843" t="str">
        <f>VLOOKUP(C3843,[1]Saler!B:D,2,FALSE)</f>
        <v>Trần Thị Hồng Nhung</v>
      </c>
      <c r="E3843" t="str">
        <f>VLOOKUP(C3843,[1]Saler!B:D,3,FALSE)</f>
        <v>HCM</v>
      </c>
      <c r="F3843" t="str">
        <f>VLOOKUP(E3843,[1]Saler!$F$1:$G$6,2,FALSE)</f>
        <v>Hồ Chí Minh</v>
      </c>
      <c r="G3843" t="s">
        <v>15</v>
      </c>
      <c r="H3843" t="str">
        <f>VLOOKUP(G3843,[1]Product!$B:$G,2,FALSE)</f>
        <v>EliteBook1C2M0PA</v>
      </c>
      <c r="I3843">
        <f>VLOOKUP(G3843,[1]Product!$B:$G,6,FALSE)</f>
        <v>14890000</v>
      </c>
      <c r="J3843" t="str">
        <f>VLOOKUP(G3843,[1]Product!$B:$G,3,FALSE)</f>
        <v>HP</v>
      </c>
      <c r="K3843" t="str">
        <f>VLOOKUP(G3843,[1]Product!$B:$G,4,FALSE)</f>
        <v>Desktop</v>
      </c>
      <c r="L3843">
        <v>2</v>
      </c>
      <c r="M3843">
        <v>0.15</v>
      </c>
      <c r="N3843">
        <f t="shared" si="60"/>
        <v>25313000</v>
      </c>
    </row>
    <row r="3844" spans="1:14" x14ac:dyDescent="0.3">
      <c r="A3844">
        <v>3843</v>
      </c>
      <c r="B3844">
        <v>5</v>
      </c>
      <c r="C3844" t="s">
        <v>22</v>
      </c>
      <c r="D3844" t="str">
        <f>VLOOKUP(C3844,[1]Saler!B:D,2,FALSE)</f>
        <v>Nguyễn Thành Tâm</v>
      </c>
      <c r="E3844" t="str">
        <f>VLOOKUP(C3844,[1]Saler!B:D,3,FALSE)</f>
        <v>CT</v>
      </c>
      <c r="F3844" t="str">
        <f>VLOOKUP(E3844,[1]Saler!$F$1:$G$6,2,FALSE)</f>
        <v>Cần Thơ</v>
      </c>
      <c r="G3844" t="s">
        <v>34</v>
      </c>
      <c r="H3844" t="str">
        <f>VLOOKUP(G3844,[1]Product!$B:$G,2,FALSE)</f>
        <v>Inspiron135201</v>
      </c>
      <c r="I3844">
        <f>VLOOKUP(G3844,[1]Product!$B:$G,6,FALSE)</f>
        <v>16990000</v>
      </c>
      <c r="J3844" t="str">
        <f>VLOOKUP(G3844,[1]Product!$B:$G,3,FALSE)</f>
        <v>Dell</v>
      </c>
      <c r="K3844" t="str">
        <f>VLOOKUP(G3844,[1]Product!$B:$G,4,FALSE)</f>
        <v>Laptop</v>
      </c>
      <c r="L3844">
        <v>2</v>
      </c>
      <c r="M3844">
        <v>0.15</v>
      </c>
      <c r="N3844">
        <f t="shared" si="60"/>
        <v>28883000</v>
      </c>
    </row>
    <row r="3845" spans="1:14" x14ac:dyDescent="0.3">
      <c r="A3845">
        <v>3844</v>
      </c>
      <c r="B3845">
        <v>5</v>
      </c>
      <c r="C3845" t="s">
        <v>22</v>
      </c>
      <c r="D3845" t="str">
        <f>VLOOKUP(C3845,[1]Saler!B:D,2,FALSE)</f>
        <v>Nguyễn Thành Tâm</v>
      </c>
      <c r="E3845" t="str">
        <f>VLOOKUP(C3845,[1]Saler!B:D,3,FALSE)</f>
        <v>CT</v>
      </c>
      <c r="F3845" t="str">
        <f>VLOOKUP(E3845,[1]Saler!$F$1:$G$6,2,FALSE)</f>
        <v>Cần Thơ</v>
      </c>
      <c r="G3845" t="s">
        <v>17</v>
      </c>
      <c r="H3845" t="str">
        <f>VLOOKUP(G3845,[1]Product!$B:$G,2,FALSE)</f>
        <v>Inspiron135301</v>
      </c>
      <c r="I3845">
        <f>VLOOKUP(G3845,[1]Product!$B:$G,6,FALSE)</f>
        <v>20900000</v>
      </c>
      <c r="J3845" t="str">
        <f>VLOOKUP(G3845,[1]Product!$B:$G,3,FALSE)</f>
        <v>Dell</v>
      </c>
      <c r="K3845" t="str">
        <f>VLOOKUP(G3845,[1]Product!$B:$G,4,FALSE)</f>
        <v>Laptop</v>
      </c>
      <c r="L3845">
        <v>3</v>
      </c>
      <c r="M3845">
        <v>0.05</v>
      </c>
      <c r="N3845">
        <f t="shared" si="60"/>
        <v>59565000</v>
      </c>
    </row>
    <row r="3846" spans="1:14" x14ac:dyDescent="0.3">
      <c r="A3846">
        <v>3845</v>
      </c>
      <c r="B3846">
        <v>5</v>
      </c>
      <c r="C3846" t="s">
        <v>73</v>
      </c>
      <c r="D3846" t="str">
        <f>VLOOKUP(C3846,[1]Saler!B:D,2,FALSE)</f>
        <v>Nguyễn Gia  Hân</v>
      </c>
      <c r="E3846" t="str">
        <f>VLOOKUP(C3846,[1]Saler!B:D,3,FALSE)</f>
        <v>HP</v>
      </c>
      <c r="F3846" t="str">
        <f>VLOOKUP(E3846,[1]Saler!$F$1:$G$6,2,FALSE)</f>
        <v>Hải Phòng</v>
      </c>
      <c r="G3846" t="s">
        <v>41</v>
      </c>
      <c r="H3846" t="str">
        <f>VLOOKUP(G3846,[1]Product!$B:$G,2,FALSE)</f>
        <v>Vostro70226499</v>
      </c>
      <c r="I3846">
        <f>VLOOKUP(G3846,[1]Product!$B:$G,6,FALSE)</f>
        <v>8900000</v>
      </c>
      <c r="J3846" t="str">
        <f>VLOOKUP(G3846,[1]Product!$B:$G,3,FALSE)</f>
        <v>Dell</v>
      </c>
      <c r="K3846" t="str">
        <f>VLOOKUP(G3846,[1]Product!$B:$G,4,FALSE)</f>
        <v>Desktop</v>
      </c>
      <c r="L3846">
        <v>3</v>
      </c>
      <c r="M3846">
        <v>0.1</v>
      </c>
      <c r="N3846">
        <f t="shared" si="60"/>
        <v>24030000</v>
      </c>
    </row>
    <row r="3847" spans="1:14" x14ac:dyDescent="0.3">
      <c r="A3847">
        <v>3846</v>
      </c>
      <c r="B3847">
        <v>5</v>
      </c>
      <c r="C3847" t="s">
        <v>79</v>
      </c>
      <c r="D3847" t="str">
        <f>VLOOKUP(C3847,[1]Saler!B:D,2,FALSE)</f>
        <v>Nguyễn Thị Thanh  Ngân</v>
      </c>
      <c r="E3847" t="str">
        <f>VLOOKUP(C3847,[1]Saler!B:D,3,FALSE)</f>
        <v>HCM</v>
      </c>
      <c r="F3847" t="str">
        <f>VLOOKUP(E3847,[1]Saler!$F$1:$G$6,2,FALSE)</f>
        <v>Hồ Chí Minh</v>
      </c>
      <c r="G3847" t="s">
        <v>58</v>
      </c>
      <c r="H3847" t="str">
        <f>VLOOKUP(G3847,[1]Product!$B:$G,2,FALSE)</f>
        <v>Envy2K0B2PA</v>
      </c>
      <c r="I3847">
        <f>VLOOKUP(G3847,[1]Product!$B:$G,6,FALSE)</f>
        <v>23590000</v>
      </c>
      <c r="J3847" t="str">
        <f>VLOOKUP(G3847,[1]Product!$B:$G,3,FALSE)</f>
        <v>HP</v>
      </c>
      <c r="K3847" t="str">
        <f>VLOOKUP(G3847,[1]Product!$B:$G,4,FALSE)</f>
        <v>Laptop</v>
      </c>
      <c r="L3847">
        <v>3</v>
      </c>
      <c r="M3847">
        <v>0.15</v>
      </c>
      <c r="N3847">
        <f t="shared" si="60"/>
        <v>60154500</v>
      </c>
    </row>
    <row r="3848" spans="1:14" x14ac:dyDescent="0.3">
      <c r="A3848">
        <v>3847</v>
      </c>
      <c r="B3848">
        <v>5</v>
      </c>
      <c r="C3848" t="s">
        <v>66</v>
      </c>
      <c r="D3848" t="str">
        <f>VLOOKUP(C3848,[1]Saler!B:D,2,FALSE)</f>
        <v>Nguyễn Nhật  Hạ</v>
      </c>
      <c r="E3848" t="str">
        <f>VLOOKUP(C3848,[1]Saler!B:D,3,FALSE)</f>
        <v>HP</v>
      </c>
      <c r="F3848" t="str">
        <f>VLOOKUP(E3848,[1]Saler!$F$1:$G$6,2,FALSE)</f>
        <v>Hải Phòng</v>
      </c>
      <c r="G3848" t="s">
        <v>54</v>
      </c>
      <c r="H3848" t="str">
        <f>VLOOKUP(G3848,[1]Product!$B:$G,2,FALSE)</f>
        <v>ThinkBook20VA001KVN</v>
      </c>
      <c r="I3848">
        <f>VLOOKUP(G3848,[1]Product!$B:$G,6,FALSE)</f>
        <v>19190000</v>
      </c>
      <c r="J3848" t="str">
        <f>VLOOKUP(G3848,[1]Product!$B:$G,3,FALSE)</f>
        <v>Lenovo</v>
      </c>
      <c r="K3848" t="str">
        <f>VLOOKUP(G3848,[1]Product!$B:$G,4,FALSE)</f>
        <v>Laptop</v>
      </c>
      <c r="L3848">
        <v>1</v>
      </c>
      <c r="M3848">
        <v>0</v>
      </c>
      <c r="N3848">
        <f t="shared" si="60"/>
        <v>19190000</v>
      </c>
    </row>
    <row r="3849" spans="1:14" x14ac:dyDescent="0.3">
      <c r="A3849">
        <v>3848</v>
      </c>
      <c r="B3849">
        <v>5</v>
      </c>
      <c r="C3849" t="s">
        <v>30</v>
      </c>
      <c r="D3849" t="str">
        <f>VLOOKUP(C3849,[1]Saler!B:D,2,FALSE)</f>
        <v>Lê Thị Phương  Thanh</v>
      </c>
      <c r="E3849" t="str">
        <f>VLOOKUP(C3849,[1]Saler!B:D,3,FALSE)</f>
        <v>CT</v>
      </c>
      <c r="F3849" t="str">
        <f>VLOOKUP(E3849,[1]Saler!$F$1:$G$6,2,FALSE)</f>
        <v>Cần Thơ</v>
      </c>
      <c r="G3849" t="s">
        <v>15</v>
      </c>
      <c r="H3849" t="str">
        <f>VLOOKUP(G3849,[1]Product!$B:$G,2,FALSE)</f>
        <v>EliteBook1C2M0PA</v>
      </c>
      <c r="I3849">
        <f>VLOOKUP(G3849,[1]Product!$B:$G,6,FALSE)</f>
        <v>14890000</v>
      </c>
      <c r="J3849" t="str">
        <f>VLOOKUP(G3849,[1]Product!$B:$G,3,FALSE)</f>
        <v>HP</v>
      </c>
      <c r="K3849" t="str">
        <f>VLOOKUP(G3849,[1]Product!$B:$G,4,FALSE)</f>
        <v>Desktop</v>
      </c>
      <c r="L3849">
        <v>1</v>
      </c>
      <c r="M3849">
        <v>0</v>
      </c>
      <c r="N3849">
        <f t="shared" si="60"/>
        <v>14890000</v>
      </c>
    </row>
    <row r="3850" spans="1:14" x14ac:dyDescent="0.3">
      <c r="A3850">
        <v>3849</v>
      </c>
      <c r="B3850">
        <v>5</v>
      </c>
      <c r="C3850" t="s">
        <v>32</v>
      </c>
      <c r="D3850" t="str">
        <f>VLOOKUP(C3850,[1]Saler!B:D,2,FALSE)</f>
        <v>Võ Thị Phương  Thảo</v>
      </c>
      <c r="E3850" t="str">
        <f>VLOOKUP(C3850,[1]Saler!B:D,3,FALSE)</f>
        <v>CT</v>
      </c>
      <c r="F3850" t="str">
        <f>VLOOKUP(E3850,[1]Saler!$F$1:$G$6,2,FALSE)</f>
        <v>Cần Thơ</v>
      </c>
      <c r="G3850" t="s">
        <v>49</v>
      </c>
      <c r="H3850" t="str">
        <f>VLOOKUP(G3850,[1]Product!$B:$G,2,FALSE)</f>
        <v>Inspiron145402</v>
      </c>
      <c r="I3850">
        <f>VLOOKUP(G3850,[1]Product!$B:$G,6,FALSE)</f>
        <v>25790000</v>
      </c>
      <c r="J3850" t="str">
        <f>VLOOKUP(G3850,[1]Product!$B:$G,3,FALSE)</f>
        <v>Dell</v>
      </c>
      <c r="K3850" t="str">
        <f>VLOOKUP(G3850,[1]Product!$B:$G,4,FALSE)</f>
        <v>Laptop</v>
      </c>
      <c r="L3850">
        <v>1</v>
      </c>
      <c r="M3850">
        <v>0.05</v>
      </c>
      <c r="N3850">
        <f t="shared" si="60"/>
        <v>24500500</v>
      </c>
    </row>
    <row r="3851" spans="1:14" x14ac:dyDescent="0.3">
      <c r="A3851">
        <v>3850</v>
      </c>
      <c r="B3851">
        <v>5</v>
      </c>
      <c r="C3851" t="s">
        <v>68</v>
      </c>
      <c r="D3851" t="str">
        <f>VLOOKUP(C3851,[1]Saler!B:D,2,FALSE)</f>
        <v>Đào Thị Tiểu  Băng</v>
      </c>
      <c r="E3851" t="str">
        <f>VLOOKUP(C3851,[1]Saler!B:D,3,FALSE)</f>
        <v>CT</v>
      </c>
      <c r="F3851" t="str">
        <f>VLOOKUP(E3851,[1]Saler!$F$1:$G$6,2,FALSE)</f>
        <v>Cần Thơ</v>
      </c>
      <c r="G3851" t="s">
        <v>19</v>
      </c>
      <c r="H3851" t="str">
        <f>VLOOKUP(G3851,[1]Product!$B:$G,2,FALSE)</f>
        <v>Gaming81LK01J3VN</v>
      </c>
      <c r="I3851">
        <f>VLOOKUP(G3851,[1]Product!$B:$G,6,FALSE)</f>
        <v>18490000</v>
      </c>
      <c r="J3851" t="str">
        <f>VLOOKUP(G3851,[1]Product!$B:$G,3,FALSE)</f>
        <v>Lenovo</v>
      </c>
      <c r="K3851" t="str">
        <f>VLOOKUP(G3851,[1]Product!$B:$G,4,FALSE)</f>
        <v>Laptop</v>
      </c>
      <c r="L3851">
        <v>1</v>
      </c>
      <c r="M3851">
        <v>0</v>
      </c>
      <c r="N3851">
        <f t="shared" si="60"/>
        <v>18490000</v>
      </c>
    </row>
    <row r="3852" spans="1:14" x14ac:dyDescent="0.3">
      <c r="A3852">
        <v>3851</v>
      </c>
      <c r="B3852">
        <v>5</v>
      </c>
      <c r="C3852" t="s">
        <v>26</v>
      </c>
      <c r="D3852" t="str">
        <f>VLOOKUP(C3852,[1]Saler!B:D,2,FALSE)</f>
        <v>Nguyễn Thị Y  Bình</v>
      </c>
      <c r="E3852" t="str">
        <f>VLOOKUP(C3852,[1]Saler!B:D,3,FALSE)</f>
        <v>HN</v>
      </c>
      <c r="F3852" t="str">
        <f>VLOOKUP(E3852,[1]Saler!$F$1:$G$6,2,FALSE)</f>
        <v>Hà Nội</v>
      </c>
      <c r="G3852" t="s">
        <v>47</v>
      </c>
      <c r="H3852" t="str">
        <f>VLOOKUP(G3852,[1]Product!$B:$G,2,FALSE)</f>
        <v>OptiPlex3080 MT</v>
      </c>
      <c r="I3852">
        <f>VLOOKUP(G3852,[1]Product!$B:$G,6,FALSE)</f>
        <v>13890000</v>
      </c>
      <c r="J3852" t="str">
        <f>VLOOKUP(G3852,[1]Product!$B:$G,3,FALSE)</f>
        <v>Dell</v>
      </c>
      <c r="K3852" t="str">
        <f>VLOOKUP(G3852,[1]Product!$B:$G,4,FALSE)</f>
        <v>Desktop</v>
      </c>
      <c r="L3852">
        <v>2</v>
      </c>
      <c r="M3852">
        <v>0</v>
      </c>
      <c r="N3852">
        <f t="shared" si="60"/>
        <v>27780000</v>
      </c>
    </row>
    <row r="3853" spans="1:14" x14ac:dyDescent="0.3">
      <c r="A3853">
        <v>3852</v>
      </c>
      <c r="B3853">
        <v>5</v>
      </c>
      <c r="C3853" t="s">
        <v>43</v>
      </c>
      <c r="D3853" t="str">
        <f>VLOOKUP(C3853,[1]Saler!B:D,2,FALSE)</f>
        <v>Lương Thị  Thanh</v>
      </c>
      <c r="E3853" t="str">
        <f>VLOOKUP(C3853,[1]Saler!B:D,3,FALSE)</f>
        <v>CT</v>
      </c>
      <c r="F3853" t="str">
        <f>VLOOKUP(E3853,[1]Saler!$F$1:$G$6,2,FALSE)</f>
        <v>Cần Thơ</v>
      </c>
      <c r="G3853" t="s">
        <v>50</v>
      </c>
      <c r="H3853" t="str">
        <f>VLOOKUP(G3853,[1]Product!$B:$G,2,FALSE)</f>
        <v>ProBook22X45AA</v>
      </c>
      <c r="I3853">
        <f>VLOOKUP(G3853,[1]Product!$B:$G,6,FALSE)</f>
        <v>11900000</v>
      </c>
      <c r="J3853" t="str">
        <f>VLOOKUP(G3853,[1]Product!$B:$G,3,FALSE)</f>
        <v>HP</v>
      </c>
      <c r="K3853" t="str">
        <f>VLOOKUP(G3853,[1]Product!$B:$G,4,FALSE)</f>
        <v>Desktop</v>
      </c>
      <c r="L3853">
        <v>1</v>
      </c>
      <c r="M3853">
        <v>0</v>
      </c>
      <c r="N3853">
        <f t="shared" si="60"/>
        <v>11900000</v>
      </c>
    </row>
    <row r="3854" spans="1:14" x14ac:dyDescent="0.3">
      <c r="A3854">
        <v>3853</v>
      </c>
      <c r="B3854">
        <v>5</v>
      </c>
      <c r="C3854" t="s">
        <v>68</v>
      </c>
      <c r="D3854" t="str">
        <f>VLOOKUP(C3854,[1]Saler!B:D,2,FALSE)</f>
        <v>Đào Thị Tiểu  Băng</v>
      </c>
      <c r="E3854" t="str">
        <f>VLOOKUP(C3854,[1]Saler!B:D,3,FALSE)</f>
        <v>CT</v>
      </c>
      <c r="F3854" t="str">
        <f>VLOOKUP(E3854,[1]Saler!$F$1:$G$6,2,FALSE)</f>
        <v>Cần Thơ</v>
      </c>
      <c r="G3854" t="s">
        <v>47</v>
      </c>
      <c r="H3854" t="str">
        <f>VLOOKUP(G3854,[1]Product!$B:$G,2,FALSE)</f>
        <v>OptiPlex3080 MT</v>
      </c>
      <c r="I3854">
        <f>VLOOKUP(G3854,[1]Product!$B:$G,6,FALSE)</f>
        <v>13890000</v>
      </c>
      <c r="J3854" t="str">
        <f>VLOOKUP(G3854,[1]Product!$B:$G,3,FALSE)</f>
        <v>Dell</v>
      </c>
      <c r="K3854" t="str">
        <f>VLOOKUP(G3854,[1]Product!$B:$G,4,FALSE)</f>
        <v>Desktop</v>
      </c>
      <c r="L3854">
        <v>2</v>
      </c>
      <c r="M3854">
        <v>0.05</v>
      </c>
      <c r="N3854">
        <f t="shared" si="60"/>
        <v>26391000</v>
      </c>
    </row>
    <row r="3855" spans="1:14" x14ac:dyDescent="0.3">
      <c r="A3855">
        <v>3854</v>
      </c>
      <c r="B3855">
        <v>5</v>
      </c>
      <c r="C3855" t="s">
        <v>24</v>
      </c>
      <c r="D3855" t="str">
        <f>VLOOKUP(C3855,[1]Saler!B:D,2,FALSE)</f>
        <v>Lê Thị Ngọc Bích</v>
      </c>
      <c r="E3855" t="str">
        <f>VLOOKUP(C3855,[1]Saler!B:D,3,FALSE)</f>
        <v>HN</v>
      </c>
      <c r="F3855" t="str">
        <f>VLOOKUP(E3855,[1]Saler!$F$1:$G$6,2,FALSE)</f>
        <v>Hà Nội</v>
      </c>
      <c r="G3855" t="s">
        <v>15</v>
      </c>
      <c r="H3855" t="str">
        <f>VLOOKUP(G3855,[1]Product!$B:$G,2,FALSE)</f>
        <v>EliteBook1C2M0PA</v>
      </c>
      <c r="I3855">
        <f>VLOOKUP(G3855,[1]Product!$B:$G,6,FALSE)</f>
        <v>14890000</v>
      </c>
      <c r="J3855" t="str">
        <f>VLOOKUP(G3855,[1]Product!$B:$G,3,FALSE)</f>
        <v>HP</v>
      </c>
      <c r="K3855" t="str">
        <f>VLOOKUP(G3855,[1]Product!$B:$G,4,FALSE)</f>
        <v>Desktop</v>
      </c>
      <c r="L3855">
        <v>3</v>
      </c>
      <c r="M3855">
        <v>0.05</v>
      </c>
      <c r="N3855">
        <f t="shared" si="60"/>
        <v>42436500</v>
      </c>
    </row>
    <row r="3856" spans="1:14" x14ac:dyDescent="0.3">
      <c r="A3856">
        <v>3855</v>
      </c>
      <c r="B3856">
        <v>5</v>
      </c>
      <c r="C3856" t="s">
        <v>65</v>
      </c>
      <c r="D3856" t="str">
        <f>VLOOKUP(C3856,[1]Saler!B:D,2,FALSE)</f>
        <v>Vưu Quan  Khải</v>
      </c>
      <c r="E3856" t="str">
        <f>VLOOKUP(C3856,[1]Saler!B:D,3,FALSE)</f>
        <v>DN</v>
      </c>
      <c r="F3856" t="str">
        <f>VLOOKUP(E3856,[1]Saler!$F$1:$G$6,2,FALSE)</f>
        <v>Đà Nẵng</v>
      </c>
      <c r="G3856" t="s">
        <v>34</v>
      </c>
      <c r="H3856" t="str">
        <f>VLOOKUP(G3856,[1]Product!$B:$G,2,FALSE)</f>
        <v>Inspiron135201</v>
      </c>
      <c r="I3856">
        <f>VLOOKUP(G3856,[1]Product!$B:$G,6,FALSE)</f>
        <v>16990000</v>
      </c>
      <c r="J3856" t="str">
        <f>VLOOKUP(G3856,[1]Product!$B:$G,3,FALSE)</f>
        <v>Dell</v>
      </c>
      <c r="K3856" t="str">
        <f>VLOOKUP(G3856,[1]Product!$B:$G,4,FALSE)</f>
        <v>Laptop</v>
      </c>
      <c r="L3856">
        <v>1</v>
      </c>
      <c r="M3856">
        <v>0.15</v>
      </c>
      <c r="N3856">
        <f t="shared" si="60"/>
        <v>14441500</v>
      </c>
    </row>
    <row r="3857" spans="1:14" x14ac:dyDescent="0.3">
      <c r="A3857">
        <v>3856</v>
      </c>
      <c r="B3857">
        <v>5</v>
      </c>
      <c r="C3857" t="s">
        <v>62</v>
      </c>
      <c r="D3857" t="str">
        <f>VLOOKUP(C3857,[1]Saler!B:D,2,FALSE)</f>
        <v>Kiều Ngọc Các</v>
      </c>
      <c r="E3857" t="str">
        <f>VLOOKUP(C3857,[1]Saler!B:D,3,FALSE)</f>
        <v>HN</v>
      </c>
      <c r="F3857" t="str">
        <f>VLOOKUP(E3857,[1]Saler!$F$1:$G$6,2,FALSE)</f>
        <v>Hà Nội</v>
      </c>
      <c r="G3857" t="s">
        <v>25</v>
      </c>
      <c r="H3857" t="str">
        <f>VLOOKUP(G3857,[1]Product!$B:$G,2,FALSE)</f>
        <v>Lenovo11BHS07200</v>
      </c>
      <c r="I3857">
        <f>VLOOKUP(G3857,[1]Product!$B:$G,6,FALSE)</f>
        <v>11490000</v>
      </c>
      <c r="J3857" t="str">
        <f>VLOOKUP(G3857,[1]Product!$B:$G,3,FALSE)</f>
        <v>Lenovo</v>
      </c>
      <c r="K3857" t="str">
        <f>VLOOKUP(G3857,[1]Product!$B:$G,4,FALSE)</f>
        <v>Desktop</v>
      </c>
      <c r="L3857">
        <v>3</v>
      </c>
      <c r="M3857">
        <v>0.15</v>
      </c>
      <c r="N3857">
        <f t="shared" si="60"/>
        <v>29299500</v>
      </c>
    </row>
    <row r="3858" spans="1:14" x14ac:dyDescent="0.3">
      <c r="A3858">
        <v>3857</v>
      </c>
      <c r="B3858">
        <v>5</v>
      </c>
      <c r="C3858" t="s">
        <v>81</v>
      </c>
      <c r="D3858" t="str">
        <f>VLOOKUP(C3858,[1]Saler!B:D,2,FALSE)</f>
        <v>Huỳnh Lê Minh  Nhựt</v>
      </c>
      <c r="E3858" t="str">
        <f>VLOOKUP(C3858,[1]Saler!B:D,3,FALSE)</f>
        <v>HCM</v>
      </c>
      <c r="F3858" t="str">
        <f>VLOOKUP(E3858,[1]Saler!$F$1:$G$6,2,FALSE)</f>
        <v>Hồ Chí Minh</v>
      </c>
      <c r="G3858" t="s">
        <v>49</v>
      </c>
      <c r="H3858" t="str">
        <f>VLOOKUP(G3858,[1]Product!$B:$G,2,FALSE)</f>
        <v>Inspiron145402</v>
      </c>
      <c r="I3858">
        <f>VLOOKUP(G3858,[1]Product!$B:$G,6,FALSE)</f>
        <v>25790000</v>
      </c>
      <c r="J3858" t="str">
        <f>VLOOKUP(G3858,[1]Product!$B:$G,3,FALSE)</f>
        <v>Dell</v>
      </c>
      <c r="K3858" t="str">
        <f>VLOOKUP(G3858,[1]Product!$B:$G,4,FALSE)</f>
        <v>Laptop</v>
      </c>
      <c r="L3858">
        <v>3</v>
      </c>
      <c r="M3858">
        <v>0.15</v>
      </c>
      <c r="N3858">
        <f t="shared" si="60"/>
        <v>65764500</v>
      </c>
    </row>
    <row r="3859" spans="1:14" x14ac:dyDescent="0.3">
      <c r="A3859">
        <v>3858</v>
      </c>
      <c r="B3859">
        <v>5</v>
      </c>
      <c r="C3859" t="s">
        <v>77</v>
      </c>
      <c r="D3859" t="str">
        <f>VLOOKUP(C3859,[1]Saler!B:D,2,FALSE)</f>
        <v>Trần Huy  Hiếu</v>
      </c>
      <c r="E3859" t="str">
        <f>VLOOKUP(C3859,[1]Saler!B:D,3,FALSE)</f>
        <v>HP</v>
      </c>
      <c r="F3859" t="str">
        <f>VLOOKUP(E3859,[1]Saler!$F$1:$G$6,2,FALSE)</f>
        <v>Hải Phòng</v>
      </c>
      <c r="G3859" t="s">
        <v>69</v>
      </c>
      <c r="H3859" t="str">
        <f>VLOOKUP(G3859,[1]Product!$B:$G,2,FALSE)</f>
        <v>Pavilion180S1AA</v>
      </c>
      <c r="I3859">
        <f>VLOOKUP(G3859,[1]Product!$B:$G,6,FALSE)</f>
        <v>9790000</v>
      </c>
      <c r="J3859" t="str">
        <f>VLOOKUP(G3859,[1]Product!$B:$G,3,FALSE)</f>
        <v>HP</v>
      </c>
      <c r="K3859" t="str">
        <f>VLOOKUP(G3859,[1]Product!$B:$G,4,FALSE)</f>
        <v>Desktop</v>
      </c>
      <c r="L3859">
        <v>2</v>
      </c>
      <c r="M3859">
        <v>0.05</v>
      </c>
      <c r="N3859">
        <f t="shared" si="60"/>
        <v>18601000</v>
      </c>
    </row>
    <row r="3860" spans="1:14" x14ac:dyDescent="0.3">
      <c r="A3860">
        <v>3859</v>
      </c>
      <c r="B3860">
        <v>5</v>
      </c>
      <c r="C3860" t="s">
        <v>43</v>
      </c>
      <c r="D3860" t="str">
        <f>VLOOKUP(C3860,[1]Saler!B:D,2,FALSE)</f>
        <v>Lương Thị  Thanh</v>
      </c>
      <c r="E3860" t="str">
        <f>VLOOKUP(C3860,[1]Saler!B:D,3,FALSE)</f>
        <v>CT</v>
      </c>
      <c r="F3860" t="str">
        <f>VLOOKUP(E3860,[1]Saler!$F$1:$G$6,2,FALSE)</f>
        <v>Cần Thơ</v>
      </c>
      <c r="G3860" t="s">
        <v>52</v>
      </c>
      <c r="H3860" t="str">
        <f>VLOOKUP(G3860,[1]Product!$B:$G,2,FALSE)</f>
        <v>Inspiron42IN380002</v>
      </c>
      <c r="I3860">
        <f>VLOOKUP(G3860,[1]Product!$B:$G,6,FALSE)</f>
        <v>12290000</v>
      </c>
      <c r="J3860" t="str">
        <f>VLOOKUP(G3860,[1]Product!$B:$G,3,FALSE)</f>
        <v>Dell</v>
      </c>
      <c r="K3860" t="str">
        <f>VLOOKUP(G3860,[1]Product!$B:$G,4,FALSE)</f>
        <v>Desktop</v>
      </c>
      <c r="L3860">
        <v>1</v>
      </c>
      <c r="M3860">
        <v>0.15</v>
      </c>
      <c r="N3860">
        <f t="shared" si="60"/>
        <v>10446500</v>
      </c>
    </row>
    <row r="3861" spans="1:14" x14ac:dyDescent="0.3">
      <c r="A3861">
        <v>3860</v>
      </c>
      <c r="B3861">
        <v>5</v>
      </c>
      <c r="C3861" t="s">
        <v>66</v>
      </c>
      <c r="D3861" t="str">
        <f>VLOOKUP(C3861,[1]Saler!B:D,2,FALSE)</f>
        <v>Nguyễn Nhật  Hạ</v>
      </c>
      <c r="E3861" t="str">
        <f>VLOOKUP(C3861,[1]Saler!B:D,3,FALSE)</f>
        <v>HP</v>
      </c>
      <c r="F3861" t="str">
        <f>VLOOKUP(E3861,[1]Saler!$F$1:$G$6,2,FALSE)</f>
        <v>Hải Phòng</v>
      </c>
      <c r="G3861" t="s">
        <v>31</v>
      </c>
      <c r="H3861" t="str">
        <f>VLOOKUP(G3861,[1]Product!$B:$G,2,FALSE)</f>
        <v>Ideapad82H700DNVN</v>
      </c>
      <c r="I3861">
        <f>VLOOKUP(G3861,[1]Product!$B:$G,6,FALSE)</f>
        <v>13490000</v>
      </c>
      <c r="J3861" t="str">
        <f>VLOOKUP(G3861,[1]Product!$B:$G,3,FALSE)</f>
        <v>Lenovo</v>
      </c>
      <c r="K3861" t="str">
        <f>VLOOKUP(G3861,[1]Product!$B:$G,4,FALSE)</f>
        <v>Laptop</v>
      </c>
      <c r="L3861">
        <v>2</v>
      </c>
      <c r="M3861">
        <v>0.1</v>
      </c>
      <c r="N3861">
        <f t="shared" si="60"/>
        <v>24282000</v>
      </c>
    </row>
    <row r="3862" spans="1:14" x14ac:dyDescent="0.3">
      <c r="A3862">
        <v>3861</v>
      </c>
      <c r="B3862">
        <v>5</v>
      </c>
      <c r="C3862" t="s">
        <v>78</v>
      </c>
      <c r="D3862" t="str">
        <f>VLOOKUP(C3862,[1]Saler!B:D,2,FALSE)</f>
        <v>Vũ Nguyên  Hà</v>
      </c>
      <c r="E3862" t="str">
        <f>VLOOKUP(C3862,[1]Saler!B:D,3,FALSE)</f>
        <v>HN</v>
      </c>
      <c r="F3862" t="str">
        <f>VLOOKUP(E3862,[1]Saler!$F$1:$G$6,2,FALSE)</f>
        <v>Hà Nội</v>
      </c>
      <c r="G3862" t="s">
        <v>31</v>
      </c>
      <c r="H3862" t="str">
        <f>VLOOKUP(G3862,[1]Product!$B:$G,2,FALSE)</f>
        <v>Ideapad82H700DNVN</v>
      </c>
      <c r="I3862">
        <f>VLOOKUP(G3862,[1]Product!$B:$G,6,FALSE)</f>
        <v>13490000</v>
      </c>
      <c r="J3862" t="str">
        <f>VLOOKUP(G3862,[1]Product!$B:$G,3,FALSE)</f>
        <v>Lenovo</v>
      </c>
      <c r="K3862" t="str">
        <f>VLOOKUP(G3862,[1]Product!$B:$G,4,FALSE)</f>
        <v>Laptop</v>
      </c>
      <c r="L3862">
        <v>3</v>
      </c>
      <c r="M3862">
        <v>0.1</v>
      </c>
      <c r="N3862">
        <f t="shared" si="60"/>
        <v>36423000</v>
      </c>
    </row>
    <row r="3863" spans="1:14" x14ac:dyDescent="0.3">
      <c r="A3863">
        <v>3862</v>
      </c>
      <c r="B3863">
        <v>5</v>
      </c>
      <c r="C3863" t="s">
        <v>59</v>
      </c>
      <c r="D3863" t="str">
        <f>VLOOKUP(C3863,[1]Saler!B:D,2,FALSE)</f>
        <v>Hồ Lê Lệ  Nguyên</v>
      </c>
      <c r="E3863" t="str">
        <f>VLOOKUP(C3863,[1]Saler!B:D,3,FALSE)</f>
        <v>HCM</v>
      </c>
      <c r="F3863" t="str">
        <f>VLOOKUP(E3863,[1]Saler!$F$1:$G$6,2,FALSE)</f>
        <v>Hồ Chí Minh</v>
      </c>
      <c r="G3863" t="s">
        <v>44</v>
      </c>
      <c r="H3863" t="str">
        <f>VLOOKUP(G3863,[1]Product!$B:$G,2,FALSE)</f>
        <v>Lenovo11ED002TVA</v>
      </c>
      <c r="I3863">
        <f>VLOOKUP(G3863,[1]Product!$B:$G,6,FALSE)</f>
        <v>9890000</v>
      </c>
      <c r="J3863" t="str">
        <f>VLOOKUP(G3863,[1]Product!$B:$G,3,FALSE)</f>
        <v>Lenovo</v>
      </c>
      <c r="K3863" t="str">
        <f>VLOOKUP(G3863,[1]Product!$B:$G,4,FALSE)</f>
        <v>Desktop</v>
      </c>
      <c r="L3863">
        <v>1</v>
      </c>
      <c r="M3863">
        <v>0</v>
      </c>
      <c r="N3863">
        <f t="shared" si="60"/>
        <v>9890000</v>
      </c>
    </row>
    <row r="3864" spans="1:14" x14ac:dyDescent="0.3">
      <c r="A3864">
        <v>3863</v>
      </c>
      <c r="B3864">
        <v>5</v>
      </c>
      <c r="C3864" t="s">
        <v>24</v>
      </c>
      <c r="D3864" t="str">
        <f>VLOOKUP(C3864,[1]Saler!B:D,2,FALSE)</f>
        <v>Lê Thị Ngọc Bích</v>
      </c>
      <c r="E3864" t="str">
        <f>VLOOKUP(C3864,[1]Saler!B:D,3,FALSE)</f>
        <v>HN</v>
      </c>
      <c r="F3864" t="str">
        <f>VLOOKUP(E3864,[1]Saler!$F$1:$G$6,2,FALSE)</f>
        <v>Hà Nội</v>
      </c>
      <c r="G3864" t="s">
        <v>33</v>
      </c>
      <c r="H3864" t="str">
        <f>VLOOKUP(G3864,[1]Product!$B:$G,2,FALSE)</f>
        <v>XPS139310</v>
      </c>
      <c r="I3864">
        <f>VLOOKUP(G3864,[1]Product!$B:$G,6,FALSE)</f>
        <v>39900000</v>
      </c>
      <c r="J3864" t="str">
        <f>VLOOKUP(G3864,[1]Product!$B:$G,3,FALSE)</f>
        <v>Dell</v>
      </c>
      <c r="K3864" t="str">
        <f>VLOOKUP(G3864,[1]Product!$B:$G,4,FALSE)</f>
        <v>Laptop</v>
      </c>
      <c r="L3864">
        <v>2</v>
      </c>
      <c r="M3864">
        <v>0.05</v>
      </c>
      <c r="N3864">
        <f t="shared" si="60"/>
        <v>75810000</v>
      </c>
    </row>
    <row r="3865" spans="1:14" x14ac:dyDescent="0.3">
      <c r="A3865">
        <v>3864</v>
      </c>
      <c r="B3865">
        <v>5</v>
      </c>
      <c r="C3865" t="s">
        <v>48</v>
      </c>
      <c r="D3865" t="str">
        <f>VLOOKUP(C3865,[1]Saler!B:D,2,FALSE)</f>
        <v>Võ Huỳnh Duy  Nhân</v>
      </c>
      <c r="E3865" t="str">
        <f>VLOOKUP(C3865,[1]Saler!B:D,3,FALSE)</f>
        <v>HCM</v>
      </c>
      <c r="F3865" t="str">
        <f>VLOOKUP(E3865,[1]Saler!$F$1:$G$6,2,FALSE)</f>
        <v>Hồ Chí Minh</v>
      </c>
      <c r="G3865" t="s">
        <v>34</v>
      </c>
      <c r="H3865" t="str">
        <f>VLOOKUP(G3865,[1]Product!$B:$G,2,FALSE)</f>
        <v>Inspiron135201</v>
      </c>
      <c r="I3865">
        <f>VLOOKUP(G3865,[1]Product!$B:$G,6,FALSE)</f>
        <v>16990000</v>
      </c>
      <c r="J3865" t="str">
        <f>VLOOKUP(G3865,[1]Product!$B:$G,3,FALSE)</f>
        <v>Dell</v>
      </c>
      <c r="K3865" t="str">
        <f>VLOOKUP(G3865,[1]Product!$B:$G,4,FALSE)</f>
        <v>Laptop</v>
      </c>
      <c r="L3865">
        <v>3</v>
      </c>
      <c r="M3865">
        <v>0.15</v>
      </c>
      <c r="N3865">
        <f t="shared" si="60"/>
        <v>43324500</v>
      </c>
    </row>
    <row r="3866" spans="1:14" x14ac:dyDescent="0.3">
      <c r="A3866">
        <v>3865</v>
      </c>
      <c r="B3866">
        <v>6</v>
      </c>
      <c r="C3866" t="s">
        <v>63</v>
      </c>
      <c r="D3866" t="str">
        <f>VLOOKUP(C3866,[1]Saler!B:D,2,FALSE)</f>
        <v>Phạm Thị Giáng  My</v>
      </c>
      <c r="E3866" t="str">
        <f>VLOOKUP(C3866,[1]Saler!B:D,3,FALSE)</f>
        <v>DN</v>
      </c>
      <c r="F3866" t="str">
        <f>VLOOKUP(E3866,[1]Saler!$F$1:$G$6,2,FALSE)</f>
        <v>Đà Nẵng</v>
      </c>
      <c r="G3866" t="s">
        <v>36</v>
      </c>
      <c r="H3866" t="str">
        <f>VLOOKUP(G3866,[1]Product!$B:$G,2,FALSE)</f>
        <v>Lenovo10TVA00EVA</v>
      </c>
      <c r="I3866">
        <f>VLOOKUP(G3866,[1]Product!$B:$G,6,FALSE)</f>
        <v>12590000</v>
      </c>
      <c r="J3866" t="str">
        <f>VLOOKUP(G3866,[1]Product!$B:$G,3,FALSE)</f>
        <v>Lenovo</v>
      </c>
      <c r="K3866" t="str">
        <f>VLOOKUP(G3866,[1]Product!$B:$G,4,FALSE)</f>
        <v>Desktop</v>
      </c>
      <c r="L3866">
        <v>2</v>
      </c>
      <c r="M3866">
        <v>0</v>
      </c>
      <c r="N3866">
        <f t="shared" si="60"/>
        <v>25180000</v>
      </c>
    </row>
    <row r="3867" spans="1:14" x14ac:dyDescent="0.3">
      <c r="A3867">
        <v>3866</v>
      </c>
      <c r="B3867">
        <v>6</v>
      </c>
      <c r="C3867" t="s">
        <v>55</v>
      </c>
      <c r="D3867" t="str">
        <f>VLOOKUP(C3867,[1]Saler!B:D,2,FALSE)</f>
        <v>Nguyễn Thị  Hương</v>
      </c>
      <c r="E3867" t="str">
        <f>VLOOKUP(C3867,[1]Saler!B:D,3,FALSE)</f>
        <v>DN</v>
      </c>
      <c r="F3867" t="str">
        <f>VLOOKUP(E3867,[1]Saler!$F$1:$G$6,2,FALSE)</f>
        <v>Đà Nẵng</v>
      </c>
      <c r="G3867" t="s">
        <v>15</v>
      </c>
      <c r="H3867" t="str">
        <f>VLOOKUP(G3867,[1]Product!$B:$G,2,FALSE)</f>
        <v>EliteBook1C2M0PA</v>
      </c>
      <c r="I3867">
        <f>VLOOKUP(G3867,[1]Product!$B:$G,6,FALSE)</f>
        <v>14890000</v>
      </c>
      <c r="J3867" t="str">
        <f>VLOOKUP(G3867,[1]Product!$B:$G,3,FALSE)</f>
        <v>HP</v>
      </c>
      <c r="K3867" t="str">
        <f>VLOOKUP(G3867,[1]Product!$B:$G,4,FALSE)</f>
        <v>Desktop</v>
      </c>
      <c r="L3867">
        <v>3</v>
      </c>
      <c r="M3867">
        <v>0.15</v>
      </c>
      <c r="N3867">
        <f t="shared" si="60"/>
        <v>37969500</v>
      </c>
    </row>
    <row r="3868" spans="1:14" x14ac:dyDescent="0.3">
      <c r="A3868">
        <v>3867</v>
      </c>
      <c r="B3868">
        <v>6</v>
      </c>
      <c r="C3868" t="s">
        <v>67</v>
      </c>
      <c r="D3868" t="str">
        <f>VLOOKUP(C3868,[1]Saler!B:D,2,FALSE)</f>
        <v>Phan Thị Thu  Nguyệt</v>
      </c>
      <c r="E3868" t="str">
        <f>VLOOKUP(C3868,[1]Saler!B:D,3,FALSE)</f>
        <v>HCM</v>
      </c>
      <c r="F3868" t="str">
        <f>VLOOKUP(E3868,[1]Saler!$F$1:$G$6,2,FALSE)</f>
        <v>Hồ Chí Minh</v>
      </c>
      <c r="G3868" t="s">
        <v>41</v>
      </c>
      <c r="H3868" t="str">
        <f>VLOOKUP(G3868,[1]Product!$B:$G,2,FALSE)</f>
        <v>Vostro70226499</v>
      </c>
      <c r="I3868">
        <f>VLOOKUP(G3868,[1]Product!$B:$G,6,FALSE)</f>
        <v>8900000</v>
      </c>
      <c r="J3868" t="str">
        <f>VLOOKUP(G3868,[1]Product!$B:$G,3,FALSE)</f>
        <v>Dell</v>
      </c>
      <c r="K3868" t="str">
        <f>VLOOKUP(G3868,[1]Product!$B:$G,4,FALSE)</f>
        <v>Desktop</v>
      </c>
      <c r="L3868">
        <v>3</v>
      </c>
      <c r="M3868">
        <v>0.05</v>
      </c>
      <c r="N3868">
        <f t="shared" si="60"/>
        <v>25365000</v>
      </c>
    </row>
    <row r="3869" spans="1:14" x14ac:dyDescent="0.3">
      <c r="A3869">
        <v>3868</v>
      </c>
      <c r="B3869">
        <v>6</v>
      </c>
      <c r="C3869" t="s">
        <v>16</v>
      </c>
      <c r="D3869" t="str">
        <f>VLOOKUP(C3869,[1]Saler!B:D,2,FALSE)</f>
        <v>Võ Thị Uyển  Nhi</v>
      </c>
      <c r="E3869" t="str">
        <f>VLOOKUP(C3869,[1]Saler!B:D,3,FALSE)</f>
        <v>HCM</v>
      </c>
      <c r="F3869" t="str">
        <f>VLOOKUP(E3869,[1]Saler!$F$1:$G$6,2,FALSE)</f>
        <v>Hồ Chí Minh</v>
      </c>
      <c r="G3869" t="s">
        <v>41</v>
      </c>
      <c r="H3869" t="str">
        <f>VLOOKUP(G3869,[1]Product!$B:$G,2,FALSE)</f>
        <v>Vostro70226499</v>
      </c>
      <c r="I3869">
        <f>VLOOKUP(G3869,[1]Product!$B:$G,6,FALSE)</f>
        <v>8900000</v>
      </c>
      <c r="J3869" t="str">
        <f>VLOOKUP(G3869,[1]Product!$B:$G,3,FALSE)</f>
        <v>Dell</v>
      </c>
      <c r="K3869" t="str">
        <f>VLOOKUP(G3869,[1]Product!$B:$G,4,FALSE)</f>
        <v>Desktop</v>
      </c>
      <c r="L3869">
        <v>2</v>
      </c>
      <c r="M3869">
        <v>0.15</v>
      </c>
      <c r="N3869">
        <f t="shared" si="60"/>
        <v>15130000</v>
      </c>
    </row>
    <row r="3870" spans="1:14" x14ac:dyDescent="0.3">
      <c r="A3870">
        <v>3869</v>
      </c>
      <c r="B3870">
        <v>6</v>
      </c>
      <c r="C3870" t="s">
        <v>26</v>
      </c>
      <c r="D3870" t="str">
        <f>VLOOKUP(C3870,[1]Saler!B:D,2,FALSE)</f>
        <v>Nguyễn Thị Y  Bình</v>
      </c>
      <c r="E3870" t="str">
        <f>VLOOKUP(C3870,[1]Saler!B:D,3,FALSE)</f>
        <v>HN</v>
      </c>
      <c r="F3870" t="str">
        <f>VLOOKUP(E3870,[1]Saler!$F$1:$G$6,2,FALSE)</f>
        <v>Hà Nội</v>
      </c>
      <c r="G3870" t="s">
        <v>15</v>
      </c>
      <c r="H3870" t="str">
        <f>VLOOKUP(G3870,[1]Product!$B:$G,2,FALSE)</f>
        <v>EliteBook1C2M0PA</v>
      </c>
      <c r="I3870">
        <f>VLOOKUP(G3870,[1]Product!$B:$G,6,FALSE)</f>
        <v>14890000</v>
      </c>
      <c r="J3870" t="str">
        <f>VLOOKUP(G3870,[1]Product!$B:$G,3,FALSE)</f>
        <v>HP</v>
      </c>
      <c r="K3870" t="str">
        <f>VLOOKUP(G3870,[1]Product!$B:$G,4,FALSE)</f>
        <v>Desktop</v>
      </c>
      <c r="L3870">
        <v>2</v>
      </c>
      <c r="M3870">
        <v>0.05</v>
      </c>
      <c r="N3870">
        <f t="shared" si="60"/>
        <v>28291000</v>
      </c>
    </row>
    <row r="3871" spans="1:14" x14ac:dyDescent="0.3">
      <c r="A3871">
        <v>3870</v>
      </c>
      <c r="B3871">
        <v>6</v>
      </c>
      <c r="C3871" t="s">
        <v>76</v>
      </c>
      <c r="D3871" t="str">
        <f>VLOOKUP(C3871,[1]Saler!B:D,2,FALSE)</f>
        <v>Nguyễn Yến  Nhi</v>
      </c>
      <c r="E3871" t="str">
        <f>VLOOKUP(C3871,[1]Saler!B:D,3,FALSE)</f>
        <v>HCM</v>
      </c>
      <c r="F3871" t="str">
        <f>VLOOKUP(E3871,[1]Saler!$F$1:$G$6,2,FALSE)</f>
        <v>Hồ Chí Minh</v>
      </c>
      <c r="G3871" t="s">
        <v>33</v>
      </c>
      <c r="H3871" t="str">
        <f>VLOOKUP(G3871,[1]Product!$B:$G,2,FALSE)</f>
        <v>XPS139310</v>
      </c>
      <c r="I3871">
        <f>VLOOKUP(G3871,[1]Product!$B:$G,6,FALSE)</f>
        <v>39900000</v>
      </c>
      <c r="J3871" t="str">
        <f>VLOOKUP(G3871,[1]Product!$B:$G,3,FALSE)</f>
        <v>Dell</v>
      </c>
      <c r="K3871" t="str">
        <f>VLOOKUP(G3871,[1]Product!$B:$G,4,FALSE)</f>
        <v>Laptop</v>
      </c>
      <c r="L3871">
        <v>3</v>
      </c>
      <c r="M3871">
        <v>0.15</v>
      </c>
      <c r="N3871">
        <f t="shared" si="60"/>
        <v>101745000</v>
      </c>
    </row>
    <row r="3872" spans="1:14" x14ac:dyDescent="0.3">
      <c r="A3872">
        <v>3871</v>
      </c>
      <c r="B3872">
        <v>6</v>
      </c>
      <c r="C3872" t="s">
        <v>63</v>
      </c>
      <c r="D3872" t="str">
        <f>VLOOKUP(C3872,[1]Saler!B:D,2,FALSE)</f>
        <v>Phạm Thị Giáng  My</v>
      </c>
      <c r="E3872" t="str">
        <f>VLOOKUP(C3872,[1]Saler!B:D,3,FALSE)</f>
        <v>DN</v>
      </c>
      <c r="F3872" t="str">
        <f>VLOOKUP(E3872,[1]Saler!$F$1:$G$6,2,FALSE)</f>
        <v>Đà Nẵng</v>
      </c>
      <c r="G3872" t="s">
        <v>17</v>
      </c>
      <c r="H3872" t="str">
        <f>VLOOKUP(G3872,[1]Product!$B:$G,2,FALSE)</f>
        <v>Inspiron135301</v>
      </c>
      <c r="I3872">
        <f>VLOOKUP(G3872,[1]Product!$B:$G,6,FALSE)</f>
        <v>20900000</v>
      </c>
      <c r="J3872" t="str">
        <f>VLOOKUP(G3872,[1]Product!$B:$G,3,FALSE)</f>
        <v>Dell</v>
      </c>
      <c r="K3872" t="str">
        <f>VLOOKUP(G3872,[1]Product!$B:$G,4,FALSE)</f>
        <v>Laptop</v>
      </c>
      <c r="L3872">
        <v>3</v>
      </c>
      <c r="M3872">
        <v>0.1</v>
      </c>
      <c r="N3872">
        <f t="shared" si="60"/>
        <v>56430000</v>
      </c>
    </row>
    <row r="3873" spans="1:14" x14ac:dyDescent="0.3">
      <c r="A3873">
        <v>3872</v>
      </c>
      <c r="B3873">
        <v>6</v>
      </c>
      <c r="C3873" t="s">
        <v>20</v>
      </c>
      <c r="D3873" t="str">
        <f>VLOOKUP(C3873,[1]Saler!B:D,2,FALSE)</f>
        <v>NGUYỄN THỊ THANH  HUYỀN</v>
      </c>
      <c r="E3873" t="str">
        <f>VLOOKUP(C3873,[1]Saler!B:D,3,FALSE)</f>
        <v>DN</v>
      </c>
      <c r="F3873" t="str">
        <f>VLOOKUP(E3873,[1]Saler!$F$1:$G$6,2,FALSE)</f>
        <v>Đà Nẵng</v>
      </c>
      <c r="G3873" t="s">
        <v>28</v>
      </c>
      <c r="H3873" t="str">
        <f>VLOOKUP(G3873,[1]Product!$B:$G,2,FALSE)</f>
        <v>ProBook1A1B0PA</v>
      </c>
      <c r="I3873">
        <f>VLOOKUP(G3873,[1]Product!$B:$G,6,FALSE)</f>
        <v>18290000</v>
      </c>
      <c r="J3873" t="str">
        <f>VLOOKUP(G3873,[1]Product!$B:$G,3,FALSE)</f>
        <v>HP</v>
      </c>
      <c r="K3873" t="str">
        <f>VLOOKUP(G3873,[1]Product!$B:$G,4,FALSE)</f>
        <v>Laptop</v>
      </c>
      <c r="L3873">
        <v>2</v>
      </c>
      <c r="M3873">
        <v>0.1</v>
      </c>
      <c r="N3873">
        <f t="shared" si="60"/>
        <v>32922000</v>
      </c>
    </row>
    <row r="3874" spans="1:14" x14ac:dyDescent="0.3">
      <c r="A3874">
        <v>3873</v>
      </c>
      <c r="B3874">
        <v>6</v>
      </c>
      <c r="C3874" t="s">
        <v>30</v>
      </c>
      <c r="D3874" t="str">
        <f>VLOOKUP(C3874,[1]Saler!B:D,2,FALSE)</f>
        <v>Lê Thị Phương  Thanh</v>
      </c>
      <c r="E3874" t="str">
        <f>VLOOKUP(C3874,[1]Saler!B:D,3,FALSE)</f>
        <v>CT</v>
      </c>
      <c r="F3874" t="str">
        <f>VLOOKUP(E3874,[1]Saler!$F$1:$G$6,2,FALSE)</f>
        <v>Cần Thơ</v>
      </c>
      <c r="G3874" t="s">
        <v>47</v>
      </c>
      <c r="H3874" t="str">
        <f>VLOOKUP(G3874,[1]Product!$B:$G,2,FALSE)</f>
        <v>OptiPlex3080 MT</v>
      </c>
      <c r="I3874">
        <f>VLOOKUP(G3874,[1]Product!$B:$G,6,FALSE)</f>
        <v>13890000</v>
      </c>
      <c r="J3874" t="str">
        <f>VLOOKUP(G3874,[1]Product!$B:$G,3,FALSE)</f>
        <v>Dell</v>
      </c>
      <c r="K3874" t="str">
        <f>VLOOKUP(G3874,[1]Product!$B:$G,4,FALSE)</f>
        <v>Desktop</v>
      </c>
      <c r="L3874">
        <v>1</v>
      </c>
      <c r="M3874">
        <v>0.05</v>
      </c>
      <c r="N3874">
        <f t="shared" si="60"/>
        <v>13195500</v>
      </c>
    </row>
    <row r="3875" spans="1:14" x14ac:dyDescent="0.3">
      <c r="A3875">
        <v>3874</v>
      </c>
      <c r="B3875">
        <v>6</v>
      </c>
      <c r="C3875" t="s">
        <v>20</v>
      </c>
      <c r="D3875" t="str">
        <f>VLOOKUP(C3875,[1]Saler!B:D,2,FALSE)</f>
        <v>NGUYỄN THỊ THANH  HUYỀN</v>
      </c>
      <c r="E3875" t="str">
        <f>VLOOKUP(C3875,[1]Saler!B:D,3,FALSE)</f>
        <v>DN</v>
      </c>
      <c r="F3875" t="str">
        <f>VLOOKUP(E3875,[1]Saler!$F$1:$G$6,2,FALSE)</f>
        <v>Đà Nẵng</v>
      </c>
      <c r="G3875" t="s">
        <v>33</v>
      </c>
      <c r="H3875" t="str">
        <f>VLOOKUP(G3875,[1]Product!$B:$G,2,FALSE)</f>
        <v>XPS139310</v>
      </c>
      <c r="I3875">
        <f>VLOOKUP(G3875,[1]Product!$B:$G,6,FALSE)</f>
        <v>39900000</v>
      </c>
      <c r="J3875" t="str">
        <f>VLOOKUP(G3875,[1]Product!$B:$G,3,FALSE)</f>
        <v>Dell</v>
      </c>
      <c r="K3875" t="str">
        <f>VLOOKUP(G3875,[1]Product!$B:$G,4,FALSE)</f>
        <v>Laptop</v>
      </c>
      <c r="L3875">
        <v>1</v>
      </c>
      <c r="M3875">
        <v>0.1</v>
      </c>
      <c r="N3875">
        <f t="shared" si="60"/>
        <v>35910000</v>
      </c>
    </row>
    <row r="3876" spans="1:14" x14ac:dyDescent="0.3">
      <c r="A3876">
        <v>3875</v>
      </c>
      <c r="B3876">
        <v>6</v>
      </c>
      <c r="C3876" t="s">
        <v>53</v>
      </c>
      <c r="D3876" t="str">
        <f>VLOOKUP(C3876,[1]Saler!B:D,2,FALSE)</f>
        <v>Đoàn Minh  Anh</v>
      </c>
      <c r="E3876" t="str">
        <f>VLOOKUP(C3876,[1]Saler!B:D,3,FALSE)</f>
        <v>HN</v>
      </c>
      <c r="F3876" t="str">
        <f>VLOOKUP(E3876,[1]Saler!$F$1:$G$6,2,FALSE)</f>
        <v>Hà Nội</v>
      </c>
      <c r="G3876" t="s">
        <v>42</v>
      </c>
      <c r="H3876" t="str">
        <f>VLOOKUP(G3876,[1]Product!$B:$G,2,FALSE)</f>
        <v>PavilionEG0072TU</v>
      </c>
      <c r="I3876">
        <f>VLOOKUP(G3876,[1]Product!$B:$G,6,FALSE)</f>
        <v>21900000</v>
      </c>
      <c r="J3876" t="str">
        <f>VLOOKUP(G3876,[1]Product!$B:$G,3,FALSE)</f>
        <v>HP</v>
      </c>
      <c r="K3876" t="str">
        <f>VLOOKUP(G3876,[1]Product!$B:$G,4,FALSE)</f>
        <v>Laptop</v>
      </c>
      <c r="L3876">
        <v>1</v>
      </c>
      <c r="M3876">
        <v>0.1</v>
      </c>
      <c r="N3876">
        <f t="shared" si="60"/>
        <v>19710000</v>
      </c>
    </row>
    <row r="3877" spans="1:14" x14ac:dyDescent="0.3">
      <c r="A3877">
        <v>3876</v>
      </c>
      <c r="B3877">
        <v>6</v>
      </c>
      <c r="C3877" t="s">
        <v>53</v>
      </c>
      <c r="D3877" t="str">
        <f>VLOOKUP(C3877,[1]Saler!B:D,2,FALSE)</f>
        <v>Đoàn Minh  Anh</v>
      </c>
      <c r="E3877" t="str">
        <f>VLOOKUP(C3877,[1]Saler!B:D,3,FALSE)</f>
        <v>HN</v>
      </c>
      <c r="F3877" t="str">
        <f>VLOOKUP(E3877,[1]Saler!$F$1:$G$6,2,FALSE)</f>
        <v>Hà Nội</v>
      </c>
      <c r="G3877" t="s">
        <v>47</v>
      </c>
      <c r="H3877" t="str">
        <f>VLOOKUP(G3877,[1]Product!$B:$G,2,FALSE)</f>
        <v>OptiPlex3080 MT</v>
      </c>
      <c r="I3877">
        <f>VLOOKUP(G3877,[1]Product!$B:$G,6,FALSE)</f>
        <v>13890000</v>
      </c>
      <c r="J3877" t="str">
        <f>VLOOKUP(G3877,[1]Product!$B:$G,3,FALSE)</f>
        <v>Dell</v>
      </c>
      <c r="K3877" t="str">
        <f>VLOOKUP(G3877,[1]Product!$B:$G,4,FALSE)</f>
        <v>Desktop</v>
      </c>
      <c r="L3877">
        <v>2</v>
      </c>
      <c r="M3877">
        <v>0.15</v>
      </c>
      <c r="N3877">
        <f t="shared" si="60"/>
        <v>23613000</v>
      </c>
    </row>
    <row r="3878" spans="1:14" x14ac:dyDescent="0.3">
      <c r="A3878">
        <v>3877</v>
      </c>
      <c r="B3878">
        <v>6</v>
      </c>
      <c r="C3878" t="s">
        <v>61</v>
      </c>
      <c r="D3878" t="str">
        <f>VLOOKUP(C3878,[1]Saler!B:D,2,FALSE)</f>
        <v>Nguyễn Tố  Linh</v>
      </c>
      <c r="E3878" t="str">
        <f>VLOOKUP(C3878,[1]Saler!B:D,3,FALSE)</f>
        <v>DN</v>
      </c>
      <c r="F3878" t="str">
        <f>VLOOKUP(E3878,[1]Saler!$F$1:$G$6,2,FALSE)</f>
        <v>Đà Nẵng</v>
      </c>
      <c r="G3878" t="s">
        <v>41</v>
      </c>
      <c r="H3878" t="str">
        <f>VLOOKUP(G3878,[1]Product!$B:$G,2,FALSE)</f>
        <v>Vostro70226499</v>
      </c>
      <c r="I3878">
        <f>VLOOKUP(G3878,[1]Product!$B:$G,6,FALSE)</f>
        <v>8900000</v>
      </c>
      <c r="J3878" t="str">
        <f>VLOOKUP(G3878,[1]Product!$B:$G,3,FALSE)</f>
        <v>Dell</v>
      </c>
      <c r="K3878" t="str">
        <f>VLOOKUP(G3878,[1]Product!$B:$G,4,FALSE)</f>
        <v>Desktop</v>
      </c>
      <c r="L3878">
        <v>3</v>
      </c>
      <c r="M3878">
        <v>0</v>
      </c>
      <c r="N3878">
        <f t="shared" si="60"/>
        <v>26700000</v>
      </c>
    </row>
    <row r="3879" spans="1:14" x14ac:dyDescent="0.3">
      <c r="A3879">
        <v>3878</v>
      </c>
      <c r="B3879">
        <v>6</v>
      </c>
      <c r="C3879" t="s">
        <v>67</v>
      </c>
      <c r="D3879" t="str">
        <f>VLOOKUP(C3879,[1]Saler!B:D,2,FALSE)</f>
        <v>Phan Thị Thu  Nguyệt</v>
      </c>
      <c r="E3879" t="str">
        <f>VLOOKUP(C3879,[1]Saler!B:D,3,FALSE)</f>
        <v>HCM</v>
      </c>
      <c r="F3879" t="str">
        <f>VLOOKUP(E3879,[1]Saler!$F$1:$G$6,2,FALSE)</f>
        <v>Hồ Chí Minh</v>
      </c>
      <c r="G3879" t="s">
        <v>21</v>
      </c>
      <c r="H3879" t="str">
        <f>VLOOKUP(G3879,[1]Product!$B:$G,2,FALSE)</f>
        <v>EliteBook5ZU71PA</v>
      </c>
      <c r="I3879">
        <f>VLOOKUP(G3879,[1]Product!$B:$G,6,FALSE)</f>
        <v>34790000</v>
      </c>
      <c r="J3879" t="str">
        <f>VLOOKUP(G3879,[1]Product!$B:$G,3,FALSE)</f>
        <v>HP</v>
      </c>
      <c r="K3879" t="str">
        <f>VLOOKUP(G3879,[1]Product!$B:$G,4,FALSE)</f>
        <v>Laptop</v>
      </c>
      <c r="L3879">
        <v>2</v>
      </c>
      <c r="M3879">
        <v>0</v>
      </c>
      <c r="N3879">
        <f t="shared" si="60"/>
        <v>69580000</v>
      </c>
    </row>
    <row r="3880" spans="1:14" x14ac:dyDescent="0.3">
      <c r="A3880">
        <v>3879</v>
      </c>
      <c r="B3880">
        <v>6</v>
      </c>
      <c r="C3880" t="s">
        <v>57</v>
      </c>
      <c r="D3880" t="str">
        <f>VLOOKUP(C3880,[1]Saler!B:D,2,FALSE)</f>
        <v>Nguyễn Thị Tú  Anh</v>
      </c>
      <c r="E3880" t="str">
        <f>VLOOKUP(C3880,[1]Saler!B:D,3,FALSE)</f>
        <v>HN</v>
      </c>
      <c r="F3880" t="str">
        <f>VLOOKUP(E3880,[1]Saler!$F$1:$G$6,2,FALSE)</f>
        <v>Hà Nội</v>
      </c>
      <c r="G3880" t="s">
        <v>25</v>
      </c>
      <c r="H3880" t="str">
        <f>VLOOKUP(G3880,[1]Product!$B:$G,2,FALSE)</f>
        <v>Lenovo11BHS07200</v>
      </c>
      <c r="I3880">
        <f>VLOOKUP(G3880,[1]Product!$B:$G,6,FALSE)</f>
        <v>11490000</v>
      </c>
      <c r="J3880" t="str">
        <f>VLOOKUP(G3880,[1]Product!$B:$G,3,FALSE)</f>
        <v>Lenovo</v>
      </c>
      <c r="K3880" t="str">
        <f>VLOOKUP(G3880,[1]Product!$B:$G,4,FALSE)</f>
        <v>Desktop</v>
      </c>
      <c r="L3880">
        <v>3</v>
      </c>
      <c r="M3880">
        <v>0.1</v>
      </c>
      <c r="N3880">
        <f t="shared" si="60"/>
        <v>31023000</v>
      </c>
    </row>
    <row r="3881" spans="1:14" x14ac:dyDescent="0.3">
      <c r="A3881">
        <v>3880</v>
      </c>
      <c r="B3881">
        <v>6</v>
      </c>
      <c r="C3881" t="s">
        <v>63</v>
      </c>
      <c r="D3881" t="str">
        <f>VLOOKUP(C3881,[1]Saler!B:D,2,FALSE)</f>
        <v>Phạm Thị Giáng  My</v>
      </c>
      <c r="E3881" t="str">
        <f>VLOOKUP(C3881,[1]Saler!B:D,3,FALSE)</f>
        <v>DN</v>
      </c>
      <c r="F3881" t="str">
        <f>VLOOKUP(E3881,[1]Saler!$F$1:$G$6,2,FALSE)</f>
        <v>Đà Nẵng</v>
      </c>
      <c r="G3881" t="s">
        <v>56</v>
      </c>
      <c r="H3881" t="str">
        <f>VLOOKUP(G3881,[1]Product!$B:$G,2,FALSE)</f>
        <v>Legion82B500GUVN</v>
      </c>
      <c r="I3881">
        <f>VLOOKUP(G3881,[1]Product!$B:$G,6,FALSE)</f>
        <v>24790000</v>
      </c>
      <c r="J3881" t="str">
        <f>VLOOKUP(G3881,[1]Product!$B:$G,3,FALSE)</f>
        <v>Lenovo</v>
      </c>
      <c r="K3881" t="str">
        <f>VLOOKUP(G3881,[1]Product!$B:$G,4,FALSE)</f>
        <v>Laptop</v>
      </c>
      <c r="L3881">
        <v>3</v>
      </c>
      <c r="M3881">
        <v>0</v>
      </c>
      <c r="N3881">
        <f t="shared" si="60"/>
        <v>74370000</v>
      </c>
    </row>
    <row r="3882" spans="1:14" x14ac:dyDescent="0.3">
      <c r="A3882">
        <v>3881</v>
      </c>
      <c r="B3882">
        <v>6</v>
      </c>
      <c r="C3882" t="s">
        <v>16</v>
      </c>
      <c r="D3882" t="str">
        <f>VLOOKUP(C3882,[1]Saler!B:D,2,FALSE)</f>
        <v>Võ Thị Uyển  Nhi</v>
      </c>
      <c r="E3882" t="str">
        <f>VLOOKUP(C3882,[1]Saler!B:D,3,FALSE)</f>
        <v>HCM</v>
      </c>
      <c r="F3882" t="str">
        <f>VLOOKUP(E3882,[1]Saler!$F$1:$G$6,2,FALSE)</f>
        <v>Hồ Chí Minh</v>
      </c>
      <c r="G3882" t="s">
        <v>42</v>
      </c>
      <c r="H3882" t="str">
        <f>VLOOKUP(G3882,[1]Product!$B:$G,2,FALSE)</f>
        <v>PavilionEG0072TU</v>
      </c>
      <c r="I3882">
        <f>VLOOKUP(G3882,[1]Product!$B:$G,6,FALSE)</f>
        <v>21900000</v>
      </c>
      <c r="J3882" t="str">
        <f>VLOOKUP(G3882,[1]Product!$B:$G,3,FALSE)</f>
        <v>HP</v>
      </c>
      <c r="K3882" t="str">
        <f>VLOOKUP(G3882,[1]Product!$B:$G,4,FALSE)</f>
        <v>Laptop</v>
      </c>
      <c r="L3882">
        <v>3</v>
      </c>
      <c r="M3882">
        <v>0</v>
      </c>
      <c r="N3882">
        <f t="shared" si="60"/>
        <v>65700000</v>
      </c>
    </row>
    <row r="3883" spans="1:14" x14ac:dyDescent="0.3">
      <c r="A3883">
        <v>3882</v>
      </c>
      <c r="B3883">
        <v>6</v>
      </c>
      <c r="C3883" t="s">
        <v>60</v>
      </c>
      <c r="D3883" t="str">
        <f>VLOOKUP(C3883,[1]Saler!B:D,2,FALSE)</f>
        <v>Nguyễn Thị Hoài  Ly</v>
      </c>
      <c r="E3883" t="str">
        <f>VLOOKUP(C3883,[1]Saler!B:D,3,FALSE)</f>
        <v>DN</v>
      </c>
      <c r="F3883" t="str">
        <f>VLOOKUP(E3883,[1]Saler!$F$1:$G$6,2,FALSE)</f>
        <v>Đà Nẵng</v>
      </c>
      <c r="G3883" t="s">
        <v>71</v>
      </c>
      <c r="H3883" t="str">
        <f>VLOOKUP(G3883,[1]Product!$B:$G,2,FALSE)</f>
        <v>Legion82BC005YVN</v>
      </c>
      <c r="I3883">
        <f>VLOOKUP(G3883,[1]Product!$B:$G,6,FALSE)</f>
        <v>39000000</v>
      </c>
      <c r="J3883" t="str">
        <f>VLOOKUP(G3883,[1]Product!$B:$G,3,FALSE)</f>
        <v>Lenovo</v>
      </c>
      <c r="K3883" t="str">
        <f>VLOOKUP(G3883,[1]Product!$B:$G,4,FALSE)</f>
        <v>Laptop</v>
      </c>
      <c r="L3883">
        <v>2</v>
      </c>
      <c r="M3883">
        <v>0.15</v>
      </c>
      <c r="N3883">
        <f t="shared" si="60"/>
        <v>66300000</v>
      </c>
    </row>
    <row r="3884" spans="1:14" x14ac:dyDescent="0.3">
      <c r="A3884">
        <v>3883</v>
      </c>
      <c r="B3884">
        <v>6</v>
      </c>
      <c r="C3884" t="s">
        <v>65</v>
      </c>
      <c r="D3884" t="str">
        <f>VLOOKUP(C3884,[1]Saler!B:D,2,FALSE)</f>
        <v>Vưu Quan  Khải</v>
      </c>
      <c r="E3884" t="str">
        <f>VLOOKUP(C3884,[1]Saler!B:D,3,FALSE)</f>
        <v>DN</v>
      </c>
      <c r="F3884" t="str">
        <f>VLOOKUP(E3884,[1]Saler!$F$1:$G$6,2,FALSE)</f>
        <v>Đà Nẵng</v>
      </c>
      <c r="G3884" t="s">
        <v>21</v>
      </c>
      <c r="H3884" t="str">
        <f>VLOOKUP(G3884,[1]Product!$B:$G,2,FALSE)</f>
        <v>EliteBook5ZU71PA</v>
      </c>
      <c r="I3884">
        <f>VLOOKUP(G3884,[1]Product!$B:$G,6,FALSE)</f>
        <v>34790000</v>
      </c>
      <c r="J3884" t="str">
        <f>VLOOKUP(G3884,[1]Product!$B:$G,3,FALSE)</f>
        <v>HP</v>
      </c>
      <c r="K3884" t="str">
        <f>VLOOKUP(G3884,[1]Product!$B:$G,4,FALSE)</f>
        <v>Laptop</v>
      </c>
      <c r="L3884">
        <v>3</v>
      </c>
      <c r="M3884">
        <v>0</v>
      </c>
      <c r="N3884">
        <f t="shared" si="60"/>
        <v>104370000</v>
      </c>
    </row>
    <row r="3885" spans="1:14" x14ac:dyDescent="0.3">
      <c r="A3885">
        <v>3884</v>
      </c>
      <c r="B3885">
        <v>6</v>
      </c>
      <c r="C3885" t="s">
        <v>32</v>
      </c>
      <c r="D3885" t="str">
        <f>VLOOKUP(C3885,[1]Saler!B:D,2,FALSE)</f>
        <v>Võ Thị Phương  Thảo</v>
      </c>
      <c r="E3885" t="str">
        <f>VLOOKUP(C3885,[1]Saler!B:D,3,FALSE)</f>
        <v>CT</v>
      </c>
      <c r="F3885" t="str">
        <f>VLOOKUP(E3885,[1]Saler!$F$1:$G$6,2,FALSE)</f>
        <v>Cần Thơ</v>
      </c>
      <c r="G3885" t="s">
        <v>34</v>
      </c>
      <c r="H3885" t="str">
        <f>VLOOKUP(G3885,[1]Product!$B:$G,2,FALSE)</f>
        <v>Inspiron135201</v>
      </c>
      <c r="I3885">
        <f>VLOOKUP(G3885,[1]Product!$B:$G,6,FALSE)</f>
        <v>16990000</v>
      </c>
      <c r="J3885" t="str">
        <f>VLOOKUP(G3885,[1]Product!$B:$G,3,FALSE)</f>
        <v>Dell</v>
      </c>
      <c r="K3885" t="str">
        <f>VLOOKUP(G3885,[1]Product!$B:$G,4,FALSE)</f>
        <v>Laptop</v>
      </c>
      <c r="L3885">
        <v>2</v>
      </c>
      <c r="M3885">
        <v>0</v>
      </c>
      <c r="N3885">
        <f t="shared" si="60"/>
        <v>33980000</v>
      </c>
    </row>
    <row r="3886" spans="1:14" x14ac:dyDescent="0.3">
      <c r="A3886">
        <v>3885</v>
      </c>
      <c r="B3886">
        <v>6</v>
      </c>
      <c r="C3886" t="s">
        <v>16</v>
      </c>
      <c r="D3886" t="str">
        <f>VLOOKUP(C3886,[1]Saler!B:D,2,FALSE)</f>
        <v>Võ Thị Uyển  Nhi</v>
      </c>
      <c r="E3886" t="str">
        <f>VLOOKUP(C3886,[1]Saler!B:D,3,FALSE)</f>
        <v>HCM</v>
      </c>
      <c r="F3886" t="str">
        <f>VLOOKUP(E3886,[1]Saler!$F$1:$G$6,2,FALSE)</f>
        <v>Hồ Chí Minh</v>
      </c>
      <c r="G3886" t="s">
        <v>31</v>
      </c>
      <c r="H3886" t="str">
        <f>VLOOKUP(G3886,[1]Product!$B:$G,2,FALSE)</f>
        <v>Ideapad82H700DNVN</v>
      </c>
      <c r="I3886">
        <f>VLOOKUP(G3886,[1]Product!$B:$G,6,FALSE)</f>
        <v>13490000</v>
      </c>
      <c r="J3886" t="str">
        <f>VLOOKUP(G3886,[1]Product!$B:$G,3,FALSE)</f>
        <v>Lenovo</v>
      </c>
      <c r="K3886" t="str">
        <f>VLOOKUP(G3886,[1]Product!$B:$G,4,FALSE)</f>
        <v>Laptop</v>
      </c>
      <c r="L3886">
        <v>3</v>
      </c>
      <c r="M3886">
        <v>0</v>
      </c>
      <c r="N3886">
        <f t="shared" si="60"/>
        <v>40470000</v>
      </c>
    </row>
    <row r="3887" spans="1:14" x14ac:dyDescent="0.3">
      <c r="A3887">
        <v>3886</v>
      </c>
      <c r="B3887">
        <v>6</v>
      </c>
      <c r="C3887" t="s">
        <v>74</v>
      </c>
      <c r="D3887" t="str">
        <f>VLOOKUP(C3887,[1]Saler!B:D,2,FALSE)</f>
        <v>Nguyễn Thị  Hằng</v>
      </c>
      <c r="E3887" t="str">
        <f>VLOOKUP(C3887,[1]Saler!B:D,3,FALSE)</f>
        <v>HP</v>
      </c>
      <c r="F3887" t="str">
        <f>VLOOKUP(E3887,[1]Saler!$F$1:$G$6,2,FALSE)</f>
        <v>Hải Phòng</v>
      </c>
      <c r="G3887" t="s">
        <v>69</v>
      </c>
      <c r="H3887" t="str">
        <f>VLOOKUP(G3887,[1]Product!$B:$G,2,FALSE)</f>
        <v>Pavilion180S1AA</v>
      </c>
      <c r="I3887">
        <f>VLOOKUP(G3887,[1]Product!$B:$G,6,FALSE)</f>
        <v>9790000</v>
      </c>
      <c r="J3887" t="str">
        <f>VLOOKUP(G3887,[1]Product!$B:$G,3,FALSE)</f>
        <v>HP</v>
      </c>
      <c r="K3887" t="str">
        <f>VLOOKUP(G3887,[1]Product!$B:$G,4,FALSE)</f>
        <v>Desktop</v>
      </c>
      <c r="L3887">
        <v>1</v>
      </c>
      <c r="M3887">
        <v>0</v>
      </c>
      <c r="N3887">
        <f t="shared" si="60"/>
        <v>9790000</v>
      </c>
    </row>
    <row r="3888" spans="1:14" x14ac:dyDescent="0.3">
      <c r="A3888">
        <v>3887</v>
      </c>
      <c r="B3888">
        <v>6</v>
      </c>
      <c r="C3888" t="s">
        <v>35</v>
      </c>
      <c r="D3888" t="str">
        <f>VLOOKUP(C3888,[1]Saler!B:D,2,FALSE)</f>
        <v>Trần Kim  Như</v>
      </c>
      <c r="E3888" t="str">
        <f>VLOOKUP(C3888,[1]Saler!B:D,3,FALSE)</f>
        <v>HCM</v>
      </c>
      <c r="F3888" t="str">
        <f>VLOOKUP(E3888,[1]Saler!$F$1:$G$6,2,FALSE)</f>
        <v>Hồ Chí Minh</v>
      </c>
      <c r="G3888" t="s">
        <v>69</v>
      </c>
      <c r="H3888" t="str">
        <f>VLOOKUP(G3888,[1]Product!$B:$G,2,FALSE)</f>
        <v>Pavilion180S1AA</v>
      </c>
      <c r="I3888">
        <f>VLOOKUP(G3888,[1]Product!$B:$G,6,FALSE)</f>
        <v>9790000</v>
      </c>
      <c r="J3888" t="str">
        <f>VLOOKUP(G3888,[1]Product!$B:$G,3,FALSE)</f>
        <v>HP</v>
      </c>
      <c r="K3888" t="str">
        <f>VLOOKUP(G3888,[1]Product!$B:$G,4,FALSE)</f>
        <v>Desktop</v>
      </c>
      <c r="L3888">
        <v>2</v>
      </c>
      <c r="M3888">
        <v>0</v>
      </c>
      <c r="N3888">
        <f t="shared" si="60"/>
        <v>19580000</v>
      </c>
    </row>
    <row r="3889" spans="1:14" x14ac:dyDescent="0.3">
      <c r="A3889">
        <v>3888</v>
      </c>
      <c r="B3889">
        <v>6</v>
      </c>
      <c r="C3889" t="s">
        <v>62</v>
      </c>
      <c r="D3889" t="str">
        <f>VLOOKUP(C3889,[1]Saler!B:D,2,FALSE)</f>
        <v>Kiều Ngọc Các</v>
      </c>
      <c r="E3889" t="str">
        <f>VLOOKUP(C3889,[1]Saler!B:D,3,FALSE)</f>
        <v>HN</v>
      </c>
      <c r="F3889" t="str">
        <f>VLOOKUP(E3889,[1]Saler!$F$1:$G$6,2,FALSE)</f>
        <v>Hà Nội</v>
      </c>
      <c r="G3889" t="s">
        <v>15</v>
      </c>
      <c r="H3889" t="str">
        <f>VLOOKUP(G3889,[1]Product!$B:$G,2,FALSE)</f>
        <v>EliteBook1C2M0PA</v>
      </c>
      <c r="I3889">
        <f>VLOOKUP(G3889,[1]Product!$B:$G,6,FALSE)</f>
        <v>14890000</v>
      </c>
      <c r="J3889" t="str">
        <f>VLOOKUP(G3889,[1]Product!$B:$G,3,FALSE)</f>
        <v>HP</v>
      </c>
      <c r="K3889" t="str">
        <f>VLOOKUP(G3889,[1]Product!$B:$G,4,FALSE)</f>
        <v>Desktop</v>
      </c>
      <c r="L3889">
        <v>2</v>
      </c>
      <c r="M3889">
        <v>0</v>
      </c>
      <c r="N3889">
        <f t="shared" si="60"/>
        <v>29780000</v>
      </c>
    </row>
    <row r="3890" spans="1:14" x14ac:dyDescent="0.3">
      <c r="A3890">
        <v>3889</v>
      </c>
      <c r="B3890">
        <v>6</v>
      </c>
      <c r="C3890" t="s">
        <v>73</v>
      </c>
      <c r="D3890" t="str">
        <f>VLOOKUP(C3890,[1]Saler!B:D,2,FALSE)</f>
        <v>Nguyễn Gia  Hân</v>
      </c>
      <c r="E3890" t="str">
        <f>VLOOKUP(C3890,[1]Saler!B:D,3,FALSE)</f>
        <v>HP</v>
      </c>
      <c r="F3890" t="str">
        <f>VLOOKUP(E3890,[1]Saler!$F$1:$G$6,2,FALSE)</f>
        <v>Hải Phòng</v>
      </c>
      <c r="G3890" t="s">
        <v>15</v>
      </c>
      <c r="H3890" t="str">
        <f>VLOOKUP(G3890,[1]Product!$B:$G,2,FALSE)</f>
        <v>EliteBook1C2M0PA</v>
      </c>
      <c r="I3890">
        <f>VLOOKUP(G3890,[1]Product!$B:$G,6,FALSE)</f>
        <v>14890000</v>
      </c>
      <c r="J3890" t="str">
        <f>VLOOKUP(G3890,[1]Product!$B:$G,3,FALSE)</f>
        <v>HP</v>
      </c>
      <c r="K3890" t="str">
        <f>VLOOKUP(G3890,[1]Product!$B:$G,4,FALSE)</f>
        <v>Desktop</v>
      </c>
      <c r="L3890">
        <v>3</v>
      </c>
      <c r="M3890">
        <v>0</v>
      </c>
      <c r="N3890">
        <f t="shared" si="60"/>
        <v>44670000</v>
      </c>
    </row>
    <row r="3891" spans="1:14" x14ac:dyDescent="0.3">
      <c r="A3891">
        <v>3890</v>
      </c>
      <c r="B3891">
        <v>6</v>
      </c>
      <c r="C3891" t="s">
        <v>60</v>
      </c>
      <c r="D3891" t="str">
        <f>VLOOKUP(C3891,[1]Saler!B:D,2,FALSE)</f>
        <v>Nguyễn Thị Hoài  Ly</v>
      </c>
      <c r="E3891" t="str">
        <f>VLOOKUP(C3891,[1]Saler!B:D,3,FALSE)</f>
        <v>DN</v>
      </c>
      <c r="F3891" t="str">
        <f>VLOOKUP(E3891,[1]Saler!$F$1:$G$6,2,FALSE)</f>
        <v>Đà Nẵng</v>
      </c>
      <c r="G3891" t="s">
        <v>56</v>
      </c>
      <c r="H3891" t="str">
        <f>VLOOKUP(G3891,[1]Product!$B:$G,2,FALSE)</f>
        <v>Legion82B500GUVN</v>
      </c>
      <c r="I3891">
        <f>VLOOKUP(G3891,[1]Product!$B:$G,6,FALSE)</f>
        <v>24790000</v>
      </c>
      <c r="J3891" t="str">
        <f>VLOOKUP(G3891,[1]Product!$B:$G,3,FALSE)</f>
        <v>Lenovo</v>
      </c>
      <c r="K3891" t="str">
        <f>VLOOKUP(G3891,[1]Product!$B:$G,4,FALSE)</f>
        <v>Laptop</v>
      </c>
      <c r="L3891">
        <v>3</v>
      </c>
      <c r="M3891">
        <v>0.05</v>
      </c>
      <c r="N3891">
        <f t="shared" si="60"/>
        <v>70651500</v>
      </c>
    </row>
    <row r="3892" spans="1:14" x14ac:dyDescent="0.3">
      <c r="A3892">
        <v>3891</v>
      </c>
      <c r="B3892">
        <v>6</v>
      </c>
      <c r="C3892" t="s">
        <v>72</v>
      </c>
      <c r="D3892" t="str">
        <f>VLOOKUP(C3892,[1]Saler!B:D,2,FALSE)</f>
        <v>Ngô Ngọc Tường  An</v>
      </c>
      <c r="E3892" t="str">
        <f>VLOOKUP(C3892,[1]Saler!B:D,3,FALSE)</f>
        <v>HN</v>
      </c>
      <c r="F3892" t="str">
        <f>VLOOKUP(E3892,[1]Saler!$F$1:$G$6,2,FALSE)</f>
        <v>Hà Nội</v>
      </c>
      <c r="G3892" t="s">
        <v>42</v>
      </c>
      <c r="H3892" t="str">
        <f>VLOOKUP(G3892,[1]Product!$B:$G,2,FALSE)</f>
        <v>PavilionEG0072TU</v>
      </c>
      <c r="I3892">
        <f>VLOOKUP(G3892,[1]Product!$B:$G,6,FALSE)</f>
        <v>21900000</v>
      </c>
      <c r="J3892" t="str">
        <f>VLOOKUP(G3892,[1]Product!$B:$G,3,FALSE)</f>
        <v>HP</v>
      </c>
      <c r="K3892" t="str">
        <f>VLOOKUP(G3892,[1]Product!$B:$G,4,FALSE)</f>
        <v>Laptop</v>
      </c>
      <c r="L3892">
        <v>2</v>
      </c>
      <c r="M3892">
        <v>0</v>
      </c>
      <c r="N3892">
        <f t="shared" si="60"/>
        <v>43800000</v>
      </c>
    </row>
    <row r="3893" spans="1:14" x14ac:dyDescent="0.3">
      <c r="A3893">
        <v>3892</v>
      </c>
      <c r="B3893">
        <v>6</v>
      </c>
      <c r="C3893" t="s">
        <v>78</v>
      </c>
      <c r="D3893" t="str">
        <f>VLOOKUP(C3893,[1]Saler!B:D,2,FALSE)</f>
        <v>Vũ Nguyên  Hà</v>
      </c>
      <c r="E3893" t="str">
        <f>VLOOKUP(C3893,[1]Saler!B:D,3,FALSE)</f>
        <v>HN</v>
      </c>
      <c r="F3893" t="str">
        <f>VLOOKUP(E3893,[1]Saler!$F$1:$G$6,2,FALSE)</f>
        <v>Hà Nội</v>
      </c>
      <c r="G3893" t="s">
        <v>31</v>
      </c>
      <c r="H3893" t="str">
        <f>VLOOKUP(G3893,[1]Product!$B:$G,2,FALSE)</f>
        <v>Ideapad82H700DNVN</v>
      </c>
      <c r="I3893">
        <f>VLOOKUP(G3893,[1]Product!$B:$G,6,FALSE)</f>
        <v>13490000</v>
      </c>
      <c r="J3893" t="str">
        <f>VLOOKUP(G3893,[1]Product!$B:$G,3,FALSE)</f>
        <v>Lenovo</v>
      </c>
      <c r="K3893" t="str">
        <f>VLOOKUP(G3893,[1]Product!$B:$G,4,FALSE)</f>
        <v>Laptop</v>
      </c>
      <c r="L3893">
        <v>2</v>
      </c>
      <c r="M3893">
        <v>0.1</v>
      </c>
      <c r="N3893">
        <f t="shared" si="60"/>
        <v>24282000</v>
      </c>
    </row>
    <row r="3894" spans="1:14" x14ac:dyDescent="0.3">
      <c r="A3894">
        <v>3893</v>
      </c>
      <c r="B3894">
        <v>6</v>
      </c>
      <c r="C3894" t="s">
        <v>74</v>
      </c>
      <c r="D3894" t="str">
        <f>VLOOKUP(C3894,[1]Saler!B:D,2,FALSE)</f>
        <v>Nguyễn Thị  Hằng</v>
      </c>
      <c r="E3894" t="str">
        <f>VLOOKUP(C3894,[1]Saler!B:D,3,FALSE)</f>
        <v>HP</v>
      </c>
      <c r="F3894" t="str">
        <f>VLOOKUP(E3894,[1]Saler!$F$1:$G$6,2,FALSE)</f>
        <v>Hải Phòng</v>
      </c>
      <c r="G3894" t="s">
        <v>21</v>
      </c>
      <c r="H3894" t="str">
        <f>VLOOKUP(G3894,[1]Product!$B:$G,2,FALSE)</f>
        <v>EliteBook5ZU71PA</v>
      </c>
      <c r="I3894">
        <f>VLOOKUP(G3894,[1]Product!$B:$G,6,FALSE)</f>
        <v>34790000</v>
      </c>
      <c r="J3894" t="str">
        <f>VLOOKUP(G3894,[1]Product!$B:$G,3,FALSE)</f>
        <v>HP</v>
      </c>
      <c r="K3894" t="str">
        <f>VLOOKUP(G3894,[1]Product!$B:$G,4,FALSE)</f>
        <v>Laptop</v>
      </c>
      <c r="L3894">
        <v>3</v>
      </c>
      <c r="M3894">
        <v>0</v>
      </c>
      <c r="N3894">
        <f t="shared" si="60"/>
        <v>104370000</v>
      </c>
    </row>
    <row r="3895" spans="1:14" x14ac:dyDescent="0.3">
      <c r="A3895">
        <v>3894</v>
      </c>
      <c r="B3895">
        <v>6</v>
      </c>
      <c r="C3895" t="s">
        <v>43</v>
      </c>
      <c r="D3895" t="str">
        <f>VLOOKUP(C3895,[1]Saler!B:D,2,FALSE)</f>
        <v>Lương Thị  Thanh</v>
      </c>
      <c r="E3895" t="str">
        <f>VLOOKUP(C3895,[1]Saler!B:D,3,FALSE)</f>
        <v>CT</v>
      </c>
      <c r="F3895" t="str">
        <f>VLOOKUP(E3895,[1]Saler!$F$1:$G$6,2,FALSE)</f>
        <v>Cần Thơ</v>
      </c>
      <c r="G3895" t="s">
        <v>17</v>
      </c>
      <c r="H3895" t="str">
        <f>VLOOKUP(G3895,[1]Product!$B:$G,2,FALSE)</f>
        <v>Inspiron135301</v>
      </c>
      <c r="I3895">
        <f>VLOOKUP(G3895,[1]Product!$B:$G,6,FALSE)</f>
        <v>20900000</v>
      </c>
      <c r="J3895" t="str">
        <f>VLOOKUP(G3895,[1]Product!$B:$G,3,FALSE)</f>
        <v>Dell</v>
      </c>
      <c r="K3895" t="str">
        <f>VLOOKUP(G3895,[1]Product!$B:$G,4,FALSE)</f>
        <v>Laptop</v>
      </c>
      <c r="L3895">
        <v>3</v>
      </c>
      <c r="M3895">
        <v>0.1</v>
      </c>
      <c r="N3895">
        <f t="shared" si="60"/>
        <v>56430000</v>
      </c>
    </row>
    <row r="3896" spans="1:14" x14ac:dyDescent="0.3">
      <c r="A3896">
        <v>3895</v>
      </c>
      <c r="B3896">
        <v>6</v>
      </c>
      <c r="C3896" t="s">
        <v>53</v>
      </c>
      <c r="D3896" t="str">
        <f>VLOOKUP(C3896,[1]Saler!B:D,2,FALSE)</f>
        <v>Đoàn Minh  Anh</v>
      </c>
      <c r="E3896" t="str">
        <f>VLOOKUP(C3896,[1]Saler!B:D,3,FALSE)</f>
        <v>HN</v>
      </c>
      <c r="F3896" t="str">
        <f>VLOOKUP(E3896,[1]Saler!$F$1:$G$6,2,FALSE)</f>
        <v>Hà Nội</v>
      </c>
      <c r="G3896" t="s">
        <v>69</v>
      </c>
      <c r="H3896" t="str">
        <f>VLOOKUP(G3896,[1]Product!$B:$G,2,FALSE)</f>
        <v>Pavilion180S1AA</v>
      </c>
      <c r="I3896">
        <f>VLOOKUP(G3896,[1]Product!$B:$G,6,FALSE)</f>
        <v>9790000</v>
      </c>
      <c r="J3896" t="str">
        <f>VLOOKUP(G3896,[1]Product!$B:$G,3,FALSE)</f>
        <v>HP</v>
      </c>
      <c r="K3896" t="str">
        <f>VLOOKUP(G3896,[1]Product!$B:$G,4,FALSE)</f>
        <v>Desktop</v>
      </c>
      <c r="L3896">
        <v>2</v>
      </c>
      <c r="M3896">
        <v>0.1</v>
      </c>
      <c r="N3896">
        <f t="shared" si="60"/>
        <v>17622000</v>
      </c>
    </row>
    <row r="3897" spans="1:14" x14ac:dyDescent="0.3">
      <c r="A3897">
        <v>3896</v>
      </c>
      <c r="B3897">
        <v>6</v>
      </c>
      <c r="C3897" t="s">
        <v>16</v>
      </c>
      <c r="D3897" t="str">
        <f>VLOOKUP(C3897,[1]Saler!B:D,2,FALSE)</f>
        <v>Võ Thị Uyển  Nhi</v>
      </c>
      <c r="E3897" t="str">
        <f>VLOOKUP(C3897,[1]Saler!B:D,3,FALSE)</f>
        <v>HCM</v>
      </c>
      <c r="F3897" t="str">
        <f>VLOOKUP(E3897,[1]Saler!$F$1:$G$6,2,FALSE)</f>
        <v>Hồ Chí Minh</v>
      </c>
      <c r="G3897" t="s">
        <v>17</v>
      </c>
      <c r="H3897" t="str">
        <f>VLOOKUP(G3897,[1]Product!$B:$G,2,FALSE)</f>
        <v>Inspiron135301</v>
      </c>
      <c r="I3897">
        <f>VLOOKUP(G3897,[1]Product!$B:$G,6,FALSE)</f>
        <v>20900000</v>
      </c>
      <c r="J3897" t="str">
        <f>VLOOKUP(G3897,[1]Product!$B:$G,3,FALSE)</f>
        <v>Dell</v>
      </c>
      <c r="K3897" t="str">
        <f>VLOOKUP(G3897,[1]Product!$B:$G,4,FALSE)</f>
        <v>Laptop</v>
      </c>
      <c r="L3897">
        <v>3</v>
      </c>
      <c r="M3897">
        <v>0.05</v>
      </c>
      <c r="N3897">
        <f t="shared" si="60"/>
        <v>59565000</v>
      </c>
    </row>
    <row r="3898" spans="1:14" x14ac:dyDescent="0.3">
      <c r="A3898">
        <v>3897</v>
      </c>
      <c r="B3898">
        <v>6</v>
      </c>
      <c r="C3898" t="s">
        <v>46</v>
      </c>
      <c r="D3898" t="str">
        <f>VLOOKUP(C3898,[1]Saler!B:D,2,FALSE)</f>
        <v>Nguyễn Thị Hoài  Nam</v>
      </c>
      <c r="E3898" t="str">
        <f>VLOOKUP(C3898,[1]Saler!B:D,3,FALSE)</f>
        <v>HCM</v>
      </c>
      <c r="F3898" t="str">
        <f>VLOOKUP(E3898,[1]Saler!$F$1:$G$6,2,FALSE)</f>
        <v>Hồ Chí Minh</v>
      </c>
      <c r="G3898" t="s">
        <v>28</v>
      </c>
      <c r="H3898" t="str">
        <f>VLOOKUP(G3898,[1]Product!$B:$G,2,FALSE)</f>
        <v>ProBook1A1B0PA</v>
      </c>
      <c r="I3898">
        <f>VLOOKUP(G3898,[1]Product!$B:$G,6,FALSE)</f>
        <v>18290000</v>
      </c>
      <c r="J3898" t="str">
        <f>VLOOKUP(G3898,[1]Product!$B:$G,3,FALSE)</f>
        <v>HP</v>
      </c>
      <c r="K3898" t="str">
        <f>VLOOKUP(G3898,[1]Product!$B:$G,4,FALSE)</f>
        <v>Laptop</v>
      </c>
      <c r="L3898">
        <v>1</v>
      </c>
      <c r="M3898">
        <v>0.15</v>
      </c>
      <c r="N3898">
        <f t="shared" si="60"/>
        <v>15546500</v>
      </c>
    </row>
    <row r="3899" spans="1:14" x14ac:dyDescent="0.3">
      <c r="A3899">
        <v>3898</v>
      </c>
      <c r="B3899">
        <v>6</v>
      </c>
      <c r="C3899" t="s">
        <v>20</v>
      </c>
      <c r="D3899" t="str">
        <f>VLOOKUP(C3899,[1]Saler!B:D,2,FALSE)</f>
        <v>NGUYỄN THỊ THANH  HUYỀN</v>
      </c>
      <c r="E3899" t="str">
        <f>VLOOKUP(C3899,[1]Saler!B:D,3,FALSE)</f>
        <v>DN</v>
      </c>
      <c r="F3899" t="str">
        <f>VLOOKUP(E3899,[1]Saler!$F$1:$G$6,2,FALSE)</f>
        <v>Đà Nẵng</v>
      </c>
      <c r="G3899" t="s">
        <v>23</v>
      </c>
      <c r="H3899" t="str">
        <f>VLOOKUP(G3899,[1]Product!$B:$G,2,FALSE)</f>
        <v>Latitude3510</v>
      </c>
      <c r="I3899">
        <f>VLOOKUP(G3899,[1]Product!$B:$G,6,FALSE)</f>
        <v>11490000</v>
      </c>
      <c r="J3899" t="str">
        <f>VLOOKUP(G3899,[1]Product!$B:$G,3,FALSE)</f>
        <v>Dell</v>
      </c>
      <c r="K3899" t="str">
        <f>VLOOKUP(G3899,[1]Product!$B:$G,4,FALSE)</f>
        <v>Laptop</v>
      </c>
      <c r="L3899">
        <v>2</v>
      </c>
      <c r="M3899">
        <v>0</v>
      </c>
      <c r="N3899">
        <f t="shared" si="60"/>
        <v>22980000</v>
      </c>
    </row>
    <row r="3900" spans="1:14" x14ac:dyDescent="0.3">
      <c r="A3900">
        <v>3899</v>
      </c>
      <c r="B3900">
        <v>7</v>
      </c>
      <c r="C3900" t="s">
        <v>39</v>
      </c>
      <c r="D3900" t="str">
        <f>VLOOKUP(C3900,[1]Saler!B:D,2,FALSE)</f>
        <v>Trần Lê Phương  Dung</v>
      </c>
      <c r="E3900" t="str">
        <f>VLOOKUP(C3900,[1]Saler!B:D,3,FALSE)</f>
        <v>HN</v>
      </c>
      <c r="F3900" t="str">
        <f>VLOOKUP(E3900,[1]Saler!$F$1:$G$6,2,FALSE)</f>
        <v>Hà Nội</v>
      </c>
      <c r="G3900" t="s">
        <v>21</v>
      </c>
      <c r="H3900" t="str">
        <f>VLOOKUP(G3900,[1]Product!$B:$G,2,FALSE)</f>
        <v>EliteBook5ZU71PA</v>
      </c>
      <c r="I3900">
        <f>VLOOKUP(G3900,[1]Product!$B:$G,6,FALSE)</f>
        <v>34790000</v>
      </c>
      <c r="J3900" t="str">
        <f>VLOOKUP(G3900,[1]Product!$B:$G,3,FALSE)</f>
        <v>HP</v>
      </c>
      <c r="K3900" t="str">
        <f>VLOOKUP(G3900,[1]Product!$B:$G,4,FALSE)</f>
        <v>Laptop</v>
      </c>
      <c r="L3900">
        <v>1</v>
      </c>
      <c r="M3900">
        <v>0</v>
      </c>
      <c r="N3900">
        <f t="shared" si="60"/>
        <v>34790000</v>
      </c>
    </row>
    <row r="3901" spans="1:14" x14ac:dyDescent="0.3">
      <c r="A3901">
        <v>3900</v>
      </c>
      <c r="B3901">
        <v>7</v>
      </c>
      <c r="C3901" t="s">
        <v>37</v>
      </c>
      <c r="D3901" t="str">
        <f>VLOOKUP(C3901,[1]Saler!B:D,2,FALSE)</f>
        <v>Nguyễn Phan Thanh Ngân</v>
      </c>
      <c r="E3901" t="str">
        <f>VLOOKUP(C3901,[1]Saler!B:D,3,FALSE)</f>
        <v>HCM</v>
      </c>
      <c r="F3901" t="str">
        <f>VLOOKUP(E3901,[1]Saler!$F$1:$G$6,2,FALSE)</f>
        <v>Hồ Chí Minh</v>
      </c>
      <c r="G3901" t="s">
        <v>25</v>
      </c>
      <c r="H3901" t="str">
        <f>VLOOKUP(G3901,[1]Product!$B:$G,2,FALSE)</f>
        <v>Lenovo11BHS07200</v>
      </c>
      <c r="I3901">
        <f>VLOOKUP(G3901,[1]Product!$B:$G,6,FALSE)</f>
        <v>11490000</v>
      </c>
      <c r="J3901" t="str">
        <f>VLOOKUP(G3901,[1]Product!$B:$G,3,FALSE)</f>
        <v>Lenovo</v>
      </c>
      <c r="K3901" t="str">
        <f>VLOOKUP(G3901,[1]Product!$B:$G,4,FALSE)</f>
        <v>Desktop</v>
      </c>
      <c r="L3901">
        <v>3</v>
      </c>
      <c r="M3901">
        <v>0</v>
      </c>
      <c r="N3901">
        <f t="shared" si="60"/>
        <v>34470000</v>
      </c>
    </row>
    <row r="3902" spans="1:14" x14ac:dyDescent="0.3">
      <c r="A3902">
        <v>3901</v>
      </c>
      <c r="B3902">
        <v>7</v>
      </c>
      <c r="C3902" t="s">
        <v>46</v>
      </c>
      <c r="D3902" t="str">
        <f>VLOOKUP(C3902,[1]Saler!B:D,2,FALSE)</f>
        <v>Nguyễn Thị Hoài  Nam</v>
      </c>
      <c r="E3902" t="str">
        <f>VLOOKUP(C3902,[1]Saler!B:D,3,FALSE)</f>
        <v>HCM</v>
      </c>
      <c r="F3902" t="str">
        <f>VLOOKUP(E3902,[1]Saler!$F$1:$G$6,2,FALSE)</f>
        <v>Hồ Chí Minh</v>
      </c>
      <c r="G3902" t="s">
        <v>36</v>
      </c>
      <c r="H3902" t="str">
        <f>VLOOKUP(G3902,[1]Product!$B:$G,2,FALSE)</f>
        <v>Lenovo10TVA00EVA</v>
      </c>
      <c r="I3902">
        <f>VLOOKUP(G3902,[1]Product!$B:$G,6,FALSE)</f>
        <v>12590000</v>
      </c>
      <c r="J3902" t="str">
        <f>VLOOKUP(G3902,[1]Product!$B:$G,3,FALSE)</f>
        <v>Lenovo</v>
      </c>
      <c r="K3902" t="str">
        <f>VLOOKUP(G3902,[1]Product!$B:$G,4,FALSE)</f>
        <v>Desktop</v>
      </c>
      <c r="L3902">
        <v>1</v>
      </c>
      <c r="M3902">
        <v>0</v>
      </c>
      <c r="N3902">
        <f t="shared" si="60"/>
        <v>12590000</v>
      </c>
    </row>
    <row r="3903" spans="1:14" x14ac:dyDescent="0.3">
      <c r="A3903">
        <v>3902</v>
      </c>
      <c r="B3903">
        <v>7</v>
      </c>
      <c r="C3903" t="s">
        <v>22</v>
      </c>
      <c r="D3903" t="str">
        <f>VLOOKUP(C3903,[1]Saler!B:D,2,FALSE)</f>
        <v>Nguyễn Thành Tâm</v>
      </c>
      <c r="E3903" t="str">
        <f>VLOOKUP(C3903,[1]Saler!B:D,3,FALSE)</f>
        <v>CT</v>
      </c>
      <c r="F3903" t="str">
        <f>VLOOKUP(E3903,[1]Saler!$F$1:$G$6,2,FALSE)</f>
        <v>Cần Thơ</v>
      </c>
      <c r="G3903" t="s">
        <v>44</v>
      </c>
      <c r="H3903" t="str">
        <f>VLOOKUP(G3903,[1]Product!$B:$G,2,FALSE)</f>
        <v>Lenovo11ED002TVA</v>
      </c>
      <c r="I3903">
        <f>VLOOKUP(G3903,[1]Product!$B:$G,6,FALSE)</f>
        <v>9890000</v>
      </c>
      <c r="J3903" t="str">
        <f>VLOOKUP(G3903,[1]Product!$B:$G,3,FALSE)</f>
        <v>Lenovo</v>
      </c>
      <c r="K3903" t="str">
        <f>VLOOKUP(G3903,[1]Product!$B:$G,4,FALSE)</f>
        <v>Desktop</v>
      </c>
      <c r="L3903">
        <v>1</v>
      </c>
      <c r="M3903">
        <v>0.15</v>
      </c>
      <c r="N3903">
        <f t="shared" si="60"/>
        <v>8406500</v>
      </c>
    </row>
    <row r="3904" spans="1:14" x14ac:dyDescent="0.3">
      <c r="A3904">
        <v>3903</v>
      </c>
      <c r="B3904">
        <v>7</v>
      </c>
      <c r="C3904" t="s">
        <v>16</v>
      </c>
      <c r="D3904" t="str">
        <f>VLOOKUP(C3904,[1]Saler!B:D,2,FALSE)</f>
        <v>Võ Thị Uyển  Nhi</v>
      </c>
      <c r="E3904" t="str">
        <f>VLOOKUP(C3904,[1]Saler!B:D,3,FALSE)</f>
        <v>HCM</v>
      </c>
      <c r="F3904" t="str">
        <f>VLOOKUP(E3904,[1]Saler!$F$1:$G$6,2,FALSE)</f>
        <v>Hồ Chí Minh</v>
      </c>
      <c r="G3904" t="s">
        <v>49</v>
      </c>
      <c r="H3904" t="str">
        <f>VLOOKUP(G3904,[1]Product!$B:$G,2,FALSE)</f>
        <v>Inspiron145402</v>
      </c>
      <c r="I3904">
        <f>VLOOKUP(G3904,[1]Product!$B:$G,6,FALSE)</f>
        <v>25790000</v>
      </c>
      <c r="J3904" t="str">
        <f>VLOOKUP(G3904,[1]Product!$B:$G,3,FALSE)</f>
        <v>Dell</v>
      </c>
      <c r="K3904" t="str">
        <f>VLOOKUP(G3904,[1]Product!$B:$G,4,FALSE)</f>
        <v>Laptop</v>
      </c>
      <c r="L3904">
        <v>2</v>
      </c>
      <c r="M3904">
        <v>0</v>
      </c>
      <c r="N3904">
        <f t="shared" si="60"/>
        <v>51580000</v>
      </c>
    </row>
    <row r="3905" spans="1:14" x14ac:dyDescent="0.3">
      <c r="A3905">
        <v>3904</v>
      </c>
      <c r="B3905">
        <v>7</v>
      </c>
      <c r="C3905" t="s">
        <v>14</v>
      </c>
      <c r="D3905" t="str">
        <f>VLOOKUP(C3905,[1]Saler!B:D,2,FALSE)</f>
        <v>Hồ Thị Khánh  Huyền</v>
      </c>
      <c r="E3905" t="str">
        <f>VLOOKUP(C3905,[1]Saler!B:D,3,FALSE)</f>
        <v>DN</v>
      </c>
      <c r="F3905" t="str">
        <f>VLOOKUP(E3905,[1]Saler!$F$1:$G$6,2,FALSE)</f>
        <v>Đà Nẵng</v>
      </c>
      <c r="G3905" t="s">
        <v>47</v>
      </c>
      <c r="H3905" t="str">
        <f>VLOOKUP(G3905,[1]Product!$B:$G,2,FALSE)</f>
        <v>OptiPlex3080 MT</v>
      </c>
      <c r="I3905">
        <f>VLOOKUP(G3905,[1]Product!$B:$G,6,FALSE)</f>
        <v>13890000</v>
      </c>
      <c r="J3905" t="str">
        <f>VLOOKUP(G3905,[1]Product!$B:$G,3,FALSE)</f>
        <v>Dell</v>
      </c>
      <c r="K3905" t="str">
        <f>VLOOKUP(G3905,[1]Product!$B:$G,4,FALSE)</f>
        <v>Desktop</v>
      </c>
      <c r="L3905">
        <v>2</v>
      </c>
      <c r="M3905">
        <v>0.05</v>
      </c>
      <c r="N3905">
        <f t="shared" si="60"/>
        <v>26391000</v>
      </c>
    </row>
    <row r="3906" spans="1:14" x14ac:dyDescent="0.3">
      <c r="A3906">
        <v>3905</v>
      </c>
      <c r="B3906">
        <v>7</v>
      </c>
      <c r="C3906" t="s">
        <v>64</v>
      </c>
      <c r="D3906" t="str">
        <f>VLOOKUP(C3906,[1]Saler!B:D,2,FALSE)</f>
        <v>Trần Chí Thông</v>
      </c>
      <c r="E3906" t="str">
        <f>VLOOKUP(C3906,[1]Saler!B:D,3,FALSE)</f>
        <v>CT</v>
      </c>
      <c r="F3906" t="str">
        <f>VLOOKUP(E3906,[1]Saler!$F$1:$G$6,2,FALSE)</f>
        <v>Cần Thơ</v>
      </c>
      <c r="G3906" t="s">
        <v>58</v>
      </c>
      <c r="H3906" t="str">
        <f>VLOOKUP(G3906,[1]Product!$B:$G,2,FALSE)</f>
        <v>Envy2K0B2PA</v>
      </c>
      <c r="I3906">
        <f>VLOOKUP(G3906,[1]Product!$B:$G,6,FALSE)</f>
        <v>23590000</v>
      </c>
      <c r="J3906" t="str">
        <f>VLOOKUP(G3906,[1]Product!$B:$G,3,FALSE)</f>
        <v>HP</v>
      </c>
      <c r="K3906" t="str">
        <f>VLOOKUP(G3906,[1]Product!$B:$G,4,FALSE)</f>
        <v>Laptop</v>
      </c>
      <c r="L3906">
        <v>2</v>
      </c>
      <c r="M3906">
        <v>0.05</v>
      </c>
      <c r="N3906">
        <f t="shared" ref="N3906:N3969" si="61">I3906*L3906*(1-M3906)</f>
        <v>44821000</v>
      </c>
    </row>
    <row r="3907" spans="1:14" x14ac:dyDescent="0.3">
      <c r="A3907">
        <v>3906</v>
      </c>
      <c r="B3907">
        <v>7</v>
      </c>
      <c r="C3907" t="s">
        <v>61</v>
      </c>
      <c r="D3907" t="str">
        <f>VLOOKUP(C3907,[1]Saler!B:D,2,FALSE)</f>
        <v>Nguyễn Tố  Linh</v>
      </c>
      <c r="E3907" t="str">
        <f>VLOOKUP(C3907,[1]Saler!B:D,3,FALSE)</f>
        <v>DN</v>
      </c>
      <c r="F3907" t="str">
        <f>VLOOKUP(E3907,[1]Saler!$F$1:$G$6,2,FALSE)</f>
        <v>Đà Nẵng</v>
      </c>
      <c r="G3907" t="s">
        <v>45</v>
      </c>
      <c r="H3907" t="str">
        <f>VLOOKUP(G3907,[1]Product!$B:$G,2,FALSE)</f>
        <v>OMEN8ZR42PA</v>
      </c>
      <c r="I3907">
        <f>VLOOKUP(G3907,[1]Product!$B:$G,6,FALSE)</f>
        <v>54000000</v>
      </c>
      <c r="J3907" t="str">
        <f>VLOOKUP(G3907,[1]Product!$B:$G,3,FALSE)</f>
        <v>HP</v>
      </c>
      <c r="K3907" t="str">
        <f>VLOOKUP(G3907,[1]Product!$B:$G,4,FALSE)</f>
        <v>Laptop</v>
      </c>
      <c r="L3907">
        <v>2</v>
      </c>
      <c r="M3907">
        <v>0.15</v>
      </c>
      <c r="N3907">
        <f t="shared" si="61"/>
        <v>91800000</v>
      </c>
    </row>
    <row r="3908" spans="1:14" x14ac:dyDescent="0.3">
      <c r="A3908">
        <v>3907</v>
      </c>
      <c r="B3908">
        <v>7</v>
      </c>
      <c r="C3908" t="s">
        <v>51</v>
      </c>
      <c r="D3908" t="str">
        <f>VLOOKUP(C3908,[1]Saler!B:D,2,FALSE)</f>
        <v>Trần Nguyễn Thúy  Quỳnh</v>
      </c>
      <c r="E3908" t="str">
        <f>VLOOKUP(C3908,[1]Saler!B:D,3,FALSE)</f>
        <v>CT</v>
      </c>
      <c r="F3908" t="str">
        <f>VLOOKUP(E3908,[1]Saler!$F$1:$G$6,2,FALSE)</f>
        <v>Cần Thơ</v>
      </c>
      <c r="G3908" t="s">
        <v>41</v>
      </c>
      <c r="H3908" t="str">
        <f>VLOOKUP(G3908,[1]Product!$B:$G,2,FALSE)</f>
        <v>Vostro70226499</v>
      </c>
      <c r="I3908">
        <f>VLOOKUP(G3908,[1]Product!$B:$G,6,FALSE)</f>
        <v>8900000</v>
      </c>
      <c r="J3908" t="str">
        <f>VLOOKUP(G3908,[1]Product!$B:$G,3,FALSE)</f>
        <v>Dell</v>
      </c>
      <c r="K3908" t="str">
        <f>VLOOKUP(G3908,[1]Product!$B:$G,4,FALSE)</f>
        <v>Desktop</v>
      </c>
      <c r="L3908">
        <v>1</v>
      </c>
      <c r="M3908">
        <v>0.15</v>
      </c>
      <c r="N3908">
        <f t="shared" si="61"/>
        <v>7565000</v>
      </c>
    </row>
    <row r="3909" spans="1:14" x14ac:dyDescent="0.3">
      <c r="A3909">
        <v>3908</v>
      </c>
      <c r="B3909">
        <v>7</v>
      </c>
      <c r="C3909" t="s">
        <v>81</v>
      </c>
      <c r="D3909" t="str">
        <f>VLOOKUP(C3909,[1]Saler!B:D,2,FALSE)</f>
        <v>Huỳnh Lê Minh  Nhựt</v>
      </c>
      <c r="E3909" t="str">
        <f>VLOOKUP(C3909,[1]Saler!B:D,3,FALSE)</f>
        <v>HCM</v>
      </c>
      <c r="F3909" t="str">
        <f>VLOOKUP(E3909,[1]Saler!$F$1:$G$6,2,FALSE)</f>
        <v>Hồ Chí Minh</v>
      </c>
      <c r="G3909" t="s">
        <v>52</v>
      </c>
      <c r="H3909" t="str">
        <f>VLOOKUP(G3909,[1]Product!$B:$G,2,FALSE)</f>
        <v>Inspiron42IN380002</v>
      </c>
      <c r="I3909">
        <f>VLOOKUP(G3909,[1]Product!$B:$G,6,FALSE)</f>
        <v>12290000</v>
      </c>
      <c r="J3909" t="str">
        <f>VLOOKUP(G3909,[1]Product!$B:$G,3,FALSE)</f>
        <v>Dell</v>
      </c>
      <c r="K3909" t="str">
        <f>VLOOKUP(G3909,[1]Product!$B:$G,4,FALSE)</f>
        <v>Desktop</v>
      </c>
      <c r="L3909">
        <v>3</v>
      </c>
      <c r="M3909">
        <v>0.15</v>
      </c>
      <c r="N3909">
        <f t="shared" si="61"/>
        <v>31339500</v>
      </c>
    </row>
    <row r="3910" spans="1:14" x14ac:dyDescent="0.3">
      <c r="A3910">
        <v>3909</v>
      </c>
      <c r="B3910">
        <v>7</v>
      </c>
      <c r="C3910" t="s">
        <v>53</v>
      </c>
      <c r="D3910" t="str">
        <f>VLOOKUP(C3910,[1]Saler!B:D,2,FALSE)</f>
        <v>Đoàn Minh  Anh</v>
      </c>
      <c r="E3910" t="str">
        <f>VLOOKUP(C3910,[1]Saler!B:D,3,FALSE)</f>
        <v>HN</v>
      </c>
      <c r="F3910" t="str">
        <f>VLOOKUP(E3910,[1]Saler!$F$1:$G$6,2,FALSE)</f>
        <v>Hà Nội</v>
      </c>
      <c r="G3910" t="s">
        <v>58</v>
      </c>
      <c r="H3910" t="str">
        <f>VLOOKUP(G3910,[1]Product!$B:$G,2,FALSE)</f>
        <v>Envy2K0B2PA</v>
      </c>
      <c r="I3910">
        <f>VLOOKUP(G3910,[1]Product!$B:$G,6,FALSE)</f>
        <v>23590000</v>
      </c>
      <c r="J3910" t="str">
        <f>VLOOKUP(G3910,[1]Product!$B:$G,3,FALSE)</f>
        <v>HP</v>
      </c>
      <c r="K3910" t="str">
        <f>VLOOKUP(G3910,[1]Product!$B:$G,4,FALSE)</f>
        <v>Laptop</v>
      </c>
      <c r="L3910">
        <v>1</v>
      </c>
      <c r="M3910">
        <v>0.15</v>
      </c>
      <c r="N3910">
        <f t="shared" si="61"/>
        <v>20051500</v>
      </c>
    </row>
    <row r="3911" spans="1:14" x14ac:dyDescent="0.3">
      <c r="A3911">
        <v>3910</v>
      </c>
      <c r="B3911">
        <v>7</v>
      </c>
      <c r="C3911" t="s">
        <v>18</v>
      </c>
      <c r="D3911" t="str">
        <f>VLOOKUP(C3911,[1]Saler!B:D,2,FALSE)</f>
        <v>Lê Thị Thùy  Linh</v>
      </c>
      <c r="E3911" t="str">
        <f>VLOOKUP(C3911,[1]Saler!B:D,3,FALSE)</f>
        <v>DN</v>
      </c>
      <c r="F3911" t="str">
        <f>VLOOKUP(E3911,[1]Saler!$F$1:$G$6,2,FALSE)</f>
        <v>Đà Nẵng</v>
      </c>
      <c r="G3911" t="s">
        <v>28</v>
      </c>
      <c r="H3911" t="str">
        <f>VLOOKUP(G3911,[1]Product!$B:$G,2,FALSE)</f>
        <v>ProBook1A1B0PA</v>
      </c>
      <c r="I3911">
        <f>VLOOKUP(G3911,[1]Product!$B:$G,6,FALSE)</f>
        <v>18290000</v>
      </c>
      <c r="J3911" t="str">
        <f>VLOOKUP(G3911,[1]Product!$B:$G,3,FALSE)</f>
        <v>HP</v>
      </c>
      <c r="K3911" t="str">
        <f>VLOOKUP(G3911,[1]Product!$B:$G,4,FALSE)</f>
        <v>Laptop</v>
      </c>
      <c r="L3911">
        <v>2</v>
      </c>
      <c r="M3911">
        <v>0.15</v>
      </c>
      <c r="N3911">
        <f t="shared" si="61"/>
        <v>31093000</v>
      </c>
    </row>
    <row r="3912" spans="1:14" x14ac:dyDescent="0.3">
      <c r="A3912">
        <v>3911</v>
      </c>
      <c r="B3912">
        <v>7</v>
      </c>
      <c r="C3912" t="s">
        <v>73</v>
      </c>
      <c r="D3912" t="str">
        <f>VLOOKUP(C3912,[1]Saler!B:D,2,FALSE)</f>
        <v>Nguyễn Gia  Hân</v>
      </c>
      <c r="E3912" t="str">
        <f>VLOOKUP(C3912,[1]Saler!B:D,3,FALSE)</f>
        <v>HP</v>
      </c>
      <c r="F3912" t="str">
        <f>VLOOKUP(E3912,[1]Saler!$F$1:$G$6,2,FALSE)</f>
        <v>Hải Phòng</v>
      </c>
      <c r="G3912" t="s">
        <v>44</v>
      </c>
      <c r="H3912" t="str">
        <f>VLOOKUP(G3912,[1]Product!$B:$G,2,FALSE)</f>
        <v>Lenovo11ED002TVA</v>
      </c>
      <c r="I3912">
        <f>VLOOKUP(G3912,[1]Product!$B:$G,6,FALSE)</f>
        <v>9890000</v>
      </c>
      <c r="J3912" t="str">
        <f>VLOOKUP(G3912,[1]Product!$B:$G,3,FALSE)</f>
        <v>Lenovo</v>
      </c>
      <c r="K3912" t="str">
        <f>VLOOKUP(G3912,[1]Product!$B:$G,4,FALSE)</f>
        <v>Desktop</v>
      </c>
      <c r="L3912">
        <v>2</v>
      </c>
      <c r="M3912">
        <v>0.15</v>
      </c>
      <c r="N3912">
        <f t="shared" si="61"/>
        <v>16813000</v>
      </c>
    </row>
    <row r="3913" spans="1:14" x14ac:dyDescent="0.3">
      <c r="A3913">
        <v>3912</v>
      </c>
      <c r="B3913">
        <v>7</v>
      </c>
      <c r="C3913" t="s">
        <v>76</v>
      </c>
      <c r="D3913" t="str">
        <f>VLOOKUP(C3913,[1]Saler!B:D,2,FALSE)</f>
        <v>Nguyễn Yến  Nhi</v>
      </c>
      <c r="E3913" t="str">
        <f>VLOOKUP(C3913,[1]Saler!B:D,3,FALSE)</f>
        <v>HCM</v>
      </c>
      <c r="F3913" t="str">
        <f>VLOOKUP(E3913,[1]Saler!$F$1:$G$6,2,FALSE)</f>
        <v>Hồ Chí Minh</v>
      </c>
      <c r="G3913" t="s">
        <v>23</v>
      </c>
      <c r="H3913" t="str">
        <f>VLOOKUP(G3913,[1]Product!$B:$G,2,FALSE)</f>
        <v>Latitude3510</v>
      </c>
      <c r="I3913">
        <f>VLOOKUP(G3913,[1]Product!$B:$G,6,FALSE)</f>
        <v>11490000</v>
      </c>
      <c r="J3913" t="str">
        <f>VLOOKUP(G3913,[1]Product!$B:$G,3,FALSE)</f>
        <v>Dell</v>
      </c>
      <c r="K3913" t="str">
        <f>VLOOKUP(G3913,[1]Product!$B:$G,4,FALSE)</f>
        <v>Laptop</v>
      </c>
      <c r="L3913">
        <v>1</v>
      </c>
      <c r="M3913">
        <v>0</v>
      </c>
      <c r="N3913">
        <f t="shared" si="61"/>
        <v>11490000</v>
      </c>
    </row>
    <row r="3914" spans="1:14" x14ac:dyDescent="0.3">
      <c r="A3914">
        <v>3913</v>
      </c>
      <c r="B3914">
        <v>7</v>
      </c>
      <c r="C3914" t="s">
        <v>73</v>
      </c>
      <c r="D3914" t="str">
        <f>VLOOKUP(C3914,[1]Saler!B:D,2,FALSE)</f>
        <v>Nguyễn Gia  Hân</v>
      </c>
      <c r="E3914" t="str">
        <f>VLOOKUP(C3914,[1]Saler!B:D,3,FALSE)</f>
        <v>HP</v>
      </c>
      <c r="F3914" t="str">
        <f>VLOOKUP(E3914,[1]Saler!$F$1:$G$6,2,FALSE)</f>
        <v>Hải Phòng</v>
      </c>
      <c r="G3914" t="s">
        <v>19</v>
      </c>
      <c r="H3914" t="str">
        <f>VLOOKUP(G3914,[1]Product!$B:$G,2,FALSE)</f>
        <v>Gaming81LK01J3VN</v>
      </c>
      <c r="I3914">
        <f>VLOOKUP(G3914,[1]Product!$B:$G,6,FALSE)</f>
        <v>18490000</v>
      </c>
      <c r="J3914" t="str">
        <f>VLOOKUP(G3914,[1]Product!$B:$G,3,FALSE)</f>
        <v>Lenovo</v>
      </c>
      <c r="K3914" t="str">
        <f>VLOOKUP(G3914,[1]Product!$B:$G,4,FALSE)</f>
        <v>Laptop</v>
      </c>
      <c r="L3914">
        <v>2</v>
      </c>
      <c r="M3914">
        <v>0.05</v>
      </c>
      <c r="N3914">
        <f t="shared" si="61"/>
        <v>35131000</v>
      </c>
    </row>
    <row r="3915" spans="1:14" x14ac:dyDescent="0.3">
      <c r="A3915">
        <v>3914</v>
      </c>
      <c r="B3915">
        <v>7</v>
      </c>
      <c r="C3915" t="s">
        <v>67</v>
      </c>
      <c r="D3915" t="str">
        <f>VLOOKUP(C3915,[1]Saler!B:D,2,FALSE)</f>
        <v>Phan Thị Thu  Nguyệt</v>
      </c>
      <c r="E3915" t="str">
        <f>VLOOKUP(C3915,[1]Saler!B:D,3,FALSE)</f>
        <v>HCM</v>
      </c>
      <c r="F3915" t="str">
        <f>VLOOKUP(E3915,[1]Saler!$F$1:$G$6,2,FALSE)</f>
        <v>Hồ Chí Minh</v>
      </c>
      <c r="G3915" t="s">
        <v>34</v>
      </c>
      <c r="H3915" t="str">
        <f>VLOOKUP(G3915,[1]Product!$B:$G,2,FALSE)</f>
        <v>Inspiron135201</v>
      </c>
      <c r="I3915">
        <f>VLOOKUP(G3915,[1]Product!$B:$G,6,FALSE)</f>
        <v>16990000</v>
      </c>
      <c r="J3915" t="str">
        <f>VLOOKUP(G3915,[1]Product!$B:$G,3,FALSE)</f>
        <v>Dell</v>
      </c>
      <c r="K3915" t="str">
        <f>VLOOKUP(G3915,[1]Product!$B:$G,4,FALSE)</f>
        <v>Laptop</v>
      </c>
      <c r="L3915">
        <v>2</v>
      </c>
      <c r="M3915">
        <v>0.1</v>
      </c>
      <c r="N3915">
        <f t="shared" si="61"/>
        <v>30582000</v>
      </c>
    </row>
    <row r="3916" spans="1:14" x14ac:dyDescent="0.3">
      <c r="A3916">
        <v>3915</v>
      </c>
      <c r="B3916">
        <v>7</v>
      </c>
      <c r="C3916" t="s">
        <v>22</v>
      </c>
      <c r="D3916" t="str">
        <f>VLOOKUP(C3916,[1]Saler!B:D,2,FALSE)</f>
        <v>Nguyễn Thành Tâm</v>
      </c>
      <c r="E3916" t="str">
        <f>VLOOKUP(C3916,[1]Saler!B:D,3,FALSE)</f>
        <v>CT</v>
      </c>
      <c r="F3916" t="str">
        <f>VLOOKUP(E3916,[1]Saler!$F$1:$G$6,2,FALSE)</f>
        <v>Cần Thơ</v>
      </c>
      <c r="G3916" t="s">
        <v>28</v>
      </c>
      <c r="H3916" t="str">
        <f>VLOOKUP(G3916,[1]Product!$B:$G,2,FALSE)</f>
        <v>ProBook1A1B0PA</v>
      </c>
      <c r="I3916">
        <f>VLOOKUP(G3916,[1]Product!$B:$G,6,FALSE)</f>
        <v>18290000</v>
      </c>
      <c r="J3916" t="str">
        <f>VLOOKUP(G3916,[1]Product!$B:$G,3,FALSE)</f>
        <v>HP</v>
      </c>
      <c r="K3916" t="str">
        <f>VLOOKUP(G3916,[1]Product!$B:$G,4,FALSE)</f>
        <v>Laptop</v>
      </c>
      <c r="L3916">
        <v>2</v>
      </c>
      <c r="M3916">
        <v>0.05</v>
      </c>
      <c r="N3916">
        <f t="shared" si="61"/>
        <v>34751000</v>
      </c>
    </row>
    <row r="3917" spans="1:14" x14ac:dyDescent="0.3">
      <c r="A3917">
        <v>3916</v>
      </c>
      <c r="B3917">
        <v>7</v>
      </c>
      <c r="C3917" t="s">
        <v>30</v>
      </c>
      <c r="D3917" t="str">
        <f>VLOOKUP(C3917,[1]Saler!B:D,2,FALSE)</f>
        <v>Lê Thị Phương  Thanh</v>
      </c>
      <c r="E3917" t="str">
        <f>VLOOKUP(C3917,[1]Saler!B:D,3,FALSE)</f>
        <v>CT</v>
      </c>
      <c r="F3917" t="str">
        <f>VLOOKUP(E3917,[1]Saler!$F$1:$G$6,2,FALSE)</f>
        <v>Cần Thơ</v>
      </c>
      <c r="G3917" t="s">
        <v>41</v>
      </c>
      <c r="H3917" t="str">
        <f>VLOOKUP(G3917,[1]Product!$B:$G,2,FALSE)</f>
        <v>Vostro70226499</v>
      </c>
      <c r="I3917">
        <f>VLOOKUP(G3917,[1]Product!$B:$G,6,FALSE)</f>
        <v>8900000</v>
      </c>
      <c r="J3917" t="str">
        <f>VLOOKUP(G3917,[1]Product!$B:$G,3,FALSE)</f>
        <v>Dell</v>
      </c>
      <c r="K3917" t="str">
        <f>VLOOKUP(G3917,[1]Product!$B:$G,4,FALSE)</f>
        <v>Desktop</v>
      </c>
      <c r="L3917">
        <v>1</v>
      </c>
      <c r="M3917">
        <v>0.15</v>
      </c>
      <c r="N3917">
        <f t="shared" si="61"/>
        <v>7565000</v>
      </c>
    </row>
    <row r="3918" spans="1:14" x14ac:dyDescent="0.3">
      <c r="A3918">
        <v>3917</v>
      </c>
      <c r="B3918">
        <v>7</v>
      </c>
      <c r="C3918" t="s">
        <v>46</v>
      </c>
      <c r="D3918" t="str">
        <f>VLOOKUP(C3918,[1]Saler!B:D,2,FALSE)</f>
        <v>Nguyễn Thị Hoài  Nam</v>
      </c>
      <c r="E3918" t="str">
        <f>VLOOKUP(C3918,[1]Saler!B:D,3,FALSE)</f>
        <v>HCM</v>
      </c>
      <c r="F3918" t="str">
        <f>VLOOKUP(E3918,[1]Saler!$F$1:$G$6,2,FALSE)</f>
        <v>Hồ Chí Minh</v>
      </c>
      <c r="G3918" t="s">
        <v>23</v>
      </c>
      <c r="H3918" t="str">
        <f>VLOOKUP(G3918,[1]Product!$B:$G,2,FALSE)</f>
        <v>Latitude3510</v>
      </c>
      <c r="I3918">
        <f>VLOOKUP(G3918,[1]Product!$B:$G,6,FALSE)</f>
        <v>11490000</v>
      </c>
      <c r="J3918" t="str">
        <f>VLOOKUP(G3918,[1]Product!$B:$G,3,FALSE)</f>
        <v>Dell</v>
      </c>
      <c r="K3918" t="str">
        <f>VLOOKUP(G3918,[1]Product!$B:$G,4,FALSE)</f>
        <v>Laptop</v>
      </c>
      <c r="L3918">
        <v>1</v>
      </c>
      <c r="M3918">
        <v>0.15</v>
      </c>
      <c r="N3918">
        <f t="shared" si="61"/>
        <v>9766500</v>
      </c>
    </row>
    <row r="3919" spans="1:14" x14ac:dyDescent="0.3">
      <c r="A3919">
        <v>3918</v>
      </c>
      <c r="B3919">
        <v>7</v>
      </c>
      <c r="C3919" t="s">
        <v>48</v>
      </c>
      <c r="D3919" t="str">
        <f>VLOOKUP(C3919,[1]Saler!B:D,2,FALSE)</f>
        <v>Võ Huỳnh Duy  Nhân</v>
      </c>
      <c r="E3919" t="str">
        <f>VLOOKUP(C3919,[1]Saler!B:D,3,FALSE)</f>
        <v>HCM</v>
      </c>
      <c r="F3919" t="str">
        <f>VLOOKUP(E3919,[1]Saler!$F$1:$G$6,2,FALSE)</f>
        <v>Hồ Chí Minh</v>
      </c>
      <c r="G3919" t="s">
        <v>33</v>
      </c>
      <c r="H3919" t="str">
        <f>VLOOKUP(G3919,[1]Product!$B:$G,2,FALSE)</f>
        <v>XPS139310</v>
      </c>
      <c r="I3919">
        <f>VLOOKUP(G3919,[1]Product!$B:$G,6,FALSE)</f>
        <v>39900000</v>
      </c>
      <c r="J3919" t="str">
        <f>VLOOKUP(G3919,[1]Product!$B:$G,3,FALSE)</f>
        <v>Dell</v>
      </c>
      <c r="K3919" t="str">
        <f>VLOOKUP(G3919,[1]Product!$B:$G,4,FALSE)</f>
        <v>Laptop</v>
      </c>
      <c r="L3919">
        <v>1</v>
      </c>
      <c r="M3919">
        <v>0.1</v>
      </c>
      <c r="N3919">
        <f t="shared" si="61"/>
        <v>35910000</v>
      </c>
    </row>
    <row r="3920" spans="1:14" x14ac:dyDescent="0.3">
      <c r="A3920">
        <v>3919</v>
      </c>
      <c r="B3920">
        <v>7</v>
      </c>
      <c r="C3920" t="s">
        <v>70</v>
      </c>
      <c r="D3920" t="str">
        <f>VLOOKUP(C3920,[1]Saler!B:D,2,FALSE)</f>
        <v>Trần Thị Hồng Nhung</v>
      </c>
      <c r="E3920" t="str">
        <f>VLOOKUP(C3920,[1]Saler!B:D,3,FALSE)</f>
        <v>HCM</v>
      </c>
      <c r="F3920" t="str">
        <f>VLOOKUP(E3920,[1]Saler!$F$1:$G$6,2,FALSE)</f>
        <v>Hồ Chí Minh</v>
      </c>
      <c r="G3920" t="s">
        <v>58</v>
      </c>
      <c r="H3920" t="str">
        <f>VLOOKUP(G3920,[1]Product!$B:$G,2,FALSE)</f>
        <v>Envy2K0B2PA</v>
      </c>
      <c r="I3920">
        <f>VLOOKUP(G3920,[1]Product!$B:$G,6,FALSE)</f>
        <v>23590000</v>
      </c>
      <c r="J3920" t="str">
        <f>VLOOKUP(G3920,[1]Product!$B:$G,3,FALSE)</f>
        <v>HP</v>
      </c>
      <c r="K3920" t="str">
        <f>VLOOKUP(G3920,[1]Product!$B:$G,4,FALSE)</f>
        <v>Laptop</v>
      </c>
      <c r="L3920">
        <v>3</v>
      </c>
      <c r="M3920">
        <v>0.05</v>
      </c>
      <c r="N3920">
        <f t="shared" si="61"/>
        <v>67231500</v>
      </c>
    </row>
    <row r="3921" spans="1:14" x14ac:dyDescent="0.3">
      <c r="A3921">
        <v>3920</v>
      </c>
      <c r="B3921">
        <v>7</v>
      </c>
      <c r="C3921" t="s">
        <v>40</v>
      </c>
      <c r="D3921" t="str">
        <f>VLOOKUP(C3921,[1]Saler!B:D,2,FALSE)</f>
        <v>Triệu Thị Thanh  Chung</v>
      </c>
      <c r="E3921" t="str">
        <f>VLOOKUP(C3921,[1]Saler!B:D,3,FALSE)</f>
        <v>HN</v>
      </c>
      <c r="F3921" t="str">
        <f>VLOOKUP(E3921,[1]Saler!$F$1:$G$6,2,FALSE)</f>
        <v>Hà Nội</v>
      </c>
      <c r="G3921" t="s">
        <v>50</v>
      </c>
      <c r="H3921" t="str">
        <f>VLOOKUP(G3921,[1]Product!$B:$G,2,FALSE)</f>
        <v>ProBook22X45AA</v>
      </c>
      <c r="I3921">
        <f>VLOOKUP(G3921,[1]Product!$B:$G,6,FALSE)</f>
        <v>11900000</v>
      </c>
      <c r="J3921" t="str">
        <f>VLOOKUP(G3921,[1]Product!$B:$G,3,FALSE)</f>
        <v>HP</v>
      </c>
      <c r="K3921" t="str">
        <f>VLOOKUP(G3921,[1]Product!$B:$G,4,FALSE)</f>
        <v>Desktop</v>
      </c>
      <c r="L3921">
        <v>2</v>
      </c>
      <c r="M3921">
        <v>0</v>
      </c>
      <c r="N3921">
        <f t="shared" si="61"/>
        <v>23800000</v>
      </c>
    </row>
    <row r="3922" spans="1:14" x14ac:dyDescent="0.3">
      <c r="A3922">
        <v>3921</v>
      </c>
      <c r="B3922">
        <v>7</v>
      </c>
      <c r="C3922" t="s">
        <v>16</v>
      </c>
      <c r="D3922" t="str">
        <f>VLOOKUP(C3922,[1]Saler!B:D,2,FALSE)</f>
        <v>Võ Thị Uyển  Nhi</v>
      </c>
      <c r="E3922" t="str">
        <f>VLOOKUP(C3922,[1]Saler!B:D,3,FALSE)</f>
        <v>HCM</v>
      </c>
      <c r="F3922" t="str">
        <f>VLOOKUP(E3922,[1]Saler!$F$1:$G$6,2,FALSE)</f>
        <v>Hồ Chí Minh</v>
      </c>
      <c r="G3922" t="s">
        <v>71</v>
      </c>
      <c r="H3922" t="str">
        <f>VLOOKUP(G3922,[1]Product!$B:$G,2,FALSE)</f>
        <v>Legion82BC005YVN</v>
      </c>
      <c r="I3922">
        <f>VLOOKUP(G3922,[1]Product!$B:$G,6,FALSE)</f>
        <v>39000000</v>
      </c>
      <c r="J3922" t="str">
        <f>VLOOKUP(G3922,[1]Product!$B:$G,3,FALSE)</f>
        <v>Lenovo</v>
      </c>
      <c r="K3922" t="str">
        <f>VLOOKUP(G3922,[1]Product!$B:$G,4,FALSE)</f>
        <v>Laptop</v>
      </c>
      <c r="L3922">
        <v>1</v>
      </c>
      <c r="M3922">
        <v>0</v>
      </c>
      <c r="N3922">
        <f t="shared" si="61"/>
        <v>39000000</v>
      </c>
    </row>
    <row r="3923" spans="1:14" x14ac:dyDescent="0.3">
      <c r="A3923">
        <v>3922</v>
      </c>
      <c r="B3923">
        <v>7</v>
      </c>
      <c r="C3923" t="s">
        <v>16</v>
      </c>
      <c r="D3923" t="str">
        <f>VLOOKUP(C3923,[1]Saler!B:D,2,FALSE)</f>
        <v>Võ Thị Uyển  Nhi</v>
      </c>
      <c r="E3923" t="str">
        <f>VLOOKUP(C3923,[1]Saler!B:D,3,FALSE)</f>
        <v>HCM</v>
      </c>
      <c r="F3923" t="str">
        <f>VLOOKUP(E3923,[1]Saler!$F$1:$G$6,2,FALSE)</f>
        <v>Hồ Chí Minh</v>
      </c>
      <c r="G3923" t="s">
        <v>49</v>
      </c>
      <c r="H3923" t="str">
        <f>VLOOKUP(G3923,[1]Product!$B:$G,2,FALSE)</f>
        <v>Inspiron145402</v>
      </c>
      <c r="I3923">
        <f>VLOOKUP(G3923,[1]Product!$B:$G,6,FALSE)</f>
        <v>25790000</v>
      </c>
      <c r="J3923" t="str">
        <f>VLOOKUP(G3923,[1]Product!$B:$G,3,FALSE)</f>
        <v>Dell</v>
      </c>
      <c r="K3923" t="str">
        <f>VLOOKUP(G3923,[1]Product!$B:$G,4,FALSE)</f>
        <v>Laptop</v>
      </c>
      <c r="L3923">
        <v>1</v>
      </c>
      <c r="M3923">
        <v>0.15</v>
      </c>
      <c r="N3923">
        <f t="shared" si="61"/>
        <v>21921500</v>
      </c>
    </row>
    <row r="3924" spans="1:14" x14ac:dyDescent="0.3">
      <c r="A3924">
        <v>3923</v>
      </c>
      <c r="B3924">
        <v>7</v>
      </c>
      <c r="C3924" t="s">
        <v>66</v>
      </c>
      <c r="D3924" t="str">
        <f>VLOOKUP(C3924,[1]Saler!B:D,2,FALSE)</f>
        <v>Nguyễn Nhật  Hạ</v>
      </c>
      <c r="E3924" t="str">
        <f>VLOOKUP(C3924,[1]Saler!B:D,3,FALSE)</f>
        <v>HP</v>
      </c>
      <c r="F3924" t="str">
        <f>VLOOKUP(E3924,[1]Saler!$F$1:$G$6,2,FALSE)</f>
        <v>Hải Phòng</v>
      </c>
      <c r="G3924" t="s">
        <v>42</v>
      </c>
      <c r="H3924" t="str">
        <f>VLOOKUP(G3924,[1]Product!$B:$G,2,FALSE)</f>
        <v>PavilionEG0072TU</v>
      </c>
      <c r="I3924">
        <f>VLOOKUP(G3924,[1]Product!$B:$G,6,FALSE)</f>
        <v>21900000</v>
      </c>
      <c r="J3924" t="str">
        <f>VLOOKUP(G3924,[1]Product!$B:$G,3,FALSE)</f>
        <v>HP</v>
      </c>
      <c r="K3924" t="str">
        <f>VLOOKUP(G3924,[1]Product!$B:$G,4,FALSE)</f>
        <v>Laptop</v>
      </c>
      <c r="L3924">
        <v>2</v>
      </c>
      <c r="M3924">
        <v>0</v>
      </c>
      <c r="N3924">
        <f t="shared" si="61"/>
        <v>43800000</v>
      </c>
    </row>
    <row r="3925" spans="1:14" x14ac:dyDescent="0.3">
      <c r="A3925">
        <v>3924</v>
      </c>
      <c r="B3925">
        <v>7</v>
      </c>
      <c r="C3925" t="s">
        <v>30</v>
      </c>
      <c r="D3925" t="str">
        <f>VLOOKUP(C3925,[1]Saler!B:D,2,FALSE)</f>
        <v>Lê Thị Phương  Thanh</v>
      </c>
      <c r="E3925" t="str">
        <f>VLOOKUP(C3925,[1]Saler!B:D,3,FALSE)</f>
        <v>CT</v>
      </c>
      <c r="F3925" t="str">
        <f>VLOOKUP(E3925,[1]Saler!$F$1:$G$6,2,FALSE)</f>
        <v>Cần Thơ</v>
      </c>
      <c r="G3925" t="s">
        <v>15</v>
      </c>
      <c r="H3925" t="str">
        <f>VLOOKUP(G3925,[1]Product!$B:$G,2,FALSE)</f>
        <v>EliteBook1C2M0PA</v>
      </c>
      <c r="I3925">
        <f>VLOOKUP(G3925,[1]Product!$B:$G,6,FALSE)</f>
        <v>14890000</v>
      </c>
      <c r="J3925" t="str">
        <f>VLOOKUP(G3925,[1]Product!$B:$G,3,FALSE)</f>
        <v>HP</v>
      </c>
      <c r="K3925" t="str">
        <f>VLOOKUP(G3925,[1]Product!$B:$G,4,FALSE)</f>
        <v>Desktop</v>
      </c>
      <c r="L3925">
        <v>3</v>
      </c>
      <c r="M3925">
        <v>0.1</v>
      </c>
      <c r="N3925">
        <f t="shared" si="61"/>
        <v>40203000</v>
      </c>
    </row>
    <row r="3926" spans="1:14" x14ac:dyDescent="0.3">
      <c r="A3926">
        <v>3925</v>
      </c>
      <c r="B3926">
        <v>7</v>
      </c>
      <c r="C3926" t="s">
        <v>62</v>
      </c>
      <c r="D3926" t="str">
        <f>VLOOKUP(C3926,[1]Saler!B:D,2,FALSE)</f>
        <v>Kiều Ngọc Các</v>
      </c>
      <c r="E3926" t="str">
        <f>VLOOKUP(C3926,[1]Saler!B:D,3,FALSE)</f>
        <v>HN</v>
      </c>
      <c r="F3926" t="str">
        <f>VLOOKUP(E3926,[1]Saler!$F$1:$G$6,2,FALSE)</f>
        <v>Hà Nội</v>
      </c>
      <c r="G3926" t="s">
        <v>42</v>
      </c>
      <c r="H3926" t="str">
        <f>VLOOKUP(G3926,[1]Product!$B:$G,2,FALSE)</f>
        <v>PavilionEG0072TU</v>
      </c>
      <c r="I3926">
        <f>VLOOKUP(G3926,[1]Product!$B:$G,6,FALSE)</f>
        <v>21900000</v>
      </c>
      <c r="J3926" t="str">
        <f>VLOOKUP(G3926,[1]Product!$B:$G,3,FALSE)</f>
        <v>HP</v>
      </c>
      <c r="K3926" t="str">
        <f>VLOOKUP(G3926,[1]Product!$B:$G,4,FALSE)</f>
        <v>Laptop</v>
      </c>
      <c r="L3926">
        <v>3</v>
      </c>
      <c r="M3926">
        <v>0.15</v>
      </c>
      <c r="N3926">
        <f t="shared" si="61"/>
        <v>55845000</v>
      </c>
    </row>
    <row r="3927" spans="1:14" x14ac:dyDescent="0.3">
      <c r="A3927">
        <v>3926</v>
      </c>
      <c r="B3927">
        <v>7</v>
      </c>
      <c r="C3927" t="s">
        <v>65</v>
      </c>
      <c r="D3927" t="str">
        <f>VLOOKUP(C3927,[1]Saler!B:D,2,FALSE)</f>
        <v>Vưu Quan  Khải</v>
      </c>
      <c r="E3927" t="str">
        <f>VLOOKUP(C3927,[1]Saler!B:D,3,FALSE)</f>
        <v>DN</v>
      </c>
      <c r="F3927" t="str">
        <f>VLOOKUP(E3927,[1]Saler!$F$1:$G$6,2,FALSE)</f>
        <v>Đà Nẵng</v>
      </c>
      <c r="G3927" t="s">
        <v>56</v>
      </c>
      <c r="H3927" t="str">
        <f>VLOOKUP(G3927,[1]Product!$B:$G,2,FALSE)</f>
        <v>Legion82B500GUVN</v>
      </c>
      <c r="I3927">
        <f>VLOOKUP(G3927,[1]Product!$B:$G,6,FALSE)</f>
        <v>24790000</v>
      </c>
      <c r="J3927" t="str">
        <f>VLOOKUP(G3927,[1]Product!$B:$G,3,FALSE)</f>
        <v>Lenovo</v>
      </c>
      <c r="K3927" t="str">
        <f>VLOOKUP(G3927,[1]Product!$B:$G,4,FALSE)</f>
        <v>Laptop</v>
      </c>
      <c r="L3927">
        <v>2</v>
      </c>
      <c r="M3927">
        <v>0.05</v>
      </c>
      <c r="N3927">
        <f t="shared" si="61"/>
        <v>47101000</v>
      </c>
    </row>
    <row r="3928" spans="1:14" x14ac:dyDescent="0.3">
      <c r="A3928">
        <v>3927</v>
      </c>
      <c r="B3928">
        <v>7</v>
      </c>
      <c r="C3928" t="s">
        <v>18</v>
      </c>
      <c r="D3928" t="str">
        <f>VLOOKUP(C3928,[1]Saler!B:D,2,FALSE)</f>
        <v>Lê Thị Thùy  Linh</v>
      </c>
      <c r="E3928" t="str">
        <f>VLOOKUP(C3928,[1]Saler!B:D,3,FALSE)</f>
        <v>DN</v>
      </c>
      <c r="F3928" t="str">
        <f>VLOOKUP(E3928,[1]Saler!$F$1:$G$6,2,FALSE)</f>
        <v>Đà Nẵng</v>
      </c>
      <c r="G3928" t="s">
        <v>21</v>
      </c>
      <c r="H3928" t="str">
        <f>VLOOKUP(G3928,[1]Product!$B:$G,2,FALSE)</f>
        <v>EliteBook5ZU71PA</v>
      </c>
      <c r="I3928">
        <f>VLOOKUP(G3928,[1]Product!$B:$G,6,FALSE)</f>
        <v>34790000</v>
      </c>
      <c r="J3928" t="str">
        <f>VLOOKUP(G3928,[1]Product!$B:$G,3,FALSE)</f>
        <v>HP</v>
      </c>
      <c r="K3928" t="str">
        <f>VLOOKUP(G3928,[1]Product!$B:$G,4,FALSE)</f>
        <v>Laptop</v>
      </c>
      <c r="L3928">
        <v>3</v>
      </c>
      <c r="M3928">
        <v>0.05</v>
      </c>
      <c r="N3928">
        <f t="shared" si="61"/>
        <v>99151500</v>
      </c>
    </row>
    <row r="3929" spans="1:14" x14ac:dyDescent="0.3">
      <c r="A3929">
        <v>3928</v>
      </c>
      <c r="B3929">
        <v>7</v>
      </c>
      <c r="C3929" t="s">
        <v>14</v>
      </c>
      <c r="D3929" t="str">
        <f>VLOOKUP(C3929,[1]Saler!B:D,2,FALSE)</f>
        <v>Hồ Thị Khánh  Huyền</v>
      </c>
      <c r="E3929" t="str">
        <f>VLOOKUP(C3929,[1]Saler!B:D,3,FALSE)</f>
        <v>DN</v>
      </c>
      <c r="F3929" t="str">
        <f>VLOOKUP(E3929,[1]Saler!$F$1:$G$6,2,FALSE)</f>
        <v>Đà Nẵng</v>
      </c>
      <c r="G3929" t="s">
        <v>42</v>
      </c>
      <c r="H3929" t="str">
        <f>VLOOKUP(G3929,[1]Product!$B:$G,2,FALSE)</f>
        <v>PavilionEG0072TU</v>
      </c>
      <c r="I3929">
        <f>VLOOKUP(G3929,[1]Product!$B:$G,6,FALSE)</f>
        <v>21900000</v>
      </c>
      <c r="J3929" t="str">
        <f>VLOOKUP(G3929,[1]Product!$B:$G,3,FALSE)</f>
        <v>HP</v>
      </c>
      <c r="K3929" t="str">
        <f>VLOOKUP(G3929,[1]Product!$B:$G,4,FALSE)</f>
        <v>Laptop</v>
      </c>
      <c r="L3929">
        <v>2</v>
      </c>
      <c r="M3929">
        <v>0</v>
      </c>
      <c r="N3929">
        <f t="shared" si="61"/>
        <v>43800000</v>
      </c>
    </row>
    <row r="3930" spans="1:14" x14ac:dyDescent="0.3">
      <c r="A3930">
        <v>3929</v>
      </c>
      <c r="B3930">
        <v>8</v>
      </c>
      <c r="C3930" t="s">
        <v>72</v>
      </c>
      <c r="D3930" t="str">
        <f>VLOOKUP(C3930,[1]Saler!B:D,2,FALSE)</f>
        <v>Ngô Ngọc Tường  An</v>
      </c>
      <c r="E3930" t="str">
        <f>VLOOKUP(C3930,[1]Saler!B:D,3,FALSE)</f>
        <v>HN</v>
      </c>
      <c r="F3930" t="str">
        <f>VLOOKUP(E3930,[1]Saler!$F$1:$G$6,2,FALSE)</f>
        <v>Hà Nội</v>
      </c>
      <c r="G3930" t="s">
        <v>34</v>
      </c>
      <c r="H3930" t="str">
        <f>VLOOKUP(G3930,[1]Product!$B:$G,2,FALSE)</f>
        <v>Inspiron135201</v>
      </c>
      <c r="I3930">
        <f>VLOOKUP(G3930,[1]Product!$B:$G,6,FALSE)</f>
        <v>16990000</v>
      </c>
      <c r="J3930" t="str">
        <f>VLOOKUP(G3930,[1]Product!$B:$G,3,FALSE)</f>
        <v>Dell</v>
      </c>
      <c r="K3930" t="str">
        <f>VLOOKUP(G3930,[1]Product!$B:$G,4,FALSE)</f>
        <v>Laptop</v>
      </c>
      <c r="L3930">
        <v>3</v>
      </c>
      <c r="M3930">
        <v>0</v>
      </c>
      <c r="N3930">
        <f t="shared" si="61"/>
        <v>50970000</v>
      </c>
    </row>
    <row r="3931" spans="1:14" x14ac:dyDescent="0.3">
      <c r="A3931">
        <v>3930</v>
      </c>
      <c r="B3931">
        <v>8</v>
      </c>
      <c r="C3931" t="s">
        <v>77</v>
      </c>
      <c r="D3931" t="str">
        <f>VLOOKUP(C3931,[1]Saler!B:D,2,FALSE)</f>
        <v>Trần Huy  Hiếu</v>
      </c>
      <c r="E3931" t="str">
        <f>VLOOKUP(C3931,[1]Saler!B:D,3,FALSE)</f>
        <v>HP</v>
      </c>
      <c r="F3931" t="str">
        <f>VLOOKUP(E3931,[1]Saler!$F$1:$G$6,2,FALSE)</f>
        <v>Hải Phòng</v>
      </c>
      <c r="G3931" t="s">
        <v>54</v>
      </c>
      <c r="H3931" t="str">
        <f>VLOOKUP(G3931,[1]Product!$B:$G,2,FALSE)</f>
        <v>ThinkBook20VA001KVN</v>
      </c>
      <c r="I3931">
        <f>VLOOKUP(G3931,[1]Product!$B:$G,6,FALSE)</f>
        <v>19190000</v>
      </c>
      <c r="J3931" t="str">
        <f>VLOOKUP(G3931,[1]Product!$B:$G,3,FALSE)</f>
        <v>Lenovo</v>
      </c>
      <c r="K3931" t="str">
        <f>VLOOKUP(G3931,[1]Product!$B:$G,4,FALSE)</f>
        <v>Laptop</v>
      </c>
      <c r="L3931">
        <v>3</v>
      </c>
      <c r="M3931">
        <v>0</v>
      </c>
      <c r="N3931">
        <f t="shared" si="61"/>
        <v>57570000</v>
      </c>
    </row>
    <row r="3932" spans="1:14" x14ac:dyDescent="0.3">
      <c r="A3932">
        <v>3931</v>
      </c>
      <c r="B3932">
        <v>8</v>
      </c>
      <c r="C3932" t="s">
        <v>14</v>
      </c>
      <c r="D3932" t="str">
        <f>VLOOKUP(C3932,[1]Saler!B:D,2,FALSE)</f>
        <v>Hồ Thị Khánh  Huyền</v>
      </c>
      <c r="E3932" t="str">
        <f>VLOOKUP(C3932,[1]Saler!B:D,3,FALSE)</f>
        <v>DN</v>
      </c>
      <c r="F3932" t="str">
        <f>VLOOKUP(E3932,[1]Saler!$F$1:$G$6,2,FALSE)</f>
        <v>Đà Nẵng</v>
      </c>
      <c r="G3932" t="s">
        <v>41</v>
      </c>
      <c r="H3932" t="str">
        <f>VLOOKUP(G3932,[1]Product!$B:$G,2,FALSE)</f>
        <v>Vostro70226499</v>
      </c>
      <c r="I3932">
        <f>VLOOKUP(G3932,[1]Product!$B:$G,6,FALSE)</f>
        <v>8900000</v>
      </c>
      <c r="J3932" t="str">
        <f>VLOOKUP(G3932,[1]Product!$B:$G,3,FALSE)</f>
        <v>Dell</v>
      </c>
      <c r="K3932" t="str">
        <f>VLOOKUP(G3932,[1]Product!$B:$G,4,FALSE)</f>
        <v>Desktop</v>
      </c>
      <c r="L3932">
        <v>3</v>
      </c>
      <c r="M3932">
        <v>0.1</v>
      </c>
      <c r="N3932">
        <f t="shared" si="61"/>
        <v>24030000</v>
      </c>
    </row>
    <row r="3933" spans="1:14" x14ac:dyDescent="0.3">
      <c r="A3933">
        <v>3932</v>
      </c>
      <c r="B3933">
        <v>8</v>
      </c>
      <c r="C3933" t="s">
        <v>63</v>
      </c>
      <c r="D3933" t="str">
        <f>VLOOKUP(C3933,[1]Saler!B:D,2,FALSE)</f>
        <v>Phạm Thị Giáng  My</v>
      </c>
      <c r="E3933" t="str">
        <f>VLOOKUP(C3933,[1]Saler!B:D,3,FALSE)</f>
        <v>DN</v>
      </c>
      <c r="F3933" t="str">
        <f>VLOOKUP(E3933,[1]Saler!$F$1:$G$6,2,FALSE)</f>
        <v>Đà Nẵng</v>
      </c>
      <c r="G3933" t="s">
        <v>58</v>
      </c>
      <c r="H3933" t="str">
        <f>VLOOKUP(G3933,[1]Product!$B:$G,2,FALSE)</f>
        <v>Envy2K0B2PA</v>
      </c>
      <c r="I3933">
        <f>VLOOKUP(G3933,[1]Product!$B:$G,6,FALSE)</f>
        <v>23590000</v>
      </c>
      <c r="J3933" t="str">
        <f>VLOOKUP(G3933,[1]Product!$B:$G,3,FALSE)</f>
        <v>HP</v>
      </c>
      <c r="K3933" t="str">
        <f>VLOOKUP(G3933,[1]Product!$B:$G,4,FALSE)</f>
        <v>Laptop</v>
      </c>
      <c r="L3933">
        <v>3</v>
      </c>
      <c r="M3933">
        <v>0.15</v>
      </c>
      <c r="N3933">
        <f t="shared" si="61"/>
        <v>60154500</v>
      </c>
    </row>
    <row r="3934" spans="1:14" x14ac:dyDescent="0.3">
      <c r="A3934">
        <v>3933</v>
      </c>
      <c r="B3934">
        <v>8</v>
      </c>
      <c r="C3934" t="s">
        <v>16</v>
      </c>
      <c r="D3934" t="str">
        <f>VLOOKUP(C3934,[1]Saler!B:D,2,FALSE)</f>
        <v>Võ Thị Uyển  Nhi</v>
      </c>
      <c r="E3934" t="str">
        <f>VLOOKUP(C3934,[1]Saler!B:D,3,FALSE)</f>
        <v>HCM</v>
      </c>
      <c r="F3934" t="str">
        <f>VLOOKUP(E3934,[1]Saler!$F$1:$G$6,2,FALSE)</f>
        <v>Hồ Chí Minh</v>
      </c>
      <c r="G3934" t="s">
        <v>47</v>
      </c>
      <c r="H3934" t="str">
        <f>VLOOKUP(G3934,[1]Product!$B:$G,2,FALSE)</f>
        <v>OptiPlex3080 MT</v>
      </c>
      <c r="I3934">
        <f>VLOOKUP(G3934,[1]Product!$B:$G,6,FALSE)</f>
        <v>13890000</v>
      </c>
      <c r="J3934" t="str">
        <f>VLOOKUP(G3934,[1]Product!$B:$G,3,FALSE)</f>
        <v>Dell</v>
      </c>
      <c r="K3934" t="str">
        <f>VLOOKUP(G3934,[1]Product!$B:$G,4,FALSE)</f>
        <v>Desktop</v>
      </c>
      <c r="L3934">
        <v>2</v>
      </c>
      <c r="M3934">
        <v>0</v>
      </c>
      <c r="N3934">
        <f t="shared" si="61"/>
        <v>27780000</v>
      </c>
    </row>
    <row r="3935" spans="1:14" x14ac:dyDescent="0.3">
      <c r="A3935">
        <v>3934</v>
      </c>
      <c r="B3935">
        <v>8</v>
      </c>
      <c r="C3935" t="s">
        <v>29</v>
      </c>
      <c r="D3935" t="str">
        <f>VLOOKUP(C3935,[1]Saler!B:D,2,FALSE)</f>
        <v>Hoàng Thị Thu  Hà</v>
      </c>
      <c r="E3935" t="str">
        <f>VLOOKUP(C3935,[1]Saler!B:D,3,FALSE)</f>
        <v>HN</v>
      </c>
      <c r="F3935" t="str">
        <f>VLOOKUP(E3935,[1]Saler!$F$1:$G$6,2,FALSE)</f>
        <v>Hà Nội</v>
      </c>
      <c r="G3935" t="s">
        <v>17</v>
      </c>
      <c r="H3935" t="str">
        <f>VLOOKUP(G3935,[1]Product!$B:$G,2,FALSE)</f>
        <v>Inspiron135301</v>
      </c>
      <c r="I3935">
        <f>VLOOKUP(G3935,[1]Product!$B:$G,6,FALSE)</f>
        <v>20900000</v>
      </c>
      <c r="J3935" t="str">
        <f>VLOOKUP(G3935,[1]Product!$B:$G,3,FALSE)</f>
        <v>Dell</v>
      </c>
      <c r="K3935" t="str">
        <f>VLOOKUP(G3935,[1]Product!$B:$G,4,FALSE)</f>
        <v>Laptop</v>
      </c>
      <c r="L3935">
        <v>3</v>
      </c>
      <c r="M3935">
        <v>0.05</v>
      </c>
      <c r="N3935">
        <f t="shared" si="61"/>
        <v>59565000</v>
      </c>
    </row>
    <row r="3936" spans="1:14" x14ac:dyDescent="0.3">
      <c r="A3936">
        <v>3935</v>
      </c>
      <c r="B3936">
        <v>8</v>
      </c>
      <c r="C3936" t="s">
        <v>75</v>
      </c>
      <c r="D3936" t="str">
        <f>VLOOKUP(C3936,[1]Saler!B:D,2,FALSE)</f>
        <v>Trần Thị Kim  Ngân</v>
      </c>
      <c r="E3936" t="str">
        <f>VLOOKUP(C3936,[1]Saler!B:D,3,FALSE)</f>
        <v>HCM</v>
      </c>
      <c r="F3936" t="str">
        <f>VLOOKUP(E3936,[1]Saler!$F$1:$G$6,2,FALSE)</f>
        <v>Hồ Chí Minh</v>
      </c>
      <c r="G3936" t="s">
        <v>45</v>
      </c>
      <c r="H3936" t="str">
        <f>VLOOKUP(G3936,[1]Product!$B:$G,2,FALSE)</f>
        <v>OMEN8ZR42PA</v>
      </c>
      <c r="I3936">
        <f>VLOOKUP(G3936,[1]Product!$B:$G,6,FALSE)</f>
        <v>54000000</v>
      </c>
      <c r="J3936" t="str">
        <f>VLOOKUP(G3936,[1]Product!$B:$G,3,FALSE)</f>
        <v>HP</v>
      </c>
      <c r="K3936" t="str">
        <f>VLOOKUP(G3936,[1]Product!$B:$G,4,FALSE)</f>
        <v>Laptop</v>
      </c>
      <c r="L3936">
        <v>2</v>
      </c>
      <c r="M3936">
        <v>0.1</v>
      </c>
      <c r="N3936">
        <f t="shared" si="61"/>
        <v>97200000</v>
      </c>
    </row>
    <row r="3937" spans="1:14" x14ac:dyDescent="0.3">
      <c r="A3937">
        <v>3936</v>
      </c>
      <c r="B3937">
        <v>8</v>
      </c>
      <c r="C3937" t="s">
        <v>68</v>
      </c>
      <c r="D3937" t="str">
        <f>VLOOKUP(C3937,[1]Saler!B:D,2,FALSE)</f>
        <v>Đào Thị Tiểu  Băng</v>
      </c>
      <c r="E3937" t="str">
        <f>VLOOKUP(C3937,[1]Saler!B:D,3,FALSE)</f>
        <v>CT</v>
      </c>
      <c r="F3937" t="str">
        <f>VLOOKUP(E3937,[1]Saler!$F$1:$G$6,2,FALSE)</f>
        <v>Cần Thơ</v>
      </c>
      <c r="G3937" t="s">
        <v>56</v>
      </c>
      <c r="H3937" t="str">
        <f>VLOOKUP(G3937,[1]Product!$B:$G,2,FALSE)</f>
        <v>Legion82B500GUVN</v>
      </c>
      <c r="I3937">
        <f>VLOOKUP(G3937,[1]Product!$B:$G,6,FALSE)</f>
        <v>24790000</v>
      </c>
      <c r="J3937" t="str">
        <f>VLOOKUP(G3937,[1]Product!$B:$G,3,FALSE)</f>
        <v>Lenovo</v>
      </c>
      <c r="K3937" t="str">
        <f>VLOOKUP(G3937,[1]Product!$B:$G,4,FALSE)</f>
        <v>Laptop</v>
      </c>
      <c r="L3937">
        <v>3</v>
      </c>
      <c r="M3937">
        <v>0.05</v>
      </c>
      <c r="N3937">
        <f t="shared" si="61"/>
        <v>70651500</v>
      </c>
    </row>
    <row r="3938" spans="1:14" x14ac:dyDescent="0.3">
      <c r="A3938">
        <v>3937</v>
      </c>
      <c r="B3938">
        <v>8</v>
      </c>
      <c r="C3938" t="s">
        <v>27</v>
      </c>
      <c r="D3938" t="str">
        <f>VLOOKUP(C3938,[1]Saler!B:D,2,FALSE)</f>
        <v>Lê Thị Bình</v>
      </c>
      <c r="E3938" t="str">
        <f>VLOOKUP(C3938,[1]Saler!B:D,3,FALSE)</f>
        <v>HN</v>
      </c>
      <c r="F3938" t="str">
        <f>VLOOKUP(E3938,[1]Saler!$F$1:$G$6,2,FALSE)</f>
        <v>Hà Nội</v>
      </c>
      <c r="G3938" t="s">
        <v>34</v>
      </c>
      <c r="H3938" t="str">
        <f>VLOOKUP(G3938,[1]Product!$B:$G,2,FALSE)</f>
        <v>Inspiron135201</v>
      </c>
      <c r="I3938">
        <f>VLOOKUP(G3938,[1]Product!$B:$G,6,FALSE)</f>
        <v>16990000</v>
      </c>
      <c r="J3938" t="str">
        <f>VLOOKUP(G3938,[1]Product!$B:$G,3,FALSE)</f>
        <v>Dell</v>
      </c>
      <c r="K3938" t="str">
        <f>VLOOKUP(G3938,[1]Product!$B:$G,4,FALSE)</f>
        <v>Laptop</v>
      </c>
      <c r="L3938">
        <v>2</v>
      </c>
      <c r="M3938">
        <v>0.1</v>
      </c>
      <c r="N3938">
        <f t="shared" si="61"/>
        <v>30582000</v>
      </c>
    </row>
    <row r="3939" spans="1:14" x14ac:dyDescent="0.3">
      <c r="A3939">
        <v>3938</v>
      </c>
      <c r="B3939">
        <v>8</v>
      </c>
      <c r="C3939" t="s">
        <v>73</v>
      </c>
      <c r="D3939" t="str">
        <f>VLOOKUP(C3939,[1]Saler!B:D,2,FALSE)</f>
        <v>Nguyễn Gia  Hân</v>
      </c>
      <c r="E3939" t="str">
        <f>VLOOKUP(C3939,[1]Saler!B:D,3,FALSE)</f>
        <v>HP</v>
      </c>
      <c r="F3939" t="str">
        <f>VLOOKUP(E3939,[1]Saler!$F$1:$G$6,2,FALSE)</f>
        <v>Hải Phòng</v>
      </c>
      <c r="G3939" t="s">
        <v>58</v>
      </c>
      <c r="H3939" t="str">
        <f>VLOOKUP(G3939,[1]Product!$B:$G,2,FALSE)</f>
        <v>Envy2K0B2PA</v>
      </c>
      <c r="I3939">
        <f>VLOOKUP(G3939,[1]Product!$B:$G,6,FALSE)</f>
        <v>23590000</v>
      </c>
      <c r="J3939" t="str">
        <f>VLOOKUP(G3939,[1]Product!$B:$G,3,FALSE)</f>
        <v>HP</v>
      </c>
      <c r="K3939" t="str">
        <f>VLOOKUP(G3939,[1]Product!$B:$G,4,FALSE)</f>
        <v>Laptop</v>
      </c>
      <c r="L3939">
        <v>1</v>
      </c>
      <c r="M3939">
        <v>0.15</v>
      </c>
      <c r="N3939">
        <f t="shared" si="61"/>
        <v>20051500</v>
      </c>
    </row>
    <row r="3940" spans="1:14" x14ac:dyDescent="0.3">
      <c r="A3940">
        <v>3939</v>
      </c>
      <c r="B3940">
        <v>8</v>
      </c>
      <c r="C3940" t="s">
        <v>20</v>
      </c>
      <c r="D3940" t="str">
        <f>VLOOKUP(C3940,[1]Saler!B:D,2,FALSE)</f>
        <v>NGUYỄN THỊ THANH  HUYỀN</v>
      </c>
      <c r="E3940" t="str">
        <f>VLOOKUP(C3940,[1]Saler!B:D,3,FALSE)</f>
        <v>DN</v>
      </c>
      <c r="F3940" t="str">
        <f>VLOOKUP(E3940,[1]Saler!$F$1:$G$6,2,FALSE)</f>
        <v>Đà Nẵng</v>
      </c>
      <c r="G3940" t="s">
        <v>44</v>
      </c>
      <c r="H3940" t="str">
        <f>VLOOKUP(G3940,[1]Product!$B:$G,2,FALSE)</f>
        <v>Lenovo11ED002TVA</v>
      </c>
      <c r="I3940">
        <f>VLOOKUP(G3940,[1]Product!$B:$G,6,FALSE)</f>
        <v>9890000</v>
      </c>
      <c r="J3940" t="str">
        <f>VLOOKUP(G3940,[1]Product!$B:$G,3,FALSE)</f>
        <v>Lenovo</v>
      </c>
      <c r="K3940" t="str">
        <f>VLOOKUP(G3940,[1]Product!$B:$G,4,FALSE)</f>
        <v>Desktop</v>
      </c>
      <c r="L3940">
        <v>2</v>
      </c>
      <c r="M3940">
        <v>0.05</v>
      </c>
      <c r="N3940">
        <f t="shared" si="61"/>
        <v>18791000</v>
      </c>
    </row>
    <row r="3941" spans="1:14" x14ac:dyDescent="0.3">
      <c r="A3941">
        <v>3940</v>
      </c>
      <c r="B3941">
        <v>8</v>
      </c>
      <c r="C3941" t="s">
        <v>63</v>
      </c>
      <c r="D3941" t="str">
        <f>VLOOKUP(C3941,[1]Saler!B:D,2,FALSE)</f>
        <v>Phạm Thị Giáng  My</v>
      </c>
      <c r="E3941" t="str">
        <f>VLOOKUP(C3941,[1]Saler!B:D,3,FALSE)</f>
        <v>DN</v>
      </c>
      <c r="F3941" t="str">
        <f>VLOOKUP(E3941,[1]Saler!$F$1:$G$6,2,FALSE)</f>
        <v>Đà Nẵng</v>
      </c>
      <c r="G3941" t="s">
        <v>71</v>
      </c>
      <c r="H3941" t="str">
        <f>VLOOKUP(G3941,[1]Product!$B:$G,2,FALSE)</f>
        <v>Legion82BC005YVN</v>
      </c>
      <c r="I3941">
        <f>VLOOKUP(G3941,[1]Product!$B:$G,6,FALSE)</f>
        <v>39000000</v>
      </c>
      <c r="J3941" t="str">
        <f>VLOOKUP(G3941,[1]Product!$B:$G,3,FALSE)</f>
        <v>Lenovo</v>
      </c>
      <c r="K3941" t="str">
        <f>VLOOKUP(G3941,[1]Product!$B:$G,4,FALSE)</f>
        <v>Laptop</v>
      </c>
      <c r="L3941">
        <v>2</v>
      </c>
      <c r="M3941">
        <v>0.15</v>
      </c>
      <c r="N3941">
        <f t="shared" si="61"/>
        <v>66300000</v>
      </c>
    </row>
    <row r="3942" spans="1:14" x14ac:dyDescent="0.3">
      <c r="A3942">
        <v>3941</v>
      </c>
      <c r="B3942">
        <v>8</v>
      </c>
      <c r="C3942" t="s">
        <v>14</v>
      </c>
      <c r="D3942" t="str">
        <f>VLOOKUP(C3942,[1]Saler!B:D,2,FALSE)</f>
        <v>Hồ Thị Khánh  Huyền</v>
      </c>
      <c r="E3942" t="str">
        <f>VLOOKUP(C3942,[1]Saler!B:D,3,FALSE)</f>
        <v>DN</v>
      </c>
      <c r="F3942" t="str">
        <f>VLOOKUP(E3942,[1]Saler!$F$1:$G$6,2,FALSE)</f>
        <v>Đà Nẵng</v>
      </c>
      <c r="G3942" t="s">
        <v>69</v>
      </c>
      <c r="H3942" t="str">
        <f>VLOOKUP(G3942,[1]Product!$B:$G,2,FALSE)</f>
        <v>Pavilion180S1AA</v>
      </c>
      <c r="I3942">
        <f>VLOOKUP(G3942,[1]Product!$B:$G,6,FALSE)</f>
        <v>9790000</v>
      </c>
      <c r="J3942" t="str">
        <f>VLOOKUP(G3942,[1]Product!$B:$G,3,FALSE)</f>
        <v>HP</v>
      </c>
      <c r="K3942" t="str">
        <f>VLOOKUP(G3942,[1]Product!$B:$G,4,FALSE)</f>
        <v>Desktop</v>
      </c>
      <c r="L3942">
        <v>2</v>
      </c>
      <c r="M3942">
        <v>0.15</v>
      </c>
      <c r="N3942">
        <f t="shared" si="61"/>
        <v>16643000</v>
      </c>
    </row>
    <row r="3943" spans="1:14" x14ac:dyDescent="0.3">
      <c r="A3943">
        <v>3942</v>
      </c>
      <c r="B3943">
        <v>8</v>
      </c>
      <c r="C3943" t="s">
        <v>46</v>
      </c>
      <c r="D3943" t="str">
        <f>VLOOKUP(C3943,[1]Saler!B:D,2,FALSE)</f>
        <v>Nguyễn Thị Hoài  Nam</v>
      </c>
      <c r="E3943" t="str">
        <f>VLOOKUP(C3943,[1]Saler!B:D,3,FALSE)</f>
        <v>HCM</v>
      </c>
      <c r="F3943" t="str">
        <f>VLOOKUP(E3943,[1]Saler!$F$1:$G$6,2,FALSE)</f>
        <v>Hồ Chí Minh</v>
      </c>
      <c r="G3943" t="s">
        <v>69</v>
      </c>
      <c r="H3943" t="str">
        <f>VLOOKUP(G3943,[1]Product!$B:$G,2,FALSE)</f>
        <v>Pavilion180S1AA</v>
      </c>
      <c r="I3943">
        <f>VLOOKUP(G3943,[1]Product!$B:$G,6,FALSE)</f>
        <v>9790000</v>
      </c>
      <c r="J3943" t="str">
        <f>VLOOKUP(G3943,[1]Product!$B:$G,3,FALSE)</f>
        <v>HP</v>
      </c>
      <c r="K3943" t="str">
        <f>VLOOKUP(G3943,[1]Product!$B:$G,4,FALSE)</f>
        <v>Desktop</v>
      </c>
      <c r="L3943">
        <v>1</v>
      </c>
      <c r="M3943">
        <v>0.05</v>
      </c>
      <c r="N3943">
        <f t="shared" si="61"/>
        <v>9300500</v>
      </c>
    </row>
    <row r="3944" spans="1:14" x14ac:dyDescent="0.3">
      <c r="A3944">
        <v>3943</v>
      </c>
      <c r="B3944">
        <v>8</v>
      </c>
      <c r="C3944" t="s">
        <v>68</v>
      </c>
      <c r="D3944" t="str">
        <f>VLOOKUP(C3944,[1]Saler!B:D,2,FALSE)</f>
        <v>Đào Thị Tiểu  Băng</v>
      </c>
      <c r="E3944" t="str">
        <f>VLOOKUP(C3944,[1]Saler!B:D,3,FALSE)</f>
        <v>CT</v>
      </c>
      <c r="F3944" t="str">
        <f>VLOOKUP(E3944,[1]Saler!$F$1:$G$6,2,FALSE)</f>
        <v>Cần Thơ</v>
      </c>
      <c r="G3944" t="s">
        <v>50</v>
      </c>
      <c r="H3944" t="str">
        <f>VLOOKUP(G3944,[1]Product!$B:$G,2,FALSE)</f>
        <v>ProBook22X45AA</v>
      </c>
      <c r="I3944">
        <f>VLOOKUP(G3944,[1]Product!$B:$G,6,FALSE)</f>
        <v>11900000</v>
      </c>
      <c r="J3944" t="str">
        <f>VLOOKUP(G3944,[1]Product!$B:$G,3,FALSE)</f>
        <v>HP</v>
      </c>
      <c r="K3944" t="str">
        <f>VLOOKUP(G3944,[1]Product!$B:$G,4,FALSE)</f>
        <v>Desktop</v>
      </c>
      <c r="L3944">
        <v>1</v>
      </c>
      <c r="M3944">
        <v>0.1</v>
      </c>
      <c r="N3944">
        <f t="shared" si="61"/>
        <v>10710000</v>
      </c>
    </row>
    <row r="3945" spans="1:14" x14ac:dyDescent="0.3">
      <c r="A3945">
        <v>3944</v>
      </c>
      <c r="B3945">
        <v>8</v>
      </c>
      <c r="C3945" t="s">
        <v>60</v>
      </c>
      <c r="D3945" t="str">
        <f>VLOOKUP(C3945,[1]Saler!B:D,2,FALSE)</f>
        <v>Nguyễn Thị Hoài  Ly</v>
      </c>
      <c r="E3945" t="str">
        <f>VLOOKUP(C3945,[1]Saler!B:D,3,FALSE)</f>
        <v>DN</v>
      </c>
      <c r="F3945" t="str">
        <f>VLOOKUP(E3945,[1]Saler!$F$1:$G$6,2,FALSE)</f>
        <v>Đà Nẵng</v>
      </c>
      <c r="G3945" t="s">
        <v>71</v>
      </c>
      <c r="H3945" t="str">
        <f>VLOOKUP(G3945,[1]Product!$B:$G,2,FALSE)</f>
        <v>Legion82BC005YVN</v>
      </c>
      <c r="I3945">
        <f>VLOOKUP(G3945,[1]Product!$B:$G,6,FALSE)</f>
        <v>39000000</v>
      </c>
      <c r="J3945" t="str">
        <f>VLOOKUP(G3945,[1]Product!$B:$G,3,FALSE)</f>
        <v>Lenovo</v>
      </c>
      <c r="K3945" t="str">
        <f>VLOOKUP(G3945,[1]Product!$B:$G,4,FALSE)</f>
        <v>Laptop</v>
      </c>
      <c r="L3945">
        <v>1</v>
      </c>
      <c r="M3945">
        <v>0.15</v>
      </c>
      <c r="N3945">
        <f t="shared" si="61"/>
        <v>33150000</v>
      </c>
    </row>
    <row r="3946" spans="1:14" x14ac:dyDescent="0.3">
      <c r="A3946">
        <v>3945</v>
      </c>
      <c r="B3946">
        <v>8</v>
      </c>
      <c r="C3946" t="s">
        <v>62</v>
      </c>
      <c r="D3946" t="str">
        <f>VLOOKUP(C3946,[1]Saler!B:D,2,FALSE)</f>
        <v>Kiều Ngọc Các</v>
      </c>
      <c r="E3946" t="str">
        <f>VLOOKUP(C3946,[1]Saler!B:D,3,FALSE)</f>
        <v>HN</v>
      </c>
      <c r="F3946" t="str">
        <f>VLOOKUP(E3946,[1]Saler!$F$1:$G$6,2,FALSE)</f>
        <v>Hà Nội</v>
      </c>
      <c r="G3946" t="s">
        <v>34</v>
      </c>
      <c r="H3946" t="str">
        <f>VLOOKUP(G3946,[1]Product!$B:$G,2,FALSE)</f>
        <v>Inspiron135201</v>
      </c>
      <c r="I3946">
        <f>VLOOKUP(G3946,[1]Product!$B:$G,6,FALSE)</f>
        <v>16990000</v>
      </c>
      <c r="J3946" t="str">
        <f>VLOOKUP(G3946,[1]Product!$B:$G,3,FALSE)</f>
        <v>Dell</v>
      </c>
      <c r="K3946" t="str">
        <f>VLOOKUP(G3946,[1]Product!$B:$G,4,FALSE)</f>
        <v>Laptop</v>
      </c>
      <c r="L3946">
        <v>1</v>
      </c>
      <c r="M3946">
        <v>0.1</v>
      </c>
      <c r="N3946">
        <f t="shared" si="61"/>
        <v>15291000</v>
      </c>
    </row>
    <row r="3947" spans="1:14" x14ac:dyDescent="0.3">
      <c r="A3947">
        <v>3946</v>
      </c>
      <c r="B3947">
        <v>8</v>
      </c>
      <c r="C3947" t="s">
        <v>29</v>
      </c>
      <c r="D3947" t="str">
        <f>VLOOKUP(C3947,[1]Saler!B:D,2,FALSE)</f>
        <v>Hoàng Thị Thu  Hà</v>
      </c>
      <c r="E3947" t="str">
        <f>VLOOKUP(C3947,[1]Saler!B:D,3,FALSE)</f>
        <v>HN</v>
      </c>
      <c r="F3947" t="str">
        <f>VLOOKUP(E3947,[1]Saler!$F$1:$G$6,2,FALSE)</f>
        <v>Hà Nội</v>
      </c>
      <c r="G3947" t="s">
        <v>33</v>
      </c>
      <c r="H3947" t="str">
        <f>VLOOKUP(G3947,[1]Product!$B:$G,2,FALSE)</f>
        <v>XPS139310</v>
      </c>
      <c r="I3947">
        <f>VLOOKUP(G3947,[1]Product!$B:$G,6,FALSE)</f>
        <v>39900000</v>
      </c>
      <c r="J3947" t="str">
        <f>VLOOKUP(G3947,[1]Product!$B:$G,3,FALSE)</f>
        <v>Dell</v>
      </c>
      <c r="K3947" t="str">
        <f>VLOOKUP(G3947,[1]Product!$B:$G,4,FALSE)</f>
        <v>Laptop</v>
      </c>
      <c r="L3947">
        <v>2</v>
      </c>
      <c r="M3947">
        <v>0.1</v>
      </c>
      <c r="N3947">
        <f t="shared" si="61"/>
        <v>71820000</v>
      </c>
    </row>
    <row r="3948" spans="1:14" x14ac:dyDescent="0.3">
      <c r="A3948">
        <v>3947</v>
      </c>
      <c r="B3948">
        <v>8</v>
      </c>
      <c r="C3948" t="s">
        <v>20</v>
      </c>
      <c r="D3948" t="str">
        <f>VLOOKUP(C3948,[1]Saler!B:D,2,FALSE)</f>
        <v>NGUYỄN THỊ THANH  HUYỀN</v>
      </c>
      <c r="E3948" t="str">
        <f>VLOOKUP(C3948,[1]Saler!B:D,3,FALSE)</f>
        <v>DN</v>
      </c>
      <c r="F3948" t="str">
        <f>VLOOKUP(E3948,[1]Saler!$F$1:$G$6,2,FALSE)</f>
        <v>Đà Nẵng</v>
      </c>
      <c r="G3948" t="s">
        <v>25</v>
      </c>
      <c r="H3948" t="str">
        <f>VLOOKUP(G3948,[1]Product!$B:$G,2,FALSE)</f>
        <v>Lenovo11BHS07200</v>
      </c>
      <c r="I3948">
        <f>VLOOKUP(G3948,[1]Product!$B:$G,6,FALSE)</f>
        <v>11490000</v>
      </c>
      <c r="J3948" t="str">
        <f>VLOOKUP(G3948,[1]Product!$B:$G,3,FALSE)</f>
        <v>Lenovo</v>
      </c>
      <c r="K3948" t="str">
        <f>VLOOKUP(G3948,[1]Product!$B:$G,4,FALSE)</f>
        <v>Desktop</v>
      </c>
      <c r="L3948">
        <v>3</v>
      </c>
      <c r="M3948">
        <v>0</v>
      </c>
      <c r="N3948">
        <f t="shared" si="61"/>
        <v>34470000</v>
      </c>
    </row>
    <row r="3949" spans="1:14" x14ac:dyDescent="0.3">
      <c r="A3949">
        <v>3948</v>
      </c>
      <c r="B3949">
        <v>8</v>
      </c>
      <c r="C3949" t="s">
        <v>75</v>
      </c>
      <c r="D3949" t="str">
        <f>VLOOKUP(C3949,[1]Saler!B:D,2,FALSE)</f>
        <v>Trần Thị Kim  Ngân</v>
      </c>
      <c r="E3949" t="str">
        <f>VLOOKUP(C3949,[1]Saler!B:D,3,FALSE)</f>
        <v>HCM</v>
      </c>
      <c r="F3949" t="str">
        <f>VLOOKUP(E3949,[1]Saler!$F$1:$G$6,2,FALSE)</f>
        <v>Hồ Chí Minh</v>
      </c>
      <c r="G3949" t="s">
        <v>44</v>
      </c>
      <c r="H3949" t="str">
        <f>VLOOKUP(G3949,[1]Product!$B:$G,2,FALSE)</f>
        <v>Lenovo11ED002TVA</v>
      </c>
      <c r="I3949">
        <f>VLOOKUP(G3949,[1]Product!$B:$G,6,FALSE)</f>
        <v>9890000</v>
      </c>
      <c r="J3949" t="str">
        <f>VLOOKUP(G3949,[1]Product!$B:$G,3,FALSE)</f>
        <v>Lenovo</v>
      </c>
      <c r="K3949" t="str">
        <f>VLOOKUP(G3949,[1]Product!$B:$G,4,FALSE)</f>
        <v>Desktop</v>
      </c>
      <c r="L3949">
        <v>3</v>
      </c>
      <c r="M3949">
        <v>0</v>
      </c>
      <c r="N3949">
        <f t="shared" si="61"/>
        <v>29670000</v>
      </c>
    </row>
    <row r="3950" spans="1:14" x14ac:dyDescent="0.3">
      <c r="A3950">
        <v>3949</v>
      </c>
      <c r="B3950">
        <v>8</v>
      </c>
      <c r="C3950" t="s">
        <v>16</v>
      </c>
      <c r="D3950" t="str">
        <f>VLOOKUP(C3950,[1]Saler!B:D,2,FALSE)</f>
        <v>Võ Thị Uyển  Nhi</v>
      </c>
      <c r="E3950" t="str">
        <f>VLOOKUP(C3950,[1]Saler!B:D,3,FALSE)</f>
        <v>HCM</v>
      </c>
      <c r="F3950" t="str">
        <f>VLOOKUP(E3950,[1]Saler!$F$1:$G$6,2,FALSE)</f>
        <v>Hồ Chí Minh</v>
      </c>
      <c r="G3950" t="s">
        <v>69</v>
      </c>
      <c r="H3950" t="str">
        <f>VLOOKUP(G3950,[1]Product!$B:$G,2,FALSE)</f>
        <v>Pavilion180S1AA</v>
      </c>
      <c r="I3950">
        <f>VLOOKUP(G3950,[1]Product!$B:$G,6,FALSE)</f>
        <v>9790000</v>
      </c>
      <c r="J3950" t="str">
        <f>VLOOKUP(G3950,[1]Product!$B:$G,3,FALSE)</f>
        <v>HP</v>
      </c>
      <c r="K3950" t="str">
        <f>VLOOKUP(G3950,[1]Product!$B:$G,4,FALSE)</f>
        <v>Desktop</v>
      </c>
      <c r="L3950">
        <v>1</v>
      </c>
      <c r="M3950">
        <v>0</v>
      </c>
      <c r="N3950">
        <f t="shared" si="61"/>
        <v>9790000</v>
      </c>
    </row>
    <row r="3951" spans="1:14" x14ac:dyDescent="0.3">
      <c r="A3951">
        <v>3950</v>
      </c>
      <c r="B3951">
        <v>8</v>
      </c>
      <c r="C3951" t="s">
        <v>66</v>
      </c>
      <c r="D3951" t="str">
        <f>VLOOKUP(C3951,[1]Saler!B:D,2,FALSE)</f>
        <v>Nguyễn Nhật  Hạ</v>
      </c>
      <c r="E3951" t="str">
        <f>VLOOKUP(C3951,[1]Saler!B:D,3,FALSE)</f>
        <v>HP</v>
      </c>
      <c r="F3951" t="str">
        <f>VLOOKUP(E3951,[1]Saler!$F$1:$G$6,2,FALSE)</f>
        <v>Hải Phòng</v>
      </c>
      <c r="G3951" t="s">
        <v>71</v>
      </c>
      <c r="H3951" t="str">
        <f>VLOOKUP(G3951,[1]Product!$B:$G,2,FALSE)</f>
        <v>Legion82BC005YVN</v>
      </c>
      <c r="I3951">
        <f>VLOOKUP(G3951,[1]Product!$B:$G,6,FALSE)</f>
        <v>39000000</v>
      </c>
      <c r="J3951" t="str">
        <f>VLOOKUP(G3951,[1]Product!$B:$G,3,FALSE)</f>
        <v>Lenovo</v>
      </c>
      <c r="K3951" t="str">
        <f>VLOOKUP(G3951,[1]Product!$B:$G,4,FALSE)</f>
        <v>Laptop</v>
      </c>
      <c r="L3951">
        <v>1</v>
      </c>
      <c r="M3951">
        <v>0.05</v>
      </c>
      <c r="N3951">
        <f t="shared" si="61"/>
        <v>37050000</v>
      </c>
    </row>
    <row r="3952" spans="1:14" x14ac:dyDescent="0.3">
      <c r="A3952">
        <v>3951</v>
      </c>
      <c r="B3952">
        <v>8</v>
      </c>
      <c r="C3952" t="s">
        <v>53</v>
      </c>
      <c r="D3952" t="str">
        <f>VLOOKUP(C3952,[1]Saler!B:D,2,FALSE)</f>
        <v>Đoàn Minh  Anh</v>
      </c>
      <c r="E3952" t="str">
        <f>VLOOKUP(C3952,[1]Saler!B:D,3,FALSE)</f>
        <v>HN</v>
      </c>
      <c r="F3952" t="str">
        <f>VLOOKUP(E3952,[1]Saler!$F$1:$G$6,2,FALSE)</f>
        <v>Hà Nội</v>
      </c>
      <c r="G3952" t="s">
        <v>36</v>
      </c>
      <c r="H3952" t="str">
        <f>VLOOKUP(G3952,[1]Product!$B:$G,2,FALSE)</f>
        <v>Lenovo10TVA00EVA</v>
      </c>
      <c r="I3952">
        <f>VLOOKUP(G3952,[1]Product!$B:$G,6,FALSE)</f>
        <v>12590000</v>
      </c>
      <c r="J3952" t="str">
        <f>VLOOKUP(G3952,[1]Product!$B:$G,3,FALSE)</f>
        <v>Lenovo</v>
      </c>
      <c r="K3952" t="str">
        <f>VLOOKUP(G3952,[1]Product!$B:$G,4,FALSE)</f>
        <v>Desktop</v>
      </c>
      <c r="L3952">
        <v>1</v>
      </c>
      <c r="M3952">
        <v>0.15</v>
      </c>
      <c r="N3952">
        <f t="shared" si="61"/>
        <v>10701500</v>
      </c>
    </row>
    <row r="3953" spans="1:14" x14ac:dyDescent="0.3">
      <c r="A3953">
        <v>3952</v>
      </c>
      <c r="B3953">
        <v>8</v>
      </c>
      <c r="C3953" t="s">
        <v>16</v>
      </c>
      <c r="D3953" t="str">
        <f>VLOOKUP(C3953,[1]Saler!B:D,2,FALSE)</f>
        <v>Võ Thị Uyển  Nhi</v>
      </c>
      <c r="E3953" t="str">
        <f>VLOOKUP(C3953,[1]Saler!B:D,3,FALSE)</f>
        <v>HCM</v>
      </c>
      <c r="F3953" t="str">
        <f>VLOOKUP(E3953,[1]Saler!$F$1:$G$6,2,FALSE)</f>
        <v>Hồ Chí Minh</v>
      </c>
      <c r="G3953" t="s">
        <v>42</v>
      </c>
      <c r="H3953" t="str">
        <f>VLOOKUP(G3953,[1]Product!$B:$G,2,FALSE)</f>
        <v>PavilionEG0072TU</v>
      </c>
      <c r="I3953">
        <f>VLOOKUP(G3953,[1]Product!$B:$G,6,FALSE)</f>
        <v>21900000</v>
      </c>
      <c r="J3953" t="str">
        <f>VLOOKUP(G3953,[1]Product!$B:$G,3,FALSE)</f>
        <v>HP</v>
      </c>
      <c r="K3953" t="str">
        <f>VLOOKUP(G3953,[1]Product!$B:$G,4,FALSE)</f>
        <v>Laptop</v>
      </c>
      <c r="L3953">
        <v>1</v>
      </c>
      <c r="M3953">
        <v>0.05</v>
      </c>
      <c r="N3953">
        <f t="shared" si="61"/>
        <v>20805000</v>
      </c>
    </row>
    <row r="3954" spans="1:14" x14ac:dyDescent="0.3">
      <c r="A3954">
        <v>3953</v>
      </c>
      <c r="B3954">
        <v>8</v>
      </c>
      <c r="C3954" t="s">
        <v>57</v>
      </c>
      <c r="D3954" t="str">
        <f>VLOOKUP(C3954,[1]Saler!B:D,2,FALSE)</f>
        <v>Nguyễn Thị Tú  Anh</v>
      </c>
      <c r="E3954" t="str">
        <f>VLOOKUP(C3954,[1]Saler!B:D,3,FALSE)</f>
        <v>HN</v>
      </c>
      <c r="F3954" t="str">
        <f>VLOOKUP(E3954,[1]Saler!$F$1:$G$6,2,FALSE)</f>
        <v>Hà Nội</v>
      </c>
      <c r="G3954" t="s">
        <v>47</v>
      </c>
      <c r="H3954" t="str">
        <f>VLOOKUP(G3954,[1]Product!$B:$G,2,FALSE)</f>
        <v>OptiPlex3080 MT</v>
      </c>
      <c r="I3954">
        <f>VLOOKUP(G3954,[1]Product!$B:$G,6,FALSE)</f>
        <v>13890000</v>
      </c>
      <c r="J3954" t="str">
        <f>VLOOKUP(G3954,[1]Product!$B:$G,3,FALSE)</f>
        <v>Dell</v>
      </c>
      <c r="K3954" t="str">
        <f>VLOOKUP(G3954,[1]Product!$B:$G,4,FALSE)</f>
        <v>Desktop</v>
      </c>
      <c r="L3954">
        <v>2</v>
      </c>
      <c r="M3954">
        <v>0</v>
      </c>
      <c r="N3954">
        <f t="shared" si="61"/>
        <v>27780000</v>
      </c>
    </row>
    <row r="3955" spans="1:14" x14ac:dyDescent="0.3">
      <c r="A3955">
        <v>3954</v>
      </c>
      <c r="B3955">
        <v>8</v>
      </c>
      <c r="C3955" t="s">
        <v>46</v>
      </c>
      <c r="D3955" t="str">
        <f>VLOOKUP(C3955,[1]Saler!B:D,2,FALSE)</f>
        <v>Nguyễn Thị Hoài  Nam</v>
      </c>
      <c r="E3955" t="str">
        <f>VLOOKUP(C3955,[1]Saler!B:D,3,FALSE)</f>
        <v>HCM</v>
      </c>
      <c r="F3955" t="str">
        <f>VLOOKUP(E3955,[1]Saler!$F$1:$G$6,2,FALSE)</f>
        <v>Hồ Chí Minh</v>
      </c>
      <c r="G3955" t="s">
        <v>45</v>
      </c>
      <c r="H3955" t="str">
        <f>VLOOKUP(G3955,[1]Product!$B:$G,2,FALSE)</f>
        <v>OMEN8ZR42PA</v>
      </c>
      <c r="I3955">
        <f>VLOOKUP(G3955,[1]Product!$B:$G,6,FALSE)</f>
        <v>54000000</v>
      </c>
      <c r="J3955" t="str">
        <f>VLOOKUP(G3955,[1]Product!$B:$G,3,FALSE)</f>
        <v>HP</v>
      </c>
      <c r="K3955" t="str">
        <f>VLOOKUP(G3955,[1]Product!$B:$G,4,FALSE)</f>
        <v>Laptop</v>
      </c>
      <c r="L3955">
        <v>3</v>
      </c>
      <c r="M3955">
        <v>0.05</v>
      </c>
      <c r="N3955">
        <f t="shared" si="61"/>
        <v>153900000</v>
      </c>
    </row>
    <row r="3956" spans="1:14" x14ac:dyDescent="0.3">
      <c r="A3956">
        <v>3955</v>
      </c>
      <c r="B3956">
        <v>8</v>
      </c>
      <c r="C3956" t="s">
        <v>40</v>
      </c>
      <c r="D3956" t="str">
        <f>VLOOKUP(C3956,[1]Saler!B:D,2,FALSE)</f>
        <v>Triệu Thị Thanh  Chung</v>
      </c>
      <c r="E3956" t="str">
        <f>VLOOKUP(C3956,[1]Saler!B:D,3,FALSE)</f>
        <v>HN</v>
      </c>
      <c r="F3956" t="str">
        <f>VLOOKUP(E3956,[1]Saler!$F$1:$G$6,2,FALSE)</f>
        <v>Hà Nội</v>
      </c>
      <c r="G3956" t="s">
        <v>69</v>
      </c>
      <c r="H3956" t="str">
        <f>VLOOKUP(G3956,[1]Product!$B:$G,2,FALSE)</f>
        <v>Pavilion180S1AA</v>
      </c>
      <c r="I3956">
        <f>VLOOKUP(G3956,[1]Product!$B:$G,6,FALSE)</f>
        <v>9790000</v>
      </c>
      <c r="J3956" t="str">
        <f>VLOOKUP(G3956,[1]Product!$B:$G,3,FALSE)</f>
        <v>HP</v>
      </c>
      <c r="K3956" t="str">
        <f>VLOOKUP(G3956,[1]Product!$B:$G,4,FALSE)</f>
        <v>Desktop</v>
      </c>
      <c r="L3956">
        <v>2</v>
      </c>
      <c r="M3956">
        <v>0.05</v>
      </c>
      <c r="N3956">
        <f t="shared" si="61"/>
        <v>18601000</v>
      </c>
    </row>
    <row r="3957" spans="1:14" x14ac:dyDescent="0.3">
      <c r="A3957">
        <v>3956</v>
      </c>
      <c r="B3957">
        <v>8</v>
      </c>
      <c r="C3957" t="s">
        <v>14</v>
      </c>
      <c r="D3957" t="str">
        <f>VLOOKUP(C3957,[1]Saler!B:D,2,FALSE)</f>
        <v>Hồ Thị Khánh  Huyền</v>
      </c>
      <c r="E3957" t="str">
        <f>VLOOKUP(C3957,[1]Saler!B:D,3,FALSE)</f>
        <v>DN</v>
      </c>
      <c r="F3957" t="str">
        <f>VLOOKUP(E3957,[1]Saler!$F$1:$G$6,2,FALSE)</f>
        <v>Đà Nẵng</v>
      </c>
      <c r="G3957" t="s">
        <v>28</v>
      </c>
      <c r="H3957" t="str">
        <f>VLOOKUP(G3957,[1]Product!$B:$G,2,FALSE)</f>
        <v>ProBook1A1B0PA</v>
      </c>
      <c r="I3957">
        <f>VLOOKUP(G3957,[1]Product!$B:$G,6,FALSE)</f>
        <v>18290000</v>
      </c>
      <c r="J3957" t="str">
        <f>VLOOKUP(G3957,[1]Product!$B:$G,3,FALSE)</f>
        <v>HP</v>
      </c>
      <c r="K3957" t="str">
        <f>VLOOKUP(G3957,[1]Product!$B:$G,4,FALSE)</f>
        <v>Laptop</v>
      </c>
      <c r="L3957">
        <v>1</v>
      </c>
      <c r="M3957">
        <v>0.1</v>
      </c>
      <c r="N3957">
        <f t="shared" si="61"/>
        <v>16461000</v>
      </c>
    </row>
    <row r="3958" spans="1:14" x14ac:dyDescent="0.3">
      <c r="A3958">
        <v>3957</v>
      </c>
      <c r="B3958">
        <v>9</v>
      </c>
      <c r="C3958" t="s">
        <v>29</v>
      </c>
      <c r="D3958" t="str">
        <f>VLOOKUP(C3958,[1]Saler!B:D,2,FALSE)</f>
        <v>Hoàng Thị Thu  Hà</v>
      </c>
      <c r="E3958" t="str">
        <f>VLOOKUP(C3958,[1]Saler!B:D,3,FALSE)</f>
        <v>HN</v>
      </c>
      <c r="F3958" t="str">
        <f>VLOOKUP(E3958,[1]Saler!$F$1:$G$6,2,FALSE)</f>
        <v>Hà Nội</v>
      </c>
      <c r="G3958" t="s">
        <v>41</v>
      </c>
      <c r="H3958" t="str">
        <f>VLOOKUP(G3958,[1]Product!$B:$G,2,FALSE)</f>
        <v>Vostro70226499</v>
      </c>
      <c r="I3958">
        <f>VLOOKUP(G3958,[1]Product!$B:$G,6,FALSE)</f>
        <v>8900000</v>
      </c>
      <c r="J3958" t="str">
        <f>VLOOKUP(G3958,[1]Product!$B:$G,3,FALSE)</f>
        <v>Dell</v>
      </c>
      <c r="K3958" t="str">
        <f>VLOOKUP(G3958,[1]Product!$B:$G,4,FALSE)</f>
        <v>Desktop</v>
      </c>
      <c r="L3958">
        <v>1</v>
      </c>
      <c r="M3958">
        <v>0.15</v>
      </c>
      <c r="N3958">
        <f t="shared" si="61"/>
        <v>7565000</v>
      </c>
    </row>
    <row r="3959" spans="1:14" x14ac:dyDescent="0.3">
      <c r="A3959">
        <v>3958</v>
      </c>
      <c r="B3959">
        <v>9</v>
      </c>
      <c r="C3959" t="s">
        <v>75</v>
      </c>
      <c r="D3959" t="str">
        <f>VLOOKUP(C3959,[1]Saler!B:D,2,FALSE)</f>
        <v>Trần Thị Kim  Ngân</v>
      </c>
      <c r="E3959" t="str">
        <f>VLOOKUP(C3959,[1]Saler!B:D,3,FALSE)</f>
        <v>HCM</v>
      </c>
      <c r="F3959" t="str">
        <f>VLOOKUP(E3959,[1]Saler!$F$1:$G$6,2,FALSE)</f>
        <v>Hồ Chí Minh</v>
      </c>
      <c r="G3959" t="s">
        <v>42</v>
      </c>
      <c r="H3959" t="str">
        <f>VLOOKUP(G3959,[1]Product!$B:$G,2,FALSE)</f>
        <v>PavilionEG0072TU</v>
      </c>
      <c r="I3959">
        <f>VLOOKUP(G3959,[1]Product!$B:$G,6,FALSE)</f>
        <v>21900000</v>
      </c>
      <c r="J3959" t="str">
        <f>VLOOKUP(G3959,[1]Product!$B:$G,3,FALSE)</f>
        <v>HP</v>
      </c>
      <c r="K3959" t="str">
        <f>VLOOKUP(G3959,[1]Product!$B:$G,4,FALSE)</f>
        <v>Laptop</v>
      </c>
      <c r="L3959">
        <v>3</v>
      </c>
      <c r="M3959">
        <v>0</v>
      </c>
      <c r="N3959">
        <f t="shared" si="61"/>
        <v>65700000</v>
      </c>
    </row>
    <row r="3960" spans="1:14" x14ac:dyDescent="0.3">
      <c r="A3960">
        <v>3959</v>
      </c>
      <c r="B3960">
        <v>9</v>
      </c>
      <c r="C3960" t="s">
        <v>27</v>
      </c>
      <c r="D3960" t="str">
        <f>VLOOKUP(C3960,[1]Saler!B:D,2,FALSE)</f>
        <v>Lê Thị Bình</v>
      </c>
      <c r="E3960" t="str">
        <f>VLOOKUP(C3960,[1]Saler!B:D,3,FALSE)</f>
        <v>HN</v>
      </c>
      <c r="F3960" t="str">
        <f>VLOOKUP(E3960,[1]Saler!$F$1:$G$6,2,FALSE)</f>
        <v>Hà Nội</v>
      </c>
      <c r="G3960" t="s">
        <v>41</v>
      </c>
      <c r="H3960" t="str">
        <f>VLOOKUP(G3960,[1]Product!$B:$G,2,FALSE)</f>
        <v>Vostro70226499</v>
      </c>
      <c r="I3960">
        <f>VLOOKUP(G3960,[1]Product!$B:$G,6,FALSE)</f>
        <v>8900000</v>
      </c>
      <c r="J3960" t="str">
        <f>VLOOKUP(G3960,[1]Product!$B:$G,3,FALSE)</f>
        <v>Dell</v>
      </c>
      <c r="K3960" t="str">
        <f>VLOOKUP(G3960,[1]Product!$B:$G,4,FALSE)</f>
        <v>Desktop</v>
      </c>
      <c r="L3960">
        <v>3</v>
      </c>
      <c r="M3960">
        <v>0.05</v>
      </c>
      <c r="N3960">
        <f t="shared" si="61"/>
        <v>25365000</v>
      </c>
    </row>
    <row r="3961" spans="1:14" x14ac:dyDescent="0.3">
      <c r="A3961">
        <v>3960</v>
      </c>
      <c r="B3961">
        <v>9</v>
      </c>
      <c r="C3961" t="s">
        <v>68</v>
      </c>
      <c r="D3961" t="str">
        <f>VLOOKUP(C3961,[1]Saler!B:D,2,FALSE)</f>
        <v>Đào Thị Tiểu  Băng</v>
      </c>
      <c r="E3961" t="str">
        <f>VLOOKUP(C3961,[1]Saler!B:D,3,FALSE)</f>
        <v>CT</v>
      </c>
      <c r="F3961" t="str">
        <f>VLOOKUP(E3961,[1]Saler!$F$1:$G$6,2,FALSE)</f>
        <v>Cần Thơ</v>
      </c>
      <c r="G3961" t="s">
        <v>54</v>
      </c>
      <c r="H3961" t="str">
        <f>VLOOKUP(G3961,[1]Product!$B:$G,2,FALSE)</f>
        <v>ThinkBook20VA001KVN</v>
      </c>
      <c r="I3961">
        <f>VLOOKUP(G3961,[1]Product!$B:$G,6,FALSE)</f>
        <v>19190000</v>
      </c>
      <c r="J3961" t="str">
        <f>VLOOKUP(G3961,[1]Product!$B:$G,3,FALSE)</f>
        <v>Lenovo</v>
      </c>
      <c r="K3961" t="str">
        <f>VLOOKUP(G3961,[1]Product!$B:$G,4,FALSE)</f>
        <v>Laptop</v>
      </c>
      <c r="L3961">
        <v>2</v>
      </c>
      <c r="M3961">
        <v>0.05</v>
      </c>
      <c r="N3961">
        <f t="shared" si="61"/>
        <v>36461000</v>
      </c>
    </row>
    <row r="3962" spans="1:14" x14ac:dyDescent="0.3">
      <c r="A3962">
        <v>3961</v>
      </c>
      <c r="B3962">
        <v>9</v>
      </c>
      <c r="C3962" t="s">
        <v>27</v>
      </c>
      <c r="D3962" t="str">
        <f>VLOOKUP(C3962,[1]Saler!B:D,2,FALSE)</f>
        <v>Lê Thị Bình</v>
      </c>
      <c r="E3962" t="str">
        <f>VLOOKUP(C3962,[1]Saler!B:D,3,FALSE)</f>
        <v>HN</v>
      </c>
      <c r="F3962" t="str">
        <f>VLOOKUP(E3962,[1]Saler!$F$1:$G$6,2,FALSE)</f>
        <v>Hà Nội</v>
      </c>
      <c r="G3962" t="s">
        <v>45</v>
      </c>
      <c r="H3962" t="str">
        <f>VLOOKUP(G3962,[1]Product!$B:$G,2,FALSE)</f>
        <v>OMEN8ZR42PA</v>
      </c>
      <c r="I3962">
        <f>VLOOKUP(G3962,[1]Product!$B:$G,6,FALSE)</f>
        <v>54000000</v>
      </c>
      <c r="J3962" t="str">
        <f>VLOOKUP(G3962,[1]Product!$B:$G,3,FALSE)</f>
        <v>HP</v>
      </c>
      <c r="K3962" t="str">
        <f>VLOOKUP(G3962,[1]Product!$B:$G,4,FALSE)</f>
        <v>Laptop</v>
      </c>
      <c r="L3962">
        <v>1</v>
      </c>
      <c r="M3962">
        <v>0.1</v>
      </c>
      <c r="N3962">
        <f t="shared" si="61"/>
        <v>48600000</v>
      </c>
    </row>
    <row r="3963" spans="1:14" x14ac:dyDescent="0.3">
      <c r="A3963">
        <v>3962</v>
      </c>
      <c r="B3963">
        <v>9</v>
      </c>
      <c r="C3963" t="s">
        <v>46</v>
      </c>
      <c r="D3963" t="str">
        <f>VLOOKUP(C3963,[1]Saler!B:D,2,FALSE)</f>
        <v>Nguyễn Thị Hoài  Nam</v>
      </c>
      <c r="E3963" t="str">
        <f>VLOOKUP(C3963,[1]Saler!B:D,3,FALSE)</f>
        <v>HCM</v>
      </c>
      <c r="F3963" t="str">
        <f>VLOOKUP(E3963,[1]Saler!$F$1:$G$6,2,FALSE)</f>
        <v>Hồ Chí Minh</v>
      </c>
      <c r="G3963" t="s">
        <v>71</v>
      </c>
      <c r="H3963" t="str">
        <f>VLOOKUP(G3963,[1]Product!$B:$G,2,FALSE)</f>
        <v>Legion82BC005YVN</v>
      </c>
      <c r="I3963">
        <f>VLOOKUP(G3963,[1]Product!$B:$G,6,FALSE)</f>
        <v>39000000</v>
      </c>
      <c r="J3963" t="str">
        <f>VLOOKUP(G3963,[1]Product!$B:$G,3,FALSE)</f>
        <v>Lenovo</v>
      </c>
      <c r="K3963" t="str">
        <f>VLOOKUP(G3963,[1]Product!$B:$G,4,FALSE)</f>
        <v>Laptop</v>
      </c>
      <c r="L3963">
        <v>2</v>
      </c>
      <c r="M3963">
        <v>0.1</v>
      </c>
      <c r="N3963">
        <f t="shared" si="61"/>
        <v>70200000</v>
      </c>
    </row>
    <row r="3964" spans="1:14" x14ac:dyDescent="0.3">
      <c r="A3964">
        <v>3963</v>
      </c>
      <c r="B3964">
        <v>9</v>
      </c>
      <c r="C3964" t="s">
        <v>70</v>
      </c>
      <c r="D3964" t="str">
        <f>VLOOKUP(C3964,[1]Saler!B:D,2,FALSE)</f>
        <v>Trần Thị Hồng Nhung</v>
      </c>
      <c r="E3964" t="str">
        <f>VLOOKUP(C3964,[1]Saler!B:D,3,FALSE)</f>
        <v>HCM</v>
      </c>
      <c r="F3964" t="str">
        <f>VLOOKUP(E3964,[1]Saler!$F$1:$G$6,2,FALSE)</f>
        <v>Hồ Chí Minh</v>
      </c>
      <c r="G3964" t="s">
        <v>33</v>
      </c>
      <c r="H3964" t="str">
        <f>VLOOKUP(G3964,[1]Product!$B:$G,2,FALSE)</f>
        <v>XPS139310</v>
      </c>
      <c r="I3964">
        <f>VLOOKUP(G3964,[1]Product!$B:$G,6,FALSE)</f>
        <v>39900000</v>
      </c>
      <c r="J3964" t="str">
        <f>VLOOKUP(G3964,[1]Product!$B:$G,3,FALSE)</f>
        <v>Dell</v>
      </c>
      <c r="K3964" t="str">
        <f>VLOOKUP(G3964,[1]Product!$B:$G,4,FALSE)</f>
        <v>Laptop</v>
      </c>
      <c r="L3964">
        <v>3</v>
      </c>
      <c r="M3964">
        <v>0</v>
      </c>
      <c r="N3964">
        <f t="shared" si="61"/>
        <v>119700000</v>
      </c>
    </row>
    <row r="3965" spans="1:14" x14ac:dyDescent="0.3">
      <c r="A3965">
        <v>3964</v>
      </c>
      <c r="B3965">
        <v>9</v>
      </c>
      <c r="C3965" t="s">
        <v>32</v>
      </c>
      <c r="D3965" t="str">
        <f>VLOOKUP(C3965,[1]Saler!B:D,2,FALSE)</f>
        <v>Võ Thị Phương  Thảo</v>
      </c>
      <c r="E3965" t="str">
        <f>VLOOKUP(C3965,[1]Saler!B:D,3,FALSE)</f>
        <v>CT</v>
      </c>
      <c r="F3965" t="str">
        <f>VLOOKUP(E3965,[1]Saler!$F$1:$G$6,2,FALSE)</f>
        <v>Cần Thơ</v>
      </c>
      <c r="G3965" t="s">
        <v>15</v>
      </c>
      <c r="H3965" t="str">
        <f>VLOOKUP(G3965,[1]Product!$B:$G,2,FALSE)</f>
        <v>EliteBook1C2M0PA</v>
      </c>
      <c r="I3965">
        <f>VLOOKUP(G3965,[1]Product!$B:$G,6,FALSE)</f>
        <v>14890000</v>
      </c>
      <c r="J3965" t="str">
        <f>VLOOKUP(G3965,[1]Product!$B:$G,3,FALSE)</f>
        <v>HP</v>
      </c>
      <c r="K3965" t="str">
        <f>VLOOKUP(G3965,[1]Product!$B:$G,4,FALSE)</f>
        <v>Desktop</v>
      </c>
      <c r="L3965">
        <v>1</v>
      </c>
      <c r="M3965">
        <v>0.15</v>
      </c>
      <c r="N3965">
        <f t="shared" si="61"/>
        <v>12656500</v>
      </c>
    </row>
    <row r="3966" spans="1:14" x14ac:dyDescent="0.3">
      <c r="A3966">
        <v>3965</v>
      </c>
      <c r="B3966">
        <v>9</v>
      </c>
      <c r="C3966" t="s">
        <v>43</v>
      </c>
      <c r="D3966" t="str">
        <f>VLOOKUP(C3966,[1]Saler!B:D,2,FALSE)</f>
        <v>Lương Thị  Thanh</v>
      </c>
      <c r="E3966" t="str">
        <f>VLOOKUP(C3966,[1]Saler!B:D,3,FALSE)</f>
        <v>CT</v>
      </c>
      <c r="F3966" t="str">
        <f>VLOOKUP(E3966,[1]Saler!$F$1:$G$6,2,FALSE)</f>
        <v>Cần Thơ</v>
      </c>
      <c r="G3966" t="s">
        <v>42</v>
      </c>
      <c r="H3966" t="str">
        <f>VLOOKUP(G3966,[1]Product!$B:$G,2,FALSE)</f>
        <v>PavilionEG0072TU</v>
      </c>
      <c r="I3966">
        <f>VLOOKUP(G3966,[1]Product!$B:$G,6,FALSE)</f>
        <v>21900000</v>
      </c>
      <c r="J3966" t="str">
        <f>VLOOKUP(G3966,[1]Product!$B:$G,3,FALSE)</f>
        <v>HP</v>
      </c>
      <c r="K3966" t="str">
        <f>VLOOKUP(G3966,[1]Product!$B:$G,4,FALSE)</f>
        <v>Laptop</v>
      </c>
      <c r="L3966">
        <v>2</v>
      </c>
      <c r="M3966">
        <v>0.15</v>
      </c>
      <c r="N3966">
        <f t="shared" si="61"/>
        <v>37230000</v>
      </c>
    </row>
    <row r="3967" spans="1:14" x14ac:dyDescent="0.3">
      <c r="A3967">
        <v>3966</v>
      </c>
      <c r="B3967">
        <v>9</v>
      </c>
      <c r="C3967" t="s">
        <v>16</v>
      </c>
      <c r="D3967" t="str">
        <f>VLOOKUP(C3967,[1]Saler!B:D,2,FALSE)</f>
        <v>Võ Thị Uyển  Nhi</v>
      </c>
      <c r="E3967" t="str">
        <f>VLOOKUP(C3967,[1]Saler!B:D,3,FALSE)</f>
        <v>HCM</v>
      </c>
      <c r="F3967" t="str">
        <f>VLOOKUP(E3967,[1]Saler!$F$1:$G$6,2,FALSE)</f>
        <v>Hồ Chí Minh</v>
      </c>
      <c r="G3967" t="s">
        <v>50</v>
      </c>
      <c r="H3967" t="str">
        <f>VLOOKUP(G3967,[1]Product!$B:$G,2,FALSE)</f>
        <v>ProBook22X45AA</v>
      </c>
      <c r="I3967">
        <f>VLOOKUP(G3967,[1]Product!$B:$G,6,FALSE)</f>
        <v>11900000</v>
      </c>
      <c r="J3967" t="str">
        <f>VLOOKUP(G3967,[1]Product!$B:$G,3,FALSE)</f>
        <v>HP</v>
      </c>
      <c r="K3967" t="str">
        <f>VLOOKUP(G3967,[1]Product!$B:$G,4,FALSE)</f>
        <v>Desktop</v>
      </c>
      <c r="L3967">
        <v>2</v>
      </c>
      <c r="M3967">
        <v>0</v>
      </c>
      <c r="N3967">
        <f t="shared" si="61"/>
        <v>23800000</v>
      </c>
    </row>
    <row r="3968" spans="1:14" x14ac:dyDescent="0.3">
      <c r="A3968">
        <v>3967</v>
      </c>
      <c r="B3968">
        <v>9</v>
      </c>
      <c r="C3968" t="s">
        <v>46</v>
      </c>
      <c r="D3968" t="str">
        <f>VLOOKUP(C3968,[1]Saler!B:D,2,FALSE)</f>
        <v>Nguyễn Thị Hoài  Nam</v>
      </c>
      <c r="E3968" t="str">
        <f>VLOOKUP(C3968,[1]Saler!B:D,3,FALSE)</f>
        <v>HCM</v>
      </c>
      <c r="F3968" t="str">
        <f>VLOOKUP(E3968,[1]Saler!$F$1:$G$6,2,FALSE)</f>
        <v>Hồ Chí Minh</v>
      </c>
      <c r="G3968" t="s">
        <v>49</v>
      </c>
      <c r="H3968" t="str">
        <f>VLOOKUP(G3968,[1]Product!$B:$G,2,FALSE)</f>
        <v>Inspiron145402</v>
      </c>
      <c r="I3968">
        <f>VLOOKUP(G3968,[1]Product!$B:$G,6,FALSE)</f>
        <v>25790000</v>
      </c>
      <c r="J3968" t="str">
        <f>VLOOKUP(G3968,[1]Product!$B:$G,3,FALSE)</f>
        <v>Dell</v>
      </c>
      <c r="K3968" t="str">
        <f>VLOOKUP(G3968,[1]Product!$B:$G,4,FALSE)</f>
        <v>Laptop</v>
      </c>
      <c r="L3968">
        <v>1</v>
      </c>
      <c r="M3968">
        <v>0.1</v>
      </c>
      <c r="N3968">
        <f t="shared" si="61"/>
        <v>23211000</v>
      </c>
    </row>
    <row r="3969" spans="1:14" x14ac:dyDescent="0.3">
      <c r="A3969">
        <v>3968</v>
      </c>
      <c r="B3969">
        <v>9</v>
      </c>
      <c r="C3969" t="s">
        <v>60</v>
      </c>
      <c r="D3969" t="str">
        <f>VLOOKUP(C3969,[1]Saler!B:D,2,FALSE)</f>
        <v>Nguyễn Thị Hoài  Ly</v>
      </c>
      <c r="E3969" t="str">
        <f>VLOOKUP(C3969,[1]Saler!B:D,3,FALSE)</f>
        <v>DN</v>
      </c>
      <c r="F3969" t="str">
        <f>VLOOKUP(E3969,[1]Saler!$F$1:$G$6,2,FALSE)</f>
        <v>Đà Nẵng</v>
      </c>
      <c r="G3969" t="s">
        <v>49</v>
      </c>
      <c r="H3969" t="str">
        <f>VLOOKUP(G3969,[1]Product!$B:$G,2,FALSE)</f>
        <v>Inspiron145402</v>
      </c>
      <c r="I3969">
        <f>VLOOKUP(G3969,[1]Product!$B:$G,6,FALSE)</f>
        <v>25790000</v>
      </c>
      <c r="J3969" t="str">
        <f>VLOOKUP(G3969,[1]Product!$B:$G,3,FALSE)</f>
        <v>Dell</v>
      </c>
      <c r="K3969" t="str">
        <f>VLOOKUP(G3969,[1]Product!$B:$G,4,FALSE)</f>
        <v>Laptop</v>
      </c>
      <c r="L3969">
        <v>2</v>
      </c>
      <c r="M3969">
        <v>0</v>
      </c>
      <c r="N3969">
        <f t="shared" si="61"/>
        <v>51580000</v>
      </c>
    </row>
    <row r="3970" spans="1:14" x14ac:dyDescent="0.3">
      <c r="A3970">
        <v>3969</v>
      </c>
      <c r="B3970">
        <v>9</v>
      </c>
      <c r="C3970" t="s">
        <v>48</v>
      </c>
      <c r="D3970" t="str">
        <f>VLOOKUP(C3970,[1]Saler!B:D,2,FALSE)</f>
        <v>Võ Huỳnh Duy  Nhân</v>
      </c>
      <c r="E3970" t="str">
        <f>VLOOKUP(C3970,[1]Saler!B:D,3,FALSE)</f>
        <v>HCM</v>
      </c>
      <c r="F3970" t="str">
        <f>VLOOKUP(E3970,[1]Saler!$F$1:$G$6,2,FALSE)</f>
        <v>Hồ Chí Minh</v>
      </c>
      <c r="G3970" t="s">
        <v>71</v>
      </c>
      <c r="H3970" t="str">
        <f>VLOOKUP(G3970,[1]Product!$B:$G,2,FALSE)</f>
        <v>Legion82BC005YVN</v>
      </c>
      <c r="I3970">
        <f>VLOOKUP(G3970,[1]Product!$B:$G,6,FALSE)</f>
        <v>39000000</v>
      </c>
      <c r="J3970" t="str">
        <f>VLOOKUP(G3970,[1]Product!$B:$G,3,FALSE)</f>
        <v>Lenovo</v>
      </c>
      <c r="K3970" t="str">
        <f>VLOOKUP(G3970,[1]Product!$B:$G,4,FALSE)</f>
        <v>Laptop</v>
      </c>
      <c r="L3970">
        <v>2</v>
      </c>
      <c r="M3970">
        <v>0.15</v>
      </c>
      <c r="N3970">
        <f t="shared" ref="N3970:N4033" si="62">I3970*L3970*(1-M3970)</f>
        <v>66300000</v>
      </c>
    </row>
    <row r="3971" spans="1:14" x14ac:dyDescent="0.3">
      <c r="A3971">
        <v>3970</v>
      </c>
      <c r="B3971">
        <v>9</v>
      </c>
      <c r="C3971" t="s">
        <v>20</v>
      </c>
      <c r="D3971" t="str">
        <f>VLOOKUP(C3971,[1]Saler!B:D,2,FALSE)</f>
        <v>NGUYỄN THỊ THANH  HUYỀN</v>
      </c>
      <c r="E3971" t="str">
        <f>VLOOKUP(C3971,[1]Saler!B:D,3,FALSE)</f>
        <v>DN</v>
      </c>
      <c r="F3971" t="str">
        <f>VLOOKUP(E3971,[1]Saler!$F$1:$G$6,2,FALSE)</f>
        <v>Đà Nẵng</v>
      </c>
      <c r="G3971" t="s">
        <v>36</v>
      </c>
      <c r="H3971" t="str">
        <f>VLOOKUP(G3971,[1]Product!$B:$G,2,FALSE)</f>
        <v>Lenovo10TVA00EVA</v>
      </c>
      <c r="I3971">
        <f>VLOOKUP(G3971,[1]Product!$B:$G,6,FALSE)</f>
        <v>12590000</v>
      </c>
      <c r="J3971" t="str">
        <f>VLOOKUP(G3971,[1]Product!$B:$G,3,FALSE)</f>
        <v>Lenovo</v>
      </c>
      <c r="K3971" t="str">
        <f>VLOOKUP(G3971,[1]Product!$B:$G,4,FALSE)</f>
        <v>Desktop</v>
      </c>
      <c r="L3971">
        <v>3</v>
      </c>
      <c r="M3971">
        <v>0.15</v>
      </c>
      <c r="N3971">
        <f t="shared" si="62"/>
        <v>32104500</v>
      </c>
    </row>
    <row r="3972" spans="1:14" x14ac:dyDescent="0.3">
      <c r="A3972">
        <v>3971</v>
      </c>
      <c r="B3972">
        <v>9</v>
      </c>
      <c r="C3972" t="s">
        <v>22</v>
      </c>
      <c r="D3972" t="str">
        <f>VLOOKUP(C3972,[1]Saler!B:D,2,FALSE)</f>
        <v>Nguyễn Thành Tâm</v>
      </c>
      <c r="E3972" t="str">
        <f>VLOOKUP(C3972,[1]Saler!B:D,3,FALSE)</f>
        <v>CT</v>
      </c>
      <c r="F3972" t="str">
        <f>VLOOKUP(E3972,[1]Saler!$F$1:$G$6,2,FALSE)</f>
        <v>Cần Thơ</v>
      </c>
      <c r="G3972" t="s">
        <v>50</v>
      </c>
      <c r="H3972" t="str">
        <f>VLOOKUP(G3972,[1]Product!$B:$G,2,FALSE)</f>
        <v>ProBook22X45AA</v>
      </c>
      <c r="I3972">
        <f>VLOOKUP(G3972,[1]Product!$B:$G,6,FALSE)</f>
        <v>11900000</v>
      </c>
      <c r="J3972" t="str">
        <f>VLOOKUP(G3972,[1]Product!$B:$G,3,FALSE)</f>
        <v>HP</v>
      </c>
      <c r="K3972" t="str">
        <f>VLOOKUP(G3972,[1]Product!$B:$G,4,FALSE)</f>
        <v>Desktop</v>
      </c>
      <c r="L3972">
        <v>3</v>
      </c>
      <c r="M3972">
        <v>0.1</v>
      </c>
      <c r="N3972">
        <f t="shared" si="62"/>
        <v>32130000</v>
      </c>
    </row>
    <row r="3973" spans="1:14" x14ac:dyDescent="0.3">
      <c r="A3973">
        <v>3972</v>
      </c>
      <c r="B3973">
        <v>9</v>
      </c>
      <c r="C3973" t="s">
        <v>30</v>
      </c>
      <c r="D3973" t="str">
        <f>VLOOKUP(C3973,[1]Saler!B:D,2,FALSE)</f>
        <v>Lê Thị Phương  Thanh</v>
      </c>
      <c r="E3973" t="str">
        <f>VLOOKUP(C3973,[1]Saler!B:D,3,FALSE)</f>
        <v>CT</v>
      </c>
      <c r="F3973" t="str">
        <f>VLOOKUP(E3973,[1]Saler!$F$1:$G$6,2,FALSE)</f>
        <v>Cần Thơ</v>
      </c>
      <c r="G3973" t="s">
        <v>28</v>
      </c>
      <c r="H3973" t="str">
        <f>VLOOKUP(G3973,[1]Product!$B:$G,2,FALSE)</f>
        <v>ProBook1A1B0PA</v>
      </c>
      <c r="I3973">
        <f>VLOOKUP(G3973,[1]Product!$B:$G,6,FALSE)</f>
        <v>18290000</v>
      </c>
      <c r="J3973" t="str">
        <f>VLOOKUP(G3973,[1]Product!$B:$G,3,FALSE)</f>
        <v>HP</v>
      </c>
      <c r="K3973" t="str">
        <f>VLOOKUP(G3973,[1]Product!$B:$G,4,FALSE)</f>
        <v>Laptop</v>
      </c>
      <c r="L3973">
        <v>2</v>
      </c>
      <c r="M3973">
        <v>0.05</v>
      </c>
      <c r="N3973">
        <f t="shared" si="62"/>
        <v>34751000</v>
      </c>
    </row>
    <row r="3974" spans="1:14" x14ac:dyDescent="0.3">
      <c r="A3974">
        <v>3973</v>
      </c>
      <c r="B3974">
        <v>9</v>
      </c>
      <c r="C3974" t="s">
        <v>78</v>
      </c>
      <c r="D3974" t="str">
        <f>VLOOKUP(C3974,[1]Saler!B:D,2,FALSE)</f>
        <v>Vũ Nguyên  Hà</v>
      </c>
      <c r="E3974" t="str">
        <f>VLOOKUP(C3974,[1]Saler!B:D,3,FALSE)</f>
        <v>HN</v>
      </c>
      <c r="F3974" t="str">
        <f>VLOOKUP(E3974,[1]Saler!$F$1:$G$6,2,FALSE)</f>
        <v>Hà Nội</v>
      </c>
      <c r="G3974" t="s">
        <v>47</v>
      </c>
      <c r="H3974" t="str">
        <f>VLOOKUP(G3974,[1]Product!$B:$G,2,FALSE)</f>
        <v>OptiPlex3080 MT</v>
      </c>
      <c r="I3974">
        <f>VLOOKUP(G3974,[1]Product!$B:$G,6,FALSE)</f>
        <v>13890000</v>
      </c>
      <c r="J3974" t="str">
        <f>VLOOKUP(G3974,[1]Product!$B:$G,3,FALSE)</f>
        <v>Dell</v>
      </c>
      <c r="K3974" t="str">
        <f>VLOOKUP(G3974,[1]Product!$B:$G,4,FALSE)</f>
        <v>Desktop</v>
      </c>
      <c r="L3974">
        <v>2</v>
      </c>
      <c r="M3974">
        <v>0.15</v>
      </c>
      <c r="N3974">
        <f t="shared" si="62"/>
        <v>23613000</v>
      </c>
    </row>
    <row r="3975" spans="1:14" x14ac:dyDescent="0.3">
      <c r="A3975">
        <v>3974</v>
      </c>
      <c r="B3975">
        <v>9</v>
      </c>
      <c r="C3975" t="s">
        <v>72</v>
      </c>
      <c r="D3975" t="str">
        <f>VLOOKUP(C3975,[1]Saler!B:D,2,FALSE)</f>
        <v>Ngô Ngọc Tường  An</v>
      </c>
      <c r="E3975" t="str">
        <f>VLOOKUP(C3975,[1]Saler!B:D,3,FALSE)</f>
        <v>HN</v>
      </c>
      <c r="F3975" t="str">
        <f>VLOOKUP(E3975,[1]Saler!$F$1:$G$6,2,FALSE)</f>
        <v>Hà Nội</v>
      </c>
      <c r="G3975" t="s">
        <v>56</v>
      </c>
      <c r="H3975" t="str">
        <f>VLOOKUP(G3975,[1]Product!$B:$G,2,FALSE)</f>
        <v>Legion82B500GUVN</v>
      </c>
      <c r="I3975">
        <f>VLOOKUP(G3975,[1]Product!$B:$G,6,FALSE)</f>
        <v>24790000</v>
      </c>
      <c r="J3975" t="str">
        <f>VLOOKUP(G3975,[1]Product!$B:$G,3,FALSE)</f>
        <v>Lenovo</v>
      </c>
      <c r="K3975" t="str">
        <f>VLOOKUP(G3975,[1]Product!$B:$G,4,FALSE)</f>
        <v>Laptop</v>
      </c>
      <c r="L3975">
        <v>1</v>
      </c>
      <c r="M3975">
        <v>0.05</v>
      </c>
      <c r="N3975">
        <f t="shared" si="62"/>
        <v>23550500</v>
      </c>
    </row>
    <row r="3976" spans="1:14" x14ac:dyDescent="0.3">
      <c r="A3976">
        <v>3975</v>
      </c>
      <c r="B3976">
        <v>9</v>
      </c>
      <c r="C3976" t="s">
        <v>16</v>
      </c>
      <c r="D3976" t="str">
        <f>VLOOKUP(C3976,[1]Saler!B:D,2,FALSE)</f>
        <v>Võ Thị Uyển  Nhi</v>
      </c>
      <c r="E3976" t="str">
        <f>VLOOKUP(C3976,[1]Saler!B:D,3,FALSE)</f>
        <v>HCM</v>
      </c>
      <c r="F3976" t="str">
        <f>VLOOKUP(E3976,[1]Saler!$F$1:$G$6,2,FALSE)</f>
        <v>Hồ Chí Minh</v>
      </c>
      <c r="G3976" t="s">
        <v>25</v>
      </c>
      <c r="H3976" t="str">
        <f>VLOOKUP(G3976,[1]Product!$B:$G,2,FALSE)</f>
        <v>Lenovo11BHS07200</v>
      </c>
      <c r="I3976">
        <f>VLOOKUP(G3976,[1]Product!$B:$G,6,FALSE)</f>
        <v>11490000</v>
      </c>
      <c r="J3976" t="str">
        <f>VLOOKUP(G3976,[1]Product!$B:$G,3,FALSE)</f>
        <v>Lenovo</v>
      </c>
      <c r="K3976" t="str">
        <f>VLOOKUP(G3976,[1]Product!$B:$G,4,FALSE)</f>
        <v>Desktop</v>
      </c>
      <c r="L3976">
        <v>1</v>
      </c>
      <c r="M3976">
        <v>0.1</v>
      </c>
      <c r="N3976">
        <f t="shared" si="62"/>
        <v>10341000</v>
      </c>
    </row>
    <row r="3977" spans="1:14" x14ac:dyDescent="0.3">
      <c r="A3977">
        <v>3976</v>
      </c>
      <c r="B3977">
        <v>9</v>
      </c>
      <c r="C3977" t="s">
        <v>57</v>
      </c>
      <c r="D3977" t="str">
        <f>VLOOKUP(C3977,[1]Saler!B:D,2,FALSE)</f>
        <v>Nguyễn Thị Tú  Anh</v>
      </c>
      <c r="E3977" t="str">
        <f>VLOOKUP(C3977,[1]Saler!B:D,3,FALSE)</f>
        <v>HN</v>
      </c>
      <c r="F3977" t="str">
        <f>VLOOKUP(E3977,[1]Saler!$F$1:$G$6,2,FALSE)</f>
        <v>Hà Nội</v>
      </c>
      <c r="G3977" t="s">
        <v>50</v>
      </c>
      <c r="H3977" t="str">
        <f>VLOOKUP(G3977,[1]Product!$B:$G,2,FALSE)</f>
        <v>ProBook22X45AA</v>
      </c>
      <c r="I3977">
        <f>VLOOKUP(G3977,[1]Product!$B:$G,6,FALSE)</f>
        <v>11900000</v>
      </c>
      <c r="J3977" t="str">
        <f>VLOOKUP(G3977,[1]Product!$B:$G,3,FALSE)</f>
        <v>HP</v>
      </c>
      <c r="K3977" t="str">
        <f>VLOOKUP(G3977,[1]Product!$B:$G,4,FALSE)</f>
        <v>Desktop</v>
      </c>
      <c r="L3977">
        <v>2</v>
      </c>
      <c r="M3977">
        <v>0.05</v>
      </c>
      <c r="N3977">
        <f t="shared" si="62"/>
        <v>22610000</v>
      </c>
    </row>
    <row r="3978" spans="1:14" x14ac:dyDescent="0.3">
      <c r="A3978">
        <v>3977</v>
      </c>
      <c r="B3978">
        <v>9</v>
      </c>
      <c r="C3978" t="s">
        <v>18</v>
      </c>
      <c r="D3978" t="str">
        <f>VLOOKUP(C3978,[1]Saler!B:D,2,FALSE)</f>
        <v>Lê Thị Thùy  Linh</v>
      </c>
      <c r="E3978" t="str">
        <f>VLOOKUP(C3978,[1]Saler!B:D,3,FALSE)</f>
        <v>DN</v>
      </c>
      <c r="F3978" t="str">
        <f>VLOOKUP(E3978,[1]Saler!$F$1:$G$6,2,FALSE)</f>
        <v>Đà Nẵng</v>
      </c>
      <c r="G3978" t="s">
        <v>42</v>
      </c>
      <c r="H3978" t="str">
        <f>VLOOKUP(G3978,[1]Product!$B:$G,2,FALSE)</f>
        <v>PavilionEG0072TU</v>
      </c>
      <c r="I3978">
        <f>VLOOKUP(G3978,[1]Product!$B:$G,6,FALSE)</f>
        <v>21900000</v>
      </c>
      <c r="J3978" t="str">
        <f>VLOOKUP(G3978,[1]Product!$B:$G,3,FALSE)</f>
        <v>HP</v>
      </c>
      <c r="K3978" t="str">
        <f>VLOOKUP(G3978,[1]Product!$B:$G,4,FALSE)</f>
        <v>Laptop</v>
      </c>
      <c r="L3978">
        <v>3</v>
      </c>
      <c r="M3978">
        <v>0.15</v>
      </c>
      <c r="N3978">
        <f t="shared" si="62"/>
        <v>55845000</v>
      </c>
    </row>
    <row r="3979" spans="1:14" x14ac:dyDescent="0.3">
      <c r="A3979">
        <v>3978</v>
      </c>
      <c r="B3979">
        <v>9</v>
      </c>
      <c r="C3979" t="s">
        <v>46</v>
      </c>
      <c r="D3979" t="str">
        <f>VLOOKUP(C3979,[1]Saler!B:D,2,FALSE)</f>
        <v>Nguyễn Thị Hoài  Nam</v>
      </c>
      <c r="E3979" t="str">
        <f>VLOOKUP(C3979,[1]Saler!B:D,3,FALSE)</f>
        <v>HCM</v>
      </c>
      <c r="F3979" t="str">
        <f>VLOOKUP(E3979,[1]Saler!$F$1:$G$6,2,FALSE)</f>
        <v>Hồ Chí Minh</v>
      </c>
      <c r="G3979" t="s">
        <v>44</v>
      </c>
      <c r="H3979" t="str">
        <f>VLOOKUP(G3979,[1]Product!$B:$G,2,FALSE)</f>
        <v>Lenovo11ED002TVA</v>
      </c>
      <c r="I3979">
        <f>VLOOKUP(G3979,[1]Product!$B:$G,6,FALSE)</f>
        <v>9890000</v>
      </c>
      <c r="J3979" t="str">
        <f>VLOOKUP(G3979,[1]Product!$B:$G,3,FALSE)</f>
        <v>Lenovo</v>
      </c>
      <c r="K3979" t="str">
        <f>VLOOKUP(G3979,[1]Product!$B:$G,4,FALSE)</f>
        <v>Desktop</v>
      </c>
      <c r="L3979">
        <v>3</v>
      </c>
      <c r="M3979">
        <v>0</v>
      </c>
      <c r="N3979">
        <f t="shared" si="62"/>
        <v>29670000</v>
      </c>
    </row>
    <row r="3980" spans="1:14" x14ac:dyDescent="0.3">
      <c r="A3980">
        <v>3979</v>
      </c>
      <c r="B3980">
        <v>9</v>
      </c>
      <c r="C3980" t="s">
        <v>61</v>
      </c>
      <c r="D3980" t="str">
        <f>VLOOKUP(C3980,[1]Saler!B:D,2,FALSE)</f>
        <v>Nguyễn Tố  Linh</v>
      </c>
      <c r="E3980" t="str">
        <f>VLOOKUP(C3980,[1]Saler!B:D,3,FALSE)</f>
        <v>DN</v>
      </c>
      <c r="F3980" t="str">
        <f>VLOOKUP(E3980,[1]Saler!$F$1:$G$6,2,FALSE)</f>
        <v>Đà Nẵng</v>
      </c>
      <c r="G3980" t="s">
        <v>54</v>
      </c>
      <c r="H3980" t="str">
        <f>VLOOKUP(G3980,[1]Product!$B:$G,2,FALSE)</f>
        <v>ThinkBook20VA001KVN</v>
      </c>
      <c r="I3980">
        <f>VLOOKUP(G3980,[1]Product!$B:$G,6,FALSE)</f>
        <v>19190000</v>
      </c>
      <c r="J3980" t="str">
        <f>VLOOKUP(G3980,[1]Product!$B:$G,3,FALSE)</f>
        <v>Lenovo</v>
      </c>
      <c r="K3980" t="str">
        <f>VLOOKUP(G3980,[1]Product!$B:$G,4,FALSE)</f>
        <v>Laptop</v>
      </c>
      <c r="L3980">
        <v>3</v>
      </c>
      <c r="M3980">
        <v>0.05</v>
      </c>
      <c r="N3980">
        <f t="shared" si="62"/>
        <v>54691500</v>
      </c>
    </row>
    <row r="3981" spans="1:14" x14ac:dyDescent="0.3">
      <c r="A3981">
        <v>3980</v>
      </c>
      <c r="B3981">
        <v>9</v>
      </c>
      <c r="C3981" t="s">
        <v>30</v>
      </c>
      <c r="D3981" t="str">
        <f>VLOOKUP(C3981,[1]Saler!B:D,2,FALSE)</f>
        <v>Lê Thị Phương  Thanh</v>
      </c>
      <c r="E3981" t="str">
        <f>VLOOKUP(C3981,[1]Saler!B:D,3,FALSE)</f>
        <v>CT</v>
      </c>
      <c r="F3981" t="str">
        <f>VLOOKUP(E3981,[1]Saler!$F$1:$G$6,2,FALSE)</f>
        <v>Cần Thơ</v>
      </c>
      <c r="G3981" t="s">
        <v>71</v>
      </c>
      <c r="H3981" t="str">
        <f>VLOOKUP(G3981,[1]Product!$B:$G,2,FALSE)</f>
        <v>Legion82BC005YVN</v>
      </c>
      <c r="I3981">
        <f>VLOOKUP(G3981,[1]Product!$B:$G,6,FALSE)</f>
        <v>39000000</v>
      </c>
      <c r="J3981" t="str">
        <f>VLOOKUP(G3981,[1]Product!$B:$G,3,FALSE)</f>
        <v>Lenovo</v>
      </c>
      <c r="K3981" t="str">
        <f>VLOOKUP(G3981,[1]Product!$B:$G,4,FALSE)</f>
        <v>Laptop</v>
      </c>
      <c r="L3981">
        <v>1</v>
      </c>
      <c r="M3981">
        <v>0.1</v>
      </c>
      <c r="N3981">
        <f t="shared" si="62"/>
        <v>35100000</v>
      </c>
    </row>
    <row r="3982" spans="1:14" x14ac:dyDescent="0.3">
      <c r="A3982">
        <v>3981</v>
      </c>
      <c r="B3982">
        <v>9</v>
      </c>
      <c r="C3982" t="s">
        <v>77</v>
      </c>
      <c r="D3982" t="str">
        <f>VLOOKUP(C3982,[1]Saler!B:D,2,FALSE)</f>
        <v>Trần Huy  Hiếu</v>
      </c>
      <c r="E3982" t="str">
        <f>VLOOKUP(C3982,[1]Saler!B:D,3,FALSE)</f>
        <v>HP</v>
      </c>
      <c r="F3982" t="str">
        <f>VLOOKUP(E3982,[1]Saler!$F$1:$G$6,2,FALSE)</f>
        <v>Hải Phòng</v>
      </c>
      <c r="G3982" t="s">
        <v>33</v>
      </c>
      <c r="H3982" t="str">
        <f>VLOOKUP(G3982,[1]Product!$B:$G,2,FALSE)</f>
        <v>XPS139310</v>
      </c>
      <c r="I3982">
        <f>VLOOKUP(G3982,[1]Product!$B:$G,6,FALSE)</f>
        <v>39900000</v>
      </c>
      <c r="J3982" t="str">
        <f>VLOOKUP(G3982,[1]Product!$B:$G,3,FALSE)</f>
        <v>Dell</v>
      </c>
      <c r="K3982" t="str">
        <f>VLOOKUP(G3982,[1]Product!$B:$G,4,FALSE)</f>
        <v>Laptop</v>
      </c>
      <c r="L3982">
        <v>2</v>
      </c>
      <c r="M3982">
        <v>0.05</v>
      </c>
      <c r="N3982">
        <f t="shared" si="62"/>
        <v>75810000</v>
      </c>
    </row>
    <row r="3983" spans="1:14" x14ac:dyDescent="0.3">
      <c r="A3983">
        <v>3982</v>
      </c>
      <c r="B3983">
        <v>9</v>
      </c>
      <c r="C3983" t="s">
        <v>81</v>
      </c>
      <c r="D3983" t="str">
        <f>VLOOKUP(C3983,[1]Saler!B:D,2,FALSE)</f>
        <v>Huỳnh Lê Minh  Nhựt</v>
      </c>
      <c r="E3983" t="str">
        <f>VLOOKUP(C3983,[1]Saler!B:D,3,FALSE)</f>
        <v>HCM</v>
      </c>
      <c r="F3983" t="str">
        <f>VLOOKUP(E3983,[1]Saler!$F$1:$G$6,2,FALSE)</f>
        <v>Hồ Chí Minh</v>
      </c>
      <c r="G3983" t="s">
        <v>31</v>
      </c>
      <c r="H3983" t="str">
        <f>VLOOKUP(G3983,[1]Product!$B:$G,2,FALSE)</f>
        <v>Ideapad82H700DNVN</v>
      </c>
      <c r="I3983">
        <f>VLOOKUP(G3983,[1]Product!$B:$G,6,FALSE)</f>
        <v>13490000</v>
      </c>
      <c r="J3983" t="str">
        <f>VLOOKUP(G3983,[1]Product!$B:$G,3,FALSE)</f>
        <v>Lenovo</v>
      </c>
      <c r="K3983" t="str">
        <f>VLOOKUP(G3983,[1]Product!$B:$G,4,FALSE)</f>
        <v>Laptop</v>
      </c>
      <c r="L3983">
        <v>3</v>
      </c>
      <c r="M3983">
        <v>0.15</v>
      </c>
      <c r="N3983">
        <f t="shared" si="62"/>
        <v>34399500</v>
      </c>
    </row>
    <row r="3984" spans="1:14" x14ac:dyDescent="0.3">
      <c r="A3984">
        <v>3983</v>
      </c>
      <c r="B3984">
        <v>9</v>
      </c>
      <c r="C3984" t="s">
        <v>46</v>
      </c>
      <c r="D3984" t="str">
        <f>VLOOKUP(C3984,[1]Saler!B:D,2,FALSE)</f>
        <v>Nguyễn Thị Hoài  Nam</v>
      </c>
      <c r="E3984" t="str">
        <f>VLOOKUP(C3984,[1]Saler!B:D,3,FALSE)</f>
        <v>HCM</v>
      </c>
      <c r="F3984" t="str">
        <f>VLOOKUP(E3984,[1]Saler!$F$1:$G$6,2,FALSE)</f>
        <v>Hồ Chí Minh</v>
      </c>
      <c r="G3984" t="s">
        <v>36</v>
      </c>
      <c r="H3984" t="str">
        <f>VLOOKUP(G3984,[1]Product!$B:$G,2,FALSE)</f>
        <v>Lenovo10TVA00EVA</v>
      </c>
      <c r="I3984">
        <f>VLOOKUP(G3984,[1]Product!$B:$G,6,FALSE)</f>
        <v>12590000</v>
      </c>
      <c r="J3984" t="str">
        <f>VLOOKUP(G3984,[1]Product!$B:$G,3,FALSE)</f>
        <v>Lenovo</v>
      </c>
      <c r="K3984" t="str">
        <f>VLOOKUP(G3984,[1]Product!$B:$G,4,FALSE)</f>
        <v>Desktop</v>
      </c>
      <c r="L3984">
        <v>2</v>
      </c>
      <c r="M3984">
        <v>0.1</v>
      </c>
      <c r="N3984">
        <f t="shared" si="62"/>
        <v>22662000</v>
      </c>
    </row>
    <row r="3985" spans="1:14" x14ac:dyDescent="0.3">
      <c r="A3985">
        <v>3984</v>
      </c>
      <c r="B3985">
        <v>9</v>
      </c>
      <c r="C3985" t="s">
        <v>78</v>
      </c>
      <c r="D3985" t="str">
        <f>VLOOKUP(C3985,[1]Saler!B:D,2,FALSE)</f>
        <v>Vũ Nguyên  Hà</v>
      </c>
      <c r="E3985" t="str">
        <f>VLOOKUP(C3985,[1]Saler!B:D,3,FALSE)</f>
        <v>HN</v>
      </c>
      <c r="F3985" t="str">
        <f>VLOOKUP(E3985,[1]Saler!$F$1:$G$6,2,FALSE)</f>
        <v>Hà Nội</v>
      </c>
      <c r="G3985" t="s">
        <v>31</v>
      </c>
      <c r="H3985" t="str">
        <f>VLOOKUP(G3985,[1]Product!$B:$G,2,FALSE)</f>
        <v>Ideapad82H700DNVN</v>
      </c>
      <c r="I3985">
        <f>VLOOKUP(G3985,[1]Product!$B:$G,6,FALSE)</f>
        <v>13490000</v>
      </c>
      <c r="J3985" t="str">
        <f>VLOOKUP(G3985,[1]Product!$B:$G,3,FALSE)</f>
        <v>Lenovo</v>
      </c>
      <c r="K3985" t="str">
        <f>VLOOKUP(G3985,[1]Product!$B:$G,4,FALSE)</f>
        <v>Laptop</v>
      </c>
      <c r="L3985">
        <v>3</v>
      </c>
      <c r="M3985">
        <v>0.1</v>
      </c>
      <c r="N3985">
        <f t="shared" si="62"/>
        <v>36423000</v>
      </c>
    </row>
    <row r="3986" spans="1:14" x14ac:dyDescent="0.3">
      <c r="A3986">
        <v>3985</v>
      </c>
      <c r="B3986">
        <v>9</v>
      </c>
      <c r="C3986" t="s">
        <v>65</v>
      </c>
      <c r="D3986" t="str">
        <f>VLOOKUP(C3986,[1]Saler!B:D,2,FALSE)</f>
        <v>Vưu Quan  Khải</v>
      </c>
      <c r="E3986" t="str">
        <f>VLOOKUP(C3986,[1]Saler!B:D,3,FALSE)</f>
        <v>DN</v>
      </c>
      <c r="F3986" t="str">
        <f>VLOOKUP(E3986,[1]Saler!$F$1:$G$6,2,FALSE)</f>
        <v>Đà Nẵng</v>
      </c>
      <c r="G3986" t="s">
        <v>15</v>
      </c>
      <c r="H3986" t="str">
        <f>VLOOKUP(G3986,[1]Product!$B:$G,2,FALSE)</f>
        <v>EliteBook1C2M0PA</v>
      </c>
      <c r="I3986">
        <f>VLOOKUP(G3986,[1]Product!$B:$G,6,FALSE)</f>
        <v>14890000</v>
      </c>
      <c r="J3986" t="str">
        <f>VLOOKUP(G3986,[1]Product!$B:$G,3,FALSE)</f>
        <v>HP</v>
      </c>
      <c r="K3986" t="str">
        <f>VLOOKUP(G3986,[1]Product!$B:$G,4,FALSE)</f>
        <v>Desktop</v>
      </c>
      <c r="L3986">
        <v>3</v>
      </c>
      <c r="M3986">
        <v>0.05</v>
      </c>
      <c r="N3986">
        <f t="shared" si="62"/>
        <v>42436500</v>
      </c>
    </row>
    <row r="3987" spans="1:14" x14ac:dyDescent="0.3">
      <c r="A3987">
        <v>3986</v>
      </c>
      <c r="B3987">
        <v>9</v>
      </c>
      <c r="C3987" t="s">
        <v>61</v>
      </c>
      <c r="D3987" t="str">
        <f>VLOOKUP(C3987,[1]Saler!B:D,2,FALSE)</f>
        <v>Nguyễn Tố  Linh</v>
      </c>
      <c r="E3987" t="str">
        <f>VLOOKUP(C3987,[1]Saler!B:D,3,FALSE)</f>
        <v>DN</v>
      </c>
      <c r="F3987" t="str">
        <f>VLOOKUP(E3987,[1]Saler!$F$1:$G$6,2,FALSE)</f>
        <v>Đà Nẵng</v>
      </c>
      <c r="G3987" t="s">
        <v>34</v>
      </c>
      <c r="H3987" t="str">
        <f>VLOOKUP(G3987,[1]Product!$B:$G,2,FALSE)</f>
        <v>Inspiron135201</v>
      </c>
      <c r="I3987">
        <f>VLOOKUP(G3987,[1]Product!$B:$G,6,FALSE)</f>
        <v>16990000</v>
      </c>
      <c r="J3987" t="str">
        <f>VLOOKUP(G3987,[1]Product!$B:$G,3,FALSE)</f>
        <v>Dell</v>
      </c>
      <c r="K3987" t="str">
        <f>VLOOKUP(G3987,[1]Product!$B:$G,4,FALSE)</f>
        <v>Laptop</v>
      </c>
      <c r="L3987">
        <v>2</v>
      </c>
      <c r="M3987">
        <v>0.15</v>
      </c>
      <c r="N3987">
        <f t="shared" si="62"/>
        <v>28883000</v>
      </c>
    </row>
    <row r="3988" spans="1:14" x14ac:dyDescent="0.3">
      <c r="A3988">
        <v>3987</v>
      </c>
      <c r="B3988">
        <v>9</v>
      </c>
      <c r="C3988" t="s">
        <v>40</v>
      </c>
      <c r="D3988" t="str">
        <f>VLOOKUP(C3988,[1]Saler!B:D,2,FALSE)</f>
        <v>Triệu Thị Thanh  Chung</v>
      </c>
      <c r="E3988" t="str">
        <f>VLOOKUP(C3988,[1]Saler!B:D,3,FALSE)</f>
        <v>HN</v>
      </c>
      <c r="F3988" t="str">
        <f>VLOOKUP(E3988,[1]Saler!$F$1:$G$6,2,FALSE)</f>
        <v>Hà Nội</v>
      </c>
      <c r="G3988" t="s">
        <v>69</v>
      </c>
      <c r="H3988" t="str">
        <f>VLOOKUP(G3988,[1]Product!$B:$G,2,FALSE)</f>
        <v>Pavilion180S1AA</v>
      </c>
      <c r="I3988">
        <f>VLOOKUP(G3988,[1]Product!$B:$G,6,FALSE)</f>
        <v>9790000</v>
      </c>
      <c r="J3988" t="str">
        <f>VLOOKUP(G3988,[1]Product!$B:$G,3,FALSE)</f>
        <v>HP</v>
      </c>
      <c r="K3988" t="str">
        <f>VLOOKUP(G3988,[1]Product!$B:$G,4,FALSE)</f>
        <v>Desktop</v>
      </c>
      <c r="L3988">
        <v>3</v>
      </c>
      <c r="M3988">
        <v>0.05</v>
      </c>
      <c r="N3988">
        <f t="shared" si="62"/>
        <v>27901500</v>
      </c>
    </row>
    <row r="3989" spans="1:14" x14ac:dyDescent="0.3">
      <c r="A3989">
        <v>3988</v>
      </c>
      <c r="B3989">
        <v>9</v>
      </c>
      <c r="C3989" t="s">
        <v>64</v>
      </c>
      <c r="D3989" t="str">
        <f>VLOOKUP(C3989,[1]Saler!B:D,2,FALSE)</f>
        <v>Trần Chí Thông</v>
      </c>
      <c r="E3989" t="str">
        <f>VLOOKUP(C3989,[1]Saler!B:D,3,FALSE)</f>
        <v>CT</v>
      </c>
      <c r="F3989" t="str">
        <f>VLOOKUP(E3989,[1]Saler!$F$1:$G$6,2,FALSE)</f>
        <v>Cần Thơ</v>
      </c>
      <c r="G3989" t="s">
        <v>34</v>
      </c>
      <c r="H3989" t="str">
        <f>VLOOKUP(G3989,[1]Product!$B:$G,2,FALSE)</f>
        <v>Inspiron135201</v>
      </c>
      <c r="I3989">
        <f>VLOOKUP(G3989,[1]Product!$B:$G,6,FALSE)</f>
        <v>16990000</v>
      </c>
      <c r="J3989" t="str">
        <f>VLOOKUP(G3989,[1]Product!$B:$G,3,FALSE)</f>
        <v>Dell</v>
      </c>
      <c r="K3989" t="str">
        <f>VLOOKUP(G3989,[1]Product!$B:$G,4,FALSE)</f>
        <v>Laptop</v>
      </c>
      <c r="L3989">
        <v>2</v>
      </c>
      <c r="M3989">
        <v>0.1</v>
      </c>
      <c r="N3989">
        <f t="shared" si="62"/>
        <v>30582000</v>
      </c>
    </row>
    <row r="3990" spans="1:14" x14ac:dyDescent="0.3">
      <c r="A3990">
        <v>3989</v>
      </c>
      <c r="B3990">
        <v>9</v>
      </c>
      <c r="C3990" t="s">
        <v>26</v>
      </c>
      <c r="D3990" t="str">
        <f>VLOOKUP(C3990,[1]Saler!B:D,2,FALSE)</f>
        <v>Nguyễn Thị Y  Bình</v>
      </c>
      <c r="E3990" t="str">
        <f>VLOOKUP(C3990,[1]Saler!B:D,3,FALSE)</f>
        <v>HN</v>
      </c>
      <c r="F3990" t="str">
        <f>VLOOKUP(E3990,[1]Saler!$F$1:$G$6,2,FALSE)</f>
        <v>Hà Nội</v>
      </c>
      <c r="G3990" t="s">
        <v>21</v>
      </c>
      <c r="H3990" t="str">
        <f>VLOOKUP(G3990,[1]Product!$B:$G,2,FALSE)</f>
        <v>EliteBook5ZU71PA</v>
      </c>
      <c r="I3990">
        <f>VLOOKUP(G3990,[1]Product!$B:$G,6,FALSE)</f>
        <v>34790000</v>
      </c>
      <c r="J3990" t="str">
        <f>VLOOKUP(G3990,[1]Product!$B:$G,3,FALSE)</f>
        <v>HP</v>
      </c>
      <c r="K3990" t="str">
        <f>VLOOKUP(G3990,[1]Product!$B:$G,4,FALSE)</f>
        <v>Laptop</v>
      </c>
      <c r="L3990">
        <v>1</v>
      </c>
      <c r="M3990">
        <v>0.15</v>
      </c>
      <c r="N3990">
        <f t="shared" si="62"/>
        <v>29571500</v>
      </c>
    </row>
    <row r="3991" spans="1:14" x14ac:dyDescent="0.3">
      <c r="A3991">
        <v>3990</v>
      </c>
      <c r="B3991">
        <v>9</v>
      </c>
      <c r="C3991" t="s">
        <v>81</v>
      </c>
      <c r="D3991" t="str">
        <f>VLOOKUP(C3991,[1]Saler!B:D,2,FALSE)</f>
        <v>Huỳnh Lê Minh  Nhựt</v>
      </c>
      <c r="E3991" t="str">
        <f>VLOOKUP(C3991,[1]Saler!B:D,3,FALSE)</f>
        <v>HCM</v>
      </c>
      <c r="F3991" t="str">
        <f>VLOOKUP(E3991,[1]Saler!$F$1:$G$6,2,FALSE)</f>
        <v>Hồ Chí Minh</v>
      </c>
      <c r="G3991" t="s">
        <v>31</v>
      </c>
      <c r="H3991" t="str">
        <f>VLOOKUP(G3991,[1]Product!$B:$G,2,FALSE)</f>
        <v>Ideapad82H700DNVN</v>
      </c>
      <c r="I3991">
        <f>VLOOKUP(G3991,[1]Product!$B:$G,6,FALSE)</f>
        <v>13490000</v>
      </c>
      <c r="J3991" t="str">
        <f>VLOOKUP(G3991,[1]Product!$B:$G,3,FALSE)</f>
        <v>Lenovo</v>
      </c>
      <c r="K3991" t="str">
        <f>VLOOKUP(G3991,[1]Product!$B:$G,4,FALSE)</f>
        <v>Laptop</v>
      </c>
      <c r="L3991">
        <v>2</v>
      </c>
      <c r="M3991">
        <v>0.05</v>
      </c>
      <c r="N3991">
        <f t="shared" si="62"/>
        <v>25631000</v>
      </c>
    </row>
    <row r="3992" spans="1:14" x14ac:dyDescent="0.3">
      <c r="A3992">
        <v>3991</v>
      </c>
      <c r="B3992">
        <v>9</v>
      </c>
      <c r="C3992" t="s">
        <v>57</v>
      </c>
      <c r="D3992" t="str">
        <f>VLOOKUP(C3992,[1]Saler!B:D,2,FALSE)</f>
        <v>Nguyễn Thị Tú  Anh</v>
      </c>
      <c r="E3992" t="str">
        <f>VLOOKUP(C3992,[1]Saler!B:D,3,FALSE)</f>
        <v>HN</v>
      </c>
      <c r="F3992" t="str">
        <f>VLOOKUP(E3992,[1]Saler!$F$1:$G$6,2,FALSE)</f>
        <v>Hà Nội</v>
      </c>
      <c r="G3992" t="s">
        <v>56</v>
      </c>
      <c r="H3992" t="str">
        <f>VLOOKUP(G3992,[1]Product!$B:$G,2,FALSE)</f>
        <v>Legion82B500GUVN</v>
      </c>
      <c r="I3992">
        <f>VLOOKUP(G3992,[1]Product!$B:$G,6,FALSE)</f>
        <v>24790000</v>
      </c>
      <c r="J3992" t="str">
        <f>VLOOKUP(G3992,[1]Product!$B:$G,3,FALSE)</f>
        <v>Lenovo</v>
      </c>
      <c r="K3992" t="str">
        <f>VLOOKUP(G3992,[1]Product!$B:$G,4,FALSE)</f>
        <v>Laptop</v>
      </c>
      <c r="L3992">
        <v>1</v>
      </c>
      <c r="M3992">
        <v>0</v>
      </c>
      <c r="N3992">
        <f t="shared" si="62"/>
        <v>24790000</v>
      </c>
    </row>
    <row r="3993" spans="1:14" x14ac:dyDescent="0.3">
      <c r="A3993">
        <v>3992</v>
      </c>
      <c r="B3993">
        <v>9</v>
      </c>
      <c r="C3993" t="s">
        <v>24</v>
      </c>
      <c r="D3993" t="str">
        <f>VLOOKUP(C3993,[1]Saler!B:D,2,FALSE)</f>
        <v>Lê Thị Ngọc Bích</v>
      </c>
      <c r="E3993" t="str">
        <f>VLOOKUP(C3993,[1]Saler!B:D,3,FALSE)</f>
        <v>HN</v>
      </c>
      <c r="F3993" t="str">
        <f>VLOOKUP(E3993,[1]Saler!$F$1:$G$6,2,FALSE)</f>
        <v>Hà Nội</v>
      </c>
      <c r="G3993" t="s">
        <v>19</v>
      </c>
      <c r="H3993" t="str">
        <f>VLOOKUP(G3993,[1]Product!$B:$G,2,FALSE)</f>
        <v>Gaming81LK01J3VN</v>
      </c>
      <c r="I3993">
        <f>VLOOKUP(G3993,[1]Product!$B:$G,6,FALSE)</f>
        <v>18490000</v>
      </c>
      <c r="J3993" t="str">
        <f>VLOOKUP(G3993,[1]Product!$B:$G,3,FALSE)</f>
        <v>Lenovo</v>
      </c>
      <c r="K3993" t="str">
        <f>VLOOKUP(G3993,[1]Product!$B:$G,4,FALSE)</f>
        <v>Laptop</v>
      </c>
      <c r="L3993">
        <v>3</v>
      </c>
      <c r="M3993">
        <v>0.15</v>
      </c>
      <c r="N3993">
        <f t="shared" si="62"/>
        <v>47149500</v>
      </c>
    </row>
    <row r="3994" spans="1:14" x14ac:dyDescent="0.3">
      <c r="A3994">
        <v>3993</v>
      </c>
      <c r="B3994">
        <v>9</v>
      </c>
      <c r="C3994" t="s">
        <v>27</v>
      </c>
      <c r="D3994" t="str">
        <f>VLOOKUP(C3994,[1]Saler!B:D,2,FALSE)</f>
        <v>Lê Thị Bình</v>
      </c>
      <c r="E3994" t="str">
        <f>VLOOKUP(C3994,[1]Saler!B:D,3,FALSE)</f>
        <v>HN</v>
      </c>
      <c r="F3994" t="str">
        <f>VLOOKUP(E3994,[1]Saler!$F$1:$G$6,2,FALSE)</f>
        <v>Hà Nội</v>
      </c>
      <c r="G3994" t="s">
        <v>33</v>
      </c>
      <c r="H3994" t="str">
        <f>VLOOKUP(G3994,[1]Product!$B:$G,2,FALSE)</f>
        <v>XPS139310</v>
      </c>
      <c r="I3994">
        <f>VLOOKUP(G3994,[1]Product!$B:$G,6,FALSE)</f>
        <v>39900000</v>
      </c>
      <c r="J3994" t="str">
        <f>VLOOKUP(G3994,[1]Product!$B:$G,3,FALSE)</f>
        <v>Dell</v>
      </c>
      <c r="K3994" t="str">
        <f>VLOOKUP(G3994,[1]Product!$B:$G,4,FALSE)</f>
        <v>Laptop</v>
      </c>
      <c r="L3994">
        <v>2</v>
      </c>
      <c r="M3994">
        <v>0</v>
      </c>
      <c r="N3994">
        <f t="shared" si="62"/>
        <v>79800000</v>
      </c>
    </row>
    <row r="3995" spans="1:14" x14ac:dyDescent="0.3">
      <c r="A3995">
        <v>3994</v>
      </c>
      <c r="B3995">
        <v>9</v>
      </c>
      <c r="C3995" t="s">
        <v>55</v>
      </c>
      <c r="D3995" t="str">
        <f>VLOOKUP(C3995,[1]Saler!B:D,2,FALSE)</f>
        <v>Nguyễn Thị  Hương</v>
      </c>
      <c r="E3995" t="str">
        <f>VLOOKUP(C3995,[1]Saler!B:D,3,FALSE)</f>
        <v>DN</v>
      </c>
      <c r="F3995" t="str">
        <f>VLOOKUP(E3995,[1]Saler!$F$1:$G$6,2,FALSE)</f>
        <v>Đà Nẵng</v>
      </c>
      <c r="G3995" t="s">
        <v>44</v>
      </c>
      <c r="H3995" t="str">
        <f>VLOOKUP(G3995,[1]Product!$B:$G,2,FALSE)</f>
        <v>Lenovo11ED002TVA</v>
      </c>
      <c r="I3995">
        <f>VLOOKUP(G3995,[1]Product!$B:$G,6,FALSE)</f>
        <v>9890000</v>
      </c>
      <c r="J3995" t="str">
        <f>VLOOKUP(G3995,[1]Product!$B:$G,3,FALSE)</f>
        <v>Lenovo</v>
      </c>
      <c r="K3995" t="str">
        <f>VLOOKUP(G3995,[1]Product!$B:$G,4,FALSE)</f>
        <v>Desktop</v>
      </c>
      <c r="L3995">
        <v>1</v>
      </c>
      <c r="M3995">
        <v>0.15</v>
      </c>
      <c r="N3995">
        <f t="shared" si="62"/>
        <v>8406500</v>
      </c>
    </row>
    <row r="3996" spans="1:14" x14ac:dyDescent="0.3">
      <c r="A3996">
        <v>3995</v>
      </c>
      <c r="B3996">
        <v>9</v>
      </c>
      <c r="C3996" t="s">
        <v>57</v>
      </c>
      <c r="D3996" t="str">
        <f>VLOOKUP(C3996,[1]Saler!B:D,2,FALSE)</f>
        <v>Nguyễn Thị Tú  Anh</v>
      </c>
      <c r="E3996" t="str">
        <f>VLOOKUP(C3996,[1]Saler!B:D,3,FALSE)</f>
        <v>HN</v>
      </c>
      <c r="F3996" t="str">
        <f>VLOOKUP(E3996,[1]Saler!$F$1:$G$6,2,FALSE)</f>
        <v>Hà Nội</v>
      </c>
      <c r="G3996" t="s">
        <v>34</v>
      </c>
      <c r="H3996" t="str">
        <f>VLOOKUP(G3996,[1]Product!$B:$G,2,FALSE)</f>
        <v>Inspiron135201</v>
      </c>
      <c r="I3996">
        <f>VLOOKUP(G3996,[1]Product!$B:$G,6,FALSE)</f>
        <v>16990000</v>
      </c>
      <c r="J3996" t="str">
        <f>VLOOKUP(G3996,[1]Product!$B:$G,3,FALSE)</f>
        <v>Dell</v>
      </c>
      <c r="K3996" t="str">
        <f>VLOOKUP(G3996,[1]Product!$B:$G,4,FALSE)</f>
        <v>Laptop</v>
      </c>
      <c r="L3996">
        <v>3</v>
      </c>
      <c r="M3996">
        <v>0</v>
      </c>
      <c r="N3996">
        <f t="shared" si="62"/>
        <v>50970000</v>
      </c>
    </row>
    <row r="3997" spans="1:14" x14ac:dyDescent="0.3">
      <c r="A3997">
        <v>3996</v>
      </c>
      <c r="B3997">
        <v>10</v>
      </c>
      <c r="C3997" t="s">
        <v>40</v>
      </c>
      <c r="D3997" t="str">
        <f>VLOOKUP(C3997,[1]Saler!B:D,2,FALSE)</f>
        <v>Triệu Thị Thanh  Chung</v>
      </c>
      <c r="E3997" t="str">
        <f>VLOOKUP(C3997,[1]Saler!B:D,3,FALSE)</f>
        <v>HN</v>
      </c>
      <c r="F3997" t="str">
        <f>VLOOKUP(E3997,[1]Saler!$F$1:$G$6,2,FALSE)</f>
        <v>Hà Nội</v>
      </c>
      <c r="G3997" t="s">
        <v>44</v>
      </c>
      <c r="H3997" t="str">
        <f>VLOOKUP(G3997,[1]Product!$B:$G,2,FALSE)</f>
        <v>Lenovo11ED002TVA</v>
      </c>
      <c r="I3997">
        <f>VLOOKUP(G3997,[1]Product!$B:$G,6,FALSE)</f>
        <v>9890000</v>
      </c>
      <c r="J3997" t="str">
        <f>VLOOKUP(G3997,[1]Product!$B:$G,3,FALSE)</f>
        <v>Lenovo</v>
      </c>
      <c r="K3997" t="str">
        <f>VLOOKUP(G3997,[1]Product!$B:$G,4,FALSE)</f>
        <v>Desktop</v>
      </c>
      <c r="L3997">
        <v>1</v>
      </c>
      <c r="M3997">
        <v>0.05</v>
      </c>
      <c r="N3997">
        <f t="shared" si="62"/>
        <v>9395500</v>
      </c>
    </row>
    <row r="3998" spans="1:14" x14ac:dyDescent="0.3">
      <c r="A3998">
        <v>3997</v>
      </c>
      <c r="B3998">
        <v>10</v>
      </c>
      <c r="C3998" t="s">
        <v>81</v>
      </c>
      <c r="D3998" t="str">
        <f>VLOOKUP(C3998,[1]Saler!B:D,2,FALSE)</f>
        <v>Huỳnh Lê Minh  Nhựt</v>
      </c>
      <c r="E3998" t="str">
        <f>VLOOKUP(C3998,[1]Saler!B:D,3,FALSE)</f>
        <v>HCM</v>
      </c>
      <c r="F3998" t="str">
        <f>VLOOKUP(E3998,[1]Saler!$F$1:$G$6,2,FALSE)</f>
        <v>Hồ Chí Minh</v>
      </c>
      <c r="G3998" t="s">
        <v>41</v>
      </c>
      <c r="H3998" t="str">
        <f>VLOOKUP(G3998,[1]Product!$B:$G,2,FALSE)</f>
        <v>Vostro70226499</v>
      </c>
      <c r="I3998">
        <f>VLOOKUP(G3998,[1]Product!$B:$G,6,FALSE)</f>
        <v>8900000</v>
      </c>
      <c r="J3998" t="str">
        <f>VLOOKUP(G3998,[1]Product!$B:$G,3,FALSE)</f>
        <v>Dell</v>
      </c>
      <c r="K3998" t="str">
        <f>VLOOKUP(G3998,[1]Product!$B:$G,4,FALSE)</f>
        <v>Desktop</v>
      </c>
      <c r="L3998">
        <v>2</v>
      </c>
      <c r="M3998">
        <v>0</v>
      </c>
      <c r="N3998">
        <f t="shared" si="62"/>
        <v>17800000</v>
      </c>
    </row>
    <row r="3999" spans="1:14" x14ac:dyDescent="0.3">
      <c r="A3999">
        <v>3998</v>
      </c>
      <c r="B3999">
        <v>10</v>
      </c>
      <c r="C3999" t="s">
        <v>20</v>
      </c>
      <c r="D3999" t="str">
        <f>VLOOKUP(C3999,[1]Saler!B:D,2,FALSE)</f>
        <v>NGUYỄN THỊ THANH  HUYỀN</v>
      </c>
      <c r="E3999" t="str">
        <f>VLOOKUP(C3999,[1]Saler!B:D,3,FALSE)</f>
        <v>DN</v>
      </c>
      <c r="F3999" t="str">
        <f>VLOOKUP(E3999,[1]Saler!$F$1:$G$6,2,FALSE)</f>
        <v>Đà Nẵng</v>
      </c>
      <c r="G3999" t="s">
        <v>44</v>
      </c>
      <c r="H3999" t="str">
        <f>VLOOKUP(G3999,[1]Product!$B:$G,2,FALSE)</f>
        <v>Lenovo11ED002TVA</v>
      </c>
      <c r="I3999">
        <f>VLOOKUP(G3999,[1]Product!$B:$G,6,FALSE)</f>
        <v>9890000</v>
      </c>
      <c r="J3999" t="str">
        <f>VLOOKUP(G3999,[1]Product!$B:$G,3,FALSE)</f>
        <v>Lenovo</v>
      </c>
      <c r="K3999" t="str">
        <f>VLOOKUP(G3999,[1]Product!$B:$G,4,FALSE)</f>
        <v>Desktop</v>
      </c>
      <c r="L3999">
        <v>1</v>
      </c>
      <c r="M3999">
        <v>0.15</v>
      </c>
      <c r="N3999">
        <f t="shared" si="62"/>
        <v>8406500</v>
      </c>
    </row>
    <row r="4000" spans="1:14" x14ac:dyDescent="0.3">
      <c r="A4000">
        <v>3999</v>
      </c>
      <c r="B4000">
        <v>10</v>
      </c>
      <c r="C4000" t="s">
        <v>38</v>
      </c>
      <c r="D4000" t="str">
        <f>VLOOKUP(C4000,[1]Saler!B:D,2,FALSE)</f>
        <v>Nguyễn Thị Kim  Nga</v>
      </c>
      <c r="E4000" t="str">
        <f>VLOOKUP(C4000,[1]Saler!B:D,3,FALSE)</f>
        <v>HCM</v>
      </c>
      <c r="F4000" t="str">
        <f>VLOOKUP(E4000,[1]Saler!$F$1:$G$6,2,FALSE)</f>
        <v>Hồ Chí Minh</v>
      </c>
      <c r="G4000" t="s">
        <v>15</v>
      </c>
      <c r="H4000" t="str">
        <f>VLOOKUP(G4000,[1]Product!$B:$G,2,FALSE)</f>
        <v>EliteBook1C2M0PA</v>
      </c>
      <c r="I4000">
        <f>VLOOKUP(G4000,[1]Product!$B:$G,6,FALSE)</f>
        <v>14890000</v>
      </c>
      <c r="J4000" t="str">
        <f>VLOOKUP(G4000,[1]Product!$B:$G,3,FALSE)</f>
        <v>HP</v>
      </c>
      <c r="K4000" t="str">
        <f>VLOOKUP(G4000,[1]Product!$B:$G,4,FALSE)</f>
        <v>Desktop</v>
      </c>
      <c r="L4000">
        <v>3</v>
      </c>
      <c r="M4000">
        <v>0.05</v>
      </c>
      <c r="N4000">
        <f t="shared" si="62"/>
        <v>42436500</v>
      </c>
    </row>
    <row r="4001" spans="1:14" x14ac:dyDescent="0.3">
      <c r="A4001">
        <v>4000</v>
      </c>
      <c r="B4001">
        <v>10</v>
      </c>
      <c r="C4001" t="s">
        <v>43</v>
      </c>
      <c r="D4001" t="str">
        <f>VLOOKUP(C4001,[1]Saler!B:D,2,FALSE)</f>
        <v>Lương Thị  Thanh</v>
      </c>
      <c r="E4001" t="str">
        <f>VLOOKUP(C4001,[1]Saler!B:D,3,FALSE)</f>
        <v>CT</v>
      </c>
      <c r="F4001" t="str">
        <f>VLOOKUP(E4001,[1]Saler!$F$1:$G$6,2,FALSE)</f>
        <v>Cần Thơ</v>
      </c>
      <c r="G4001" t="s">
        <v>41</v>
      </c>
      <c r="H4001" t="str">
        <f>VLOOKUP(G4001,[1]Product!$B:$G,2,FALSE)</f>
        <v>Vostro70226499</v>
      </c>
      <c r="I4001">
        <f>VLOOKUP(G4001,[1]Product!$B:$G,6,FALSE)</f>
        <v>8900000</v>
      </c>
      <c r="J4001" t="str">
        <f>VLOOKUP(G4001,[1]Product!$B:$G,3,FALSE)</f>
        <v>Dell</v>
      </c>
      <c r="K4001" t="str">
        <f>VLOOKUP(G4001,[1]Product!$B:$G,4,FALSE)</f>
        <v>Desktop</v>
      </c>
      <c r="L4001">
        <v>3</v>
      </c>
      <c r="M4001">
        <v>0.05</v>
      </c>
      <c r="N4001">
        <f t="shared" si="62"/>
        <v>25365000</v>
      </c>
    </row>
    <row r="4002" spans="1:14" x14ac:dyDescent="0.3">
      <c r="A4002">
        <v>4001</v>
      </c>
      <c r="B4002">
        <v>10</v>
      </c>
      <c r="C4002" t="s">
        <v>70</v>
      </c>
      <c r="D4002" t="str">
        <f>VLOOKUP(C4002,[1]Saler!B:D,2,FALSE)</f>
        <v>Trần Thị Hồng Nhung</v>
      </c>
      <c r="E4002" t="str">
        <f>VLOOKUP(C4002,[1]Saler!B:D,3,FALSE)</f>
        <v>HCM</v>
      </c>
      <c r="F4002" t="str">
        <f>VLOOKUP(E4002,[1]Saler!$F$1:$G$6,2,FALSE)</f>
        <v>Hồ Chí Minh</v>
      </c>
      <c r="G4002" t="s">
        <v>50</v>
      </c>
      <c r="H4002" t="str">
        <f>VLOOKUP(G4002,[1]Product!$B:$G,2,FALSE)</f>
        <v>ProBook22X45AA</v>
      </c>
      <c r="I4002">
        <f>VLOOKUP(G4002,[1]Product!$B:$G,6,FALSE)</f>
        <v>11900000</v>
      </c>
      <c r="J4002" t="str">
        <f>VLOOKUP(G4002,[1]Product!$B:$G,3,FALSE)</f>
        <v>HP</v>
      </c>
      <c r="K4002" t="str">
        <f>VLOOKUP(G4002,[1]Product!$B:$G,4,FALSE)</f>
        <v>Desktop</v>
      </c>
      <c r="L4002">
        <v>2</v>
      </c>
      <c r="M4002">
        <v>0.05</v>
      </c>
      <c r="N4002">
        <f t="shared" si="62"/>
        <v>22610000</v>
      </c>
    </row>
    <row r="4003" spans="1:14" x14ac:dyDescent="0.3">
      <c r="A4003">
        <v>4002</v>
      </c>
      <c r="B4003">
        <v>10</v>
      </c>
      <c r="C4003" t="s">
        <v>77</v>
      </c>
      <c r="D4003" t="str">
        <f>VLOOKUP(C4003,[1]Saler!B:D,2,FALSE)</f>
        <v>Trần Huy  Hiếu</v>
      </c>
      <c r="E4003" t="str">
        <f>VLOOKUP(C4003,[1]Saler!B:D,3,FALSE)</f>
        <v>HP</v>
      </c>
      <c r="F4003" t="str">
        <f>VLOOKUP(E4003,[1]Saler!$F$1:$G$6,2,FALSE)</f>
        <v>Hải Phòng</v>
      </c>
      <c r="G4003" t="s">
        <v>34</v>
      </c>
      <c r="H4003" t="str">
        <f>VLOOKUP(G4003,[1]Product!$B:$G,2,FALSE)</f>
        <v>Inspiron135201</v>
      </c>
      <c r="I4003">
        <f>VLOOKUP(G4003,[1]Product!$B:$G,6,FALSE)</f>
        <v>16990000</v>
      </c>
      <c r="J4003" t="str">
        <f>VLOOKUP(G4003,[1]Product!$B:$G,3,FALSE)</f>
        <v>Dell</v>
      </c>
      <c r="K4003" t="str">
        <f>VLOOKUP(G4003,[1]Product!$B:$G,4,FALSE)</f>
        <v>Laptop</v>
      </c>
      <c r="L4003">
        <v>2</v>
      </c>
      <c r="M4003">
        <v>0.15</v>
      </c>
      <c r="N4003">
        <f t="shared" si="62"/>
        <v>28883000</v>
      </c>
    </row>
    <row r="4004" spans="1:14" x14ac:dyDescent="0.3">
      <c r="A4004">
        <v>4003</v>
      </c>
      <c r="B4004">
        <v>10</v>
      </c>
      <c r="C4004" t="s">
        <v>66</v>
      </c>
      <c r="D4004" t="str">
        <f>VLOOKUP(C4004,[1]Saler!B:D,2,FALSE)</f>
        <v>Nguyễn Nhật  Hạ</v>
      </c>
      <c r="E4004" t="str">
        <f>VLOOKUP(C4004,[1]Saler!B:D,3,FALSE)</f>
        <v>HP</v>
      </c>
      <c r="F4004" t="str">
        <f>VLOOKUP(E4004,[1]Saler!$F$1:$G$6,2,FALSE)</f>
        <v>Hải Phòng</v>
      </c>
      <c r="G4004" t="s">
        <v>17</v>
      </c>
      <c r="H4004" t="str">
        <f>VLOOKUP(G4004,[1]Product!$B:$G,2,FALSE)</f>
        <v>Inspiron135301</v>
      </c>
      <c r="I4004">
        <f>VLOOKUP(G4004,[1]Product!$B:$G,6,FALSE)</f>
        <v>20900000</v>
      </c>
      <c r="J4004" t="str">
        <f>VLOOKUP(G4004,[1]Product!$B:$G,3,FALSE)</f>
        <v>Dell</v>
      </c>
      <c r="K4004" t="str">
        <f>VLOOKUP(G4004,[1]Product!$B:$G,4,FALSE)</f>
        <v>Laptop</v>
      </c>
      <c r="L4004">
        <v>2</v>
      </c>
      <c r="M4004">
        <v>0</v>
      </c>
      <c r="N4004">
        <f t="shared" si="62"/>
        <v>41800000</v>
      </c>
    </row>
    <row r="4005" spans="1:14" x14ac:dyDescent="0.3">
      <c r="A4005">
        <v>4004</v>
      </c>
      <c r="B4005">
        <v>10</v>
      </c>
      <c r="C4005" t="s">
        <v>20</v>
      </c>
      <c r="D4005" t="str">
        <f>VLOOKUP(C4005,[1]Saler!B:D,2,FALSE)</f>
        <v>NGUYỄN THỊ THANH  HUYỀN</v>
      </c>
      <c r="E4005" t="str">
        <f>VLOOKUP(C4005,[1]Saler!B:D,3,FALSE)</f>
        <v>DN</v>
      </c>
      <c r="F4005" t="str">
        <f>VLOOKUP(E4005,[1]Saler!$F$1:$G$6,2,FALSE)</f>
        <v>Đà Nẵng</v>
      </c>
      <c r="G4005" t="s">
        <v>45</v>
      </c>
      <c r="H4005" t="str">
        <f>VLOOKUP(G4005,[1]Product!$B:$G,2,FALSE)</f>
        <v>OMEN8ZR42PA</v>
      </c>
      <c r="I4005">
        <f>VLOOKUP(G4005,[1]Product!$B:$G,6,FALSE)</f>
        <v>54000000</v>
      </c>
      <c r="J4005" t="str">
        <f>VLOOKUP(G4005,[1]Product!$B:$G,3,FALSE)</f>
        <v>HP</v>
      </c>
      <c r="K4005" t="str">
        <f>VLOOKUP(G4005,[1]Product!$B:$G,4,FALSE)</f>
        <v>Laptop</v>
      </c>
      <c r="L4005">
        <v>3</v>
      </c>
      <c r="M4005">
        <v>0.05</v>
      </c>
      <c r="N4005">
        <f t="shared" si="62"/>
        <v>153900000</v>
      </c>
    </row>
    <row r="4006" spans="1:14" x14ac:dyDescent="0.3">
      <c r="A4006">
        <v>4005</v>
      </c>
      <c r="B4006">
        <v>10</v>
      </c>
      <c r="C4006" t="s">
        <v>74</v>
      </c>
      <c r="D4006" t="str">
        <f>VLOOKUP(C4006,[1]Saler!B:D,2,FALSE)</f>
        <v>Nguyễn Thị  Hằng</v>
      </c>
      <c r="E4006" t="str">
        <f>VLOOKUP(C4006,[1]Saler!B:D,3,FALSE)</f>
        <v>HP</v>
      </c>
      <c r="F4006" t="str">
        <f>VLOOKUP(E4006,[1]Saler!$F$1:$G$6,2,FALSE)</f>
        <v>Hải Phòng</v>
      </c>
      <c r="G4006" t="s">
        <v>19</v>
      </c>
      <c r="H4006" t="str">
        <f>VLOOKUP(G4006,[1]Product!$B:$G,2,FALSE)</f>
        <v>Gaming81LK01J3VN</v>
      </c>
      <c r="I4006">
        <f>VLOOKUP(G4006,[1]Product!$B:$G,6,FALSE)</f>
        <v>18490000</v>
      </c>
      <c r="J4006" t="str">
        <f>VLOOKUP(G4006,[1]Product!$B:$G,3,FALSE)</f>
        <v>Lenovo</v>
      </c>
      <c r="K4006" t="str">
        <f>VLOOKUP(G4006,[1]Product!$B:$G,4,FALSE)</f>
        <v>Laptop</v>
      </c>
      <c r="L4006">
        <v>2</v>
      </c>
      <c r="M4006">
        <v>0.05</v>
      </c>
      <c r="N4006">
        <f t="shared" si="62"/>
        <v>35131000</v>
      </c>
    </row>
    <row r="4007" spans="1:14" x14ac:dyDescent="0.3">
      <c r="A4007">
        <v>4006</v>
      </c>
      <c r="B4007">
        <v>10</v>
      </c>
      <c r="C4007" t="s">
        <v>29</v>
      </c>
      <c r="D4007" t="str">
        <f>VLOOKUP(C4007,[1]Saler!B:D,2,FALSE)</f>
        <v>Hoàng Thị Thu  Hà</v>
      </c>
      <c r="E4007" t="str">
        <f>VLOOKUP(C4007,[1]Saler!B:D,3,FALSE)</f>
        <v>HN</v>
      </c>
      <c r="F4007" t="str">
        <f>VLOOKUP(E4007,[1]Saler!$F$1:$G$6,2,FALSE)</f>
        <v>Hà Nội</v>
      </c>
      <c r="G4007" t="s">
        <v>49</v>
      </c>
      <c r="H4007" t="str">
        <f>VLOOKUP(G4007,[1]Product!$B:$G,2,FALSE)</f>
        <v>Inspiron145402</v>
      </c>
      <c r="I4007">
        <f>VLOOKUP(G4007,[1]Product!$B:$G,6,FALSE)</f>
        <v>25790000</v>
      </c>
      <c r="J4007" t="str">
        <f>VLOOKUP(G4007,[1]Product!$B:$G,3,FALSE)</f>
        <v>Dell</v>
      </c>
      <c r="K4007" t="str">
        <f>VLOOKUP(G4007,[1]Product!$B:$G,4,FALSE)</f>
        <v>Laptop</v>
      </c>
      <c r="L4007">
        <v>1</v>
      </c>
      <c r="M4007">
        <v>0</v>
      </c>
      <c r="N4007">
        <f t="shared" si="62"/>
        <v>25790000</v>
      </c>
    </row>
    <row r="4008" spans="1:14" x14ac:dyDescent="0.3">
      <c r="A4008">
        <v>4007</v>
      </c>
      <c r="B4008">
        <v>10</v>
      </c>
      <c r="C4008" t="s">
        <v>75</v>
      </c>
      <c r="D4008" t="str">
        <f>VLOOKUP(C4008,[1]Saler!B:D,2,FALSE)</f>
        <v>Trần Thị Kim  Ngân</v>
      </c>
      <c r="E4008" t="str">
        <f>VLOOKUP(C4008,[1]Saler!B:D,3,FALSE)</f>
        <v>HCM</v>
      </c>
      <c r="F4008" t="str">
        <f>VLOOKUP(E4008,[1]Saler!$F$1:$G$6,2,FALSE)</f>
        <v>Hồ Chí Minh</v>
      </c>
      <c r="G4008" t="s">
        <v>44</v>
      </c>
      <c r="H4008" t="str">
        <f>VLOOKUP(G4008,[1]Product!$B:$G,2,FALSE)</f>
        <v>Lenovo11ED002TVA</v>
      </c>
      <c r="I4008">
        <f>VLOOKUP(G4008,[1]Product!$B:$G,6,FALSE)</f>
        <v>9890000</v>
      </c>
      <c r="J4008" t="str">
        <f>VLOOKUP(G4008,[1]Product!$B:$G,3,FALSE)</f>
        <v>Lenovo</v>
      </c>
      <c r="K4008" t="str">
        <f>VLOOKUP(G4008,[1]Product!$B:$G,4,FALSE)</f>
        <v>Desktop</v>
      </c>
      <c r="L4008">
        <v>3</v>
      </c>
      <c r="M4008">
        <v>0.15</v>
      </c>
      <c r="N4008">
        <f t="shared" si="62"/>
        <v>25219500</v>
      </c>
    </row>
    <row r="4009" spans="1:14" x14ac:dyDescent="0.3">
      <c r="A4009">
        <v>4008</v>
      </c>
      <c r="B4009">
        <v>10</v>
      </c>
      <c r="C4009" t="s">
        <v>65</v>
      </c>
      <c r="D4009" t="str">
        <f>VLOOKUP(C4009,[1]Saler!B:D,2,FALSE)</f>
        <v>Vưu Quan  Khải</v>
      </c>
      <c r="E4009" t="str">
        <f>VLOOKUP(C4009,[1]Saler!B:D,3,FALSE)</f>
        <v>DN</v>
      </c>
      <c r="F4009" t="str">
        <f>VLOOKUP(E4009,[1]Saler!$F$1:$G$6,2,FALSE)</f>
        <v>Đà Nẵng</v>
      </c>
      <c r="G4009" t="s">
        <v>45</v>
      </c>
      <c r="H4009" t="str">
        <f>VLOOKUP(G4009,[1]Product!$B:$G,2,FALSE)</f>
        <v>OMEN8ZR42PA</v>
      </c>
      <c r="I4009">
        <f>VLOOKUP(G4009,[1]Product!$B:$G,6,FALSE)</f>
        <v>54000000</v>
      </c>
      <c r="J4009" t="str">
        <f>VLOOKUP(G4009,[1]Product!$B:$G,3,FALSE)</f>
        <v>HP</v>
      </c>
      <c r="K4009" t="str">
        <f>VLOOKUP(G4009,[1]Product!$B:$G,4,FALSE)</f>
        <v>Laptop</v>
      </c>
      <c r="L4009">
        <v>1</v>
      </c>
      <c r="M4009">
        <v>0.15</v>
      </c>
      <c r="N4009">
        <f t="shared" si="62"/>
        <v>45900000</v>
      </c>
    </row>
    <row r="4010" spans="1:14" x14ac:dyDescent="0.3">
      <c r="A4010">
        <v>4009</v>
      </c>
      <c r="B4010">
        <v>10</v>
      </c>
      <c r="C4010" t="s">
        <v>43</v>
      </c>
      <c r="D4010" t="str">
        <f>VLOOKUP(C4010,[1]Saler!B:D,2,FALSE)</f>
        <v>Lương Thị  Thanh</v>
      </c>
      <c r="E4010" t="str">
        <f>VLOOKUP(C4010,[1]Saler!B:D,3,FALSE)</f>
        <v>CT</v>
      </c>
      <c r="F4010" t="str">
        <f>VLOOKUP(E4010,[1]Saler!$F$1:$G$6,2,FALSE)</f>
        <v>Cần Thơ</v>
      </c>
      <c r="G4010" t="s">
        <v>41</v>
      </c>
      <c r="H4010" t="str">
        <f>VLOOKUP(G4010,[1]Product!$B:$G,2,FALSE)</f>
        <v>Vostro70226499</v>
      </c>
      <c r="I4010">
        <f>VLOOKUP(G4010,[1]Product!$B:$G,6,FALSE)</f>
        <v>8900000</v>
      </c>
      <c r="J4010" t="str">
        <f>VLOOKUP(G4010,[1]Product!$B:$G,3,FALSE)</f>
        <v>Dell</v>
      </c>
      <c r="K4010" t="str">
        <f>VLOOKUP(G4010,[1]Product!$B:$G,4,FALSE)</f>
        <v>Desktop</v>
      </c>
      <c r="L4010">
        <v>2</v>
      </c>
      <c r="M4010">
        <v>0.1</v>
      </c>
      <c r="N4010">
        <f t="shared" si="62"/>
        <v>16020000</v>
      </c>
    </row>
    <row r="4011" spans="1:14" x14ac:dyDescent="0.3">
      <c r="A4011">
        <v>4010</v>
      </c>
      <c r="B4011">
        <v>10</v>
      </c>
      <c r="C4011" t="s">
        <v>64</v>
      </c>
      <c r="D4011" t="str">
        <f>VLOOKUP(C4011,[1]Saler!B:D,2,FALSE)</f>
        <v>Trần Chí Thông</v>
      </c>
      <c r="E4011" t="str">
        <f>VLOOKUP(C4011,[1]Saler!B:D,3,FALSE)</f>
        <v>CT</v>
      </c>
      <c r="F4011" t="str">
        <f>VLOOKUP(E4011,[1]Saler!$F$1:$G$6,2,FALSE)</f>
        <v>Cần Thơ</v>
      </c>
      <c r="G4011" t="s">
        <v>31</v>
      </c>
      <c r="H4011" t="str">
        <f>VLOOKUP(G4011,[1]Product!$B:$G,2,FALSE)</f>
        <v>Ideapad82H700DNVN</v>
      </c>
      <c r="I4011">
        <f>VLOOKUP(G4011,[1]Product!$B:$G,6,FALSE)</f>
        <v>13490000</v>
      </c>
      <c r="J4011" t="str">
        <f>VLOOKUP(G4011,[1]Product!$B:$G,3,FALSE)</f>
        <v>Lenovo</v>
      </c>
      <c r="K4011" t="str">
        <f>VLOOKUP(G4011,[1]Product!$B:$G,4,FALSE)</f>
        <v>Laptop</v>
      </c>
      <c r="L4011">
        <v>1</v>
      </c>
      <c r="M4011">
        <v>0.05</v>
      </c>
      <c r="N4011">
        <f t="shared" si="62"/>
        <v>12815500</v>
      </c>
    </row>
    <row r="4012" spans="1:14" x14ac:dyDescent="0.3">
      <c r="A4012">
        <v>4011</v>
      </c>
      <c r="B4012">
        <v>10</v>
      </c>
      <c r="C4012" t="s">
        <v>39</v>
      </c>
      <c r="D4012" t="str">
        <f>VLOOKUP(C4012,[1]Saler!B:D,2,FALSE)</f>
        <v>Trần Lê Phương  Dung</v>
      </c>
      <c r="E4012" t="str">
        <f>VLOOKUP(C4012,[1]Saler!B:D,3,FALSE)</f>
        <v>HN</v>
      </c>
      <c r="F4012" t="str">
        <f>VLOOKUP(E4012,[1]Saler!$F$1:$G$6,2,FALSE)</f>
        <v>Hà Nội</v>
      </c>
      <c r="G4012" t="s">
        <v>52</v>
      </c>
      <c r="H4012" t="str">
        <f>VLOOKUP(G4012,[1]Product!$B:$G,2,FALSE)</f>
        <v>Inspiron42IN380002</v>
      </c>
      <c r="I4012">
        <f>VLOOKUP(G4012,[1]Product!$B:$G,6,FALSE)</f>
        <v>12290000</v>
      </c>
      <c r="J4012" t="str">
        <f>VLOOKUP(G4012,[1]Product!$B:$G,3,FALSE)</f>
        <v>Dell</v>
      </c>
      <c r="K4012" t="str">
        <f>VLOOKUP(G4012,[1]Product!$B:$G,4,FALSE)</f>
        <v>Desktop</v>
      </c>
      <c r="L4012">
        <v>3</v>
      </c>
      <c r="M4012">
        <v>0</v>
      </c>
      <c r="N4012">
        <f t="shared" si="62"/>
        <v>36870000</v>
      </c>
    </row>
    <row r="4013" spans="1:14" x14ac:dyDescent="0.3">
      <c r="A4013">
        <v>4012</v>
      </c>
      <c r="B4013">
        <v>10</v>
      </c>
      <c r="C4013" t="s">
        <v>43</v>
      </c>
      <c r="D4013" t="str">
        <f>VLOOKUP(C4013,[1]Saler!B:D,2,FALSE)</f>
        <v>Lương Thị  Thanh</v>
      </c>
      <c r="E4013" t="str">
        <f>VLOOKUP(C4013,[1]Saler!B:D,3,FALSE)</f>
        <v>CT</v>
      </c>
      <c r="F4013" t="str">
        <f>VLOOKUP(E4013,[1]Saler!$F$1:$G$6,2,FALSE)</f>
        <v>Cần Thơ</v>
      </c>
      <c r="G4013" t="s">
        <v>71</v>
      </c>
      <c r="H4013" t="str">
        <f>VLOOKUP(G4013,[1]Product!$B:$G,2,FALSE)</f>
        <v>Legion82BC005YVN</v>
      </c>
      <c r="I4013">
        <f>VLOOKUP(G4013,[1]Product!$B:$G,6,FALSE)</f>
        <v>39000000</v>
      </c>
      <c r="J4013" t="str">
        <f>VLOOKUP(G4013,[1]Product!$B:$G,3,FALSE)</f>
        <v>Lenovo</v>
      </c>
      <c r="K4013" t="str">
        <f>VLOOKUP(G4013,[1]Product!$B:$G,4,FALSE)</f>
        <v>Laptop</v>
      </c>
      <c r="L4013">
        <v>3</v>
      </c>
      <c r="M4013">
        <v>0.1</v>
      </c>
      <c r="N4013">
        <f t="shared" si="62"/>
        <v>105300000</v>
      </c>
    </row>
    <row r="4014" spans="1:14" x14ac:dyDescent="0.3">
      <c r="A4014">
        <v>4013</v>
      </c>
      <c r="B4014">
        <v>10</v>
      </c>
      <c r="C4014" t="s">
        <v>29</v>
      </c>
      <c r="D4014" t="str">
        <f>VLOOKUP(C4014,[1]Saler!B:D,2,FALSE)</f>
        <v>Hoàng Thị Thu  Hà</v>
      </c>
      <c r="E4014" t="str">
        <f>VLOOKUP(C4014,[1]Saler!B:D,3,FALSE)</f>
        <v>HN</v>
      </c>
      <c r="F4014" t="str">
        <f>VLOOKUP(E4014,[1]Saler!$F$1:$G$6,2,FALSE)</f>
        <v>Hà Nội</v>
      </c>
      <c r="G4014" t="s">
        <v>42</v>
      </c>
      <c r="H4014" t="str">
        <f>VLOOKUP(G4014,[1]Product!$B:$G,2,FALSE)</f>
        <v>PavilionEG0072TU</v>
      </c>
      <c r="I4014">
        <f>VLOOKUP(G4014,[1]Product!$B:$G,6,FALSE)</f>
        <v>21900000</v>
      </c>
      <c r="J4014" t="str">
        <f>VLOOKUP(G4014,[1]Product!$B:$G,3,FALSE)</f>
        <v>HP</v>
      </c>
      <c r="K4014" t="str">
        <f>VLOOKUP(G4014,[1]Product!$B:$G,4,FALSE)</f>
        <v>Laptop</v>
      </c>
      <c r="L4014">
        <v>2</v>
      </c>
      <c r="M4014">
        <v>0</v>
      </c>
      <c r="N4014">
        <f t="shared" si="62"/>
        <v>43800000</v>
      </c>
    </row>
    <row r="4015" spans="1:14" x14ac:dyDescent="0.3">
      <c r="A4015">
        <v>4014</v>
      </c>
      <c r="B4015">
        <v>10</v>
      </c>
      <c r="C4015" t="s">
        <v>38</v>
      </c>
      <c r="D4015" t="str">
        <f>VLOOKUP(C4015,[1]Saler!B:D,2,FALSE)</f>
        <v>Nguyễn Thị Kim  Nga</v>
      </c>
      <c r="E4015" t="str">
        <f>VLOOKUP(C4015,[1]Saler!B:D,3,FALSE)</f>
        <v>HCM</v>
      </c>
      <c r="F4015" t="str">
        <f>VLOOKUP(E4015,[1]Saler!$F$1:$G$6,2,FALSE)</f>
        <v>Hồ Chí Minh</v>
      </c>
      <c r="G4015" t="s">
        <v>28</v>
      </c>
      <c r="H4015" t="str">
        <f>VLOOKUP(G4015,[1]Product!$B:$G,2,FALSE)</f>
        <v>ProBook1A1B0PA</v>
      </c>
      <c r="I4015">
        <f>VLOOKUP(G4015,[1]Product!$B:$G,6,FALSE)</f>
        <v>18290000</v>
      </c>
      <c r="J4015" t="str">
        <f>VLOOKUP(G4015,[1]Product!$B:$G,3,FALSE)</f>
        <v>HP</v>
      </c>
      <c r="K4015" t="str">
        <f>VLOOKUP(G4015,[1]Product!$B:$G,4,FALSE)</f>
        <v>Laptop</v>
      </c>
      <c r="L4015">
        <v>1</v>
      </c>
      <c r="M4015">
        <v>0.05</v>
      </c>
      <c r="N4015">
        <f t="shared" si="62"/>
        <v>17375500</v>
      </c>
    </row>
    <row r="4016" spans="1:14" x14ac:dyDescent="0.3">
      <c r="A4016">
        <v>4015</v>
      </c>
      <c r="B4016">
        <v>10</v>
      </c>
      <c r="C4016" t="s">
        <v>76</v>
      </c>
      <c r="D4016" t="str">
        <f>VLOOKUP(C4016,[1]Saler!B:D,2,FALSE)</f>
        <v>Nguyễn Yến  Nhi</v>
      </c>
      <c r="E4016" t="str">
        <f>VLOOKUP(C4016,[1]Saler!B:D,3,FALSE)</f>
        <v>HCM</v>
      </c>
      <c r="F4016" t="str">
        <f>VLOOKUP(E4016,[1]Saler!$F$1:$G$6,2,FALSE)</f>
        <v>Hồ Chí Minh</v>
      </c>
      <c r="G4016" t="s">
        <v>31</v>
      </c>
      <c r="H4016" t="str">
        <f>VLOOKUP(G4016,[1]Product!$B:$G,2,FALSE)</f>
        <v>Ideapad82H700DNVN</v>
      </c>
      <c r="I4016">
        <f>VLOOKUP(G4016,[1]Product!$B:$G,6,FALSE)</f>
        <v>13490000</v>
      </c>
      <c r="J4016" t="str">
        <f>VLOOKUP(G4016,[1]Product!$B:$G,3,FALSE)</f>
        <v>Lenovo</v>
      </c>
      <c r="K4016" t="str">
        <f>VLOOKUP(G4016,[1]Product!$B:$G,4,FALSE)</f>
        <v>Laptop</v>
      </c>
      <c r="L4016">
        <v>2</v>
      </c>
      <c r="M4016">
        <v>0.15</v>
      </c>
      <c r="N4016">
        <f t="shared" si="62"/>
        <v>22933000</v>
      </c>
    </row>
    <row r="4017" spans="1:14" x14ac:dyDescent="0.3">
      <c r="A4017">
        <v>4016</v>
      </c>
      <c r="B4017">
        <v>10</v>
      </c>
      <c r="C4017" t="s">
        <v>79</v>
      </c>
      <c r="D4017" t="str">
        <f>VLOOKUP(C4017,[1]Saler!B:D,2,FALSE)</f>
        <v>Nguyễn Thị Thanh  Ngân</v>
      </c>
      <c r="E4017" t="str">
        <f>VLOOKUP(C4017,[1]Saler!B:D,3,FALSE)</f>
        <v>HCM</v>
      </c>
      <c r="F4017" t="str">
        <f>VLOOKUP(E4017,[1]Saler!$F$1:$G$6,2,FALSE)</f>
        <v>Hồ Chí Minh</v>
      </c>
      <c r="G4017" t="s">
        <v>41</v>
      </c>
      <c r="H4017" t="str">
        <f>VLOOKUP(G4017,[1]Product!$B:$G,2,FALSE)</f>
        <v>Vostro70226499</v>
      </c>
      <c r="I4017">
        <f>VLOOKUP(G4017,[1]Product!$B:$G,6,FALSE)</f>
        <v>8900000</v>
      </c>
      <c r="J4017" t="str">
        <f>VLOOKUP(G4017,[1]Product!$B:$G,3,FALSE)</f>
        <v>Dell</v>
      </c>
      <c r="K4017" t="str">
        <f>VLOOKUP(G4017,[1]Product!$B:$G,4,FALSE)</f>
        <v>Desktop</v>
      </c>
      <c r="L4017">
        <v>3</v>
      </c>
      <c r="M4017">
        <v>0.1</v>
      </c>
      <c r="N4017">
        <f t="shared" si="62"/>
        <v>24030000</v>
      </c>
    </row>
    <row r="4018" spans="1:14" x14ac:dyDescent="0.3">
      <c r="A4018">
        <v>4017</v>
      </c>
      <c r="B4018">
        <v>10</v>
      </c>
      <c r="C4018" t="s">
        <v>39</v>
      </c>
      <c r="D4018" t="str">
        <f>VLOOKUP(C4018,[1]Saler!B:D,2,FALSE)</f>
        <v>Trần Lê Phương  Dung</v>
      </c>
      <c r="E4018" t="str">
        <f>VLOOKUP(C4018,[1]Saler!B:D,3,FALSE)</f>
        <v>HN</v>
      </c>
      <c r="F4018" t="str">
        <f>VLOOKUP(E4018,[1]Saler!$F$1:$G$6,2,FALSE)</f>
        <v>Hà Nội</v>
      </c>
      <c r="G4018" t="s">
        <v>71</v>
      </c>
      <c r="H4018" t="str">
        <f>VLOOKUP(G4018,[1]Product!$B:$G,2,FALSE)</f>
        <v>Legion82BC005YVN</v>
      </c>
      <c r="I4018">
        <f>VLOOKUP(G4018,[1]Product!$B:$G,6,FALSE)</f>
        <v>39000000</v>
      </c>
      <c r="J4018" t="str">
        <f>VLOOKUP(G4018,[1]Product!$B:$G,3,FALSE)</f>
        <v>Lenovo</v>
      </c>
      <c r="K4018" t="str">
        <f>VLOOKUP(G4018,[1]Product!$B:$G,4,FALSE)</f>
        <v>Laptop</v>
      </c>
      <c r="L4018">
        <v>2</v>
      </c>
      <c r="M4018">
        <v>0.05</v>
      </c>
      <c r="N4018">
        <f t="shared" si="62"/>
        <v>74100000</v>
      </c>
    </row>
    <row r="4019" spans="1:14" x14ac:dyDescent="0.3">
      <c r="A4019">
        <v>4018</v>
      </c>
      <c r="B4019">
        <v>10</v>
      </c>
      <c r="C4019" t="s">
        <v>22</v>
      </c>
      <c r="D4019" t="str">
        <f>VLOOKUP(C4019,[1]Saler!B:D,2,FALSE)</f>
        <v>Nguyễn Thành Tâm</v>
      </c>
      <c r="E4019" t="str">
        <f>VLOOKUP(C4019,[1]Saler!B:D,3,FALSE)</f>
        <v>CT</v>
      </c>
      <c r="F4019" t="str">
        <f>VLOOKUP(E4019,[1]Saler!$F$1:$G$6,2,FALSE)</f>
        <v>Cần Thơ</v>
      </c>
      <c r="G4019" t="s">
        <v>54</v>
      </c>
      <c r="H4019" t="str">
        <f>VLOOKUP(G4019,[1]Product!$B:$G,2,FALSE)</f>
        <v>ThinkBook20VA001KVN</v>
      </c>
      <c r="I4019">
        <f>VLOOKUP(G4019,[1]Product!$B:$G,6,FALSE)</f>
        <v>19190000</v>
      </c>
      <c r="J4019" t="str">
        <f>VLOOKUP(G4019,[1]Product!$B:$G,3,FALSE)</f>
        <v>Lenovo</v>
      </c>
      <c r="K4019" t="str">
        <f>VLOOKUP(G4019,[1]Product!$B:$G,4,FALSE)</f>
        <v>Laptop</v>
      </c>
      <c r="L4019">
        <v>1</v>
      </c>
      <c r="M4019">
        <v>0</v>
      </c>
      <c r="N4019">
        <f t="shared" si="62"/>
        <v>19190000</v>
      </c>
    </row>
    <row r="4020" spans="1:14" x14ac:dyDescent="0.3">
      <c r="A4020">
        <v>4019</v>
      </c>
      <c r="B4020">
        <v>10</v>
      </c>
      <c r="C4020" t="s">
        <v>51</v>
      </c>
      <c r="D4020" t="str">
        <f>VLOOKUP(C4020,[1]Saler!B:D,2,FALSE)</f>
        <v>Trần Nguyễn Thúy  Quỳnh</v>
      </c>
      <c r="E4020" t="str">
        <f>VLOOKUP(C4020,[1]Saler!B:D,3,FALSE)</f>
        <v>CT</v>
      </c>
      <c r="F4020" t="str">
        <f>VLOOKUP(E4020,[1]Saler!$F$1:$G$6,2,FALSE)</f>
        <v>Cần Thơ</v>
      </c>
      <c r="G4020" t="s">
        <v>34</v>
      </c>
      <c r="H4020" t="str">
        <f>VLOOKUP(G4020,[1]Product!$B:$G,2,FALSE)</f>
        <v>Inspiron135201</v>
      </c>
      <c r="I4020">
        <f>VLOOKUP(G4020,[1]Product!$B:$G,6,FALSE)</f>
        <v>16990000</v>
      </c>
      <c r="J4020" t="str">
        <f>VLOOKUP(G4020,[1]Product!$B:$G,3,FALSE)</f>
        <v>Dell</v>
      </c>
      <c r="K4020" t="str">
        <f>VLOOKUP(G4020,[1]Product!$B:$G,4,FALSE)</f>
        <v>Laptop</v>
      </c>
      <c r="L4020">
        <v>2</v>
      </c>
      <c r="M4020">
        <v>0</v>
      </c>
      <c r="N4020">
        <f t="shared" si="62"/>
        <v>33980000</v>
      </c>
    </row>
    <row r="4021" spans="1:14" x14ac:dyDescent="0.3">
      <c r="A4021">
        <v>4020</v>
      </c>
      <c r="B4021">
        <v>10</v>
      </c>
      <c r="C4021" t="s">
        <v>79</v>
      </c>
      <c r="D4021" t="str">
        <f>VLOOKUP(C4021,[1]Saler!B:D,2,FALSE)</f>
        <v>Nguyễn Thị Thanh  Ngân</v>
      </c>
      <c r="E4021" t="str">
        <f>VLOOKUP(C4021,[1]Saler!B:D,3,FALSE)</f>
        <v>HCM</v>
      </c>
      <c r="F4021" t="str">
        <f>VLOOKUP(E4021,[1]Saler!$F$1:$G$6,2,FALSE)</f>
        <v>Hồ Chí Minh</v>
      </c>
      <c r="G4021" t="s">
        <v>49</v>
      </c>
      <c r="H4021" t="str">
        <f>VLOOKUP(G4021,[1]Product!$B:$G,2,FALSE)</f>
        <v>Inspiron145402</v>
      </c>
      <c r="I4021">
        <f>VLOOKUP(G4021,[1]Product!$B:$G,6,FALSE)</f>
        <v>25790000</v>
      </c>
      <c r="J4021" t="str">
        <f>VLOOKUP(G4021,[1]Product!$B:$G,3,FALSE)</f>
        <v>Dell</v>
      </c>
      <c r="K4021" t="str">
        <f>VLOOKUP(G4021,[1]Product!$B:$G,4,FALSE)</f>
        <v>Laptop</v>
      </c>
      <c r="L4021">
        <v>3</v>
      </c>
      <c r="M4021">
        <v>0.05</v>
      </c>
      <c r="N4021">
        <f t="shared" si="62"/>
        <v>73501500</v>
      </c>
    </row>
    <row r="4022" spans="1:14" x14ac:dyDescent="0.3">
      <c r="A4022">
        <v>4021</v>
      </c>
      <c r="B4022">
        <v>10</v>
      </c>
      <c r="C4022" t="s">
        <v>68</v>
      </c>
      <c r="D4022" t="str">
        <f>VLOOKUP(C4022,[1]Saler!B:D,2,FALSE)</f>
        <v>Đào Thị Tiểu  Băng</v>
      </c>
      <c r="E4022" t="str">
        <f>VLOOKUP(C4022,[1]Saler!B:D,3,FALSE)</f>
        <v>CT</v>
      </c>
      <c r="F4022" t="str">
        <f>VLOOKUP(E4022,[1]Saler!$F$1:$G$6,2,FALSE)</f>
        <v>Cần Thơ</v>
      </c>
      <c r="G4022" t="s">
        <v>15</v>
      </c>
      <c r="H4022" t="str">
        <f>VLOOKUP(G4022,[1]Product!$B:$G,2,FALSE)</f>
        <v>EliteBook1C2M0PA</v>
      </c>
      <c r="I4022">
        <f>VLOOKUP(G4022,[1]Product!$B:$G,6,FALSE)</f>
        <v>14890000</v>
      </c>
      <c r="J4022" t="str">
        <f>VLOOKUP(G4022,[1]Product!$B:$G,3,FALSE)</f>
        <v>HP</v>
      </c>
      <c r="K4022" t="str">
        <f>VLOOKUP(G4022,[1]Product!$B:$G,4,FALSE)</f>
        <v>Desktop</v>
      </c>
      <c r="L4022">
        <v>3</v>
      </c>
      <c r="M4022">
        <v>0.05</v>
      </c>
      <c r="N4022">
        <f t="shared" si="62"/>
        <v>42436500</v>
      </c>
    </row>
    <row r="4023" spans="1:14" x14ac:dyDescent="0.3">
      <c r="A4023">
        <v>4022</v>
      </c>
      <c r="B4023">
        <v>10</v>
      </c>
      <c r="C4023" t="s">
        <v>38</v>
      </c>
      <c r="D4023" t="str">
        <f>VLOOKUP(C4023,[1]Saler!B:D,2,FALSE)</f>
        <v>Nguyễn Thị Kim  Nga</v>
      </c>
      <c r="E4023" t="str">
        <f>VLOOKUP(C4023,[1]Saler!B:D,3,FALSE)</f>
        <v>HCM</v>
      </c>
      <c r="F4023" t="str">
        <f>VLOOKUP(E4023,[1]Saler!$F$1:$G$6,2,FALSE)</f>
        <v>Hồ Chí Minh</v>
      </c>
      <c r="G4023" t="s">
        <v>41</v>
      </c>
      <c r="H4023" t="str">
        <f>VLOOKUP(G4023,[1]Product!$B:$G,2,FALSE)</f>
        <v>Vostro70226499</v>
      </c>
      <c r="I4023">
        <f>VLOOKUP(G4023,[1]Product!$B:$G,6,FALSE)</f>
        <v>8900000</v>
      </c>
      <c r="J4023" t="str">
        <f>VLOOKUP(G4023,[1]Product!$B:$G,3,FALSE)</f>
        <v>Dell</v>
      </c>
      <c r="K4023" t="str">
        <f>VLOOKUP(G4023,[1]Product!$B:$G,4,FALSE)</f>
        <v>Desktop</v>
      </c>
      <c r="L4023">
        <v>3</v>
      </c>
      <c r="M4023">
        <v>0.15</v>
      </c>
      <c r="N4023">
        <f t="shared" si="62"/>
        <v>22695000</v>
      </c>
    </row>
    <row r="4024" spans="1:14" x14ac:dyDescent="0.3">
      <c r="A4024">
        <v>4023</v>
      </c>
      <c r="B4024">
        <v>10</v>
      </c>
      <c r="C4024" t="s">
        <v>77</v>
      </c>
      <c r="D4024" t="str">
        <f>VLOOKUP(C4024,[1]Saler!B:D,2,FALSE)</f>
        <v>Trần Huy  Hiếu</v>
      </c>
      <c r="E4024" t="str">
        <f>VLOOKUP(C4024,[1]Saler!B:D,3,FALSE)</f>
        <v>HP</v>
      </c>
      <c r="F4024" t="str">
        <f>VLOOKUP(E4024,[1]Saler!$F$1:$G$6,2,FALSE)</f>
        <v>Hải Phòng</v>
      </c>
      <c r="G4024" t="s">
        <v>21</v>
      </c>
      <c r="H4024" t="str">
        <f>VLOOKUP(G4024,[1]Product!$B:$G,2,FALSE)</f>
        <v>EliteBook5ZU71PA</v>
      </c>
      <c r="I4024">
        <f>VLOOKUP(G4024,[1]Product!$B:$G,6,FALSE)</f>
        <v>34790000</v>
      </c>
      <c r="J4024" t="str">
        <f>VLOOKUP(G4024,[1]Product!$B:$G,3,FALSE)</f>
        <v>HP</v>
      </c>
      <c r="K4024" t="str">
        <f>VLOOKUP(G4024,[1]Product!$B:$G,4,FALSE)</f>
        <v>Laptop</v>
      </c>
      <c r="L4024">
        <v>3</v>
      </c>
      <c r="M4024">
        <v>0.05</v>
      </c>
      <c r="N4024">
        <f t="shared" si="62"/>
        <v>99151500</v>
      </c>
    </row>
    <row r="4025" spans="1:14" x14ac:dyDescent="0.3">
      <c r="A4025">
        <v>4024</v>
      </c>
      <c r="B4025">
        <v>11</v>
      </c>
      <c r="C4025" t="s">
        <v>30</v>
      </c>
      <c r="D4025" t="str">
        <f>VLOOKUP(C4025,[1]Saler!B:D,2,FALSE)</f>
        <v>Lê Thị Phương  Thanh</v>
      </c>
      <c r="E4025" t="str">
        <f>VLOOKUP(C4025,[1]Saler!B:D,3,FALSE)</f>
        <v>CT</v>
      </c>
      <c r="F4025" t="str">
        <f>VLOOKUP(E4025,[1]Saler!$F$1:$G$6,2,FALSE)</f>
        <v>Cần Thơ</v>
      </c>
      <c r="G4025" t="s">
        <v>33</v>
      </c>
      <c r="H4025" t="str">
        <f>VLOOKUP(G4025,[1]Product!$B:$G,2,FALSE)</f>
        <v>XPS139310</v>
      </c>
      <c r="I4025">
        <f>VLOOKUP(G4025,[1]Product!$B:$G,6,FALSE)</f>
        <v>39900000</v>
      </c>
      <c r="J4025" t="str">
        <f>VLOOKUP(G4025,[1]Product!$B:$G,3,FALSE)</f>
        <v>Dell</v>
      </c>
      <c r="K4025" t="str">
        <f>VLOOKUP(G4025,[1]Product!$B:$G,4,FALSE)</f>
        <v>Laptop</v>
      </c>
      <c r="L4025">
        <v>1</v>
      </c>
      <c r="M4025">
        <v>0.1</v>
      </c>
      <c r="N4025">
        <f t="shared" si="62"/>
        <v>35910000</v>
      </c>
    </row>
    <row r="4026" spans="1:14" x14ac:dyDescent="0.3">
      <c r="A4026">
        <v>4025</v>
      </c>
      <c r="B4026">
        <v>11</v>
      </c>
      <c r="C4026" t="s">
        <v>55</v>
      </c>
      <c r="D4026" t="str">
        <f>VLOOKUP(C4026,[1]Saler!B:D,2,FALSE)</f>
        <v>Nguyễn Thị  Hương</v>
      </c>
      <c r="E4026" t="str">
        <f>VLOOKUP(C4026,[1]Saler!B:D,3,FALSE)</f>
        <v>DN</v>
      </c>
      <c r="F4026" t="str">
        <f>VLOOKUP(E4026,[1]Saler!$F$1:$G$6,2,FALSE)</f>
        <v>Đà Nẵng</v>
      </c>
      <c r="G4026" t="s">
        <v>31</v>
      </c>
      <c r="H4026" t="str">
        <f>VLOOKUP(G4026,[1]Product!$B:$G,2,FALSE)</f>
        <v>Ideapad82H700DNVN</v>
      </c>
      <c r="I4026">
        <f>VLOOKUP(G4026,[1]Product!$B:$G,6,FALSE)</f>
        <v>13490000</v>
      </c>
      <c r="J4026" t="str">
        <f>VLOOKUP(G4026,[1]Product!$B:$G,3,FALSE)</f>
        <v>Lenovo</v>
      </c>
      <c r="K4026" t="str">
        <f>VLOOKUP(G4026,[1]Product!$B:$G,4,FALSE)</f>
        <v>Laptop</v>
      </c>
      <c r="L4026">
        <v>2</v>
      </c>
      <c r="M4026">
        <v>0.15</v>
      </c>
      <c r="N4026">
        <f t="shared" si="62"/>
        <v>22933000</v>
      </c>
    </row>
    <row r="4027" spans="1:14" x14ac:dyDescent="0.3">
      <c r="A4027">
        <v>4026</v>
      </c>
      <c r="B4027">
        <v>11</v>
      </c>
      <c r="C4027" t="s">
        <v>77</v>
      </c>
      <c r="D4027" t="str">
        <f>VLOOKUP(C4027,[1]Saler!B:D,2,FALSE)</f>
        <v>Trần Huy  Hiếu</v>
      </c>
      <c r="E4027" t="str">
        <f>VLOOKUP(C4027,[1]Saler!B:D,3,FALSE)</f>
        <v>HP</v>
      </c>
      <c r="F4027" t="str">
        <f>VLOOKUP(E4027,[1]Saler!$F$1:$G$6,2,FALSE)</f>
        <v>Hải Phòng</v>
      </c>
      <c r="G4027" t="s">
        <v>45</v>
      </c>
      <c r="H4027" t="str">
        <f>VLOOKUP(G4027,[1]Product!$B:$G,2,FALSE)</f>
        <v>OMEN8ZR42PA</v>
      </c>
      <c r="I4027">
        <f>VLOOKUP(G4027,[1]Product!$B:$G,6,FALSE)</f>
        <v>54000000</v>
      </c>
      <c r="J4027" t="str">
        <f>VLOOKUP(G4027,[1]Product!$B:$G,3,FALSE)</f>
        <v>HP</v>
      </c>
      <c r="K4027" t="str">
        <f>VLOOKUP(G4027,[1]Product!$B:$G,4,FALSE)</f>
        <v>Laptop</v>
      </c>
      <c r="L4027">
        <v>2</v>
      </c>
      <c r="M4027">
        <v>0</v>
      </c>
      <c r="N4027">
        <f t="shared" si="62"/>
        <v>108000000</v>
      </c>
    </row>
    <row r="4028" spans="1:14" x14ac:dyDescent="0.3">
      <c r="A4028">
        <v>4027</v>
      </c>
      <c r="B4028">
        <v>11</v>
      </c>
      <c r="C4028" t="s">
        <v>77</v>
      </c>
      <c r="D4028" t="str">
        <f>VLOOKUP(C4028,[1]Saler!B:D,2,FALSE)</f>
        <v>Trần Huy  Hiếu</v>
      </c>
      <c r="E4028" t="str">
        <f>VLOOKUP(C4028,[1]Saler!B:D,3,FALSE)</f>
        <v>HP</v>
      </c>
      <c r="F4028" t="str">
        <f>VLOOKUP(E4028,[1]Saler!$F$1:$G$6,2,FALSE)</f>
        <v>Hải Phòng</v>
      </c>
      <c r="G4028" t="s">
        <v>69</v>
      </c>
      <c r="H4028" t="str">
        <f>VLOOKUP(G4028,[1]Product!$B:$G,2,FALSE)</f>
        <v>Pavilion180S1AA</v>
      </c>
      <c r="I4028">
        <f>VLOOKUP(G4028,[1]Product!$B:$G,6,FALSE)</f>
        <v>9790000</v>
      </c>
      <c r="J4028" t="str">
        <f>VLOOKUP(G4028,[1]Product!$B:$G,3,FALSE)</f>
        <v>HP</v>
      </c>
      <c r="K4028" t="str">
        <f>VLOOKUP(G4028,[1]Product!$B:$G,4,FALSE)</f>
        <v>Desktop</v>
      </c>
      <c r="L4028">
        <v>1</v>
      </c>
      <c r="M4028">
        <v>0.15</v>
      </c>
      <c r="N4028">
        <f t="shared" si="62"/>
        <v>8321500</v>
      </c>
    </row>
    <row r="4029" spans="1:14" x14ac:dyDescent="0.3">
      <c r="A4029">
        <v>4028</v>
      </c>
      <c r="B4029">
        <v>11</v>
      </c>
      <c r="C4029" t="s">
        <v>64</v>
      </c>
      <c r="D4029" t="str">
        <f>VLOOKUP(C4029,[1]Saler!B:D,2,FALSE)</f>
        <v>Trần Chí Thông</v>
      </c>
      <c r="E4029" t="str">
        <f>VLOOKUP(C4029,[1]Saler!B:D,3,FALSE)</f>
        <v>CT</v>
      </c>
      <c r="F4029" t="str">
        <f>VLOOKUP(E4029,[1]Saler!$F$1:$G$6,2,FALSE)</f>
        <v>Cần Thơ</v>
      </c>
      <c r="G4029" t="s">
        <v>69</v>
      </c>
      <c r="H4029" t="str">
        <f>VLOOKUP(G4029,[1]Product!$B:$G,2,FALSE)</f>
        <v>Pavilion180S1AA</v>
      </c>
      <c r="I4029">
        <f>VLOOKUP(G4029,[1]Product!$B:$G,6,FALSE)</f>
        <v>9790000</v>
      </c>
      <c r="J4029" t="str">
        <f>VLOOKUP(G4029,[1]Product!$B:$G,3,FALSE)</f>
        <v>HP</v>
      </c>
      <c r="K4029" t="str">
        <f>VLOOKUP(G4029,[1]Product!$B:$G,4,FALSE)</f>
        <v>Desktop</v>
      </c>
      <c r="L4029">
        <v>1</v>
      </c>
      <c r="M4029">
        <v>0.05</v>
      </c>
      <c r="N4029">
        <f t="shared" si="62"/>
        <v>9300500</v>
      </c>
    </row>
    <row r="4030" spans="1:14" x14ac:dyDescent="0.3">
      <c r="A4030">
        <v>4029</v>
      </c>
      <c r="B4030">
        <v>11</v>
      </c>
      <c r="C4030" t="s">
        <v>60</v>
      </c>
      <c r="D4030" t="str">
        <f>VLOOKUP(C4030,[1]Saler!B:D,2,FALSE)</f>
        <v>Nguyễn Thị Hoài  Ly</v>
      </c>
      <c r="E4030" t="str">
        <f>VLOOKUP(C4030,[1]Saler!B:D,3,FALSE)</f>
        <v>DN</v>
      </c>
      <c r="F4030" t="str">
        <f>VLOOKUP(E4030,[1]Saler!$F$1:$G$6,2,FALSE)</f>
        <v>Đà Nẵng</v>
      </c>
      <c r="G4030" t="s">
        <v>45</v>
      </c>
      <c r="H4030" t="str">
        <f>VLOOKUP(G4030,[1]Product!$B:$G,2,FALSE)</f>
        <v>OMEN8ZR42PA</v>
      </c>
      <c r="I4030">
        <f>VLOOKUP(G4030,[1]Product!$B:$G,6,FALSE)</f>
        <v>54000000</v>
      </c>
      <c r="J4030" t="str">
        <f>VLOOKUP(G4030,[1]Product!$B:$G,3,FALSE)</f>
        <v>HP</v>
      </c>
      <c r="K4030" t="str">
        <f>VLOOKUP(G4030,[1]Product!$B:$G,4,FALSE)</f>
        <v>Laptop</v>
      </c>
      <c r="L4030">
        <v>3</v>
      </c>
      <c r="M4030">
        <v>0</v>
      </c>
      <c r="N4030">
        <f t="shared" si="62"/>
        <v>162000000</v>
      </c>
    </row>
    <row r="4031" spans="1:14" x14ac:dyDescent="0.3">
      <c r="A4031">
        <v>4030</v>
      </c>
      <c r="B4031">
        <v>11</v>
      </c>
      <c r="C4031" t="s">
        <v>61</v>
      </c>
      <c r="D4031" t="str">
        <f>VLOOKUP(C4031,[1]Saler!B:D,2,FALSE)</f>
        <v>Nguyễn Tố  Linh</v>
      </c>
      <c r="E4031" t="str">
        <f>VLOOKUP(C4031,[1]Saler!B:D,3,FALSE)</f>
        <v>DN</v>
      </c>
      <c r="F4031" t="str">
        <f>VLOOKUP(E4031,[1]Saler!$F$1:$G$6,2,FALSE)</f>
        <v>Đà Nẵng</v>
      </c>
      <c r="G4031" t="s">
        <v>31</v>
      </c>
      <c r="H4031" t="str">
        <f>VLOOKUP(G4031,[1]Product!$B:$G,2,FALSE)</f>
        <v>Ideapad82H700DNVN</v>
      </c>
      <c r="I4031">
        <f>VLOOKUP(G4031,[1]Product!$B:$G,6,FALSE)</f>
        <v>13490000</v>
      </c>
      <c r="J4031" t="str">
        <f>VLOOKUP(G4031,[1]Product!$B:$G,3,FALSE)</f>
        <v>Lenovo</v>
      </c>
      <c r="K4031" t="str">
        <f>VLOOKUP(G4031,[1]Product!$B:$G,4,FALSE)</f>
        <v>Laptop</v>
      </c>
      <c r="L4031">
        <v>3</v>
      </c>
      <c r="M4031">
        <v>0</v>
      </c>
      <c r="N4031">
        <f t="shared" si="62"/>
        <v>40470000</v>
      </c>
    </row>
    <row r="4032" spans="1:14" x14ac:dyDescent="0.3">
      <c r="A4032">
        <v>4031</v>
      </c>
      <c r="B4032">
        <v>11</v>
      </c>
      <c r="C4032" t="s">
        <v>66</v>
      </c>
      <c r="D4032" t="str">
        <f>VLOOKUP(C4032,[1]Saler!B:D,2,FALSE)</f>
        <v>Nguyễn Nhật  Hạ</v>
      </c>
      <c r="E4032" t="str">
        <f>VLOOKUP(C4032,[1]Saler!B:D,3,FALSE)</f>
        <v>HP</v>
      </c>
      <c r="F4032" t="str">
        <f>VLOOKUP(E4032,[1]Saler!$F$1:$G$6,2,FALSE)</f>
        <v>Hải Phòng</v>
      </c>
      <c r="G4032" t="s">
        <v>41</v>
      </c>
      <c r="H4032" t="str">
        <f>VLOOKUP(G4032,[1]Product!$B:$G,2,FALSE)</f>
        <v>Vostro70226499</v>
      </c>
      <c r="I4032">
        <f>VLOOKUP(G4032,[1]Product!$B:$G,6,FALSE)</f>
        <v>8900000</v>
      </c>
      <c r="J4032" t="str">
        <f>VLOOKUP(G4032,[1]Product!$B:$G,3,FALSE)</f>
        <v>Dell</v>
      </c>
      <c r="K4032" t="str">
        <f>VLOOKUP(G4032,[1]Product!$B:$G,4,FALSE)</f>
        <v>Desktop</v>
      </c>
      <c r="L4032">
        <v>2</v>
      </c>
      <c r="M4032">
        <v>0.1</v>
      </c>
      <c r="N4032">
        <f t="shared" si="62"/>
        <v>16020000</v>
      </c>
    </row>
    <row r="4033" spans="1:14" x14ac:dyDescent="0.3">
      <c r="A4033">
        <v>4032</v>
      </c>
      <c r="B4033">
        <v>11</v>
      </c>
      <c r="C4033" t="s">
        <v>27</v>
      </c>
      <c r="D4033" t="str">
        <f>VLOOKUP(C4033,[1]Saler!B:D,2,FALSE)</f>
        <v>Lê Thị Bình</v>
      </c>
      <c r="E4033" t="str">
        <f>VLOOKUP(C4033,[1]Saler!B:D,3,FALSE)</f>
        <v>HN</v>
      </c>
      <c r="F4033" t="str">
        <f>VLOOKUP(E4033,[1]Saler!$F$1:$G$6,2,FALSE)</f>
        <v>Hà Nội</v>
      </c>
      <c r="G4033" t="s">
        <v>15</v>
      </c>
      <c r="H4033" t="str">
        <f>VLOOKUP(G4033,[1]Product!$B:$G,2,FALSE)</f>
        <v>EliteBook1C2M0PA</v>
      </c>
      <c r="I4033">
        <f>VLOOKUP(G4033,[1]Product!$B:$G,6,FALSE)</f>
        <v>14890000</v>
      </c>
      <c r="J4033" t="str">
        <f>VLOOKUP(G4033,[1]Product!$B:$G,3,FALSE)</f>
        <v>HP</v>
      </c>
      <c r="K4033" t="str">
        <f>VLOOKUP(G4033,[1]Product!$B:$G,4,FALSE)</f>
        <v>Desktop</v>
      </c>
      <c r="L4033">
        <v>1</v>
      </c>
      <c r="M4033">
        <v>0.15</v>
      </c>
      <c r="N4033">
        <f t="shared" si="62"/>
        <v>12656500</v>
      </c>
    </row>
    <row r="4034" spans="1:14" x14ac:dyDescent="0.3">
      <c r="A4034">
        <v>4033</v>
      </c>
      <c r="B4034">
        <v>11</v>
      </c>
      <c r="C4034" t="s">
        <v>22</v>
      </c>
      <c r="D4034" t="str">
        <f>VLOOKUP(C4034,[1]Saler!B:D,2,FALSE)</f>
        <v>Nguyễn Thành Tâm</v>
      </c>
      <c r="E4034" t="str">
        <f>VLOOKUP(C4034,[1]Saler!B:D,3,FALSE)</f>
        <v>CT</v>
      </c>
      <c r="F4034" t="str">
        <f>VLOOKUP(E4034,[1]Saler!$F$1:$G$6,2,FALSE)</f>
        <v>Cần Thơ</v>
      </c>
      <c r="G4034" t="s">
        <v>21</v>
      </c>
      <c r="H4034" t="str">
        <f>VLOOKUP(G4034,[1]Product!$B:$G,2,FALSE)</f>
        <v>EliteBook5ZU71PA</v>
      </c>
      <c r="I4034">
        <f>VLOOKUP(G4034,[1]Product!$B:$G,6,FALSE)</f>
        <v>34790000</v>
      </c>
      <c r="J4034" t="str">
        <f>VLOOKUP(G4034,[1]Product!$B:$G,3,FALSE)</f>
        <v>HP</v>
      </c>
      <c r="K4034" t="str">
        <f>VLOOKUP(G4034,[1]Product!$B:$G,4,FALSE)</f>
        <v>Laptop</v>
      </c>
      <c r="L4034">
        <v>2</v>
      </c>
      <c r="M4034">
        <v>0</v>
      </c>
      <c r="N4034">
        <f t="shared" ref="N4034:N4097" si="63">I4034*L4034*(1-M4034)</f>
        <v>69580000</v>
      </c>
    </row>
    <row r="4035" spans="1:14" x14ac:dyDescent="0.3">
      <c r="A4035">
        <v>4034</v>
      </c>
      <c r="B4035">
        <v>11</v>
      </c>
      <c r="C4035" t="s">
        <v>35</v>
      </c>
      <c r="D4035" t="str">
        <f>VLOOKUP(C4035,[1]Saler!B:D,2,FALSE)</f>
        <v>Trần Kim  Như</v>
      </c>
      <c r="E4035" t="str">
        <f>VLOOKUP(C4035,[1]Saler!B:D,3,FALSE)</f>
        <v>HCM</v>
      </c>
      <c r="F4035" t="str">
        <f>VLOOKUP(E4035,[1]Saler!$F$1:$G$6,2,FALSE)</f>
        <v>Hồ Chí Minh</v>
      </c>
      <c r="G4035" t="s">
        <v>47</v>
      </c>
      <c r="H4035" t="str">
        <f>VLOOKUP(G4035,[1]Product!$B:$G,2,FALSE)</f>
        <v>OptiPlex3080 MT</v>
      </c>
      <c r="I4035">
        <f>VLOOKUP(G4035,[1]Product!$B:$G,6,FALSE)</f>
        <v>13890000</v>
      </c>
      <c r="J4035" t="str">
        <f>VLOOKUP(G4035,[1]Product!$B:$G,3,FALSE)</f>
        <v>Dell</v>
      </c>
      <c r="K4035" t="str">
        <f>VLOOKUP(G4035,[1]Product!$B:$G,4,FALSE)</f>
        <v>Desktop</v>
      </c>
      <c r="L4035">
        <v>1</v>
      </c>
      <c r="M4035">
        <v>0.15</v>
      </c>
      <c r="N4035">
        <f t="shared" si="63"/>
        <v>11806500</v>
      </c>
    </row>
    <row r="4036" spans="1:14" x14ac:dyDescent="0.3">
      <c r="A4036">
        <v>4035</v>
      </c>
      <c r="B4036">
        <v>11</v>
      </c>
      <c r="C4036" t="s">
        <v>61</v>
      </c>
      <c r="D4036" t="str">
        <f>VLOOKUP(C4036,[1]Saler!B:D,2,FALSE)</f>
        <v>Nguyễn Tố  Linh</v>
      </c>
      <c r="E4036" t="str">
        <f>VLOOKUP(C4036,[1]Saler!B:D,3,FALSE)</f>
        <v>DN</v>
      </c>
      <c r="F4036" t="str">
        <f>VLOOKUP(E4036,[1]Saler!$F$1:$G$6,2,FALSE)</f>
        <v>Đà Nẵng</v>
      </c>
      <c r="G4036" t="s">
        <v>25</v>
      </c>
      <c r="H4036" t="str">
        <f>VLOOKUP(G4036,[1]Product!$B:$G,2,FALSE)</f>
        <v>Lenovo11BHS07200</v>
      </c>
      <c r="I4036">
        <f>VLOOKUP(G4036,[1]Product!$B:$G,6,FALSE)</f>
        <v>11490000</v>
      </c>
      <c r="J4036" t="str">
        <f>VLOOKUP(G4036,[1]Product!$B:$G,3,FALSE)</f>
        <v>Lenovo</v>
      </c>
      <c r="K4036" t="str">
        <f>VLOOKUP(G4036,[1]Product!$B:$G,4,FALSE)</f>
        <v>Desktop</v>
      </c>
      <c r="L4036">
        <v>3</v>
      </c>
      <c r="M4036">
        <v>0.05</v>
      </c>
      <c r="N4036">
        <f t="shared" si="63"/>
        <v>32746500</v>
      </c>
    </row>
    <row r="4037" spans="1:14" x14ac:dyDescent="0.3">
      <c r="A4037">
        <v>4036</v>
      </c>
      <c r="B4037">
        <v>11</v>
      </c>
      <c r="C4037" t="s">
        <v>30</v>
      </c>
      <c r="D4037" t="str">
        <f>VLOOKUP(C4037,[1]Saler!B:D,2,FALSE)</f>
        <v>Lê Thị Phương  Thanh</v>
      </c>
      <c r="E4037" t="str">
        <f>VLOOKUP(C4037,[1]Saler!B:D,3,FALSE)</f>
        <v>CT</v>
      </c>
      <c r="F4037" t="str">
        <f>VLOOKUP(E4037,[1]Saler!$F$1:$G$6,2,FALSE)</f>
        <v>Cần Thơ</v>
      </c>
      <c r="G4037" t="s">
        <v>69</v>
      </c>
      <c r="H4037" t="str">
        <f>VLOOKUP(G4037,[1]Product!$B:$G,2,FALSE)</f>
        <v>Pavilion180S1AA</v>
      </c>
      <c r="I4037">
        <f>VLOOKUP(G4037,[1]Product!$B:$G,6,FALSE)</f>
        <v>9790000</v>
      </c>
      <c r="J4037" t="str">
        <f>VLOOKUP(G4037,[1]Product!$B:$G,3,FALSE)</f>
        <v>HP</v>
      </c>
      <c r="K4037" t="str">
        <f>VLOOKUP(G4037,[1]Product!$B:$G,4,FALSE)</f>
        <v>Desktop</v>
      </c>
      <c r="L4037">
        <v>2</v>
      </c>
      <c r="M4037">
        <v>0.05</v>
      </c>
      <c r="N4037">
        <f t="shared" si="63"/>
        <v>18601000</v>
      </c>
    </row>
    <row r="4038" spans="1:14" x14ac:dyDescent="0.3">
      <c r="A4038">
        <v>4037</v>
      </c>
      <c r="B4038">
        <v>11</v>
      </c>
      <c r="C4038" t="s">
        <v>51</v>
      </c>
      <c r="D4038" t="str">
        <f>VLOOKUP(C4038,[1]Saler!B:D,2,FALSE)</f>
        <v>Trần Nguyễn Thúy  Quỳnh</v>
      </c>
      <c r="E4038" t="str">
        <f>VLOOKUP(C4038,[1]Saler!B:D,3,FALSE)</f>
        <v>CT</v>
      </c>
      <c r="F4038" t="str">
        <f>VLOOKUP(E4038,[1]Saler!$F$1:$G$6,2,FALSE)</f>
        <v>Cần Thơ</v>
      </c>
      <c r="G4038" t="s">
        <v>58</v>
      </c>
      <c r="H4038" t="str">
        <f>VLOOKUP(G4038,[1]Product!$B:$G,2,FALSE)</f>
        <v>Envy2K0B2PA</v>
      </c>
      <c r="I4038">
        <f>VLOOKUP(G4038,[1]Product!$B:$G,6,FALSE)</f>
        <v>23590000</v>
      </c>
      <c r="J4038" t="str">
        <f>VLOOKUP(G4038,[1]Product!$B:$G,3,FALSE)</f>
        <v>HP</v>
      </c>
      <c r="K4038" t="str">
        <f>VLOOKUP(G4038,[1]Product!$B:$G,4,FALSE)</f>
        <v>Laptop</v>
      </c>
      <c r="L4038">
        <v>2</v>
      </c>
      <c r="M4038">
        <v>0.15</v>
      </c>
      <c r="N4038">
        <f t="shared" si="63"/>
        <v>40103000</v>
      </c>
    </row>
    <row r="4039" spans="1:14" x14ac:dyDescent="0.3">
      <c r="A4039">
        <v>4038</v>
      </c>
      <c r="B4039">
        <v>11</v>
      </c>
      <c r="C4039" t="s">
        <v>67</v>
      </c>
      <c r="D4039" t="str">
        <f>VLOOKUP(C4039,[1]Saler!B:D,2,FALSE)</f>
        <v>Phan Thị Thu  Nguyệt</v>
      </c>
      <c r="E4039" t="str">
        <f>VLOOKUP(C4039,[1]Saler!B:D,3,FALSE)</f>
        <v>HCM</v>
      </c>
      <c r="F4039" t="str">
        <f>VLOOKUP(E4039,[1]Saler!$F$1:$G$6,2,FALSE)</f>
        <v>Hồ Chí Minh</v>
      </c>
      <c r="G4039" t="s">
        <v>25</v>
      </c>
      <c r="H4039" t="str">
        <f>VLOOKUP(G4039,[1]Product!$B:$G,2,FALSE)</f>
        <v>Lenovo11BHS07200</v>
      </c>
      <c r="I4039">
        <f>VLOOKUP(G4039,[1]Product!$B:$G,6,FALSE)</f>
        <v>11490000</v>
      </c>
      <c r="J4039" t="str">
        <f>VLOOKUP(G4039,[1]Product!$B:$G,3,FALSE)</f>
        <v>Lenovo</v>
      </c>
      <c r="K4039" t="str">
        <f>VLOOKUP(G4039,[1]Product!$B:$G,4,FALSE)</f>
        <v>Desktop</v>
      </c>
      <c r="L4039">
        <v>3</v>
      </c>
      <c r="M4039">
        <v>0</v>
      </c>
      <c r="N4039">
        <f t="shared" si="63"/>
        <v>34470000</v>
      </c>
    </row>
    <row r="4040" spans="1:14" x14ac:dyDescent="0.3">
      <c r="A4040">
        <v>4039</v>
      </c>
      <c r="B4040">
        <v>11</v>
      </c>
      <c r="C4040" t="s">
        <v>53</v>
      </c>
      <c r="D4040" t="str">
        <f>VLOOKUP(C4040,[1]Saler!B:D,2,FALSE)</f>
        <v>Đoàn Minh  Anh</v>
      </c>
      <c r="E4040" t="str">
        <f>VLOOKUP(C4040,[1]Saler!B:D,3,FALSE)</f>
        <v>HN</v>
      </c>
      <c r="F4040" t="str">
        <f>VLOOKUP(E4040,[1]Saler!$F$1:$G$6,2,FALSE)</f>
        <v>Hà Nội</v>
      </c>
      <c r="G4040" t="s">
        <v>21</v>
      </c>
      <c r="H4040" t="str">
        <f>VLOOKUP(G4040,[1]Product!$B:$G,2,FALSE)</f>
        <v>EliteBook5ZU71PA</v>
      </c>
      <c r="I4040">
        <f>VLOOKUP(G4040,[1]Product!$B:$G,6,FALSE)</f>
        <v>34790000</v>
      </c>
      <c r="J4040" t="str">
        <f>VLOOKUP(G4040,[1]Product!$B:$G,3,FALSE)</f>
        <v>HP</v>
      </c>
      <c r="K4040" t="str">
        <f>VLOOKUP(G4040,[1]Product!$B:$G,4,FALSE)</f>
        <v>Laptop</v>
      </c>
      <c r="L4040">
        <v>1</v>
      </c>
      <c r="M4040">
        <v>0.1</v>
      </c>
      <c r="N4040">
        <f t="shared" si="63"/>
        <v>31311000</v>
      </c>
    </row>
    <row r="4041" spans="1:14" x14ac:dyDescent="0.3">
      <c r="A4041">
        <v>4040</v>
      </c>
      <c r="B4041">
        <v>11</v>
      </c>
      <c r="C4041" t="s">
        <v>53</v>
      </c>
      <c r="D4041" t="str">
        <f>VLOOKUP(C4041,[1]Saler!B:D,2,FALSE)</f>
        <v>Đoàn Minh  Anh</v>
      </c>
      <c r="E4041" t="str">
        <f>VLOOKUP(C4041,[1]Saler!B:D,3,FALSE)</f>
        <v>HN</v>
      </c>
      <c r="F4041" t="str">
        <f>VLOOKUP(E4041,[1]Saler!$F$1:$G$6,2,FALSE)</f>
        <v>Hà Nội</v>
      </c>
      <c r="G4041" t="s">
        <v>15</v>
      </c>
      <c r="H4041" t="str">
        <f>VLOOKUP(G4041,[1]Product!$B:$G,2,FALSE)</f>
        <v>EliteBook1C2M0PA</v>
      </c>
      <c r="I4041">
        <f>VLOOKUP(G4041,[1]Product!$B:$G,6,FALSE)</f>
        <v>14890000</v>
      </c>
      <c r="J4041" t="str">
        <f>VLOOKUP(G4041,[1]Product!$B:$G,3,FALSE)</f>
        <v>HP</v>
      </c>
      <c r="K4041" t="str">
        <f>VLOOKUP(G4041,[1]Product!$B:$G,4,FALSE)</f>
        <v>Desktop</v>
      </c>
      <c r="L4041">
        <v>2</v>
      </c>
      <c r="M4041">
        <v>0</v>
      </c>
      <c r="N4041">
        <f t="shared" si="63"/>
        <v>29780000</v>
      </c>
    </row>
    <row r="4042" spans="1:14" x14ac:dyDescent="0.3">
      <c r="A4042">
        <v>4041</v>
      </c>
      <c r="B4042">
        <v>11</v>
      </c>
      <c r="C4042" t="s">
        <v>46</v>
      </c>
      <c r="D4042" t="str">
        <f>VLOOKUP(C4042,[1]Saler!B:D,2,FALSE)</f>
        <v>Nguyễn Thị Hoài  Nam</v>
      </c>
      <c r="E4042" t="str">
        <f>VLOOKUP(C4042,[1]Saler!B:D,3,FALSE)</f>
        <v>HCM</v>
      </c>
      <c r="F4042" t="str">
        <f>VLOOKUP(E4042,[1]Saler!$F$1:$G$6,2,FALSE)</f>
        <v>Hồ Chí Minh</v>
      </c>
      <c r="G4042" t="s">
        <v>17</v>
      </c>
      <c r="H4042" t="str">
        <f>VLOOKUP(G4042,[1]Product!$B:$G,2,FALSE)</f>
        <v>Inspiron135301</v>
      </c>
      <c r="I4042">
        <f>VLOOKUP(G4042,[1]Product!$B:$G,6,FALSE)</f>
        <v>20900000</v>
      </c>
      <c r="J4042" t="str">
        <f>VLOOKUP(G4042,[1]Product!$B:$G,3,FALSE)</f>
        <v>Dell</v>
      </c>
      <c r="K4042" t="str">
        <f>VLOOKUP(G4042,[1]Product!$B:$G,4,FALSE)</f>
        <v>Laptop</v>
      </c>
      <c r="L4042">
        <v>1</v>
      </c>
      <c r="M4042">
        <v>0.15</v>
      </c>
      <c r="N4042">
        <f t="shared" si="63"/>
        <v>17765000</v>
      </c>
    </row>
    <row r="4043" spans="1:14" x14ac:dyDescent="0.3">
      <c r="A4043">
        <v>4042</v>
      </c>
      <c r="B4043">
        <v>11</v>
      </c>
      <c r="C4043" t="s">
        <v>30</v>
      </c>
      <c r="D4043" t="str">
        <f>VLOOKUP(C4043,[1]Saler!B:D,2,FALSE)</f>
        <v>Lê Thị Phương  Thanh</v>
      </c>
      <c r="E4043" t="str">
        <f>VLOOKUP(C4043,[1]Saler!B:D,3,FALSE)</f>
        <v>CT</v>
      </c>
      <c r="F4043" t="str">
        <f>VLOOKUP(E4043,[1]Saler!$F$1:$G$6,2,FALSE)</f>
        <v>Cần Thơ</v>
      </c>
      <c r="G4043" t="s">
        <v>71</v>
      </c>
      <c r="H4043" t="str">
        <f>VLOOKUP(G4043,[1]Product!$B:$G,2,FALSE)</f>
        <v>Legion82BC005YVN</v>
      </c>
      <c r="I4043">
        <f>VLOOKUP(G4043,[1]Product!$B:$G,6,FALSE)</f>
        <v>39000000</v>
      </c>
      <c r="J4043" t="str">
        <f>VLOOKUP(G4043,[1]Product!$B:$G,3,FALSE)</f>
        <v>Lenovo</v>
      </c>
      <c r="K4043" t="str">
        <f>VLOOKUP(G4043,[1]Product!$B:$G,4,FALSE)</f>
        <v>Laptop</v>
      </c>
      <c r="L4043">
        <v>2</v>
      </c>
      <c r="M4043">
        <v>0.05</v>
      </c>
      <c r="N4043">
        <f t="shared" si="63"/>
        <v>74100000</v>
      </c>
    </row>
    <row r="4044" spans="1:14" x14ac:dyDescent="0.3">
      <c r="A4044">
        <v>4043</v>
      </c>
      <c r="B4044">
        <v>11</v>
      </c>
      <c r="C4044" t="s">
        <v>24</v>
      </c>
      <c r="D4044" t="str">
        <f>VLOOKUP(C4044,[1]Saler!B:D,2,FALSE)</f>
        <v>Lê Thị Ngọc Bích</v>
      </c>
      <c r="E4044" t="str">
        <f>VLOOKUP(C4044,[1]Saler!B:D,3,FALSE)</f>
        <v>HN</v>
      </c>
      <c r="F4044" t="str">
        <f>VLOOKUP(E4044,[1]Saler!$F$1:$G$6,2,FALSE)</f>
        <v>Hà Nội</v>
      </c>
      <c r="G4044" t="s">
        <v>34</v>
      </c>
      <c r="H4044" t="str">
        <f>VLOOKUP(G4044,[1]Product!$B:$G,2,FALSE)</f>
        <v>Inspiron135201</v>
      </c>
      <c r="I4044">
        <f>VLOOKUP(G4044,[1]Product!$B:$G,6,FALSE)</f>
        <v>16990000</v>
      </c>
      <c r="J4044" t="str">
        <f>VLOOKUP(G4044,[1]Product!$B:$G,3,FALSE)</f>
        <v>Dell</v>
      </c>
      <c r="K4044" t="str">
        <f>VLOOKUP(G4044,[1]Product!$B:$G,4,FALSE)</f>
        <v>Laptop</v>
      </c>
      <c r="L4044">
        <v>2</v>
      </c>
      <c r="M4044">
        <v>0.15</v>
      </c>
      <c r="N4044">
        <f t="shared" si="63"/>
        <v>28883000</v>
      </c>
    </row>
    <row r="4045" spans="1:14" x14ac:dyDescent="0.3">
      <c r="A4045">
        <v>4044</v>
      </c>
      <c r="B4045">
        <v>11</v>
      </c>
      <c r="C4045" t="s">
        <v>55</v>
      </c>
      <c r="D4045" t="str">
        <f>VLOOKUP(C4045,[1]Saler!B:D,2,FALSE)</f>
        <v>Nguyễn Thị  Hương</v>
      </c>
      <c r="E4045" t="str">
        <f>VLOOKUP(C4045,[1]Saler!B:D,3,FALSE)</f>
        <v>DN</v>
      </c>
      <c r="F4045" t="str">
        <f>VLOOKUP(E4045,[1]Saler!$F$1:$G$6,2,FALSE)</f>
        <v>Đà Nẵng</v>
      </c>
      <c r="G4045" t="s">
        <v>71</v>
      </c>
      <c r="H4045" t="str">
        <f>VLOOKUP(G4045,[1]Product!$B:$G,2,FALSE)</f>
        <v>Legion82BC005YVN</v>
      </c>
      <c r="I4045">
        <f>VLOOKUP(G4045,[1]Product!$B:$G,6,FALSE)</f>
        <v>39000000</v>
      </c>
      <c r="J4045" t="str">
        <f>VLOOKUP(G4045,[1]Product!$B:$G,3,FALSE)</f>
        <v>Lenovo</v>
      </c>
      <c r="K4045" t="str">
        <f>VLOOKUP(G4045,[1]Product!$B:$G,4,FALSE)</f>
        <v>Laptop</v>
      </c>
      <c r="L4045">
        <v>3</v>
      </c>
      <c r="M4045">
        <v>0.1</v>
      </c>
      <c r="N4045">
        <f t="shared" si="63"/>
        <v>105300000</v>
      </c>
    </row>
    <row r="4046" spans="1:14" x14ac:dyDescent="0.3">
      <c r="A4046">
        <v>4045</v>
      </c>
      <c r="B4046">
        <v>11</v>
      </c>
      <c r="C4046" t="s">
        <v>80</v>
      </c>
      <c r="D4046" t="str">
        <f>VLOOKUP(C4046,[1]Saler!B:D,2,FALSE)</f>
        <v>Trịnh Thị Thu  Hằng</v>
      </c>
      <c r="E4046" t="str">
        <f>VLOOKUP(C4046,[1]Saler!B:D,3,FALSE)</f>
        <v>HP</v>
      </c>
      <c r="F4046" t="str">
        <f>VLOOKUP(E4046,[1]Saler!$F$1:$G$6,2,FALSE)</f>
        <v>Hải Phòng</v>
      </c>
      <c r="G4046" t="s">
        <v>42</v>
      </c>
      <c r="H4046" t="str">
        <f>VLOOKUP(G4046,[1]Product!$B:$G,2,FALSE)</f>
        <v>PavilionEG0072TU</v>
      </c>
      <c r="I4046">
        <f>VLOOKUP(G4046,[1]Product!$B:$G,6,FALSE)</f>
        <v>21900000</v>
      </c>
      <c r="J4046" t="str">
        <f>VLOOKUP(G4046,[1]Product!$B:$G,3,FALSE)</f>
        <v>HP</v>
      </c>
      <c r="K4046" t="str">
        <f>VLOOKUP(G4046,[1]Product!$B:$G,4,FALSE)</f>
        <v>Laptop</v>
      </c>
      <c r="L4046">
        <v>1</v>
      </c>
      <c r="M4046">
        <v>0</v>
      </c>
      <c r="N4046">
        <f t="shared" si="63"/>
        <v>21900000</v>
      </c>
    </row>
    <row r="4047" spans="1:14" x14ac:dyDescent="0.3">
      <c r="A4047">
        <v>4046</v>
      </c>
      <c r="B4047">
        <v>11</v>
      </c>
      <c r="C4047" t="s">
        <v>29</v>
      </c>
      <c r="D4047" t="str">
        <f>VLOOKUP(C4047,[1]Saler!B:D,2,FALSE)</f>
        <v>Hoàng Thị Thu  Hà</v>
      </c>
      <c r="E4047" t="str">
        <f>VLOOKUP(C4047,[1]Saler!B:D,3,FALSE)</f>
        <v>HN</v>
      </c>
      <c r="F4047" t="str">
        <f>VLOOKUP(E4047,[1]Saler!$F$1:$G$6,2,FALSE)</f>
        <v>Hà Nội</v>
      </c>
      <c r="G4047" t="s">
        <v>52</v>
      </c>
      <c r="H4047" t="str">
        <f>VLOOKUP(G4047,[1]Product!$B:$G,2,FALSE)</f>
        <v>Inspiron42IN380002</v>
      </c>
      <c r="I4047">
        <f>VLOOKUP(G4047,[1]Product!$B:$G,6,FALSE)</f>
        <v>12290000</v>
      </c>
      <c r="J4047" t="str">
        <f>VLOOKUP(G4047,[1]Product!$B:$G,3,FALSE)</f>
        <v>Dell</v>
      </c>
      <c r="K4047" t="str">
        <f>VLOOKUP(G4047,[1]Product!$B:$G,4,FALSE)</f>
        <v>Desktop</v>
      </c>
      <c r="L4047">
        <v>2</v>
      </c>
      <c r="M4047">
        <v>0.15</v>
      </c>
      <c r="N4047">
        <f t="shared" si="63"/>
        <v>20893000</v>
      </c>
    </row>
    <row r="4048" spans="1:14" x14ac:dyDescent="0.3">
      <c r="A4048">
        <v>4047</v>
      </c>
      <c r="B4048">
        <v>11</v>
      </c>
      <c r="C4048" t="s">
        <v>59</v>
      </c>
      <c r="D4048" t="str">
        <f>VLOOKUP(C4048,[1]Saler!B:D,2,FALSE)</f>
        <v>Hồ Lê Lệ  Nguyên</v>
      </c>
      <c r="E4048" t="str">
        <f>VLOOKUP(C4048,[1]Saler!B:D,3,FALSE)</f>
        <v>HCM</v>
      </c>
      <c r="F4048" t="str">
        <f>VLOOKUP(E4048,[1]Saler!$F$1:$G$6,2,FALSE)</f>
        <v>Hồ Chí Minh</v>
      </c>
      <c r="G4048" t="s">
        <v>25</v>
      </c>
      <c r="H4048" t="str">
        <f>VLOOKUP(G4048,[1]Product!$B:$G,2,FALSE)</f>
        <v>Lenovo11BHS07200</v>
      </c>
      <c r="I4048">
        <f>VLOOKUP(G4048,[1]Product!$B:$G,6,FALSE)</f>
        <v>11490000</v>
      </c>
      <c r="J4048" t="str">
        <f>VLOOKUP(G4048,[1]Product!$B:$G,3,FALSE)</f>
        <v>Lenovo</v>
      </c>
      <c r="K4048" t="str">
        <f>VLOOKUP(G4048,[1]Product!$B:$G,4,FALSE)</f>
        <v>Desktop</v>
      </c>
      <c r="L4048">
        <v>3</v>
      </c>
      <c r="M4048">
        <v>0</v>
      </c>
      <c r="N4048">
        <f t="shared" si="63"/>
        <v>34470000</v>
      </c>
    </row>
    <row r="4049" spans="1:14" x14ac:dyDescent="0.3">
      <c r="A4049">
        <v>4048</v>
      </c>
      <c r="B4049">
        <v>11</v>
      </c>
      <c r="C4049" t="s">
        <v>81</v>
      </c>
      <c r="D4049" t="str">
        <f>VLOOKUP(C4049,[1]Saler!B:D,2,FALSE)</f>
        <v>Huỳnh Lê Minh  Nhựt</v>
      </c>
      <c r="E4049" t="str">
        <f>VLOOKUP(C4049,[1]Saler!B:D,3,FALSE)</f>
        <v>HCM</v>
      </c>
      <c r="F4049" t="str">
        <f>VLOOKUP(E4049,[1]Saler!$F$1:$G$6,2,FALSE)</f>
        <v>Hồ Chí Minh</v>
      </c>
      <c r="G4049" t="s">
        <v>69</v>
      </c>
      <c r="H4049" t="str">
        <f>VLOOKUP(G4049,[1]Product!$B:$G,2,FALSE)</f>
        <v>Pavilion180S1AA</v>
      </c>
      <c r="I4049">
        <f>VLOOKUP(G4049,[1]Product!$B:$G,6,FALSE)</f>
        <v>9790000</v>
      </c>
      <c r="J4049" t="str">
        <f>VLOOKUP(G4049,[1]Product!$B:$G,3,FALSE)</f>
        <v>HP</v>
      </c>
      <c r="K4049" t="str">
        <f>VLOOKUP(G4049,[1]Product!$B:$G,4,FALSE)</f>
        <v>Desktop</v>
      </c>
      <c r="L4049">
        <v>1</v>
      </c>
      <c r="M4049">
        <v>0</v>
      </c>
      <c r="N4049">
        <f t="shared" si="63"/>
        <v>9790000</v>
      </c>
    </row>
    <row r="4050" spans="1:14" x14ac:dyDescent="0.3">
      <c r="A4050">
        <v>4049</v>
      </c>
      <c r="B4050">
        <v>11</v>
      </c>
      <c r="C4050" t="s">
        <v>35</v>
      </c>
      <c r="D4050" t="str">
        <f>VLOOKUP(C4050,[1]Saler!B:D,2,FALSE)</f>
        <v>Trần Kim  Như</v>
      </c>
      <c r="E4050" t="str">
        <f>VLOOKUP(C4050,[1]Saler!B:D,3,FALSE)</f>
        <v>HCM</v>
      </c>
      <c r="F4050" t="str">
        <f>VLOOKUP(E4050,[1]Saler!$F$1:$G$6,2,FALSE)</f>
        <v>Hồ Chí Minh</v>
      </c>
      <c r="G4050" t="s">
        <v>19</v>
      </c>
      <c r="H4050" t="str">
        <f>VLOOKUP(G4050,[1]Product!$B:$G,2,FALSE)</f>
        <v>Gaming81LK01J3VN</v>
      </c>
      <c r="I4050">
        <f>VLOOKUP(G4050,[1]Product!$B:$G,6,FALSE)</f>
        <v>18490000</v>
      </c>
      <c r="J4050" t="str">
        <f>VLOOKUP(G4050,[1]Product!$B:$G,3,FALSE)</f>
        <v>Lenovo</v>
      </c>
      <c r="K4050" t="str">
        <f>VLOOKUP(G4050,[1]Product!$B:$G,4,FALSE)</f>
        <v>Laptop</v>
      </c>
      <c r="L4050">
        <v>1</v>
      </c>
      <c r="M4050">
        <v>0.05</v>
      </c>
      <c r="N4050">
        <f t="shared" si="63"/>
        <v>17565500</v>
      </c>
    </row>
    <row r="4051" spans="1:14" x14ac:dyDescent="0.3">
      <c r="A4051">
        <v>4050</v>
      </c>
      <c r="B4051">
        <v>11</v>
      </c>
      <c r="C4051" t="s">
        <v>30</v>
      </c>
      <c r="D4051" t="str">
        <f>VLOOKUP(C4051,[1]Saler!B:D,2,FALSE)</f>
        <v>Lê Thị Phương  Thanh</v>
      </c>
      <c r="E4051" t="str">
        <f>VLOOKUP(C4051,[1]Saler!B:D,3,FALSE)</f>
        <v>CT</v>
      </c>
      <c r="F4051" t="str">
        <f>VLOOKUP(E4051,[1]Saler!$F$1:$G$6,2,FALSE)</f>
        <v>Cần Thơ</v>
      </c>
      <c r="G4051" t="s">
        <v>69</v>
      </c>
      <c r="H4051" t="str">
        <f>VLOOKUP(G4051,[1]Product!$B:$G,2,FALSE)</f>
        <v>Pavilion180S1AA</v>
      </c>
      <c r="I4051">
        <f>VLOOKUP(G4051,[1]Product!$B:$G,6,FALSE)</f>
        <v>9790000</v>
      </c>
      <c r="J4051" t="str">
        <f>VLOOKUP(G4051,[1]Product!$B:$G,3,FALSE)</f>
        <v>HP</v>
      </c>
      <c r="K4051" t="str">
        <f>VLOOKUP(G4051,[1]Product!$B:$G,4,FALSE)</f>
        <v>Desktop</v>
      </c>
      <c r="L4051">
        <v>1</v>
      </c>
      <c r="M4051">
        <v>0.15</v>
      </c>
      <c r="N4051">
        <f t="shared" si="63"/>
        <v>8321500</v>
      </c>
    </row>
    <row r="4052" spans="1:14" x14ac:dyDescent="0.3">
      <c r="A4052">
        <v>4051</v>
      </c>
      <c r="B4052">
        <v>11</v>
      </c>
      <c r="C4052" t="s">
        <v>55</v>
      </c>
      <c r="D4052" t="str">
        <f>VLOOKUP(C4052,[1]Saler!B:D,2,FALSE)</f>
        <v>Nguyễn Thị  Hương</v>
      </c>
      <c r="E4052" t="str">
        <f>VLOOKUP(C4052,[1]Saler!B:D,3,FALSE)</f>
        <v>DN</v>
      </c>
      <c r="F4052" t="str">
        <f>VLOOKUP(E4052,[1]Saler!$F$1:$G$6,2,FALSE)</f>
        <v>Đà Nẵng</v>
      </c>
      <c r="G4052" t="s">
        <v>56</v>
      </c>
      <c r="H4052" t="str">
        <f>VLOOKUP(G4052,[1]Product!$B:$G,2,FALSE)</f>
        <v>Legion82B500GUVN</v>
      </c>
      <c r="I4052">
        <f>VLOOKUP(G4052,[1]Product!$B:$G,6,FALSE)</f>
        <v>24790000</v>
      </c>
      <c r="J4052" t="str">
        <f>VLOOKUP(G4052,[1]Product!$B:$G,3,FALSE)</f>
        <v>Lenovo</v>
      </c>
      <c r="K4052" t="str">
        <f>VLOOKUP(G4052,[1]Product!$B:$G,4,FALSE)</f>
        <v>Laptop</v>
      </c>
      <c r="L4052">
        <v>1</v>
      </c>
      <c r="M4052">
        <v>0.1</v>
      </c>
      <c r="N4052">
        <f t="shared" si="63"/>
        <v>22311000</v>
      </c>
    </row>
    <row r="4053" spans="1:14" x14ac:dyDescent="0.3">
      <c r="A4053">
        <v>4052</v>
      </c>
      <c r="B4053">
        <v>11</v>
      </c>
      <c r="C4053" t="s">
        <v>27</v>
      </c>
      <c r="D4053" t="str">
        <f>VLOOKUP(C4053,[1]Saler!B:D,2,FALSE)</f>
        <v>Lê Thị Bình</v>
      </c>
      <c r="E4053" t="str">
        <f>VLOOKUP(C4053,[1]Saler!B:D,3,FALSE)</f>
        <v>HN</v>
      </c>
      <c r="F4053" t="str">
        <f>VLOOKUP(E4053,[1]Saler!$F$1:$G$6,2,FALSE)</f>
        <v>Hà Nội</v>
      </c>
      <c r="G4053" t="s">
        <v>52</v>
      </c>
      <c r="H4053" t="str">
        <f>VLOOKUP(G4053,[1]Product!$B:$G,2,FALSE)</f>
        <v>Inspiron42IN380002</v>
      </c>
      <c r="I4053">
        <f>VLOOKUP(G4053,[1]Product!$B:$G,6,FALSE)</f>
        <v>12290000</v>
      </c>
      <c r="J4053" t="str">
        <f>VLOOKUP(G4053,[1]Product!$B:$G,3,FALSE)</f>
        <v>Dell</v>
      </c>
      <c r="K4053" t="str">
        <f>VLOOKUP(G4053,[1]Product!$B:$G,4,FALSE)</f>
        <v>Desktop</v>
      </c>
      <c r="L4053">
        <v>2</v>
      </c>
      <c r="M4053">
        <v>0.1</v>
      </c>
      <c r="N4053">
        <f t="shared" si="63"/>
        <v>22122000</v>
      </c>
    </row>
    <row r="4054" spans="1:14" x14ac:dyDescent="0.3">
      <c r="A4054">
        <v>4053</v>
      </c>
      <c r="B4054">
        <v>11</v>
      </c>
      <c r="C4054" t="s">
        <v>76</v>
      </c>
      <c r="D4054" t="str">
        <f>VLOOKUP(C4054,[1]Saler!B:D,2,FALSE)</f>
        <v>Nguyễn Yến  Nhi</v>
      </c>
      <c r="E4054" t="str">
        <f>VLOOKUP(C4054,[1]Saler!B:D,3,FALSE)</f>
        <v>HCM</v>
      </c>
      <c r="F4054" t="str">
        <f>VLOOKUP(E4054,[1]Saler!$F$1:$G$6,2,FALSE)</f>
        <v>Hồ Chí Minh</v>
      </c>
      <c r="G4054" t="s">
        <v>31</v>
      </c>
      <c r="H4054" t="str">
        <f>VLOOKUP(G4054,[1]Product!$B:$G,2,FALSE)</f>
        <v>Ideapad82H700DNVN</v>
      </c>
      <c r="I4054">
        <f>VLOOKUP(G4054,[1]Product!$B:$G,6,FALSE)</f>
        <v>13490000</v>
      </c>
      <c r="J4054" t="str">
        <f>VLOOKUP(G4054,[1]Product!$B:$G,3,FALSE)</f>
        <v>Lenovo</v>
      </c>
      <c r="K4054" t="str">
        <f>VLOOKUP(G4054,[1]Product!$B:$G,4,FALSE)</f>
        <v>Laptop</v>
      </c>
      <c r="L4054">
        <v>3</v>
      </c>
      <c r="M4054">
        <v>0</v>
      </c>
      <c r="N4054">
        <f t="shared" si="63"/>
        <v>40470000</v>
      </c>
    </row>
    <row r="4055" spans="1:14" x14ac:dyDescent="0.3">
      <c r="A4055">
        <v>4054</v>
      </c>
      <c r="B4055">
        <v>11</v>
      </c>
      <c r="C4055" t="s">
        <v>63</v>
      </c>
      <c r="D4055" t="str">
        <f>VLOOKUP(C4055,[1]Saler!B:D,2,FALSE)</f>
        <v>Phạm Thị Giáng  My</v>
      </c>
      <c r="E4055" t="str">
        <f>VLOOKUP(C4055,[1]Saler!B:D,3,FALSE)</f>
        <v>DN</v>
      </c>
      <c r="F4055" t="str">
        <f>VLOOKUP(E4055,[1]Saler!$F$1:$G$6,2,FALSE)</f>
        <v>Đà Nẵng</v>
      </c>
      <c r="G4055" t="s">
        <v>21</v>
      </c>
      <c r="H4055" t="str">
        <f>VLOOKUP(G4055,[1]Product!$B:$G,2,FALSE)</f>
        <v>EliteBook5ZU71PA</v>
      </c>
      <c r="I4055">
        <f>VLOOKUP(G4055,[1]Product!$B:$G,6,FALSE)</f>
        <v>34790000</v>
      </c>
      <c r="J4055" t="str">
        <f>VLOOKUP(G4055,[1]Product!$B:$G,3,FALSE)</f>
        <v>HP</v>
      </c>
      <c r="K4055" t="str">
        <f>VLOOKUP(G4055,[1]Product!$B:$G,4,FALSE)</f>
        <v>Laptop</v>
      </c>
      <c r="L4055">
        <v>2</v>
      </c>
      <c r="M4055">
        <v>0.1</v>
      </c>
      <c r="N4055">
        <f t="shared" si="63"/>
        <v>62622000</v>
      </c>
    </row>
    <row r="4056" spans="1:14" x14ac:dyDescent="0.3">
      <c r="A4056">
        <v>4055</v>
      </c>
      <c r="B4056">
        <v>11</v>
      </c>
      <c r="C4056" t="s">
        <v>35</v>
      </c>
      <c r="D4056" t="str">
        <f>VLOOKUP(C4056,[1]Saler!B:D,2,FALSE)</f>
        <v>Trần Kim  Như</v>
      </c>
      <c r="E4056" t="str">
        <f>VLOOKUP(C4056,[1]Saler!B:D,3,FALSE)</f>
        <v>HCM</v>
      </c>
      <c r="F4056" t="str">
        <f>VLOOKUP(E4056,[1]Saler!$F$1:$G$6,2,FALSE)</f>
        <v>Hồ Chí Minh</v>
      </c>
      <c r="G4056" t="s">
        <v>25</v>
      </c>
      <c r="H4056" t="str">
        <f>VLOOKUP(G4056,[1]Product!$B:$G,2,FALSE)</f>
        <v>Lenovo11BHS07200</v>
      </c>
      <c r="I4056">
        <f>VLOOKUP(G4056,[1]Product!$B:$G,6,FALSE)</f>
        <v>11490000</v>
      </c>
      <c r="J4056" t="str">
        <f>VLOOKUP(G4056,[1]Product!$B:$G,3,FALSE)</f>
        <v>Lenovo</v>
      </c>
      <c r="K4056" t="str">
        <f>VLOOKUP(G4056,[1]Product!$B:$G,4,FALSE)</f>
        <v>Desktop</v>
      </c>
      <c r="L4056">
        <v>2</v>
      </c>
      <c r="M4056">
        <v>0.15</v>
      </c>
      <c r="N4056">
        <f t="shared" si="63"/>
        <v>19533000</v>
      </c>
    </row>
    <row r="4057" spans="1:14" x14ac:dyDescent="0.3">
      <c r="A4057">
        <v>4056</v>
      </c>
      <c r="B4057">
        <v>11</v>
      </c>
      <c r="C4057" t="s">
        <v>70</v>
      </c>
      <c r="D4057" t="str">
        <f>VLOOKUP(C4057,[1]Saler!B:D,2,FALSE)</f>
        <v>Trần Thị Hồng Nhung</v>
      </c>
      <c r="E4057" t="str">
        <f>VLOOKUP(C4057,[1]Saler!B:D,3,FALSE)</f>
        <v>HCM</v>
      </c>
      <c r="F4057" t="str">
        <f>VLOOKUP(E4057,[1]Saler!$F$1:$G$6,2,FALSE)</f>
        <v>Hồ Chí Minh</v>
      </c>
      <c r="G4057" t="s">
        <v>50</v>
      </c>
      <c r="H4057" t="str">
        <f>VLOOKUP(G4057,[1]Product!$B:$G,2,FALSE)</f>
        <v>ProBook22X45AA</v>
      </c>
      <c r="I4057">
        <f>VLOOKUP(G4057,[1]Product!$B:$G,6,FALSE)</f>
        <v>11900000</v>
      </c>
      <c r="J4057" t="str">
        <f>VLOOKUP(G4057,[1]Product!$B:$G,3,FALSE)</f>
        <v>HP</v>
      </c>
      <c r="K4057" t="str">
        <f>VLOOKUP(G4057,[1]Product!$B:$G,4,FALSE)</f>
        <v>Desktop</v>
      </c>
      <c r="L4057">
        <v>2</v>
      </c>
      <c r="M4057">
        <v>0.15</v>
      </c>
      <c r="N4057">
        <f t="shared" si="63"/>
        <v>20230000</v>
      </c>
    </row>
    <row r="4058" spans="1:14" x14ac:dyDescent="0.3">
      <c r="A4058">
        <v>4057</v>
      </c>
      <c r="B4058">
        <v>11</v>
      </c>
      <c r="C4058" t="s">
        <v>38</v>
      </c>
      <c r="D4058" t="str">
        <f>VLOOKUP(C4058,[1]Saler!B:D,2,FALSE)</f>
        <v>Nguyễn Thị Kim  Nga</v>
      </c>
      <c r="E4058" t="str">
        <f>VLOOKUP(C4058,[1]Saler!B:D,3,FALSE)</f>
        <v>HCM</v>
      </c>
      <c r="F4058" t="str">
        <f>VLOOKUP(E4058,[1]Saler!$F$1:$G$6,2,FALSE)</f>
        <v>Hồ Chí Minh</v>
      </c>
      <c r="G4058" t="s">
        <v>69</v>
      </c>
      <c r="H4058" t="str">
        <f>VLOOKUP(G4058,[1]Product!$B:$G,2,FALSE)</f>
        <v>Pavilion180S1AA</v>
      </c>
      <c r="I4058">
        <f>VLOOKUP(G4058,[1]Product!$B:$G,6,FALSE)</f>
        <v>9790000</v>
      </c>
      <c r="J4058" t="str">
        <f>VLOOKUP(G4058,[1]Product!$B:$G,3,FALSE)</f>
        <v>HP</v>
      </c>
      <c r="K4058" t="str">
        <f>VLOOKUP(G4058,[1]Product!$B:$G,4,FALSE)</f>
        <v>Desktop</v>
      </c>
      <c r="L4058">
        <v>1</v>
      </c>
      <c r="M4058">
        <v>0</v>
      </c>
      <c r="N4058">
        <f t="shared" si="63"/>
        <v>9790000</v>
      </c>
    </row>
    <row r="4059" spans="1:14" x14ac:dyDescent="0.3">
      <c r="A4059">
        <v>4058</v>
      </c>
      <c r="B4059">
        <v>11</v>
      </c>
      <c r="C4059" t="s">
        <v>46</v>
      </c>
      <c r="D4059" t="str">
        <f>VLOOKUP(C4059,[1]Saler!B:D,2,FALSE)</f>
        <v>Nguyễn Thị Hoài  Nam</v>
      </c>
      <c r="E4059" t="str">
        <f>VLOOKUP(C4059,[1]Saler!B:D,3,FALSE)</f>
        <v>HCM</v>
      </c>
      <c r="F4059" t="str">
        <f>VLOOKUP(E4059,[1]Saler!$F$1:$G$6,2,FALSE)</f>
        <v>Hồ Chí Minh</v>
      </c>
      <c r="G4059" t="s">
        <v>15</v>
      </c>
      <c r="H4059" t="str">
        <f>VLOOKUP(G4059,[1]Product!$B:$G,2,FALSE)</f>
        <v>EliteBook1C2M0PA</v>
      </c>
      <c r="I4059">
        <f>VLOOKUP(G4059,[1]Product!$B:$G,6,FALSE)</f>
        <v>14890000</v>
      </c>
      <c r="J4059" t="str">
        <f>VLOOKUP(G4059,[1]Product!$B:$G,3,FALSE)</f>
        <v>HP</v>
      </c>
      <c r="K4059" t="str">
        <f>VLOOKUP(G4059,[1]Product!$B:$G,4,FALSE)</f>
        <v>Desktop</v>
      </c>
      <c r="L4059">
        <v>2</v>
      </c>
      <c r="M4059">
        <v>0.15</v>
      </c>
      <c r="N4059">
        <f t="shared" si="63"/>
        <v>25313000</v>
      </c>
    </row>
    <row r="4060" spans="1:14" x14ac:dyDescent="0.3">
      <c r="A4060">
        <v>4059</v>
      </c>
      <c r="B4060">
        <v>12</v>
      </c>
      <c r="C4060" t="s">
        <v>55</v>
      </c>
      <c r="D4060" t="str">
        <f>VLOOKUP(C4060,[1]Saler!B:D,2,FALSE)</f>
        <v>Nguyễn Thị  Hương</v>
      </c>
      <c r="E4060" t="str">
        <f>VLOOKUP(C4060,[1]Saler!B:D,3,FALSE)</f>
        <v>DN</v>
      </c>
      <c r="F4060" t="str">
        <f>VLOOKUP(E4060,[1]Saler!$F$1:$G$6,2,FALSE)</f>
        <v>Đà Nẵng</v>
      </c>
      <c r="G4060" t="s">
        <v>52</v>
      </c>
      <c r="H4060" t="str">
        <f>VLOOKUP(G4060,[1]Product!$B:$G,2,FALSE)</f>
        <v>Inspiron42IN380002</v>
      </c>
      <c r="I4060">
        <f>VLOOKUP(G4060,[1]Product!$B:$G,6,FALSE)</f>
        <v>12290000</v>
      </c>
      <c r="J4060" t="str">
        <f>VLOOKUP(G4060,[1]Product!$B:$G,3,FALSE)</f>
        <v>Dell</v>
      </c>
      <c r="K4060" t="str">
        <f>VLOOKUP(G4060,[1]Product!$B:$G,4,FALSE)</f>
        <v>Desktop</v>
      </c>
      <c r="L4060">
        <v>2</v>
      </c>
      <c r="M4060">
        <v>0.15</v>
      </c>
      <c r="N4060">
        <f t="shared" si="63"/>
        <v>20893000</v>
      </c>
    </row>
    <row r="4061" spans="1:14" x14ac:dyDescent="0.3">
      <c r="A4061">
        <v>4060</v>
      </c>
      <c r="B4061">
        <v>12</v>
      </c>
      <c r="C4061" t="s">
        <v>16</v>
      </c>
      <c r="D4061" t="str">
        <f>VLOOKUP(C4061,[1]Saler!B:D,2,FALSE)</f>
        <v>Võ Thị Uyển  Nhi</v>
      </c>
      <c r="E4061" t="str">
        <f>VLOOKUP(C4061,[1]Saler!B:D,3,FALSE)</f>
        <v>HCM</v>
      </c>
      <c r="F4061" t="str">
        <f>VLOOKUP(E4061,[1]Saler!$F$1:$G$6,2,FALSE)</f>
        <v>Hồ Chí Minh</v>
      </c>
      <c r="G4061" t="s">
        <v>17</v>
      </c>
      <c r="H4061" t="str">
        <f>VLOOKUP(G4061,[1]Product!$B:$G,2,FALSE)</f>
        <v>Inspiron135301</v>
      </c>
      <c r="I4061">
        <f>VLOOKUP(G4061,[1]Product!$B:$G,6,FALSE)</f>
        <v>20900000</v>
      </c>
      <c r="J4061" t="str">
        <f>VLOOKUP(G4061,[1]Product!$B:$G,3,FALSE)</f>
        <v>Dell</v>
      </c>
      <c r="K4061" t="str">
        <f>VLOOKUP(G4061,[1]Product!$B:$G,4,FALSE)</f>
        <v>Laptop</v>
      </c>
      <c r="L4061">
        <v>1</v>
      </c>
      <c r="M4061">
        <v>0</v>
      </c>
      <c r="N4061">
        <f t="shared" si="63"/>
        <v>20900000</v>
      </c>
    </row>
    <row r="4062" spans="1:14" x14ac:dyDescent="0.3">
      <c r="A4062">
        <v>4061</v>
      </c>
      <c r="B4062">
        <v>12</v>
      </c>
      <c r="C4062" t="s">
        <v>66</v>
      </c>
      <c r="D4062" t="str">
        <f>VLOOKUP(C4062,[1]Saler!B:D,2,FALSE)</f>
        <v>Nguyễn Nhật  Hạ</v>
      </c>
      <c r="E4062" t="str">
        <f>VLOOKUP(C4062,[1]Saler!B:D,3,FALSE)</f>
        <v>HP</v>
      </c>
      <c r="F4062" t="str">
        <f>VLOOKUP(E4062,[1]Saler!$F$1:$G$6,2,FALSE)</f>
        <v>Hải Phòng</v>
      </c>
      <c r="G4062" t="s">
        <v>42</v>
      </c>
      <c r="H4062" t="str">
        <f>VLOOKUP(G4062,[1]Product!$B:$G,2,FALSE)</f>
        <v>PavilionEG0072TU</v>
      </c>
      <c r="I4062">
        <f>VLOOKUP(G4062,[1]Product!$B:$G,6,FALSE)</f>
        <v>21900000</v>
      </c>
      <c r="J4062" t="str">
        <f>VLOOKUP(G4062,[1]Product!$B:$G,3,FALSE)</f>
        <v>HP</v>
      </c>
      <c r="K4062" t="str">
        <f>VLOOKUP(G4062,[1]Product!$B:$G,4,FALSE)</f>
        <v>Laptop</v>
      </c>
      <c r="L4062">
        <v>3</v>
      </c>
      <c r="M4062">
        <v>0.15</v>
      </c>
      <c r="N4062">
        <f t="shared" si="63"/>
        <v>55845000</v>
      </c>
    </row>
    <row r="4063" spans="1:14" x14ac:dyDescent="0.3">
      <c r="A4063">
        <v>4062</v>
      </c>
      <c r="B4063">
        <v>12</v>
      </c>
      <c r="C4063" t="s">
        <v>14</v>
      </c>
      <c r="D4063" t="str">
        <f>VLOOKUP(C4063,[1]Saler!B:D,2,FALSE)</f>
        <v>Hồ Thị Khánh  Huyền</v>
      </c>
      <c r="E4063" t="str">
        <f>VLOOKUP(C4063,[1]Saler!B:D,3,FALSE)</f>
        <v>DN</v>
      </c>
      <c r="F4063" t="str">
        <f>VLOOKUP(E4063,[1]Saler!$F$1:$G$6,2,FALSE)</f>
        <v>Đà Nẵng</v>
      </c>
      <c r="G4063" t="s">
        <v>69</v>
      </c>
      <c r="H4063" t="str">
        <f>VLOOKUP(G4063,[1]Product!$B:$G,2,FALSE)</f>
        <v>Pavilion180S1AA</v>
      </c>
      <c r="I4063">
        <f>VLOOKUP(G4063,[1]Product!$B:$G,6,FALSE)</f>
        <v>9790000</v>
      </c>
      <c r="J4063" t="str">
        <f>VLOOKUP(G4063,[1]Product!$B:$G,3,FALSE)</f>
        <v>HP</v>
      </c>
      <c r="K4063" t="str">
        <f>VLOOKUP(G4063,[1]Product!$B:$G,4,FALSE)</f>
        <v>Desktop</v>
      </c>
      <c r="L4063">
        <v>1</v>
      </c>
      <c r="M4063">
        <v>0</v>
      </c>
      <c r="N4063">
        <f t="shared" si="63"/>
        <v>9790000</v>
      </c>
    </row>
    <row r="4064" spans="1:14" x14ac:dyDescent="0.3">
      <c r="A4064">
        <v>4063</v>
      </c>
      <c r="B4064">
        <v>12</v>
      </c>
      <c r="C4064" t="s">
        <v>64</v>
      </c>
      <c r="D4064" t="str">
        <f>VLOOKUP(C4064,[1]Saler!B:D,2,FALSE)</f>
        <v>Trần Chí Thông</v>
      </c>
      <c r="E4064" t="str">
        <f>VLOOKUP(C4064,[1]Saler!B:D,3,FALSE)</f>
        <v>CT</v>
      </c>
      <c r="F4064" t="str">
        <f>VLOOKUP(E4064,[1]Saler!$F$1:$G$6,2,FALSE)</f>
        <v>Cần Thơ</v>
      </c>
      <c r="G4064" t="s">
        <v>52</v>
      </c>
      <c r="H4064" t="str">
        <f>VLOOKUP(G4064,[1]Product!$B:$G,2,FALSE)</f>
        <v>Inspiron42IN380002</v>
      </c>
      <c r="I4064">
        <f>VLOOKUP(G4064,[1]Product!$B:$G,6,FALSE)</f>
        <v>12290000</v>
      </c>
      <c r="J4064" t="str">
        <f>VLOOKUP(G4064,[1]Product!$B:$G,3,FALSE)</f>
        <v>Dell</v>
      </c>
      <c r="K4064" t="str">
        <f>VLOOKUP(G4064,[1]Product!$B:$G,4,FALSE)</f>
        <v>Desktop</v>
      </c>
      <c r="L4064">
        <v>1</v>
      </c>
      <c r="M4064">
        <v>0.05</v>
      </c>
      <c r="N4064">
        <f t="shared" si="63"/>
        <v>11675500</v>
      </c>
    </row>
    <row r="4065" spans="1:14" x14ac:dyDescent="0.3">
      <c r="A4065">
        <v>4064</v>
      </c>
      <c r="B4065">
        <v>12</v>
      </c>
      <c r="C4065" t="s">
        <v>72</v>
      </c>
      <c r="D4065" t="str">
        <f>VLOOKUP(C4065,[1]Saler!B:D,2,FALSE)</f>
        <v>Ngô Ngọc Tường  An</v>
      </c>
      <c r="E4065" t="str">
        <f>VLOOKUP(C4065,[1]Saler!B:D,3,FALSE)</f>
        <v>HN</v>
      </c>
      <c r="F4065" t="str">
        <f>VLOOKUP(E4065,[1]Saler!$F$1:$G$6,2,FALSE)</f>
        <v>Hà Nội</v>
      </c>
      <c r="G4065" t="s">
        <v>50</v>
      </c>
      <c r="H4065" t="str">
        <f>VLOOKUP(G4065,[1]Product!$B:$G,2,FALSE)</f>
        <v>ProBook22X45AA</v>
      </c>
      <c r="I4065">
        <f>VLOOKUP(G4065,[1]Product!$B:$G,6,FALSE)</f>
        <v>11900000</v>
      </c>
      <c r="J4065" t="str">
        <f>VLOOKUP(G4065,[1]Product!$B:$G,3,FALSE)</f>
        <v>HP</v>
      </c>
      <c r="K4065" t="str">
        <f>VLOOKUP(G4065,[1]Product!$B:$G,4,FALSE)</f>
        <v>Desktop</v>
      </c>
      <c r="L4065">
        <v>3</v>
      </c>
      <c r="M4065">
        <v>0</v>
      </c>
      <c r="N4065">
        <f t="shared" si="63"/>
        <v>35700000</v>
      </c>
    </row>
    <row r="4066" spans="1:14" x14ac:dyDescent="0.3">
      <c r="A4066">
        <v>4065</v>
      </c>
      <c r="B4066">
        <v>12</v>
      </c>
      <c r="C4066" t="s">
        <v>76</v>
      </c>
      <c r="D4066" t="str">
        <f>VLOOKUP(C4066,[1]Saler!B:D,2,FALSE)</f>
        <v>Nguyễn Yến  Nhi</v>
      </c>
      <c r="E4066" t="str">
        <f>VLOOKUP(C4066,[1]Saler!B:D,3,FALSE)</f>
        <v>HCM</v>
      </c>
      <c r="F4066" t="str">
        <f>VLOOKUP(E4066,[1]Saler!$F$1:$G$6,2,FALSE)</f>
        <v>Hồ Chí Minh</v>
      </c>
      <c r="G4066" t="s">
        <v>49</v>
      </c>
      <c r="H4066" t="str">
        <f>VLOOKUP(G4066,[1]Product!$B:$G,2,FALSE)</f>
        <v>Inspiron145402</v>
      </c>
      <c r="I4066">
        <f>VLOOKUP(G4066,[1]Product!$B:$G,6,FALSE)</f>
        <v>25790000</v>
      </c>
      <c r="J4066" t="str">
        <f>VLOOKUP(G4066,[1]Product!$B:$G,3,FALSE)</f>
        <v>Dell</v>
      </c>
      <c r="K4066" t="str">
        <f>VLOOKUP(G4066,[1]Product!$B:$G,4,FALSE)</f>
        <v>Laptop</v>
      </c>
      <c r="L4066">
        <v>3</v>
      </c>
      <c r="M4066">
        <v>0.15</v>
      </c>
      <c r="N4066">
        <f t="shared" si="63"/>
        <v>65764500</v>
      </c>
    </row>
    <row r="4067" spans="1:14" x14ac:dyDescent="0.3">
      <c r="A4067">
        <v>4066</v>
      </c>
      <c r="B4067">
        <v>12</v>
      </c>
      <c r="C4067" t="s">
        <v>62</v>
      </c>
      <c r="D4067" t="str">
        <f>VLOOKUP(C4067,[1]Saler!B:D,2,FALSE)</f>
        <v>Kiều Ngọc Các</v>
      </c>
      <c r="E4067" t="str">
        <f>VLOOKUP(C4067,[1]Saler!B:D,3,FALSE)</f>
        <v>HN</v>
      </c>
      <c r="F4067" t="str">
        <f>VLOOKUP(E4067,[1]Saler!$F$1:$G$6,2,FALSE)</f>
        <v>Hà Nội</v>
      </c>
      <c r="G4067" t="s">
        <v>58</v>
      </c>
      <c r="H4067" t="str">
        <f>VLOOKUP(G4067,[1]Product!$B:$G,2,FALSE)</f>
        <v>Envy2K0B2PA</v>
      </c>
      <c r="I4067">
        <f>VLOOKUP(G4067,[1]Product!$B:$G,6,FALSE)</f>
        <v>23590000</v>
      </c>
      <c r="J4067" t="str">
        <f>VLOOKUP(G4067,[1]Product!$B:$G,3,FALSE)</f>
        <v>HP</v>
      </c>
      <c r="K4067" t="str">
        <f>VLOOKUP(G4067,[1]Product!$B:$G,4,FALSE)</f>
        <v>Laptop</v>
      </c>
      <c r="L4067">
        <v>1</v>
      </c>
      <c r="M4067">
        <v>0</v>
      </c>
      <c r="N4067">
        <f t="shared" si="63"/>
        <v>23590000</v>
      </c>
    </row>
    <row r="4068" spans="1:14" x14ac:dyDescent="0.3">
      <c r="A4068">
        <v>4067</v>
      </c>
      <c r="B4068">
        <v>12</v>
      </c>
      <c r="C4068" t="s">
        <v>16</v>
      </c>
      <c r="D4068" t="str">
        <f>VLOOKUP(C4068,[1]Saler!B:D,2,FALSE)</f>
        <v>Võ Thị Uyển  Nhi</v>
      </c>
      <c r="E4068" t="str">
        <f>VLOOKUP(C4068,[1]Saler!B:D,3,FALSE)</f>
        <v>HCM</v>
      </c>
      <c r="F4068" t="str">
        <f>VLOOKUP(E4068,[1]Saler!$F$1:$G$6,2,FALSE)</f>
        <v>Hồ Chí Minh</v>
      </c>
      <c r="G4068" t="s">
        <v>50</v>
      </c>
      <c r="H4068" t="str">
        <f>VLOOKUP(G4068,[1]Product!$B:$G,2,FALSE)</f>
        <v>ProBook22X45AA</v>
      </c>
      <c r="I4068">
        <f>VLOOKUP(G4068,[1]Product!$B:$G,6,FALSE)</f>
        <v>11900000</v>
      </c>
      <c r="J4068" t="str">
        <f>VLOOKUP(G4068,[1]Product!$B:$G,3,FALSE)</f>
        <v>HP</v>
      </c>
      <c r="K4068" t="str">
        <f>VLOOKUP(G4068,[1]Product!$B:$G,4,FALSE)</f>
        <v>Desktop</v>
      </c>
      <c r="L4068">
        <v>1</v>
      </c>
      <c r="M4068">
        <v>0.05</v>
      </c>
      <c r="N4068">
        <f t="shared" si="63"/>
        <v>11305000</v>
      </c>
    </row>
    <row r="4069" spans="1:14" x14ac:dyDescent="0.3">
      <c r="A4069">
        <v>4068</v>
      </c>
      <c r="B4069">
        <v>12</v>
      </c>
      <c r="C4069" t="s">
        <v>65</v>
      </c>
      <c r="D4069" t="str">
        <f>VLOOKUP(C4069,[1]Saler!B:D,2,FALSE)</f>
        <v>Vưu Quan  Khải</v>
      </c>
      <c r="E4069" t="str">
        <f>VLOOKUP(C4069,[1]Saler!B:D,3,FALSE)</f>
        <v>DN</v>
      </c>
      <c r="F4069" t="str">
        <f>VLOOKUP(E4069,[1]Saler!$F$1:$G$6,2,FALSE)</f>
        <v>Đà Nẵng</v>
      </c>
      <c r="G4069" t="s">
        <v>42</v>
      </c>
      <c r="H4069" t="str">
        <f>VLOOKUP(G4069,[1]Product!$B:$G,2,FALSE)</f>
        <v>PavilionEG0072TU</v>
      </c>
      <c r="I4069">
        <f>VLOOKUP(G4069,[1]Product!$B:$G,6,FALSE)</f>
        <v>21900000</v>
      </c>
      <c r="J4069" t="str">
        <f>VLOOKUP(G4069,[1]Product!$B:$G,3,FALSE)</f>
        <v>HP</v>
      </c>
      <c r="K4069" t="str">
        <f>VLOOKUP(G4069,[1]Product!$B:$G,4,FALSE)</f>
        <v>Laptop</v>
      </c>
      <c r="L4069">
        <v>2</v>
      </c>
      <c r="M4069">
        <v>0.15</v>
      </c>
      <c r="N4069">
        <f t="shared" si="63"/>
        <v>37230000</v>
      </c>
    </row>
    <row r="4070" spans="1:14" x14ac:dyDescent="0.3">
      <c r="A4070">
        <v>4069</v>
      </c>
      <c r="B4070">
        <v>12</v>
      </c>
      <c r="C4070" t="s">
        <v>67</v>
      </c>
      <c r="D4070" t="str">
        <f>VLOOKUP(C4070,[1]Saler!B:D,2,FALSE)</f>
        <v>Phan Thị Thu  Nguyệt</v>
      </c>
      <c r="E4070" t="str">
        <f>VLOOKUP(C4070,[1]Saler!B:D,3,FALSE)</f>
        <v>HCM</v>
      </c>
      <c r="F4070" t="str">
        <f>VLOOKUP(E4070,[1]Saler!$F$1:$G$6,2,FALSE)</f>
        <v>Hồ Chí Minh</v>
      </c>
      <c r="G4070" t="s">
        <v>31</v>
      </c>
      <c r="H4070" t="str">
        <f>VLOOKUP(G4070,[1]Product!$B:$G,2,FALSE)</f>
        <v>Ideapad82H700DNVN</v>
      </c>
      <c r="I4070">
        <f>VLOOKUP(G4070,[1]Product!$B:$G,6,FALSE)</f>
        <v>13490000</v>
      </c>
      <c r="J4070" t="str">
        <f>VLOOKUP(G4070,[1]Product!$B:$G,3,FALSE)</f>
        <v>Lenovo</v>
      </c>
      <c r="K4070" t="str">
        <f>VLOOKUP(G4070,[1]Product!$B:$G,4,FALSE)</f>
        <v>Laptop</v>
      </c>
      <c r="L4070">
        <v>1</v>
      </c>
      <c r="M4070">
        <v>0.1</v>
      </c>
      <c r="N4070">
        <f t="shared" si="63"/>
        <v>12141000</v>
      </c>
    </row>
    <row r="4071" spans="1:14" x14ac:dyDescent="0.3">
      <c r="A4071">
        <v>4070</v>
      </c>
      <c r="B4071">
        <v>12</v>
      </c>
      <c r="C4071" t="s">
        <v>81</v>
      </c>
      <c r="D4071" t="str">
        <f>VLOOKUP(C4071,[1]Saler!B:D,2,FALSE)</f>
        <v>Huỳnh Lê Minh  Nhựt</v>
      </c>
      <c r="E4071" t="str">
        <f>VLOOKUP(C4071,[1]Saler!B:D,3,FALSE)</f>
        <v>HCM</v>
      </c>
      <c r="F4071" t="str">
        <f>VLOOKUP(E4071,[1]Saler!$F$1:$G$6,2,FALSE)</f>
        <v>Hồ Chí Minh</v>
      </c>
      <c r="G4071" t="s">
        <v>15</v>
      </c>
      <c r="H4071" t="str">
        <f>VLOOKUP(G4071,[1]Product!$B:$G,2,FALSE)</f>
        <v>EliteBook1C2M0PA</v>
      </c>
      <c r="I4071">
        <f>VLOOKUP(G4071,[1]Product!$B:$G,6,FALSE)</f>
        <v>14890000</v>
      </c>
      <c r="J4071" t="str">
        <f>VLOOKUP(G4071,[1]Product!$B:$G,3,FALSE)</f>
        <v>HP</v>
      </c>
      <c r="K4071" t="str">
        <f>VLOOKUP(G4071,[1]Product!$B:$G,4,FALSE)</f>
        <v>Desktop</v>
      </c>
      <c r="L4071">
        <v>3</v>
      </c>
      <c r="M4071">
        <v>0</v>
      </c>
      <c r="N4071">
        <f t="shared" si="63"/>
        <v>44670000</v>
      </c>
    </row>
    <row r="4072" spans="1:14" x14ac:dyDescent="0.3">
      <c r="A4072">
        <v>4071</v>
      </c>
      <c r="B4072">
        <v>12</v>
      </c>
      <c r="C4072" t="s">
        <v>55</v>
      </c>
      <c r="D4072" t="str">
        <f>VLOOKUP(C4072,[1]Saler!B:D,2,FALSE)</f>
        <v>Nguyễn Thị  Hương</v>
      </c>
      <c r="E4072" t="str">
        <f>VLOOKUP(C4072,[1]Saler!B:D,3,FALSE)</f>
        <v>DN</v>
      </c>
      <c r="F4072" t="str">
        <f>VLOOKUP(E4072,[1]Saler!$F$1:$G$6,2,FALSE)</f>
        <v>Đà Nẵng</v>
      </c>
      <c r="G4072" t="s">
        <v>56</v>
      </c>
      <c r="H4072" t="str">
        <f>VLOOKUP(G4072,[1]Product!$B:$G,2,FALSE)</f>
        <v>Legion82B500GUVN</v>
      </c>
      <c r="I4072">
        <f>VLOOKUP(G4072,[1]Product!$B:$G,6,FALSE)</f>
        <v>24790000</v>
      </c>
      <c r="J4072" t="str">
        <f>VLOOKUP(G4072,[1]Product!$B:$G,3,FALSE)</f>
        <v>Lenovo</v>
      </c>
      <c r="K4072" t="str">
        <f>VLOOKUP(G4072,[1]Product!$B:$G,4,FALSE)</f>
        <v>Laptop</v>
      </c>
      <c r="L4072">
        <v>2</v>
      </c>
      <c r="M4072">
        <v>0.15</v>
      </c>
      <c r="N4072">
        <f t="shared" si="63"/>
        <v>42143000</v>
      </c>
    </row>
    <row r="4073" spans="1:14" x14ac:dyDescent="0.3">
      <c r="A4073">
        <v>4072</v>
      </c>
      <c r="B4073">
        <v>12</v>
      </c>
      <c r="C4073" t="s">
        <v>59</v>
      </c>
      <c r="D4073" t="str">
        <f>VLOOKUP(C4073,[1]Saler!B:D,2,FALSE)</f>
        <v>Hồ Lê Lệ  Nguyên</v>
      </c>
      <c r="E4073" t="str">
        <f>VLOOKUP(C4073,[1]Saler!B:D,3,FALSE)</f>
        <v>HCM</v>
      </c>
      <c r="F4073" t="str">
        <f>VLOOKUP(E4073,[1]Saler!$F$1:$G$6,2,FALSE)</f>
        <v>Hồ Chí Minh</v>
      </c>
      <c r="G4073" t="s">
        <v>50</v>
      </c>
      <c r="H4073" t="str">
        <f>VLOOKUP(G4073,[1]Product!$B:$G,2,FALSE)</f>
        <v>ProBook22X45AA</v>
      </c>
      <c r="I4073">
        <f>VLOOKUP(G4073,[1]Product!$B:$G,6,FALSE)</f>
        <v>11900000</v>
      </c>
      <c r="J4073" t="str">
        <f>VLOOKUP(G4073,[1]Product!$B:$G,3,FALSE)</f>
        <v>HP</v>
      </c>
      <c r="K4073" t="str">
        <f>VLOOKUP(G4073,[1]Product!$B:$G,4,FALSE)</f>
        <v>Desktop</v>
      </c>
      <c r="L4073">
        <v>3</v>
      </c>
      <c r="M4073">
        <v>0.1</v>
      </c>
      <c r="N4073">
        <f t="shared" si="63"/>
        <v>32130000</v>
      </c>
    </row>
    <row r="4074" spans="1:14" x14ac:dyDescent="0.3">
      <c r="A4074">
        <v>4073</v>
      </c>
      <c r="B4074">
        <v>12</v>
      </c>
      <c r="C4074" t="s">
        <v>70</v>
      </c>
      <c r="D4074" t="str">
        <f>VLOOKUP(C4074,[1]Saler!B:D,2,FALSE)</f>
        <v>Trần Thị Hồng Nhung</v>
      </c>
      <c r="E4074" t="str">
        <f>VLOOKUP(C4074,[1]Saler!B:D,3,FALSE)</f>
        <v>HCM</v>
      </c>
      <c r="F4074" t="str">
        <f>VLOOKUP(E4074,[1]Saler!$F$1:$G$6,2,FALSE)</f>
        <v>Hồ Chí Minh</v>
      </c>
      <c r="G4074" t="s">
        <v>58</v>
      </c>
      <c r="H4074" t="str">
        <f>VLOOKUP(G4074,[1]Product!$B:$G,2,FALSE)</f>
        <v>Envy2K0B2PA</v>
      </c>
      <c r="I4074">
        <f>VLOOKUP(G4074,[1]Product!$B:$G,6,FALSE)</f>
        <v>23590000</v>
      </c>
      <c r="J4074" t="str">
        <f>VLOOKUP(G4074,[1]Product!$B:$G,3,FALSE)</f>
        <v>HP</v>
      </c>
      <c r="K4074" t="str">
        <f>VLOOKUP(G4074,[1]Product!$B:$G,4,FALSE)</f>
        <v>Laptop</v>
      </c>
      <c r="L4074">
        <v>3</v>
      </c>
      <c r="M4074">
        <v>0.1</v>
      </c>
      <c r="N4074">
        <f t="shared" si="63"/>
        <v>63693000</v>
      </c>
    </row>
    <row r="4075" spans="1:14" x14ac:dyDescent="0.3">
      <c r="A4075">
        <v>4074</v>
      </c>
      <c r="B4075">
        <v>12</v>
      </c>
      <c r="C4075" t="s">
        <v>65</v>
      </c>
      <c r="D4075" t="str">
        <f>VLOOKUP(C4075,[1]Saler!B:D,2,FALSE)</f>
        <v>Vưu Quan  Khải</v>
      </c>
      <c r="E4075" t="str">
        <f>VLOOKUP(C4075,[1]Saler!B:D,3,FALSE)</f>
        <v>DN</v>
      </c>
      <c r="F4075" t="str">
        <f>VLOOKUP(E4075,[1]Saler!$F$1:$G$6,2,FALSE)</f>
        <v>Đà Nẵng</v>
      </c>
      <c r="G4075" t="s">
        <v>52</v>
      </c>
      <c r="H4075" t="str">
        <f>VLOOKUP(G4075,[1]Product!$B:$G,2,FALSE)</f>
        <v>Inspiron42IN380002</v>
      </c>
      <c r="I4075">
        <f>VLOOKUP(G4075,[1]Product!$B:$G,6,FALSE)</f>
        <v>12290000</v>
      </c>
      <c r="J4075" t="str">
        <f>VLOOKUP(G4075,[1]Product!$B:$G,3,FALSE)</f>
        <v>Dell</v>
      </c>
      <c r="K4075" t="str">
        <f>VLOOKUP(G4075,[1]Product!$B:$G,4,FALSE)</f>
        <v>Desktop</v>
      </c>
      <c r="L4075">
        <v>3</v>
      </c>
      <c r="M4075">
        <v>0.1</v>
      </c>
      <c r="N4075">
        <f t="shared" si="63"/>
        <v>33183000</v>
      </c>
    </row>
    <row r="4076" spans="1:14" x14ac:dyDescent="0.3">
      <c r="A4076">
        <v>4075</v>
      </c>
      <c r="B4076">
        <v>12</v>
      </c>
      <c r="C4076" t="s">
        <v>73</v>
      </c>
      <c r="D4076" t="str">
        <f>VLOOKUP(C4076,[1]Saler!B:D,2,FALSE)</f>
        <v>Nguyễn Gia  Hân</v>
      </c>
      <c r="E4076" t="str">
        <f>VLOOKUP(C4076,[1]Saler!B:D,3,FALSE)</f>
        <v>HP</v>
      </c>
      <c r="F4076" t="str">
        <f>VLOOKUP(E4076,[1]Saler!$F$1:$G$6,2,FALSE)</f>
        <v>Hải Phòng</v>
      </c>
      <c r="G4076" t="s">
        <v>49</v>
      </c>
      <c r="H4076" t="str">
        <f>VLOOKUP(G4076,[1]Product!$B:$G,2,FALSE)</f>
        <v>Inspiron145402</v>
      </c>
      <c r="I4076">
        <f>VLOOKUP(G4076,[1]Product!$B:$G,6,FALSE)</f>
        <v>25790000</v>
      </c>
      <c r="J4076" t="str">
        <f>VLOOKUP(G4076,[1]Product!$B:$G,3,FALSE)</f>
        <v>Dell</v>
      </c>
      <c r="K4076" t="str">
        <f>VLOOKUP(G4076,[1]Product!$B:$G,4,FALSE)</f>
        <v>Laptop</v>
      </c>
      <c r="L4076">
        <v>3</v>
      </c>
      <c r="M4076">
        <v>0.1</v>
      </c>
      <c r="N4076">
        <f t="shared" si="63"/>
        <v>69633000</v>
      </c>
    </row>
    <row r="4077" spans="1:14" x14ac:dyDescent="0.3">
      <c r="A4077">
        <v>4076</v>
      </c>
      <c r="B4077">
        <v>12</v>
      </c>
      <c r="C4077" t="s">
        <v>80</v>
      </c>
      <c r="D4077" t="str">
        <f>VLOOKUP(C4077,[1]Saler!B:D,2,FALSE)</f>
        <v>Trịnh Thị Thu  Hằng</v>
      </c>
      <c r="E4077" t="str">
        <f>VLOOKUP(C4077,[1]Saler!B:D,3,FALSE)</f>
        <v>HP</v>
      </c>
      <c r="F4077" t="str">
        <f>VLOOKUP(E4077,[1]Saler!$F$1:$G$6,2,FALSE)</f>
        <v>Hải Phòng</v>
      </c>
      <c r="G4077" t="s">
        <v>56</v>
      </c>
      <c r="H4077" t="str">
        <f>VLOOKUP(G4077,[1]Product!$B:$G,2,FALSE)</f>
        <v>Legion82B500GUVN</v>
      </c>
      <c r="I4077">
        <f>VLOOKUP(G4077,[1]Product!$B:$G,6,FALSE)</f>
        <v>24790000</v>
      </c>
      <c r="J4077" t="str">
        <f>VLOOKUP(G4077,[1]Product!$B:$G,3,FALSE)</f>
        <v>Lenovo</v>
      </c>
      <c r="K4077" t="str">
        <f>VLOOKUP(G4077,[1]Product!$B:$G,4,FALSE)</f>
        <v>Laptop</v>
      </c>
      <c r="L4077">
        <v>3</v>
      </c>
      <c r="M4077">
        <v>0.05</v>
      </c>
      <c r="N4077">
        <f t="shared" si="63"/>
        <v>70651500</v>
      </c>
    </row>
    <row r="4078" spans="1:14" x14ac:dyDescent="0.3">
      <c r="A4078">
        <v>4077</v>
      </c>
      <c r="B4078">
        <v>12</v>
      </c>
      <c r="C4078" t="s">
        <v>51</v>
      </c>
      <c r="D4078" t="str">
        <f>VLOOKUP(C4078,[1]Saler!B:D,2,FALSE)</f>
        <v>Trần Nguyễn Thúy  Quỳnh</v>
      </c>
      <c r="E4078" t="str">
        <f>VLOOKUP(C4078,[1]Saler!B:D,3,FALSE)</f>
        <v>CT</v>
      </c>
      <c r="F4078" t="str">
        <f>VLOOKUP(E4078,[1]Saler!$F$1:$G$6,2,FALSE)</f>
        <v>Cần Thơ</v>
      </c>
      <c r="G4078" t="s">
        <v>25</v>
      </c>
      <c r="H4078" t="str">
        <f>VLOOKUP(G4078,[1]Product!$B:$G,2,FALSE)</f>
        <v>Lenovo11BHS07200</v>
      </c>
      <c r="I4078">
        <f>VLOOKUP(G4078,[1]Product!$B:$G,6,FALSE)</f>
        <v>11490000</v>
      </c>
      <c r="J4078" t="str">
        <f>VLOOKUP(G4078,[1]Product!$B:$G,3,FALSE)</f>
        <v>Lenovo</v>
      </c>
      <c r="K4078" t="str">
        <f>VLOOKUP(G4078,[1]Product!$B:$G,4,FALSE)</f>
        <v>Desktop</v>
      </c>
      <c r="L4078">
        <v>1</v>
      </c>
      <c r="M4078">
        <v>0.1</v>
      </c>
      <c r="N4078">
        <f t="shared" si="63"/>
        <v>10341000</v>
      </c>
    </row>
    <row r="4079" spans="1:14" x14ac:dyDescent="0.3">
      <c r="A4079">
        <v>4078</v>
      </c>
      <c r="B4079">
        <v>12</v>
      </c>
      <c r="C4079" t="s">
        <v>66</v>
      </c>
      <c r="D4079" t="str">
        <f>VLOOKUP(C4079,[1]Saler!B:D,2,FALSE)</f>
        <v>Nguyễn Nhật  Hạ</v>
      </c>
      <c r="E4079" t="str">
        <f>VLOOKUP(C4079,[1]Saler!B:D,3,FALSE)</f>
        <v>HP</v>
      </c>
      <c r="F4079" t="str">
        <f>VLOOKUP(E4079,[1]Saler!$F$1:$G$6,2,FALSE)</f>
        <v>Hải Phòng</v>
      </c>
      <c r="G4079" t="s">
        <v>23</v>
      </c>
      <c r="H4079" t="str">
        <f>VLOOKUP(G4079,[1]Product!$B:$G,2,FALSE)</f>
        <v>Latitude3510</v>
      </c>
      <c r="I4079">
        <f>VLOOKUP(G4079,[1]Product!$B:$G,6,FALSE)</f>
        <v>11490000</v>
      </c>
      <c r="J4079" t="str">
        <f>VLOOKUP(G4079,[1]Product!$B:$G,3,FALSE)</f>
        <v>Dell</v>
      </c>
      <c r="K4079" t="str">
        <f>VLOOKUP(G4079,[1]Product!$B:$G,4,FALSE)</f>
        <v>Laptop</v>
      </c>
      <c r="L4079">
        <v>2</v>
      </c>
      <c r="M4079">
        <v>0.05</v>
      </c>
      <c r="N4079">
        <f t="shared" si="63"/>
        <v>21831000</v>
      </c>
    </row>
    <row r="4080" spans="1:14" x14ac:dyDescent="0.3">
      <c r="A4080">
        <v>4079</v>
      </c>
      <c r="B4080">
        <v>12</v>
      </c>
      <c r="C4080" t="s">
        <v>60</v>
      </c>
      <c r="D4080" t="str">
        <f>VLOOKUP(C4080,[1]Saler!B:D,2,FALSE)</f>
        <v>Nguyễn Thị Hoài  Ly</v>
      </c>
      <c r="E4080" t="str">
        <f>VLOOKUP(C4080,[1]Saler!B:D,3,FALSE)</f>
        <v>DN</v>
      </c>
      <c r="F4080" t="str">
        <f>VLOOKUP(E4080,[1]Saler!$F$1:$G$6,2,FALSE)</f>
        <v>Đà Nẵng</v>
      </c>
      <c r="G4080" t="s">
        <v>31</v>
      </c>
      <c r="H4080" t="str">
        <f>VLOOKUP(G4080,[1]Product!$B:$G,2,FALSE)</f>
        <v>Ideapad82H700DNVN</v>
      </c>
      <c r="I4080">
        <f>VLOOKUP(G4080,[1]Product!$B:$G,6,FALSE)</f>
        <v>13490000</v>
      </c>
      <c r="J4080" t="str">
        <f>VLOOKUP(G4080,[1]Product!$B:$G,3,FALSE)</f>
        <v>Lenovo</v>
      </c>
      <c r="K4080" t="str">
        <f>VLOOKUP(G4080,[1]Product!$B:$G,4,FALSE)</f>
        <v>Laptop</v>
      </c>
      <c r="L4080">
        <v>3</v>
      </c>
      <c r="M4080">
        <v>0.15</v>
      </c>
      <c r="N4080">
        <f t="shared" si="63"/>
        <v>34399500</v>
      </c>
    </row>
    <row r="4081" spans="1:14" x14ac:dyDescent="0.3">
      <c r="A4081">
        <v>4080</v>
      </c>
      <c r="B4081">
        <v>12</v>
      </c>
      <c r="C4081" t="s">
        <v>39</v>
      </c>
      <c r="D4081" t="str">
        <f>VLOOKUP(C4081,[1]Saler!B:D,2,FALSE)</f>
        <v>Trần Lê Phương  Dung</v>
      </c>
      <c r="E4081" t="str">
        <f>VLOOKUP(C4081,[1]Saler!B:D,3,FALSE)</f>
        <v>HN</v>
      </c>
      <c r="F4081" t="str">
        <f>VLOOKUP(E4081,[1]Saler!$F$1:$G$6,2,FALSE)</f>
        <v>Hà Nội</v>
      </c>
      <c r="G4081" t="s">
        <v>15</v>
      </c>
      <c r="H4081" t="str">
        <f>VLOOKUP(G4081,[1]Product!$B:$G,2,FALSE)</f>
        <v>EliteBook1C2M0PA</v>
      </c>
      <c r="I4081">
        <f>VLOOKUP(G4081,[1]Product!$B:$G,6,FALSE)</f>
        <v>14890000</v>
      </c>
      <c r="J4081" t="str">
        <f>VLOOKUP(G4081,[1]Product!$B:$G,3,FALSE)</f>
        <v>HP</v>
      </c>
      <c r="K4081" t="str">
        <f>VLOOKUP(G4081,[1]Product!$B:$G,4,FALSE)</f>
        <v>Desktop</v>
      </c>
      <c r="L4081">
        <v>3</v>
      </c>
      <c r="M4081">
        <v>0.1</v>
      </c>
      <c r="N4081">
        <f t="shared" si="63"/>
        <v>40203000</v>
      </c>
    </row>
    <row r="4082" spans="1:14" x14ac:dyDescent="0.3">
      <c r="A4082">
        <v>4081</v>
      </c>
      <c r="B4082">
        <v>12</v>
      </c>
      <c r="C4082" t="s">
        <v>30</v>
      </c>
      <c r="D4082" t="str">
        <f>VLOOKUP(C4082,[1]Saler!B:D,2,FALSE)</f>
        <v>Lê Thị Phương  Thanh</v>
      </c>
      <c r="E4082" t="str">
        <f>VLOOKUP(C4082,[1]Saler!B:D,3,FALSE)</f>
        <v>CT</v>
      </c>
      <c r="F4082" t="str">
        <f>VLOOKUP(E4082,[1]Saler!$F$1:$G$6,2,FALSE)</f>
        <v>Cần Thơ</v>
      </c>
      <c r="G4082" t="s">
        <v>17</v>
      </c>
      <c r="H4082" t="str">
        <f>VLOOKUP(G4082,[1]Product!$B:$G,2,FALSE)</f>
        <v>Inspiron135301</v>
      </c>
      <c r="I4082">
        <f>VLOOKUP(G4082,[1]Product!$B:$G,6,FALSE)</f>
        <v>20900000</v>
      </c>
      <c r="J4082" t="str">
        <f>VLOOKUP(G4082,[1]Product!$B:$G,3,FALSE)</f>
        <v>Dell</v>
      </c>
      <c r="K4082" t="str">
        <f>VLOOKUP(G4082,[1]Product!$B:$G,4,FALSE)</f>
        <v>Laptop</v>
      </c>
      <c r="L4082">
        <v>2</v>
      </c>
      <c r="M4082">
        <v>0.15</v>
      </c>
      <c r="N4082">
        <f t="shared" si="63"/>
        <v>35530000</v>
      </c>
    </row>
    <row r="4083" spans="1:14" x14ac:dyDescent="0.3">
      <c r="A4083">
        <v>4082</v>
      </c>
      <c r="B4083">
        <v>12</v>
      </c>
      <c r="C4083" t="s">
        <v>38</v>
      </c>
      <c r="D4083" t="str">
        <f>VLOOKUP(C4083,[1]Saler!B:D,2,FALSE)</f>
        <v>Nguyễn Thị Kim  Nga</v>
      </c>
      <c r="E4083" t="str">
        <f>VLOOKUP(C4083,[1]Saler!B:D,3,FALSE)</f>
        <v>HCM</v>
      </c>
      <c r="F4083" t="str">
        <f>VLOOKUP(E4083,[1]Saler!$F$1:$G$6,2,FALSE)</f>
        <v>Hồ Chí Minh</v>
      </c>
      <c r="G4083" t="s">
        <v>19</v>
      </c>
      <c r="H4083" t="str">
        <f>VLOOKUP(G4083,[1]Product!$B:$G,2,FALSE)</f>
        <v>Gaming81LK01J3VN</v>
      </c>
      <c r="I4083">
        <f>VLOOKUP(G4083,[1]Product!$B:$G,6,FALSE)</f>
        <v>18490000</v>
      </c>
      <c r="J4083" t="str">
        <f>VLOOKUP(G4083,[1]Product!$B:$G,3,FALSE)</f>
        <v>Lenovo</v>
      </c>
      <c r="K4083" t="str">
        <f>VLOOKUP(G4083,[1]Product!$B:$G,4,FALSE)</f>
        <v>Laptop</v>
      </c>
      <c r="L4083">
        <v>2</v>
      </c>
      <c r="M4083">
        <v>0.1</v>
      </c>
      <c r="N4083">
        <f t="shared" si="63"/>
        <v>33282000</v>
      </c>
    </row>
    <row r="4084" spans="1:14" x14ac:dyDescent="0.3">
      <c r="A4084">
        <v>4083</v>
      </c>
      <c r="B4084">
        <v>12</v>
      </c>
      <c r="C4084" t="s">
        <v>61</v>
      </c>
      <c r="D4084" t="str">
        <f>VLOOKUP(C4084,[1]Saler!B:D,2,FALSE)</f>
        <v>Nguyễn Tố  Linh</v>
      </c>
      <c r="E4084" t="str">
        <f>VLOOKUP(C4084,[1]Saler!B:D,3,FALSE)</f>
        <v>DN</v>
      </c>
      <c r="F4084" t="str">
        <f>VLOOKUP(E4084,[1]Saler!$F$1:$G$6,2,FALSE)</f>
        <v>Đà Nẵng</v>
      </c>
      <c r="G4084" t="s">
        <v>42</v>
      </c>
      <c r="H4084" t="str">
        <f>VLOOKUP(G4084,[1]Product!$B:$G,2,FALSE)</f>
        <v>PavilionEG0072TU</v>
      </c>
      <c r="I4084">
        <f>VLOOKUP(G4084,[1]Product!$B:$G,6,FALSE)</f>
        <v>21900000</v>
      </c>
      <c r="J4084" t="str">
        <f>VLOOKUP(G4084,[1]Product!$B:$G,3,FALSE)</f>
        <v>HP</v>
      </c>
      <c r="K4084" t="str">
        <f>VLOOKUP(G4084,[1]Product!$B:$G,4,FALSE)</f>
        <v>Laptop</v>
      </c>
      <c r="L4084">
        <v>3</v>
      </c>
      <c r="M4084">
        <v>0</v>
      </c>
      <c r="N4084">
        <f t="shared" si="63"/>
        <v>65700000</v>
      </c>
    </row>
    <row r="4085" spans="1:14" x14ac:dyDescent="0.3">
      <c r="A4085">
        <v>4084</v>
      </c>
      <c r="B4085">
        <v>12</v>
      </c>
      <c r="C4085" t="s">
        <v>20</v>
      </c>
      <c r="D4085" t="str">
        <f>VLOOKUP(C4085,[1]Saler!B:D,2,FALSE)</f>
        <v>NGUYỄN THỊ THANH  HUYỀN</v>
      </c>
      <c r="E4085" t="str">
        <f>VLOOKUP(C4085,[1]Saler!B:D,3,FALSE)</f>
        <v>DN</v>
      </c>
      <c r="F4085" t="str">
        <f>VLOOKUP(E4085,[1]Saler!$F$1:$G$6,2,FALSE)</f>
        <v>Đà Nẵng</v>
      </c>
      <c r="G4085" t="s">
        <v>44</v>
      </c>
      <c r="H4085" t="str">
        <f>VLOOKUP(G4085,[1]Product!$B:$G,2,FALSE)</f>
        <v>Lenovo11ED002TVA</v>
      </c>
      <c r="I4085">
        <f>VLOOKUP(G4085,[1]Product!$B:$G,6,FALSE)</f>
        <v>9890000</v>
      </c>
      <c r="J4085" t="str">
        <f>VLOOKUP(G4085,[1]Product!$B:$G,3,FALSE)</f>
        <v>Lenovo</v>
      </c>
      <c r="K4085" t="str">
        <f>VLOOKUP(G4085,[1]Product!$B:$G,4,FALSE)</f>
        <v>Desktop</v>
      </c>
      <c r="L4085">
        <v>3</v>
      </c>
      <c r="M4085">
        <v>0</v>
      </c>
      <c r="N4085">
        <f t="shared" si="63"/>
        <v>29670000</v>
      </c>
    </row>
    <row r="4086" spans="1:14" x14ac:dyDescent="0.3">
      <c r="A4086">
        <v>4085</v>
      </c>
      <c r="B4086">
        <v>12</v>
      </c>
      <c r="C4086" t="s">
        <v>46</v>
      </c>
      <c r="D4086" t="str">
        <f>VLOOKUP(C4086,[1]Saler!B:D,2,FALSE)</f>
        <v>Nguyễn Thị Hoài  Nam</v>
      </c>
      <c r="E4086" t="str">
        <f>VLOOKUP(C4086,[1]Saler!B:D,3,FALSE)</f>
        <v>HCM</v>
      </c>
      <c r="F4086" t="str">
        <f>VLOOKUP(E4086,[1]Saler!$F$1:$G$6,2,FALSE)</f>
        <v>Hồ Chí Minh</v>
      </c>
      <c r="G4086" t="s">
        <v>15</v>
      </c>
      <c r="H4086" t="str">
        <f>VLOOKUP(G4086,[1]Product!$B:$G,2,FALSE)</f>
        <v>EliteBook1C2M0PA</v>
      </c>
      <c r="I4086">
        <f>VLOOKUP(G4086,[1]Product!$B:$G,6,FALSE)</f>
        <v>14890000</v>
      </c>
      <c r="J4086" t="str">
        <f>VLOOKUP(G4086,[1]Product!$B:$G,3,FALSE)</f>
        <v>HP</v>
      </c>
      <c r="K4086" t="str">
        <f>VLOOKUP(G4086,[1]Product!$B:$G,4,FALSE)</f>
        <v>Desktop</v>
      </c>
      <c r="L4086">
        <v>1</v>
      </c>
      <c r="M4086">
        <v>0.05</v>
      </c>
      <c r="N4086">
        <f t="shared" si="63"/>
        <v>14145500</v>
      </c>
    </row>
    <row r="4087" spans="1:14" x14ac:dyDescent="0.3">
      <c r="A4087">
        <v>4086</v>
      </c>
      <c r="B4087">
        <v>12</v>
      </c>
      <c r="C4087" t="s">
        <v>22</v>
      </c>
      <c r="D4087" t="str">
        <f>VLOOKUP(C4087,[1]Saler!B:D,2,FALSE)</f>
        <v>Nguyễn Thành Tâm</v>
      </c>
      <c r="E4087" t="str">
        <f>VLOOKUP(C4087,[1]Saler!B:D,3,FALSE)</f>
        <v>CT</v>
      </c>
      <c r="F4087" t="str">
        <f>VLOOKUP(E4087,[1]Saler!$F$1:$G$6,2,FALSE)</f>
        <v>Cần Thơ</v>
      </c>
      <c r="G4087" t="s">
        <v>17</v>
      </c>
      <c r="H4087" t="str">
        <f>VLOOKUP(G4087,[1]Product!$B:$G,2,FALSE)</f>
        <v>Inspiron135301</v>
      </c>
      <c r="I4087">
        <f>VLOOKUP(G4087,[1]Product!$B:$G,6,FALSE)</f>
        <v>20900000</v>
      </c>
      <c r="J4087" t="str">
        <f>VLOOKUP(G4087,[1]Product!$B:$G,3,FALSE)</f>
        <v>Dell</v>
      </c>
      <c r="K4087" t="str">
        <f>VLOOKUP(G4087,[1]Product!$B:$G,4,FALSE)</f>
        <v>Laptop</v>
      </c>
      <c r="L4087">
        <v>3</v>
      </c>
      <c r="M4087">
        <v>0.05</v>
      </c>
      <c r="N4087">
        <f t="shared" si="63"/>
        <v>59565000</v>
      </c>
    </row>
    <row r="4088" spans="1:14" x14ac:dyDescent="0.3">
      <c r="A4088">
        <v>4087</v>
      </c>
      <c r="B4088">
        <v>12</v>
      </c>
      <c r="C4088" t="s">
        <v>67</v>
      </c>
      <c r="D4088" t="str">
        <f>VLOOKUP(C4088,[1]Saler!B:D,2,FALSE)</f>
        <v>Phan Thị Thu  Nguyệt</v>
      </c>
      <c r="E4088" t="str">
        <f>VLOOKUP(C4088,[1]Saler!B:D,3,FALSE)</f>
        <v>HCM</v>
      </c>
      <c r="F4088" t="str">
        <f>VLOOKUP(E4088,[1]Saler!$F$1:$G$6,2,FALSE)</f>
        <v>Hồ Chí Minh</v>
      </c>
      <c r="G4088" t="s">
        <v>41</v>
      </c>
      <c r="H4088" t="str">
        <f>VLOOKUP(G4088,[1]Product!$B:$G,2,FALSE)</f>
        <v>Vostro70226499</v>
      </c>
      <c r="I4088">
        <f>VLOOKUP(G4088,[1]Product!$B:$G,6,FALSE)</f>
        <v>8900000</v>
      </c>
      <c r="J4088" t="str">
        <f>VLOOKUP(G4088,[1]Product!$B:$G,3,FALSE)</f>
        <v>Dell</v>
      </c>
      <c r="K4088" t="str">
        <f>VLOOKUP(G4088,[1]Product!$B:$G,4,FALSE)</f>
        <v>Desktop</v>
      </c>
      <c r="L4088">
        <v>1</v>
      </c>
      <c r="M4088">
        <v>0.15</v>
      </c>
      <c r="N4088">
        <f t="shared" si="63"/>
        <v>7565000</v>
      </c>
    </row>
    <row r="4089" spans="1:14" x14ac:dyDescent="0.3">
      <c r="A4089">
        <v>4088</v>
      </c>
      <c r="B4089">
        <v>1</v>
      </c>
      <c r="C4089" t="s">
        <v>37</v>
      </c>
      <c r="D4089" t="str">
        <f>VLOOKUP(C4089,[1]Saler!B:D,2,FALSE)</f>
        <v>Nguyễn Phan Thanh Ngân</v>
      </c>
      <c r="E4089" t="str">
        <f>VLOOKUP(C4089,[1]Saler!B:D,3,FALSE)</f>
        <v>HCM</v>
      </c>
      <c r="F4089" t="str">
        <f>VLOOKUP(E4089,[1]Saler!$F$1:$G$6,2,FALSE)</f>
        <v>Hồ Chí Minh</v>
      </c>
      <c r="G4089" t="s">
        <v>47</v>
      </c>
      <c r="H4089" t="str">
        <f>VLOOKUP(G4089,[1]Product!$B:$G,2,FALSE)</f>
        <v>OptiPlex3080 MT</v>
      </c>
      <c r="I4089">
        <f>VLOOKUP(G4089,[1]Product!$B:$G,6,FALSE)</f>
        <v>13890000</v>
      </c>
      <c r="J4089" t="str">
        <f>VLOOKUP(G4089,[1]Product!$B:$G,3,FALSE)</f>
        <v>Dell</v>
      </c>
      <c r="K4089" t="str">
        <f>VLOOKUP(G4089,[1]Product!$B:$G,4,FALSE)</f>
        <v>Desktop</v>
      </c>
      <c r="L4089">
        <v>3</v>
      </c>
      <c r="M4089">
        <v>0</v>
      </c>
      <c r="N4089">
        <f t="shared" si="63"/>
        <v>41670000</v>
      </c>
    </row>
    <row r="4090" spans="1:14" x14ac:dyDescent="0.3">
      <c r="A4090">
        <v>4089</v>
      </c>
      <c r="B4090">
        <v>1</v>
      </c>
      <c r="C4090" t="s">
        <v>65</v>
      </c>
      <c r="D4090" t="str">
        <f>VLOOKUP(C4090,[1]Saler!B:D,2,FALSE)</f>
        <v>Vưu Quan  Khải</v>
      </c>
      <c r="E4090" t="str">
        <f>VLOOKUP(C4090,[1]Saler!B:D,3,FALSE)</f>
        <v>DN</v>
      </c>
      <c r="F4090" t="str">
        <f>VLOOKUP(E4090,[1]Saler!$F$1:$G$6,2,FALSE)</f>
        <v>Đà Nẵng</v>
      </c>
      <c r="G4090" t="s">
        <v>31</v>
      </c>
      <c r="H4090" t="str">
        <f>VLOOKUP(G4090,[1]Product!$B:$G,2,FALSE)</f>
        <v>Ideapad82H700DNVN</v>
      </c>
      <c r="I4090">
        <f>VLOOKUP(G4090,[1]Product!$B:$G,6,FALSE)</f>
        <v>13490000</v>
      </c>
      <c r="J4090" t="str">
        <f>VLOOKUP(G4090,[1]Product!$B:$G,3,FALSE)</f>
        <v>Lenovo</v>
      </c>
      <c r="K4090" t="str">
        <f>VLOOKUP(G4090,[1]Product!$B:$G,4,FALSE)</f>
        <v>Laptop</v>
      </c>
      <c r="L4090">
        <v>3</v>
      </c>
      <c r="M4090">
        <v>0.1</v>
      </c>
      <c r="N4090">
        <f t="shared" si="63"/>
        <v>36423000</v>
      </c>
    </row>
    <row r="4091" spans="1:14" x14ac:dyDescent="0.3">
      <c r="A4091">
        <v>4090</v>
      </c>
      <c r="B4091">
        <v>1</v>
      </c>
      <c r="C4091" t="s">
        <v>18</v>
      </c>
      <c r="D4091" t="str">
        <f>VLOOKUP(C4091,[1]Saler!B:D,2,FALSE)</f>
        <v>Lê Thị Thùy  Linh</v>
      </c>
      <c r="E4091" t="str">
        <f>VLOOKUP(C4091,[1]Saler!B:D,3,FALSE)</f>
        <v>DN</v>
      </c>
      <c r="F4091" t="str">
        <f>VLOOKUP(E4091,[1]Saler!$F$1:$G$6,2,FALSE)</f>
        <v>Đà Nẵng</v>
      </c>
      <c r="G4091" t="s">
        <v>31</v>
      </c>
      <c r="H4091" t="str">
        <f>VLOOKUP(G4091,[1]Product!$B:$G,2,FALSE)</f>
        <v>Ideapad82H700DNVN</v>
      </c>
      <c r="I4091">
        <f>VLOOKUP(G4091,[1]Product!$B:$G,6,FALSE)</f>
        <v>13490000</v>
      </c>
      <c r="J4091" t="str">
        <f>VLOOKUP(G4091,[1]Product!$B:$G,3,FALSE)</f>
        <v>Lenovo</v>
      </c>
      <c r="K4091" t="str">
        <f>VLOOKUP(G4091,[1]Product!$B:$G,4,FALSE)</f>
        <v>Laptop</v>
      </c>
      <c r="L4091">
        <v>3</v>
      </c>
      <c r="M4091">
        <v>0</v>
      </c>
      <c r="N4091">
        <f t="shared" si="63"/>
        <v>40470000</v>
      </c>
    </row>
    <row r="4092" spans="1:14" x14ac:dyDescent="0.3">
      <c r="A4092">
        <v>4091</v>
      </c>
      <c r="B4092">
        <v>1</v>
      </c>
      <c r="C4092" t="s">
        <v>80</v>
      </c>
      <c r="D4092" t="str">
        <f>VLOOKUP(C4092,[1]Saler!B:D,2,FALSE)</f>
        <v>Trịnh Thị Thu  Hằng</v>
      </c>
      <c r="E4092" t="str">
        <f>VLOOKUP(C4092,[1]Saler!B:D,3,FALSE)</f>
        <v>HP</v>
      </c>
      <c r="F4092" t="str">
        <f>VLOOKUP(E4092,[1]Saler!$F$1:$G$6,2,FALSE)</f>
        <v>Hải Phòng</v>
      </c>
      <c r="G4092" t="s">
        <v>50</v>
      </c>
      <c r="H4092" t="str">
        <f>VLOOKUP(G4092,[1]Product!$B:$G,2,FALSE)</f>
        <v>ProBook22X45AA</v>
      </c>
      <c r="I4092">
        <f>VLOOKUP(G4092,[1]Product!$B:$G,6,FALSE)</f>
        <v>11900000</v>
      </c>
      <c r="J4092" t="str">
        <f>VLOOKUP(G4092,[1]Product!$B:$G,3,FALSE)</f>
        <v>HP</v>
      </c>
      <c r="K4092" t="str">
        <f>VLOOKUP(G4092,[1]Product!$B:$G,4,FALSE)</f>
        <v>Desktop</v>
      </c>
      <c r="L4092">
        <v>2</v>
      </c>
      <c r="M4092">
        <v>0.1</v>
      </c>
      <c r="N4092">
        <f t="shared" si="63"/>
        <v>21420000</v>
      </c>
    </row>
    <row r="4093" spans="1:14" x14ac:dyDescent="0.3">
      <c r="A4093">
        <v>4092</v>
      </c>
      <c r="B4093">
        <v>1</v>
      </c>
      <c r="C4093" t="s">
        <v>30</v>
      </c>
      <c r="D4093" t="str">
        <f>VLOOKUP(C4093,[1]Saler!B:D,2,FALSE)</f>
        <v>Lê Thị Phương  Thanh</v>
      </c>
      <c r="E4093" t="str">
        <f>VLOOKUP(C4093,[1]Saler!B:D,3,FALSE)</f>
        <v>CT</v>
      </c>
      <c r="F4093" t="str">
        <f>VLOOKUP(E4093,[1]Saler!$F$1:$G$6,2,FALSE)</f>
        <v>Cần Thơ</v>
      </c>
      <c r="G4093" t="s">
        <v>49</v>
      </c>
      <c r="H4093" t="str">
        <f>VLOOKUP(G4093,[1]Product!$B:$G,2,FALSE)</f>
        <v>Inspiron145402</v>
      </c>
      <c r="I4093">
        <f>VLOOKUP(G4093,[1]Product!$B:$G,6,FALSE)</f>
        <v>25790000</v>
      </c>
      <c r="J4093" t="str">
        <f>VLOOKUP(G4093,[1]Product!$B:$G,3,FALSE)</f>
        <v>Dell</v>
      </c>
      <c r="K4093" t="str">
        <f>VLOOKUP(G4093,[1]Product!$B:$G,4,FALSE)</f>
        <v>Laptop</v>
      </c>
      <c r="L4093">
        <v>3</v>
      </c>
      <c r="M4093">
        <v>0.1</v>
      </c>
      <c r="N4093">
        <f t="shared" si="63"/>
        <v>69633000</v>
      </c>
    </row>
    <row r="4094" spans="1:14" x14ac:dyDescent="0.3">
      <c r="A4094">
        <v>4093</v>
      </c>
      <c r="B4094">
        <v>1</v>
      </c>
      <c r="C4094" t="s">
        <v>43</v>
      </c>
      <c r="D4094" t="str">
        <f>VLOOKUP(C4094,[1]Saler!B:D,2,FALSE)</f>
        <v>Lương Thị  Thanh</v>
      </c>
      <c r="E4094" t="str">
        <f>VLOOKUP(C4094,[1]Saler!B:D,3,FALSE)</f>
        <v>CT</v>
      </c>
      <c r="F4094" t="str">
        <f>VLOOKUP(E4094,[1]Saler!$F$1:$G$6,2,FALSE)</f>
        <v>Cần Thơ</v>
      </c>
      <c r="G4094" t="s">
        <v>36</v>
      </c>
      <c r="H4094" t="str">
        <f>VLOOKUP(G4094,[1]Product!$B:$G,2,FALSE)</f>
        <v>Lenovo10TVA00EVA</v>
      </c>
      <c r="I4094">
        <f>VLOOKUP(G4094,[1]Product!$B:$G,6,FALSE)</f>
        <v>12590000</v>
      </c>
      <c r="J4094" t="str">
        <f>VLOOKUP(G4094,[1]Product!$B:$G,3,FALSE)</f>
        <v>Lenovo</v>
      </c>
      <c r="K4094" t="str">
        <f>VLOOKUP(G4094,[1]Product!$B:$G,4,FALSE)</f>
        <v>Desktop</v>
      </c>
      <c r="L4094">
        <v>1</v>
      </c>
      <c r="M4094">
        <v>0.1</v>
      </c>
      <c r="N4094">
        <f t="shared" si="63"/>
        <v>11331000</v>
      </c>
    </row>
    <row r="4095" spans="1:14" x14ac:dyDescent="0.3">
      <c r="A4095">
        <v>4094</v>
      </c>
      <c r="B4095">
        <v>1</v>
      </c>
      <c r="C4095" t="s">
        <v>80</v>
      </c>
      <c r="D4095" t="str">
        <f>VLOOKUP(C4095,[1]Saler!B:D,2,FALSE)</f>
        <v>Trịnh Thị Thu  Hằng</v>
      </c>
      <c r="E4095" t="str">
        <f>VLOOKUP(C4095,[1]Saler!B:D,3,FALSE)</f>
        <v>HP</v>
      </c>
      <c r="F4095" t="str">
        <f>VLOOKUP(E4095,[1]Saler!$F$1:$G$6,2,FALSE)</f>
        <v>Hải Phòng</v>
      </c>
      <c r="G4095" t="s">
        <v>56</v>
      </c>
      <c r="H4095" t="str">
        <f>VLOOKUP(G4095,[1]Product!$B:$G,2,FALSE)</f>
        <v>Legion82B500GUVN</v>
      </c>
      <c r="I4095">
        <f>VLOOKUP(G4095,[1]Product!$B:$G,6,FALSE)</f>
        <v>24790000</v>
      </c>
      <c r="J4095" t="str">
        <f>VLOOKUP(G4095,[1]Product!$B:$G,3,FALSE)</f>
        <v>Lenovo</v>
      </c>
      <c r="K4095" t="str">
        <f>VLOOKUP(G4095,[1]Product!$B:$G,4,FALSE)</f>
        <v>Laptop</v>
      </c>
      <c r="L4095">
        <v>3</v>
      </c>
      <c r="M4095">
        <v>0.15</v>
      </c>
      <c r="N4095">
        <f t="shared" si="63"/>
        <v>63214500</v>
      </c>
    </row>
    <row r="4096" spans="1:14" x14ac:dyDescent="0.3">
      <c r="A4096">
        <v>4095</v>
      </c>
      <c r="B4096">
        <v>1</v>
      </c>
      <c r="C4096" t="s">
        <v>38</v>
      </c>
      <c r="D4096" t="str">
        <f>VLOOKUP(C4096,[1]Saler!B:D,2,FALSE)</f>
        <v>Nguyễn Thị Kim  Nga</v>
      </c>
      <c r="E4096" t="str">
        <f>VLOOKUP(C4096,[1]Saler!B:D,3,FALSE)</f>
        <v>HCM</v>
      </c>
      <c r="F4096" t="str">
        <f>VLOOKUP(E4096,[1]Saler!$F$1:$G$6,2,FALSE)</f>
        <v>Hồ Chí Minh</v>
      </c>
      <c r="G4096" t="s">
        <v>36</v>
      </c>
      <c r="H4096" t="str">
        <f>VLOOKUP(G4096,[1]Product!$B:$G,2,FALSE)</f>
        <v>Lenovo10TVA00EVA</v>
      </c>
      <c r="I4096">
        <f>VLOOKUP(G4096,[1]Product!$B:$G,6,FALSE)</f>
        <v>12590000</v>
      </c>
      <c r="J4096" t="str">
        <f>VLOOKUP(G4096,[1]Product!$B:$G,3,FALSE)</f>
        <v>Lenovo</v>
      </c>
      <c r="K4096" t="str">
        <f>VLOOKUP(G4096,[1]Product!$B:$G,4,FALSE)</f>
        <v>Desktop</v>
      </c>
      <c r="L4096">
        <v>2</v>
      </c>
      <c r="M4096">
        <v>0.15</v>
      </c>
      <c r="N4096">
        <f t="shared" si="63"/>
        <v>21403000</v>
      </c>
    </row>
    <row r="4097" spans="1:14" x14ac:dyDescent="0.3">
      <c r="A4097">
        <v>4096</v>
      </c>
      <c r="B4097">
        <v>1</v>
      </c>
      <c r="C4097" t="s">
        <v>48</v>
      </c>
      <c r="D4097" t="str">
        <f>VLOOKUP(C4097,[1]Saler!B:D,2,FALSE)</f>
        <v>Võ Huỳnh Duy  Nhân</v>
      </c>
      <c r="E4097" t="str">
        <f>VLOOKUP(C4097,[1]Saler!B:D,3,FALSE)</f>
        <v>HCM</v>
      </c>
      <c r="F4097" t="str">
        <f>VLOOKUP(E4097,[1]Saler!$F$1:$G$6,2,FALSE)</f>
        <v>Hồ Chí Minh</v>
      </c>
      <c r="G4097" t="s">
        <v>44</v>
      </c>
      <c r="H4097" t="str">
        <f>VLOOKUP(G4097,[1]Product!$B:$G,2,FALSE)</f>
        <v>Lenovo11ED002TVA</v>
      </c>
      <c r="I4097">
        <f>VLOOKUP(G4097,[1]Product!$B:$G,6,FALSE)</f>
        <v>9890000</v>
      </c>
      <c r="J4097" t="str">
        <f>VLOOKUP(G4097,[1]Product!$B:$G,3,FALSE)</f>
        <v>Lenovo</v>
      </c>
      <c r="K4097" t="str">
        <f>VLOOKUP(G4097,[1]Product!$B:$G,4,FALSE)</f>
        <v>Desktop</v>
      </c>
      <c r="L4097">
        <v>2</v>
      </c>
      <c r="M4097">
        <v>0</v>
      </c>
      <c r="N4097">
        <f t="shared" si="63"/>
        <v>19780000</v>
      </c>
    </row>
    <row r="4098" spans="1:14" x14ac:dyDescent="0.3">
      <c r="A4098">
        <v>4097</v>
      </c>
      <c r="B4098">
        <v>1</v>
      </c>
      <c r="C4098" t="s">
        <v>76</v>
      </c>
      <c r="D4098" t="str">
        <f>VLOOKUP(C4098,[1]Saler!B:D,2,FALSE)</f>
        <v>Nguyễn Yến  Nhi</v>
      </c>
      <c r="E4098" t="str">
        <f>VLOOKUP(C4098,[1]Saler!B:D,3,FALSE)</f>
        <v>HCM</v>
      </c>
      <c r="F4098" t="str">
        <f>VLOOKUP(E4098,[1]Saler!$F$1:$G$6,2,FALSE)</f>
        <v>Hồ Chí Minh</v>
      </c>
      <c r="G4098" t="s">
        <v>58</v>
      </c>
      <c r="H4098" t="str">
        <f>VLOOKUP(G4098,[1]Product!$B:$G,2,FALSE)</f>
        <v>Envy2K0B2PA</v>
      </c>
      <c r="I4098">
        <f>VLOOKUP(G4098,[1]Product!$B:$G,6,FALSE)</f>
        <v>23590000</v>
      </c>
      <c r="J4098" t="str">
        <f>VLOOKUP(G4098,[1]Product!$B:$G,3,FALSE)</f>
        <v>HP</v>
      </c>
      <c r="K4098" t="str">
        <f>VLOOKUP(G4098,[1]Product!$B:$G,4,FALSE)</f>
        <v>Laptop</v>
      </c>
      <c r="L4098">
        <v>1</v>
      </c>
      <c r="M4098">
        <v>0.15</v>
      </c>
      <c r="N4098">
        <f t="shared" ref="N4098:N4161" si="64">I4098*L4098*(1-M4098)</f>
        <v>20051500</v>
      </c>
    </row>
    <row r="4099" spans="1:14" x14ac:dyDescent="0.3">
      <c r="A4099">
        <v>4098</v>
      </c>
      <c r="B4099">
        <v>1</v>
      </c>
      <c r="C4099" t="s">
        <v>55</v>
      </c>
      <c r="D4099" t="str">
        <f>VLOOKUP(C4099,[1]Saler!B:D,2,FALSE)</f>
        <v>Nguyễn Thị  Hương</v>
      </c>
      <c r="E4099" t="str">
        <f>VLOOKUP(C4099,[1]Saler!B:D,3,FALSE)</f>
        <v>DN</v>
      </c>
      <c r="F4099" t="str">
        <f>VLOOKUP(E4099,[1]Saler!$F$1:$G$6,2,FALSE)</f>
        <v>Đà Nẵng</v>
      </c>
      <c r="G4099" t="s">
        <v>50</v>
      </c>
      <c r="H4099" t="str">
        <f>VLOOKUP(G4099,[1]Product!$B:$G,2,FALSE)</f>
        <v>ProBook22X45AA</v>
      </c>
      <c r="I4099">
        <f>VLOOKUP(G4099,[1]Product!$B:$G,6,FALSE)</f>
        <v>11900000</v>
      </c>
      <c r="J4099" t="str">
        <f>VLOOKUP(G4099,[1]Product!$B:$G,3,FALSE)</f>
        <v>HP</v>
      </c>
      <c r="K4099" t="str">
        <f>VLOOKUP(G4099,[1]Product!$B:$G,4,FALSE)</f>
        <v>Desktop</v>
      </c>
      <c r="L4099">
        <v>2</v>
      </c>
      <c r="M4099">
        <v>0.05</v>
      </c>
      <c r="N4099">
        <f t="shared" si="64"/>
        <v>22610000</v>
      </c>
    </row>
    <row r="4100" spans="1:14" x14ac:dyDescent="0.3">
      <c r="A4100">
        <v>4099</v>
      </c>
      <c r="B4100">
        <v>1</v>
      </c>
      <c r="C4100" t="s">
        <v>68</v>
      </c>
      <c r="D4100" t="str">
        <f>VLOOKUP(C4100,[1]Saler!B:D,2,FALSE)</f>
        <v>Đào Thị Tiểu  Băng</v>
      </c>
      <c r="E4100" t="str">
        <f>VLOOKUP(C4100,[1]Saler!B:D,3,FALSE)</f>
        <v>CT</v>
      </c>
      <c r="F4100" t="str">
        <f>VLOOKUP(E4100,[1]Saler!$F$1:$G$6,2,FALSE)</f>
        <v>Cần Thơ</v>
      </c>
      <c r="G4100" t="s">
        <v>15</v>
      </c>
      <c r="H4100" t="str">
        <f>VLOOKUP(G4100,[1]Product!$B:$G,2,FALSE)</f>
        <v>EliteBook1C2M0PA</v>
      </c>
      <c r="I4100">
        <f>VLOOKUP(G4100,[1]Product!$B:$G,6,FALSE)</f>
        <v>14890000</v>
      </c>
      <c r="J4100" t="str">
        <f>VLOOKUP(G4100,[1]Product!$B:$G,3,FALSE)</f>
        <v>HP</v>
      </c>
      <c r="K4100" t="str">
        <f>VLOOKUP(G4100,[1]Product!$B:$G,4,FALSE)</f>
        <v>Desktop</v>
      </c>
      <c r="L4100">
        <v>3</v>
      </c>
      <c r="M4100">
        <v>0.05</v>
      </c>
      <c r="N4100">
        <f t="shared" si="64"/>
        <v>42436500</v>
      </c>
    </row>
    <row r="4101" spans="1:14" x14ac:dyDescent="0.3">
      <c r="A4101">
        <v>4100</v>
      </c>
      <c r="B4101">
        <v>1</v>
      </c>
      <c r="C4101" t="s">
        <v>48</v>
      </c>
      <c r="D4101" t="str">
        <f>VLOOKUP(C4101,[1]Saler!B:D,2,FALSE)</f>
        <v>Võ Huỳnh Duy  Nhân</v>
      </c>
      <c r="E4101" t="str">
        <f>VLOOKUP(C4101,[1]Saler!B:D,3,FALSE)</f>
        <v>HCM</v>
      </c>
      <c r="F4101" t="str">
        <f>VLOOKUP(E4101,[1]Saler!$F$1:$G$6,2,FALSE)</f>
        <v>Hồ Chí Minh</v>
      </c>
      <c r="G4101" t="s">
        <v>50</v>
      </c>
      <c r="H4101" t="str">
        <f>VLOOKUP(G4101,[1]Product!$B:$G,2,FALSE)</f>
        <v>ProBook22X45AA</v>
      </c>
      <c r="I4101">
        <f>VLOOKUP(G4101,[1]Product!$B:$G,6,FALSE)</f>
        <v>11900000</v>
      </c>
      <c r="J4101" t="str">
        <f>VLOOKUP(G4101,[1]Product!$B:$G,3,FALSE)</f>
        <v>HP</v>
      </c>
      <c r="K4101" t="str">
        <f>VLOOKUP(G4101,[1]Product!$B:$G,4,FALSE)</f>
        <v>Desktop</v>
      </c>
      <c r="L4101">
        <v>2</v>
      </c>
      <c r="M4101">
        <v>0.15</v>
      </c>
      <c r="N4101">
        <f t="shared" si="64"/>
        <v>20230000</v>
      </c>
    </row>
    <row r="4102" spans="1:14" x14ac:dyDescent="0.3">
      <c r="A4102">
        <v>4101</v>
      </c>
      <c r="B4102">
        <v>1</v>
      </c>
      <c r="C4102" t="s">
        <v>55</v>
      </c>
      <c r="D4102" t="str">
        <f>VLOOKUP(C4102,[1]Saler!B:D,2,FALSE)</f>
        <v>Nguyễn Thị  Hương</v>
      </c>
      <c r="E4102" t="str">
        <f>VLOOKUP(C4102,[1]Saler!B:D,3,FALSE)</f>
        <v>DN</v>
      </c>
      <c r="F4102" t="str">
        <f>VLOOKUP(E4102,[1]Saler!$F$1:$G$6,2,FALSE)</f>
        <v>Đà Nẵng</v>
      </c>
      <c r="G4102" t="s">
        <v>69</v>
      </c>
      <c r="H4102" t="str">
        <f>VLOOKUP(G4102,[1]Product!$B:$G,2,FALSE)</f>
        <v>Pavilion180S1AA</v>
      </c>
      <c r="I4102">
        <f>VLOOKUP(G4102,[1]Product!$B:$G,6,FALSE)</f>
        <v>9790000</v>
      </c>
      <c r="J4102" t="str">
        <f>VLOOKUP(G4102,[1]Product!$B:$G,3,FALSE)</f>
        <v>HP</v>
      </c>
      <c r="K4102" t="str">
        <f>VLOOKUP(G4102,[1]Product!$B:$G,4,FALSE)</f>
        <v>Desktop</v>
      </c>
      <c r="L4102">
        <v>2</v>
      </c>
      <c r="M4102">
        <v>0.05</v>
      </c>
      <c r="N4102">
        <f t="shared" si="64"/>
        <v>18601000</v>
      </c>
    </row>
    <row r="4103" spans="1:14" x14ac:dyDescent="0.3">
      <c r="A4103">
        <v>4102</v>
      </c>
      <c r="B4103">
        <v>1</v>
      </c>
      <c r="C4103" t="s">
        <v>20</v>
      </c>
      <c r="D4103" t="str">
        <f>VLOOKUP(C4103,[1]Saler!B:D,2,FALSE)</f>
        <v>NGUYỄN THỊ THANH  HUYỀN</v>
      </c>
      <c r="E4103" t="str">
        <f>VLOOKUP(C4103,[1]Saler!B:D,3,FALSE)</f>
        <v>DN</v>
      </c>
      <c r="F4103" t="str">
        <f>VLOOKUP(E4103,[1]Saler!$F$1:$G$6,2,FALSE)</f>
        <v>Đà Nẵng</v>
      </c>
      <c r="G4103" t="s">
        <v>56</v>
      </c>
      <c r="H4103" t="str">
        <f>VLOOKUP(G4103,[1]Product!$B:$G,2,FALSE)</f>
        <v>Legion82B500GUVN</v>
      </c>
      <c r="I4103">
        <f>VLOOKUP(G4103,[1]Product!$B:$G,6,FALSE)</f>
        <v>24790000</v>
      </c>
      <c r="J4103" t="str">
        <f>VLOOKUP(G4103,[1]Product!$B:$G,3,FALSE)</f>
        <v>Lenovo</v>
      </c>
      <c r="K4103" t="str">
        <f>VLOOKUP(G4103,[1]Product!$B:$G,4,FALSE)</f>
        <v>Laptop</v>
      </c>
      <c r="L4103">
        <v>1</v>
      </c>
      <c r="M4103">
        <v>0.15</v>
      </c>
      <c r="N4103">
        <f t="shared" si="64"/>
        <v>21071500</v>
      </c>
    </row>
    <row r="4104" spans="1:14" x14ac:dyDescent="0.3">
      <c r="A4104">
        <v>4103</v>
      </c>
      <c r="B4104">
        <v>1</v>
      </c>
      <c r="C4104" t="s">
        <v>77</v>
      </c>
      <c r="D4104" t="str">
        <f>VLOOKUP(C4104,[1]Saler!B:D,2,FALSE)</f>
        <v>Trần Huy  Hiếu</v>
      </c>
      <c r="E4104" t="str">
        <f>VLOOKUP(C4104,[1]Saler!B:D,3,FALSE)</f>
        <v>HP</v>
      </c>
      <c r="F4104" t="str">
        <f>VLOOKUP(E4104,[1]Saler!$F$1:$G$6,2,FALSE)</f>
        <v>Hải Phòng</v>
      </c>
      <c r="G4104" t="s">
        <v>33</v>
      </c>
      <c r="H4104" t="str">
        <f>VLOOKUP(G4104,[1]Product!$B:$G,2,FALSE)</f>
        <v>XPS139310</v>
      </c>
      <c r="I4104">
        <f>VLOOKUP(G4104,[1]Product!$B:$G,6,FALSE)</f>
        <v>39900000</v>
      </c>
      <c r="J4104" t="str">
        <f>VLOOKUP(G4104,[1]Product!$B:$G,3,FALSE)</f>
        <v>Dell</v>
      </c>
      <c r="K4104" t="str">
        <f>VLOOKUP(G4104,[1]Product!$B:$G,4,FALSE)</f>
        <v>Laptop</v>
      </c>
      <c r="L4104">
        <v>2</v>
      </c>
      <c r="M4104">
        <v>0.15</v>
      </c>
      <c r="N4104">
        <f t="shared" si="64"/>
        <v>67830000</v>
      </c>
    </row>
    <row r="4105" spans="1:14" x14ac:dyDescent="0.3">
      <c r="A4105">
        <v>4104</v>
      </c>
      <c r="B4105">
        <v>1</v>
      </c>
      <c r="C4105" t="s">
        <v>18</v>
      </c>
      <c r="D4105" t="str">
        <f>VLOOKUP(C4105,[1]Saler!B:D,2,FALSE)</f>
        <v>Lê Thị Thùy  Linh</v>
      </c>
      <c r="E4105" t="str">
        <f>VLOOKUP(C4105,[1]Saler!B:D,3,FALSE)</f>
        <v>DN</v>
      </c>
      <c r="F4105" t="str">
        <f>VLOOKUP(E4105,[1]Saler!$F$1:$G$6,2,FALSE)</f>
        <v>Đà Nẵng</v>
      </c>
      <c r="G4105" t="s">
        <v>33</v>
      </c>
      <c r="H4105" t="str">
        <f>VLOOKUP(G4105,[1]Product!$B:$G,2,FALSE)</f>
        <v>XPS139310</v>
      </c>
      <c r="I4105">
        <f>VLOOKUP(G4105,[1]Product!$B:$G,6,FALSE)</f>
        <v>39900000</v>
      </c>
      <c r="J4105" t="str">
        <f>VLOOKUP(G4105,[1]Product!$B:$G,3,FALSE)</f>
        <v>Dell</v>
      </c>
      <c r="K4105" t="str">
        <f>VLOOKUP(G4105,[1]Product!$B:$G,4,FALSE)</f>
        <v>Laptop</v>
      </c>
      <c r="L4105">
        <v>2</v>
      </c>
      <c r="M4105">
        <v>0.1</v>
      </c>
      <c r="N4105">
        <f t="shared" si="64"/>
        <v>71820000</v>
      </c>
    </row>
    <row r="4106" spans="1:14" x14ac:dyDescent="0.3">
      <c r="A4106">
        <v>4105</v>
      </c>
      <c r="B4106">
        <v>1</v>
      </c>
      <c r="C4106" t="s">
        <v>62</v>
      </c>
      <c r="D4106" t="str">
        <f>VLOOKUP(C4106,[1]Saler!B:D,2,FALSE)</f>
        <v>Kiều Ngọc Các</v>
      </c>
      <c r="E4106" t="str">
        <f>VLOOKUP(C4106,[1]Saler!B:D,3,FALSE)</f>
        <v>HN</v>
      </c>
      <c r="F4106" t="str">
        <f>VLOOKUP(E4106,[1]Saler!$F$1:$G$6,2,FALSE)</f>
        <v>Hà Nội</v>
      </c>
      <c r="G4106" t="s">
        <v>58</v>
      </c>
      <c r="H4106" t="str">
        <f>VLOOKUP(G4106,[1]Product!$B:$G,2,FALSE)</f>
        <v>Envy2K0B2PA</v>
      </c>
      <c r="I4106">
        <f>VLOOKUP(G4106,[1]Product!$B:$G,6,FALSE)</f>
        <v>23590000</v>
      </c>
      <c r="J4106" t="str">
        <f>VLOOKUP(G4106,[1]Product!$B:$G,3,FALSE)</f>
        <v>HP</v>
      </c>
      <c r="K4106" t="str">
        <f>VLOOKUP(G4106,[1]Product!$B:$G,4,FALSE)</f>
        <v>Laptop</v>
      </c>
      <c r="L4106">
        <v>3</v>
      </c>
      <c r="M4106">
        <v>0.1</v>
      </c>
      <c r="N4106">
        <f t="shared" si="64"/>
        <v>63693000</v>
      </c>
    </row>
    <row r="4107" spans="1:14" x14ac:dyDescent="0.3">
      <c r="A4107">
        <v>4106</v>
      </c>
      <c r="B4107">
        <v>1</v>
      </c>
      <c r="C4107" t="s">
        <v>55</v>
      </c>
      <c r="D4107" t="str">
        <f>VLOOKUP(C4107,[1]Saler!B:D,2,FALSE)</f>
        <v>Nguyễn Thị  Hương</v>
      </c>
      <c r="E4107" t="str">
        <f>VLOOKUP(C4107,[1]Saler!B:D,3,FALSE)</f>
        <v>DN</v>
      </c>
      <c r="F4107" t="str">
        <f>VLOOKUP(E4107,[1]Saler!$F$1:$G$6,2,FALSE)</f>
        <v>Đà Nẵng</v>
      </c>
      <c r="G4107" t="s">
        <v>19</v>
      </c>
      <c r="H4107" t="str">
        <f>VLOOKUP(G4107,[1]Product!$B:$G,2,FALSE)</f>
        <v>Gaming81LK01J3VN</v>
      </c>
      <c r="I4107">
        <f>VLOOKUP(G4107,[1]Product!$B:$G,6,FALSE)</f>
        <v>18490000</v>
      </c>
      <c r="J4107" t="str">
        <f>VLOOKUP(G4107,[1]Product!$B:$G,3,FALSE)</f>
        <v>Lenovo</v>
      </c>
      <c r="K4107" t="str">
        <f>VLOOKUP(G4107,[1]Product!$B:$G,4,FALSE)</f>
        <v>Laptop</v>
      </c>
      <c r="L4107">
        <v>1</v>
      </c>
      <c r="M4107">
        <v>0.05</v>
      </c>
      <c r="N4107">
        <f t="shared" si="64"/>
        <v>17565500</v>
      </c>
    </row>
    <row r="4108" spans="1:14" x14ac:dyDescent="0.3">
      <c r="A4108">
        <v>4107</v>
      </c>
      <c r="B4108">
        <v>1</v>
      </c>
      <c r="C4108" t="s">
        <v>51</v>
      </c>
      <c r="D4108" t="str">
        <f>VLOOKUP(C4108,[1]Saler!B:D,2,FALSE)</f>
        <v>Trần Nguyễn Thúy  Quỳnh</v>
      </c>
      <c r="E4108" t="str">
        <f>VLOOKUP(C4108,[1]Saler!B:D,3,FALSE)</f>
        <v>CT</v>
      </c>
      <c r="F4108" t="str">
        <f>VLOOKUP(E4108,[1]Saler!$F$1:$G$6,2,FALSE)</f>
        <v>Cần Thơ</v>
      </c>
      <c r="G4108" t="s">
        <v>19</v>
      </c>
      <c r="H4108" t="str">
        <f>VLOOKUP(G4108,[1]Product!$B:$G,2,FALSE)</f>
        <v>Gaming81LK01J3VN</v>
      </c>
      <c r="I4108">
        <f>VLOOKUP(G4108,[1]Product!$B:$G,6,FALSE)</f>
        <v>18490000</v>
      </c>
      <c r="J4108" t="str">
        <f>VLOOKUP(G4108,[1]Product!$B:$G,3,FALSE)</f>
        <v>Lenovo</v>
      </c>
      <c r="K4108" t="str">
        <f>VLOOKUP(G4108,[1]Product!$B:$G,4,FALSE)</f>
        <v>Laptop</v>
      </c>
      <c r="L4108">
        <v>2</v>
      </c>
      <c r="M4108">
        <v>0.1</v>
      </c>
      <c r="N4108">
        <f t="shared" si="64"/>
        <v>33282000</v>
      </c>
    </row>
    <row r="4109" spans="1:14" x14ac:dyDescent="0.3">
      <c r="A4109">
        <v>4108</v>
      </c>
      <c r="B4109">
        <v>1</v>
      </c>
      <c r="C4109" t="s">
        <v>74</v>
      </c>
      <c r="D4109" t="str">
        <f>VLOOKUP(C4109,[1]Saler!B:D,2,FALSE)</f>
        <v>Nguyễn Thị  Hằng</v>
      </c>
      <c r="E4109" t="str">
        <f>VLOOKUP(C4109,[1]Saler!B:D,3,FALSE)</f>
        <v>HP</v>
      </c>
      <c r="F4109" t="str">
        <f>VLOOKUP(E4109,[1]Saler!$F$1:$G$6,2,FALSE)</f>
        <v>Hải Phòng</v>
      </c>
      <c r="G4109" t="s">
        <v>31</v>
      </c>
      <c r="H4109" t="str">
        <f>VLOOKUP(G4109,[1]Product!$B:$G,2,FALSE)</f>
        <v>Ideapad82H700DNVN</v>
      </c>
      <c r="I4109">
        <f>VLOOKUP(G4109,[1]Product!$B:$G,6,FALSE)</f>
        <v>13490000</v>
      </c>
      <c r="J4109" t="str">
        <f>VLOOKUP(G4109,[1]Product!$B:$G,3,FALSE)</f>
        <v>Lenovo</v>
      </c>
      <c r="K4109" t="str">
        <f>VLOOKUP(G4109,[1]Product!$B:$G,4,FALSE)</f>
        <v>Laptop</v>
      </c>
      <c r="L4109">
        <v>3</v>
      </c>
      <c r="M4109">
        <v>0</v>
      </c>
      <c r="N4109">
        <f t="shared" si="64"/>
        <v>40470000</v>
      </c>
    </row>
    <row r="4110" spans="1:14" x14ac:dyDescent="0.3">
      <c r="A4110">
        <v>4109</v>
      </c>
      <c r="B4110">
        <v>1</v>
      </c>
      <c r="C4110" t="s">
        <v>43</v>
      </c>
      <c r="D4110" t="str">
        <f>VLOOKUP(C4110,[1]Saler!B:D,2,FALSE)</f>
        <v>Lương Thị  Thanh</v>
      </c>
      <c r="E4110" t="str">
        <f>VLOOKUP(C4110,[1]Saler!B:D,3,FALSE)</f>
        <v>CT</v>
      </c>
      <c r="F4110" t="str">
        <f>VLOOKUP(E4110,[1]Saler!$F$1:$G$6,2,FALSE)</f>
        <v>Cần Thơ</v>
      </c>
      <c r="G4110" t="s">
        <v>50</v>
      </c>
      <c r="H4110" t="str">
        <f>VLOOKUP(G4110,[1]Product!$B:$G,2,FALSE)</f>
        <v>ProBook22X45AA</v>
      </c>
      <c r="I4110">
        <f>VLOOKUP(G4110,[1]Product!$B:$G,6,FALSE)</f>
        <v>11900000</v>
      </c>
      <c r="J4110" t="str">
        <f>VLOOKUP(G4110,[1]Product!$B:$G,3,FALSE)</f>
        <v>HP</v>
      </c>
      <c r="K4110" t="str">
        <f>VLOOKUP(G4110,[1]Product!$B:$G,4,FALSE)</f>
        <v>Desktop</v>
      </c>
      <c r="L4110">
        <v>3</v>
      </c>
      <c r="M4110">
        <v>0.15</v>
      </c>
      <c r="N4110">
        <f t="shared" si="64"/>
        <v>30345000</v>
      </c>
    </row>
    <row r="4111" spans="1:14" x14ac:dyDescent="0.3">
      <c r="A4111">
        <v>4110</v>
      </c>
      <c r="B4111">
        <v>1</v>
      </c>
      <c r="C4111" t="s">
        <v>81</v>
      </c>
      <c r="D4111" t="str">
        <f>VLOOKUP(C4111,[1]Saler!B:D,2,FALSE)</f>
        <v>Huỳnh Lê Minh  Nhựt</v>
      </c>
      <c r="E4111" t="str">
        <f>VLOOKUP(C4111,[1]Saler!B:D,3,FALSE)</f>
        <v>HCM</v>
      </c>
      <c r="F4111" t="str">
        <f>VLOOKUP(E4111,[1]Saler!$F$1:$G$6,2,FALSE)</f>
        <v>Hồ Chí Minh</v>
      </c>
      <c r="G4111" t="s">
        <v>33</v>
      </c>
      <c r="H4111" t="str">
        <f>VLOOKUP(G4111,[1]Product!$B:$G,2,FALSE)</f>
        <v>XPS139310</v>
      </c>
      <c r="I4111">
        <f>VLOOKUP(G4111,[1]Product!$B:$G,6,FALSE)</f>
        <v>39900000</v>
      </c>
      <c r="J4111" t="str">
        <f>VLOOKUP(G4111,[1]Product!$B:$G,3,FALSE)</f>
        <v>Dell</v>
      </c>
      <c r="K4111" t="str">
        <f>VLOOKUP(G4111,[1]Product!$B:$G,4,FALSE)</f>
        <v>Laptop</v>
      </c>
      <c r="L4111">
        <v>2</v>
      </c>
      <c r="M4111">
        <v>0.1</v>
      </c>
      <c r="N4111">
        <f t="shared" si="64"/>
        <v>71820000</v>
      </c>
    </row>
    <row r="4112" spans="1:14" x14ac:dyDescent="0.3">
      <c r="A4112">
        <v>4111</v>
      </c>
      <c r="B4112">
        <v>1</v>
      </c>
      <c r="C4112" t="s">
        <v>63</v>
      </c>
      <c r="D4112" t="str">
        <f>VLOOKUP(C4112,[1]Saler!B:D,2,FALSE)</f>
        <v>Phạm Thị Giáng  My</v>
      </c>
      <c r="E4112" t="str">
        <f>VLOOKUP(C4112,[1]Saler!B:D,3,FALSE)</f>
        <v>DN</v>
      </c>
      <c r="F4112" t="str">
        <f>VLOOKUP(E4112,[1]Saler!$F$1:$G$6,2,FALSE)</f>
        <v>Đà Nẵng</v>
      </c>
      <c r="G4112" t="s">
        <v>56</v>
      </c>
      <c r="H4112" t="str">
        <f>VLOOKUP(G4112,[1]Product!$B:$G,2,FALSE)</f>
        <v>Legion82B500GUVN</v>
      </c>
      <c r="I4112">
        <f>VLOOKUP(G4112,[1]Product!$B:$G,6,FALSE)</f>
        <v>24790000</v>
      </c>
      <c r="J4112" t="str">
        <f>VLOOKUP(G4112,[1]Product!$B:$G,3,FALSE)</f>
        <v>Lenovo</v>
      </c>
      <c r="K4112" t="str">
        <f>VLOOKUP(G4112,[1]Product!$B:$G,4,FALSE)</f>
        <v>Laptop</v>
      </c>
      <c r="L4112">
        <v>2</v>
      </c>
      <c r="M4112">
        <v>0.15</v>
      </c>
      <c r="N4112">
        <f t="shared" si="64"/>
        <v>42143000</v>
      </c>
    </row>
    <row r="4113" spans="1:14" x14ac:dyDescent="0.3">
      <c r="A4113">
        <v>4112</v>
      </c>
      <c r="B4113">
        <v>1</v>
      </c>
      <c r="C4113" t="s">
        <v>61</v>
      </c>
      <c r="D4113" t="str">
        <f>VLOOKUP(C4113,[1]Saler!B:D,2,FALSE)</f>
        <v>Nguyễn Tố  Linh</v>
      </c>
      <c r="E4113" t="str">
        <f>VLOOKUP(C4113,[1]Saler!B:D,3,FALSE)</f>
        <v>DN</v>
      </c>
      <c r="F4113" t="str">
        <f>VLOOKUP(E4113,[1]Saler!$F$1:$G$6,2,FALSE)</f>
        <v>Đà Nẵng</v>
      </c>
      <c r="G4113" t="s">
        <v>17</v>
      </c>
      <c r="H4113" t="str">
        <f>VLOOKUP(G4113,[1]Product!$B:$G,2,FALSE)</f>
        <v>Inspiron135301</v>
      </c>
      <c r="I4113">
        <f>VLOOKUP(G4113,[1]Product!$B:$G,6,FALSE)</f>
        <v>20900000</v>
      </c>
      <c r="J4113" t="str">
        <f>VLOOKUP(G4113,[1]Product!$B:$G,3,FALSE)</f>
        <v>Dell</v>
      </c>
      <c r="K4113" t="str">
        <f>VLOOKUP(G4113,[1]Product!$B:$G,4,FALSE)</f>
        <v>Laptop</v>
      </c>
      <c r="L4113">
        <v>1</v>
      </c>
      <c r="M4113">
        <v>0.15</v>
      </c>
      <c r="N4113">
        <f t="shared" si="64"/>
        <v>17765000</v>
      </c>
    </row>
    <row r="4114" spans="1:14" x14ac:dyDescent="0.3">
      <c r="A4114">
        <v>4113</v>
      </c>
      <c r="B4114">
        <v>1</v>
      </c>
      <c r="C4114" t="s">
        <v>67</v>
      </c>
      <c r="D4114" t="str">
        <f>VLOOKUP(C4114,[1]Saler!B:D,2,FALSE)</f>
        <v>Phan Thị Thu  Nguyệt</v>
      </c>
      <c r="E4114" t="str">
        <f>VLOOKUP(C4114,[1]Saler!B:D,3,FALSE)</f>
        <v>HCM</v>
      </c>
      <c r="F4114" t="str">
        <f>VLOOKUP(E4114,[1]Saler!$F$1:$G$6,2,FALSE)</f>
        <v>Hồ Chí Minh</v>
      </c>
      <c r="G4114" t="s">
        <v>15</v>
      </c>
      <c r="H4114" t="str">
        <f>VLOOKUP(G4114,[1]Product!$B:$G,2,FALSE)</f>
        <v>EliteBook1C2M0PA</v>
      </c>
      <c r="I4114">
        <f>VLOOKUP(G4114,[1]Product!$B:$G,6,FALSE)</f>
        <v>14890000</v>
      </c>
      <c r="J4114" t="str">
        <f>VLOOKUP(G4114,[1]Product!$B:$G,3,FALSE)</f>
        <v>HP</v>
      </c>
      <c r="K4114" t="str">
        <f>VLOOKUP(G4114,[1]Product!$B:$G,4,FALSE)</f>
        <v>Desktop</v>
      </c>
      <c r="L4114">
        <v>2</v>
      </c>
      <c r="M4114">
        <v>0.05</v>
      </c>
      <c r="N4114">
        <f t="shared" si="64"/>
        <v>28291000</v>
      </c>
    </row>
    <row r="4115" spans="1:14" x14ac:dyDescent="0.3">
      <c r="A4115">
        <v>4114</v>
      </c>
      <c r="B4115">
        <v>1</v>
      </c>
      <c r="C4115" t="s">
        <v>39</v>
      </c>
      <c r="D4115" t="str">
        <f>VLOOKUP(C4115,[1]Saler!B:D,2,FALSE)</f>
        <v>Trần Lê Phương  Dung</v>
      </c>
      <c r="E4115" t="str">
        <f>VLOOKUP(C4115,[1]Saler!B:D,3,FALSE)</f>
        <v>HN</v>
      </c>
      <c r="F4115" t="str">
        <f>VLOOKUP(E4115,[1]Saler!$F$1:$G$6,2,FALSE)</f>
        <v>Hà Nội</v>
      </c>
      <c r="G4115" t="s">
        <v>23</v>
      </c>
      <c r="H4115" t="str">
        <f>VLOOKUP(G4115,[1]Product!$B:$G,2,FALSE)</f>
        <v>Latitude3510</v>
      </c>
      <c r="I4115">
        <f>VLOOKUP(G4115,[1]Product!$B:$G,6,FALSE)</f>
        <v>11490000</v>
      </c>
      <c r="J4115" t="str">
        <f>VLOOKUP(G4115,[1]Product!$B:$G,3,FALSE)</f>
        <v>Dell</v>
      </c>
      <c r="K4115" t="str">
        <f>VLOOKUP(G4115,[1]Product!$B:$G,4,FALSE)</f>
        <v>Laptop</v>
      </c>
      <c r="L4115">
        <v>3</v>
      </c>
      <c r="M4115">
        <v>0</v>
      </c>
      <c r="N4115">
        <f t="shared" si="64"/>
        <v>34470000</v>
      </c>
    </row>
    <row r="4116" spans="1:14" x14ac:dyDescent="0.3">
      <c r="A4116">
        <v>4115</v>
      </c>
      <c r="B4116">
        <v>1</v>
      </c>
      <c r="C4116" t="s">
        <v>75</v>
      </c>
      <c r="D4116" t="str">
        <f>VLOOKUP(C4116,[1]Saler!B:D,2,FALSE)</f>
        <v>Trần Thị Kim  Ngân</v>
      </c>
      <c r="E4116" t="str">
        <f>VLOOKUP(C4116,[1]Saler!B:D,3,FALSE)</f>
        <v>HCM</v>
      </c>
      <c r="F4116" t="str">
        <f>VLOOKUP(E4116,[1]Saler!$F$1:$G$6,2,FALSE)</f>
        <v>Hồ Chí Minh</v>
      </c>
      <c r="G4116" t="s">
        <v>21</v>
      </c>
      <c r="H4116" t="str">
        <f>VLOOKUP(G4116,[1]Product!$B:$G,2,FALSE)</f>
        <v>EliteBook5ZU71PA</v>
      </c>
      <c r="I4116">
        <f>VLOOKUP(G4116,[1]Product!$B:$G,6,FALSE)</f>
        <v>34790000</v>
      </c>
      <c r="J4116" t="str">
        <f>VLOOKUP(G4116,[1]Product!$B:$G,3,FALSE)</f>
        <v>HP</v>
      </c>
      <c r="K4116" t="str">
        <f>VLOOKUP(G4116,[1]Product!$B:$G,4,FALSE)</f>
        <v>Laptop</v>
      </c>
      <c r="L4116">
        <v>1</v>
      </c>
      <c r="M4116">
        <v>0.05</v>
      </c>
      <c r="N4116">
        <f t="shared" si="64"/>
        <v>33050500</v>
      </c>
    </row>
    <row r="4117" spans="1:14" x14ac:dyDescent="0.3">
      <c r="A4117">
        <v>4116</v>
      </c>
      <c r="B4117">
        <v>1</v>
      </c>
      <c r="C4117" t="s">
        <v>70</v>
      </c>
      <c r="D4117" t="str">
        <f>VLOOKUP(C4117,[1]Saler!B:D,2,FALSE)</f>
        <v>Trần Thị Hồng Nhung</v>
      </c>
      <c r="E4117" t="str">
        <f>VLOOKUP(C4117,[1]Saler!B:D,3,FALSE)</f>
        <v>HCM</v>
      </c>
      <c r="F4117" t="str">
        <f>VLOOKUP(E4117,[1]Saler!$F$1:$G$6,2,FALSE)</f>
        <v>Hồ Chí Minh</v>
      </c>
      <c r="G4117" t="s">
        <v>23</v>
      </c>
      <c r="H4117" t="str">
        <f>VLOOKUP(G4117,[1]Product!$B:$G,2,FALSE)</f>
        <v>Latitude3510</v>
      </c>
      <c r="I4117">
        <f>VLOOKUP(G4117,[1]Product!$B:$G,6,FALSE)</f>
        <v>11490000</v>
      </c>
      <c r="J4117" t="str">
        <f>VLOOKUP(G4117,[1]Product!$B:$G,3,FALSE)</f>
        <v>Dell</v>
      </c>
      <c r="K4117" t="str">
        <f>VLOOKUP(G4117,[1]Product!$B:$G,4,FALSE)</f>
        <v>Laptop</v>
      </c>
      <c r="L4117">
        <v>3</v>
      </c>
      <c r="M4117">
        <v>0.15</v>
      </c>
      <c r="N4117">
        <f t="shared" si="64"/>
        <v>29299500</v>
      </c>
    </row>
    <row r="4118" spans="1:14" x14ac:dyDescent="0.3">
      <c r="A4118">
        <v>4117</v>
      </c>
      <c r="B4118">
        <v>1</v>
      </c>
      <c r="C4118" t="s">
        <v>57</v>
      </c>
      <c r="D4118" t="str">
        <f>VLOOKUP(C4118,[1]Saler!B:D,2,FALSE)</f>
        <v>Nguyễn Thị Tú  Anh</v>
      </c>
      <c r="E4118" t="str">
        <f>VLOOKUP(C4118,[1]Saler!B:D,3,FALSE)</f>
        <v>HN</v>
      </c>
      <c r="F4118" t="str">
        <f>VLOOKUP(E4118,[1]Saler!$F$1:$G$6,2,FALSE)</f>
        <v>Hà Nội</v>
      </c>
      <c r="G4118" t="s">
        <v>21</v>
      </c>
      <c r="H4118" t="str">
        <f>VLOOKUP(G4118,[1]Product!$B:$G,2,FALSE)</f>
        <v>EliteBook5ZU71PA</v>
      </c>
      <c r="I4118">
        <f>VLOOKUP(G4118,[1]Product!$B:$G,6,FALSE)</f>
        <v>34790000</v>
      </c>
      <c r="J4118" t="str">
        <f>VLOOKUP(G4118,[1]Product!$B:$G,3,FALSE)</f>
        <v>HP</v>
      </c>
      <c r="K4118" t="str">
        <f>VLOOKUP(G4118,[1]Product!$B:$G,4,FALSE)</f>
        <v>Laptop</v>
      </c>
      <c r="L4118">
        <v>3</v>
      </c>
      <c r="M4118">
        <v>0.15</v>
      </c>
      <c r="N4118">
        <f t="shared" si="64"/>
        <v>88714500</v>
      </c>
    </row>
    <row r="4119" spans="1:14" x14ac:dyDescent="0.3">
      <c r="A4119">
        <v>4118</v>
      </c>
      <c r="B4119">
        <v>1</v>
      </c>
      <c r="C4119" t="s">
        <v>81</v>
      </c>
      <c r="D4119" t="str">
        <f>VLOOKUP(C4119,[1]Saler!B:D,2,FALSE)</f>
        <v>Huỳnh Lê Minh  Nhựt</v>
      </c>
      <c r="E4119" t="str">
        <f>VLOOKUP(C4119,[1]Saler!B:D,3,FALSE)</f>
        <v>HCM</v>
      </c>
      <c r="F4119" t="str">
        <f>VLOOKUP(E4119,[1]Saler!$F$1:$G$6,2,FALSE)</f>
        <v>Hồ Chí Minh</v>
      </c>
      <c r="G4119" t="s">
        <v>47</v>
      </c>
      <c r="H4119" t="str">
        <f>VLOOKUP(G4119,[1]Product!$B:$G,2,FALSE)</f>
        <v>OptiPlex3080 MT</v>
      </c>
      <c r="I4119">
        <f>VLOOKUP(G4119,[1]Product!$B:$G,6,FALSE)</f>
        <v>13890000</v>
      </c>
      <c r="J4119" t="str">
        <f>VLOOKUP(G4119,[1]Product!$B:$G,3,FALSE)</f>
        <v>Dell</v>
      </c>
      <c r="K4119" t="str">
        <f>VLOOKUP(G4119,[1]Product!$B:$G,4,FALSE)</f>
        <v>Desktop</v>
      </c>
      <c r="L4119">
        <v>3</v>
      </c>
      <c r="M4119">
        <v>0.05</v>
      </c>
      <c r="N4119">
        <f t="shared" si="64"/>
        <v>39586500</v>
      </c>
    </row>
    <row r="4120" spans="1:14" x14ac:dyDescent="0.3">
      <c r="A4120">
        <v>4119</v>
      </c>
      <c r="B4120">
        <v>1</v>
      </c>
      <c r="C4120" t="s">
        <v>22</v>
      </c>
      <c r="D4120" t="str">
        <f>VLOOKUP(C4120,[1]Saler!B:D,2,FALSE)</f>
        <v>Nguyễn Thành Tâm</v>
      </c>
      <c r="E4120" t="str">
        <f>VLOOKUP(C4120,[1]Saler!B:D,3,FALSE)</f>
        <v>CT</v>
      </c>
      <c r="F4120" t="str">
        <f>VLOOKUP(E4120,[1]Saler!$F$1:$G$6,2,FALSE)</f>
        <v>Cần Thơ</v>
      </c>
      <c r="G4120" t="s">
        <v>69</v>
      </c>
      <c r="H4120" t="str">
        <f>VLOOKUP(G4120,[1]Product!$B:$G,2,FALSE)</f>
        <v>Pavilion180S1AA</v>
      </c>
      <c r="I4120">
        <f>VLOOKUP(G4120,[1]Product!$B:$G,6,FALSE)</f>
        <v>9790000</v>
      </c>
      <c r="J4120" t="str">
        <f>VLOOKUP(G4120,[1]Product!$B:$G,3,FALSE)</f>
        <v>HP</v>
      </c>
      <c r="K4120" t="str">
        <f>VLOOKUP(G4120,[1]Product!$B:$G,4,FALSE)</f>
        <v>Desktop</v>
      </c>
      <c r="L4120">
        <v>1</v>
      </c>
      <c r="M4120">
        <v>0.1</v>
      </c>
      <c r="N4120">
        <f t="shared" si="64"/>
        <v>8811000</v>
      </c>
    </row>
    <row r="4121" spans="1:14" x14ac:dyDescent="0.3">
      <c r="A4121">
        <v>4120</v>
      </c>
      <c r="B4121">
        <v>1</v>
      </c>
      <c r="C4121" t="s">
        <v>80</v>
      </c>
      <c r="D4121" t="str">
        <f>VLOOKUP(C4121,[1]Saler!B:D,2,FALSE)</f>
        <v>Trịnh Thị Thu  Hằng</v>
      </c>
      <c r="E4121" t="str">
        <f>VLOOKUP(C4121,[1]Saler!B:D,3,FALSE)</f>
        <v>HP</v>
      </c>
      <c r="F4121" t="str">
        <f>VLOOKUP(E4121,[1]Saler!$F$1:$G$6,2,FALSE)</f>
        <v>Hải Phòng</v>
      </c>
      <c r="G4121" t="s">
        <v>44</v>
      </c>
      <c r="H4121" t="str">
        <f>VLOOKUP(G4121,[1]Product!$B:$G,2,FALSE)</f>
        <v>Lenovo11ED002TVA</v>
      </c>
      <c r="I4121">
        <f>VLOOKUP(G4121,[1]Product!$B:$G,6,FALSE)</f>
        <v>9890000</v>
      </c>
      <c r="J4121" t="str">
        <f>VLOOKUP(G4121,[1]Product!$B:$G,3,FALSE)</f>
        <v>Lenovo</v>
      </c>
      <c r="K4121" t="str">
        <f>VLOOKUP(G4121,[1]Product!$B:$G,4,FALSE)</f>
        <v>Desktop</v>
      </c>
      <c r="L4121">
        <v>3</v>
      </c>
      <c r="M4121">
        <v>0</v>
      </c>
      <c r="N4121">
        <f t="shared" si="64"/>
        <v>29670000</v>
      </c>
    </row>
    <row r="4122" spans="1:14" x14ac:dyDescent="0.3">
      <c r="A4122">
        <v>4121</v>
      </c>
      <c r="B4122">
        <v>1</v>
      </c>
      <c r="C4122" t="s">
        <v>53</v>
      </c>
      <c r="D4122" t="str">
        <f>VLOOKUP(C4122,[1]Saler!B:D,2,FALSE)</f>
        <v>Đoàn Minh  Anh</v>
      </c>
      <c r="E4122" t="str">
        <f>VLOOKUP(C4122,[1]Saler!B:D,3,FALSE)</f>
        <v>HN</v>
      </c>
      <c r="F4122" t="str">
        <f>VLOOKUP(E4122,[1]Saler!$F$1:$G$6,2,FALSE)</f>
        <v>Hà Nội</v>
      </c>
      <c r="G4122" t="s">
        <v>31</v>
      </c>
      <c r="H4122" t="str">
        <f>VLOOKUP(G4122,[1]Product!$B:$G,2,FALSE)</f>
        <v>Ideapad82H700DNVN</v>
      </c>
      <c r="I4122">
        <f>VLOOKUP(G4122,[1]Product!$B:$G,6,FALSE)</f>
        <v>13490000</v>
      </c>
      <c r="J4122" t="str">
        <f>VLOOKUP(G4122,[1]Product!$B:$G,3,FALSE)</f>
        <v>Lenovo</v>
      </c>
      <c r="K4122" t="str">
        <f>VLOOKUP(G4122,[1]Product!$B:$G,4,FALSE)</f>
        <v>Laptop</v>
      </c>
      <c r="L4122">
        <v>1</v>
      </c>
      <c r="M4122">
        <v>0</v>
      </c>
      <c r="N4122">
        <f t="shared" si="64"/>
        <v>13490000</v>
      </c>
    </row>
    <row r="4123" spans="1:14" x14ac:dyDescent="0.3">
      <c r="A4123">
        <v>4122</v>
      </c>
      <c r="B4123">
        <v>2</v>
      </c>
      <c r="C4123" t="s">
        <v>20</v>
      </c>
      <c r="D4123" t="str">
        <f>VLOOKUP(C4123,[1]Saler!B:D,2,FALSE)</f>
        <v>NGUYỄN THỊ THANH  HUYỀN</v>
      </c>
      <c r="E4123" t="str">
        <f>VLOOKUP(C4123,[1]Saler!B:D,3,FALSE)</f>
        <v>DN</v>
      </c>
      <c r="F4123" t="str">
        <f>VLOOKUP(E4123,[1]Saler!$F$1:$G$6,2,FALSE)</f>
        <v>Đà Nẵng</v>
      </c>
      <c r="G4123" t="s">
        <v>28</v>
      </c>
      <c r="H4123" t="str">
        <f>VLOOKUP(G4123,[1]Product!$B:$G,2,FALSE)</f>
        <v>ProBook1A1B0PA</v>
      </c>
      <c r="I4123">
        <f>VLOOKUP(G4123,[1]Product!$B:$G,6,FALSE)</f>
        <v>18290000</v>
      </c>
      <c r="J4123" t="str">
        <f>VLOOKUP(G4123,[1]Product!$B:$G,3,FALSE)</f>
        <v>HP</v>
      </c>
      <c r="K4123" t="str">
        <f>VLOOKUP(G4123,[1]Product!$B:$G,4,FALSE)</f>
        <v>Laptop</v>
      </c>
      <c r="L4123">
        <v>1</v>
      </c>
      <c r="M4123">
        <v>0.15</v>
      </c>
      <c r="N4123">
        <f t="shared" si="64"/>
        <v>15546500</v>
      </c>
    </row>
    <row r="4124" spans="1:14" x14ac:dyDescent="0.3">
      <c r="A4124">
        <v>4123</v>
      </c>
      <c r="B4124">
        <v>2</v>
      </c>
      <c r="C4124" t="s">
        <v>57</v>
      </c>
      <c r="D4124" t="str">
        <f>VLOOKUP(C4124,[1]Saler!B:D,2,FALSE)</f>
        <v>Nguyễn Thị Tú  Anh</v>
      </c>
      <c r="E4124" t="str">
        <f>VLOOKUP(C4124,[1]Saler!B:D,3,FALSE)</f>
        <v>HN</v>
      </c>
      <c r="F4124" t="str">
        <f>VLOOKUP(E4124,[1]Saler!$F$1:$G$6,2,FALSE)</f>
        <v>Hà Nội</v>
      </c>
      <c r="G4124" t="s">
        <v>42</v>
      </c>
      <c r="H4124" t="str">
        <f>VLOOKUP(G4124,[1]Product!$B:$G,2,FALSE)</f>
        <v>PavilionEG0072TU</v>
      </c>
      <c r="I4124">
        <f>VLOOKUP(G4124,[1]Product!$B:$G,6,FALSE)</f>
        <v>21900000</v>
      </c>
      <c r="J4124" t="str">
        <f>VLOOKUP(G4124,[1]Product!$B:$G,3,FALSE)</f>
        <v>HP</v>
      </c>
      <c r="K4124" t="str">
        <f>VLOOKUP(G4124,[1]Product!$B:$G,4,FALSE)</f>
        <v>Laptop</v>
      </c>
      <c r="L4124">
        <v>3</v>
      </c>
      <c r="M4124">
        <v>0.05</v>
      </c>
      <c r="N4124">
        <f t="shared" si="64"/>
        <v>62415000</v>
      </c>
    </row>
    <row r="4125" spans="1:14" x14ac:dyDescent="0.3">
      <c r="A4125">
        <v>4124</v>
      </c>
      <c r="B4125">
        <v>2</v>
      </c>
      <c r="C4125" t="s">
        <v>48</v>
      </c>
      <c r="D4125" t="str">
        <f>VLOOKUP(C4125,[1]Saler!B:D,2,FALSE)</f>
        <v>Võ Huỳnh Duy  Nhân</v>
      </c>
      <c r="E4125" t="str">
        <f>VLOOKUP(C4125,[1]Saler!B:D,3,FALSE)</f>
        <v>HCM</v>
      </c>
      <c r="F4125" t="str">
        <f>VLOOKUP(E4125,[1]Saler!$F$1:$G$6,2,FALSE)</f>
        <v>Hồ Chí Minh</v>
      </c>
      <c r="G4125" t="s">
        <v>25</v>
      </c>
      <c r="H4125" t="str">
        <f>VLOOKUP(G4125,[1]Product!$B:$G,2,FALSE)</f>
        <v>Lenovo11BHS07200</v>
      </c>
      <c r="I4125">
        <f>VLOOKUP(G4125,[1]Product!$B:$G,6,FALSE)</f>
        <v>11490000</v>
      </c>
      <c r="J4125" t="str">
        <f>VLOOKUP(G4125,[1]Product!$B:$G,3,FALSE)</f>
        <v>Lenovo</v>
      </c>
      <c r="K4125" t="str">
        <f>VLOOKUP(G4125,[1]Product!$B:$G,4,FALSE)</f>
        <v>Desktop</v>
      </c>
      <c r="L4125">
        <v>2</v>
      </c>
      <c r="M4125">
        <v>0.05</v>
      </c>
      <c r="N4125">
        <f t="shared" si="64"/>
        <v>21831000</v>
      </c>
    </row>
    <row r="4126" spans="1:14" x14ac:dyDescent="0.3">
      <c r="A4126">
        <v>4125</v>
      </c>
      <c r="B4126">
        <v>2</v>
      </c>
      <c r="C4126" t="s">
        <v>51</v>
      </c>
      <c r="D4126" t="str">
        <f>VLOOKUP(C4126,[1]Saler!B:D,2,FALSE)</f>
        <v>Trần Nguyễn Thúy  Quỳnh</v>
      </c>
      <c r="E4126" t="str">
        <f>VLOOKUP(C4126,[1]Saler!B:D,3,FALSE)</f>
        <v>CT</v>
      </c>
      <c r="F4126" t="str">
        <f>VLOOKUP(E4126,[1]Saler!$F$1:$G$6,2,FALSE)</f>
        <v>Cần Thơ</v>
      </c>
      <c r="G4126" t="s">
        <v>41</v>
      </c>
      <c r="H4126" t="str">
        <f>VLOOKUP(G4126,[1]Product!$B:$G,2,FALSE)</f>
        <v>Vostro70226499</v>
      </c>
      <c r="I4126">
        <f>VLOOKUP(G4126,[1]Product!$B:$G,6,FALSE)</f>
        <v>8900000</v>
      </c>
      <c r="J4126" t="str">
        <f>VLOOKUP(G4126,[1]Product!$B:$G,3,FALSE)</f>
        <v>Dell</v>
      </c>
      <c r="K4126" t="str">
        <f>VLOOKUP(G4126,[1]Product!$B:$G,4,FALSE)</f>
        <v>Desktop</v>
      </c>
      <c r="L4126">
        <v>3</v>
      </c>
      <c r="M4126">
        <v>0.1</v>
      </c>
      <c r="N4126">
        <f t="shared" si="64"/>
        <v>24030000</v>
      </c>
    </row>
    <row r="4127" spans="1:14" x14ac:dyDescent="0.3">
      <c r="A4127">
        <v>4126</v>
      </c>
      <c r="B4127">
        <v>2</v>
      </c>
      <c r="C4127" t="s">
        <v>18</v>
      </c>
      <c r="D4127" t="str">
        <f>VLOOKUP(C4127,[1]Saler!B:D,2,FALSE)</f>
        <v>Lê Thị Thùy  Linh</v>
      </c>
      <c r="E4127" t="str">
        <f>VLOOKUP(C4127,[1]Saler!B:D,3,FALSE)</f>
        <v>DN</v>
      </c>
      <c r="F4127" t="str">
        <f>VLOOKUP(E4127,[1]Saler!$F$1:$G$6,2,FALSE)</f>
        <v>Đà Nẵng</v>
      </c>
      <c r="G4127" t="s">
        <v>71</v>
      </c>
      <c r="H4127" t="str">
        <f>VLOOKUP(G4127,[1]Product!$B:$G,2,FALSE)</f>
        <v>Legion82BC005YVN</v>
      </c>
      <c r="I4127">
        <f>VLOOKUP(G4127,[1]Product!$B:$G,6,FALSE)</f>
        <v>39000000</v>
      </c>
      <c r="J4127" t="str">
        <f>VLOOKUP(G4127,[1]Product!$B:$G,3,FALSE)</f>
        <v>Lenovo</v>
      </c>
      <c r="K4127" t="str">
        <f>VLOOKUP(G4127,[1]Product!$B:$G,4,FALSE)</f>
        <v>Laptop</v>
      </c>
      <c r="L4127">
        <v>2</v>
      </c>
      <c r="M4127">
        <v>0.05</v>
      </c>
      <c r="N4127">
        <f t="shared" si="64"/>
        <v>74100000</v>
      </c>
    </row>
    <row r="4128" spans="1:14" x14ac:dyDescent="0.3">
      <c r="A4128">
        <v>4127</v>
      </c>
      <c r="B4128">
        <v>2</v>
      </c>
      <c r="C4128" t="s">
        <v>26</v>
      </c>
      <c r="D4128" t="str">
        <f>VLOOKUP(C4128,[1]Saler!B:D,2,FALSE)</f>
        <v>Nguyễn Thị Y  Bình</v>
      </c>
      <c r="E4128" t="str">
        <f>VLOOKUP(C4128,[1]Saler!B:D,3,FALSE)</f>
        <v>HN</v>
      </c>
      <c r="F4128" t="str">
        <f>VLOOKUP(E4128,[1]Saler!$F$1:$G$6,2,FALSE)</f>
        <v>Hà Nội</v>
      </c>
      <c r="G4128" t="s">
        <v>69</v>
      </c>
      <c r="H4128" t="str">
        <f>VLOOKUP(G4128,[1]Product!$B:$G,2,FALSE)</f>
        <v>Pavilion180S1AA</v>
      </c>
      <c r="I4128">
        <f>VLOOKUP(G4128,[1]Product!$B:$G,6,FALSE)</f>
        <v>9790000</v>
      </c>
      <c r="J4128" t="str">
        <f>VLOOKUP(G4128,[1]Product!$B:$G,3,FALSE)</f>
        <v>HP</v>
      </c>
      <c r="K4128" t="str">
        <f>VLOOKUP(G4128,[1]Product!$B:$G,4,FALSE)</f>
        <v>Desktop</v>
      </c>
      <c r="L4128">
        <v>1</v>
      </c>
      <c r="M4128">
        <v>0</v>
      </c>
      <c r="N4128">
        <f t="shared" si="64"/>
        <v>9790000</v>
      </c>
    </row>
    <row r="4129" spans="1:14" x14ac:dyDescent="0.3">
      <c r="A4129">
        <v>4128</v>
      </c>
      <c r="B4129">
        <v>2</v>
      </c>
      <c r="C4129" t="s">
        <v>59</v>
      </c>
      <c r="D4129" t="str">
        <f>VLOOKUP(C4129,[1]Saler!B:D,2,FALSE)</f>
        <v>Hồ Lê Lệ  Nguyên</v>
      </c>
      <c r="E4129" t="str">
        <f>VLOOKUP(C4129,[1]Saler!B:D,3,FALSE)</f>
        <v>HCM</v>
      </c>
      <c r="F4129" t="str">
        <f>VLOOKUP(E4129,[1]Saler!$F$1:$G$6,2,FALSE)</f>
        <v>Hồ Chí Minh</v>
      </c>
      <c r="G4129" t="s">
        <v>44</v>
      </c>
      <c r="H4129" t="str">
        <f>VLOOKUP(G4129,[1]Product!$B:$G,2,FALSE)</f>
        <v>Lenovo11ED002TVA</v>
      </c>
      <c r="I4129">
        <f>VLOOKUP(G4129,[1]Product!$B:$G,6,FALSE)</f>
        <v>9890000</v>
      </c>
      <c r="J4129" t="str">
        <f>VLOOKUP(G4129,[1]Product!$B:$G,3,FALSE)</f>
        <v>Lenovo</v>
      </c>
      <c r="K4129" t="str">
        <f>VLOOKUP(G4129,[1]Product!$B:$G,4,FALSE)</f>
        <v>Desktop</v>
      </c>
      <c r="L4129">
        <v>1</v>
      </c>
      <c r="M4129">
        <v>0.15</v>
      </c>
      <c r="N4129">
        <f t="shared" si="64"/>
        <v>8406500</v>
      </c>
    </row>
    <row r="4130" spans="1:14" x14ac:dyDescent="0.3">
      <c r="A4130">
        <v>4129</v>
      </c>
      <c r="B4130">
        <v>2</v>
      </c>
      <c r="C4130" t="s">
        <v>62</v>
      </c>
      <c r="D4130" t="str">
        <f>VLOOKUP(C4130,[1]Saler!B:D,2,FALSE)</f>
        <v>Kiều Ngọc Các</v>
      </c>
      <c r="E4130" t="str">
        <f>VLOOKUP(C4130,[1]Saler!B:D,3,FALSE)</f>
        <v>HN</v>
      </c>
      <c r="F4130" t="str">
        <f>VLOOKUP(E4130,[1]Saler!$F$1:$G$6,2,FALSE)</f>
        <v>Hà Nội</v>
      </c>
      <c r="G4130" t="s">
        <v>34</v>
      </c>
      <c r="H4130" t="str">
        <f>VLOOKUP(G4130,[1]Product!$B:$G,2,FALSE)</f>
        <v>Inspiron135201</v>
      </c>
      <c r="I4130">
        <f>VLOOKUP(G4130,[1]Product!$B:$G,6,FALSE)</f>
        <v>16990000</v>
      </c>
      <c r="J4130" t="str">
        <f>VLOOKUP(G4130,[1]Product!$B:$G,3,FALSE)</f>
        <v>Dell</v>
      </c>
      <c r="K4130" t="str">
        <f>VLOOKUP(G4130,[1]Product!$B:$G,4,FALSE)</f>
        <v>Laptop</v>
      </c>
      <c r="L4130">
        <v>1</v>
      </c>
      <c r="M4130">
        <v>0.05</v>
      </c>
      <c r="N4130">
        <f t="shared" si="64"/>
        <v>16140500</v>
      </c>
    </row>
    <row r="4131" spans="1:14" x14ac:dyDescent="0.3">
      <c r="A4131">
        <v>4130</v>
      </c>
      <c r="B4131">
        <v>2</v>
      </c>
      <c r="C4131" t="s">
        <v>63</v>
      </c>
      <c r="D4131" t="str">
        <f>VLOOKUP(C4131,[1]Saler!B:D,2,FALSE)</f>
        <v>Phạm Thị Giáng  My</v>
      </c>
      <c r="E4131" t="str">
        <f>VLOOKUP(C4131,[1]Saler!B:D,3,FALSE)</f>
        <v>DN</v>
      </c>
      <c r="F4131" t="str">
        <f>VLOOKUP(E4131,[1]Saler!$F$1:$G$6,2,FALSE)</f>
        <v>Đà Nẵng</v>
      </c>
      <c r="G4131" t="s">
        <v>23</v>
      </c>
      <c r="H4131" t="str">
        <f>VLOOKUP(G4131,[1]Product!$B:$G,2,FALSE)</f>
        <v>Latitude3510</v>
      </c>
      <c r="I4131">
        <f>VLOOKUP(G4131,[1]Product!$B:$G,6,FALSE)</f>
        <v>11490000</v>
      </c>
      <c r="J4131" t="str">
        <f>VLOOKUP(G4131,[1]Product!$B:$G,3,FALSE)</f>
        <v>Dell</v>
      </c>
      <c r="K4131" t="str">
        <f>VLOOKUP(G4131,[1]Product!$B:$G,4,FALSE)</f>
        <v>Laptop</v>
      </c>
      <c r="L4131">
        <v>1</v>
      </c>
      <c r="M4131">
        <v>0.05</v>
      </c>
      <c r="N4131">
        <f t="shared" si="64"/>
        <v>10915500</v>
      </c>
    </row>
    <row r="4132" spans="1:14" x14ac:dyDescent="0.3">
      <c r="A4132">
        <v>4131</v>
      </c>
      <c r="B4132">
        <v>2</v>
      </c>
      <c r="C4132" t="s">
        <v>67</v>
      </c>
      <c r="D4132" t="str">
        <f>VLOOKUP(C4132,[1]Saler!B:D,2,FALSE)</f>
        <v>Phan Thị Thu  Nguyệt</v>
      </c>
      <c r="E4132" t="str">
        <f>VLOOKUP(C4132,[1]Saler!B:D,3,FALSE)</f>
        <v>HCM</v>
      </c>
      <c r="F4132" t="str">
        <f>VLOOKUP(E4132,[1]Saler!$F$1:$G$6,2,FALSE)</f>
        <v>Hồ Chí Minh</v>
      </c>
      <c r="G4132" t="s">
        <v>41</v>
      </c>
      <c r="H4132" t="str">
        <f>VLOOKUP(G4132,[1]Product!$B:$G,2,FALSE)</f>
        <v>Vostro70226499</v>
      </c>
      <c r="I4132">
        <f>VLOOKUP(G4132,[1]Product!$B:$G,6,FALSE)</f>
        <v>8900000</v>
      </c>
      <c r="J4132" t="str">
        <f>VLOOKUP(G4132,[1]Product!$B:$G,3,FALSE)</f>
        <v>Dell</v>
      </c>
      <c r="K4132" t="str">
        <f>VLOOKUP(G4132,[1]Product!$B:$G,4,FALSE)</f>
        <v>Desktop</v>
      </c>
      <c r="L4132">
        <v>1</v>
      </c>
      <c r="M4132">
        <v>0.1</v>
      </c>
      <c r="N4132">
        <f t="shared" si="64"/>
        <v>8010000</v>
      </c>
    </row>
    <row r="4133" spans="1:14" x14ac:dyDescent="0.3">
      <c r="A4133">
        <v>4132</v>
      </c>
      <c r="B4133">
        <v>2</v>
      </c>
      <c r="C4133" t="s">
        <v>38</v>
      </c>
      <c r="D4133" t="str">
        <f>VLOOKUP(C4133,[1]Saler!B:D,2,FALSE)</f>
        <v>Nguyễn Thị Kim  Nga</v>
      </c>
      <c r="E4133" t="str">
        <f>VLOOKUP(C4133,[1]Saler!B:D,3,FALSE)</f>
        <v>HCM</v>
      </c>
      <c r="F4133" t="str">
        <f>VLOOKUP(E4133,[1]Saler!$F$1:$G$6,2,FALSE)</f>
        <v>Hồ Chí Minh</v>
      </c>
      <c r="G4133" t="s">
        <v>42</v>
      </c>
      <c r="H4133" t="str">
        <f>VLOOKUP(G4133,[1]Product!$B:$G,2,FALSE)</f>
        <v>PavilionEG0072TU</v>
      </c>
      <c r="I4133">
        <f>VLOOKUP(G4133,[1]Product!$B:$G,6,FALSE)</f>
        <v>21900000</v>
      </c>
      <c r="J4133" t="str">
        <f>VLOOKUP(G4133,[1]Product!$B:$G,3,FALSE)</f>
        <v>HP</v>
      </c>
      <c r="K4133" t="str">
        <f>VLOOKUP(G4133,[1]Product!$B:$G,4,FALSE)</f>
        <v>Laptop</v>
      </c>
      <c r="L4133">
        <v>1</v>
      </c>
      <c r="M4133">
        <v>0.15</v>
      </c>
      <c r="N4133">
        <f t="shared" si="64"/>
        <v>18615000</v>
      </c>
    </row>
    <row r="4134" spans="1:14" x14ac:dyDescent="0.3">
      <c r="A4134">
        <v>4133</v>
      </c>
      <c r="B4134">
        <v>2</v>
      </c>
      <c r="C4134" t="s">
        <v>55</v>
      </c>
      <c r="D4134" t="str">
        <f>VLOOKUP(C4134,[1]Saler!B:D,2,FALSE)</f>
        <v>Nguyễn Thị  Hương</v>
      </c>
      <c r="E4134" t="str">
        <f>VLOOKUP(C4134,[1]Saler!B:D,3,FALSE)</f>
        <v>DN</v>
      </c>
      <c r="F4134" t="str">
        <f>VLOOKUP(E4134,[1]Saler!$F$1:$G$6,2,FALSE)</f>
        <v>Đà Nẵng</v>
      </c>
      <c r="G4134" t="s">
        <v>28</v>
      </c>
      <c r="H4134" t="str">
        <f>VLOOKUP(G4134,[1]Product!$B:$G,2,FALSE)</f>
        <v>ProBook1A1B0PA</v>
      </c>
      <c r="I4134">
        <f>VLOOKUP(G4134,[1]Product!$B:$G,6,FALSE)</f>
        <v>18290000</v>
      </c>
      <c r="J4134" t="str">
        <f>VLOOKUP(G4134,[1]Product!$B:$G,3,FALSE)</f>
        <v>HP</v>
      </c>
      <c r="K4134" t="str">
        <f>VLOOKUP(G4134,[1]Product!$B:$G,4,FALSE)</f>
        <v>Laptop</v>
      </c>
      <c r="L4134">
        <v>2</v>
      </c>
      <c r="M4134">
        <v>0</v>
      </c>
      <c r="N4134">
        <f t="shared" si="64"/>
        <v>36580000</v>
      </c>
    </row>
    <row r="4135" spans="1:14" x14ac:dyDescent="0.3">
      <c r="A4135">
        <v>4134</v>
      </c>
      <c r="B4135">
        <v>2</v>
      </c>
      <c r="C4135" t="s">
        <v>24</v>
      </c>
      <c r="D4135" t="str">
        <f>VLOOKUP(C4135,[1]Saler!B:D,2,FALSE)</f>
        <v>Lê Thị Ngọc Bích</v>
      </c>
      <c r="E4135" t="str">
        <f>VLOOKUP(C4135,[1]Saler!B:D,3,FALSE)</f>
        <v>HN</v>
      </c>
      <c r="F4135" t="str">
        <f>VLOOKUP(E4135,[1]Saler!$F$1:$G$6,2,FALSE)</f>
        <v>Hà Nội</v>
      </c>
      <c r="G4135" t="s">
        <v>44</v>
      </c>
      <c r="H4135" t="str">
        <f>VLOOKUP(G4135,[1]Product!$B:$G,2,FALSE)</f>
        <v>Lenovo11ED002TVA</v>
      </c>
      <c r="I4135">
        <f>VLOOKUP(G4135,[1]Product!$B:$G,6,FALSE)</f>
        <v>9890000</v>
      </c>
      <c r="J4135" t="str">
        <f>VLOOKUP(G4135,[1]Product!$B:$G,3,FALSE)</f>
        <v>Lenovo</v>
      </c>
      <c r="K4135" t="str">
        <f>VLOOKUP(G4135,[1]Product!$B:$G,4,FALSE)</f>
        <v>Desktop</v>
      </c>
      <c r="L4135">
        <v>2</v>
      </c>
      <c r="M4135">
        <v>0.05</v>
      </c>
      <c r="N4135">
        <f t="shared" si="64"/>
        <v>18791000</v>
      </c>
    </row>
    <row r="4136" spans="1:14" x14ac:dyDescent="0.3">
      <c r="A4136">
        <v>4135</v>
      </c>
      <c r="B4136">
        <v>2</v>
      </c>
      <c r="C4136" t="s">
        <v>60</v>
      </c>
      <c r="D4136" t="str">
        <f>VLOOKUP(C4136,[1]Saler!B:D,2,FALSE)</f>
        <v>Nguyễn Thị Hoài  Ly</v>
      </c>
      <c r="E4136" t="str">
        <f>VLOOKUP(C4136,[1]Saler!B:D,3,FALSE)</f>
        <v>DN</v>
      </c>
      <c r="F4136" t="str">
        <f>VLOOKUP(E4136,[1]Saler!$F$1:$G$6,2,FALSE)</f>
        <v>Đà Nẵng</v>
      </c>
      <c r="G4136" t="s">
        <v>42</v>
      </c>
      <c r="H4136" t="str">
        <f>VLOOKUP(G4136,[1]Product!$B:$G,2,FALSE)</f>
        <v>PavilionEG0072TU</v>
      </c>
      <c r="I4136">
        <f>VLOOKUP(G4136,[1]Product!$B:$G,6,FALSE)</f>
        <v>21900000</v>
      </c>
      <c r="J4136" t="str">
        <f>VLOOKUP(G4136,[1]Product!$B:$G,3,FALSE)</f>
        <v>HP</v>
      </c>
      <c r="K4136" t="str">
        <f>VLOOKUP(G4136,[1]Product!$B:$G,4,FALSE)</f>
        <v>Laptop</v>
      </c>
      <c r="L4136">
        <v>3</v>
      </c>
      <c r="M4136">
        <v>0.15</v>
      </c>
      <c r="N4136">
        <f t="shared" si="64"/>
        <v>55845000</v>
      </c>
    </row>
    <row r="4137" spans="1:14" x14ac:dyDescent="0.3">
      <c r="A4137">
        <v>4136</v>
      </c>
      <c r="B4137">
        <v>2</v>
      </c>
      <c r="C4137" t="s">
        <v>40</v>
      </c>
      <c r="D4137" t="str">
        <f>VLOOKUP(C4137,[1]Saler!B:D,2,FALSE)</f>
        <v>Triệu Thị Thanh  Chung</v>
      </c>
      <c r="E4137" t="str">
        <f>VLOOKUP(C4137,[1]Saler!B:D,3,FALSE)</f>
        <v>HN</v>
      </c>
      <c r="F4137" t="str">
        <f>VLOOKUP(E4137,[1]Saler!$F$1:$G$6,2,FALSE)</f>
        <v>Hà Nội</v>
      </c>
      <c r="G4137" t="s">
        <v>52</v>
      </c>
      <c r="H4137" t="str">
        <f>VLOOKUP(G4137,[1]Product!$B:$G,2,FALSE)</f>
        <v>Inspiron42IN380002</v>
      </c>
      <c r="I4137">
        <f>VLOOKUP(G4137,[1]Product!$B:$G,6,FALSE)</f>
        <v>12290000</v>
      </c>
      <c r="J4137" t="str">
        <f>VLOOKUP(G4137,[1]Product!$B:$G,3,FALSE)</f>
        <v>Dell</v>
      </c>
      <c r="K4137" t="str">
        <f>VLOOKUP(G4137,[1]Product!$B:$G,4,FALSE)</f>
        <v>Desktop</v>
      </c>
      <c r="L4137">
        <v>1</v>
      </c>
      <c r="M4137">
        <v>0.05</v>
      </c>
      <c r="N4137">
        <f t="shared" si="64"/>
        <v>11675500</v>
      </c>
    </row>
    <row r="4138" spans="1:14" x14ac:dyDescent="0.3">
      <c r="A4138">
        <v>4137</v>
      </c>
      <c r="B4138">
        <v>2</v>
      </c>
      <c r="C4138" t="s">
        <v>66</v>
      </c>
      <c r="D4138" t="str">
        <f>VLOOKUP(C4138,[1]Saler!B:D,2,FALSE)</f>
        <v>Nguyễn Nhật  Hạ</v>
      </c>
      <c r="E4138" t="str">
        <f>VLOOKUP(C4138,[1]Saler!B:D,3,FALSE)</f>
        <v>HP</v>
      </c>
      <c r="F4138" t="str">
        <f>VLOOKUP(E4138,[1]Saler!$F$1:$G$6,2,FALSE)</f>
        <v>Hải Phòng</v>
      </c>
      <c r="G4138" t="s">
        <v>49</v>
      </c>
      <c r="H4138" t="str">
        <f>VLOOKUP(G4138,[1]Product!$B:$G,2,FALSE)</f>
        <v>Inspiron145402</v>
      </c>
      <c r="I4138">
        <f>VLOOKUP(G4138,[1]Product!$B:$G,6,FALSE)</f>
        <v>25790000</v>
      </c>
      <c r="J4138" t="str">
        <f>VLOOKUP(G4138,[1]Product!$B:$G,3,FALSE)</f>
        <v>Dell</v>
      </c>
      <c r="K4138" t="str">
        <f>VLOOKUP(G4138,[1]Product!$B:$G,4,FALSE)</f>
        <v>Laptop</v>
      </c>
      <c r="L4138">
        <v>3</v>
      </c>
      <c r="M4138">
        <v>0.05</v>
      </c>
      <c r="N4138">
        <f t="shared" si="64"/>
        <v>73501500</v>
      </c>
    </row>
    <row r="4139" spans="1:14" x14ac:dyDescent="0.3">
      <c r="A4139">
        <v>4138</v>
      </c>
      <c r="B4139">
        <v>2</v>
      </c>
      <c r="C4139" t="s">
        <v>40</v>
      </c>
      <c r="D4139" t="str">
        <f>VLOOKUP(C4139,[1]Saler!B:D,2,FALSE)</f>
        <v>Triệu Thị Thanh  Chung</v>
      </c>
      <c r="E4139" t="str">
        <f>VLOOKUP(C4139,[1]Saler!B:D,3,FALSE)</f>
        <v>HN</v>
      </c>
      <c r="F4139" t="str">
        <f>VLOOKUP(E4139,[1]Saler!$F$1:$G$6,2,FALSE)</f>
        <v>Hà Nội</v>
      </c>
      <c r="G4139" t="s">
        <v>28</v>
      </c>
      <c r="H4139" t="str">
        <f>VLOOKUP(G4139,[1]Product!$B:$G,2,FALSE)</f>
        <v>ProBook1A1B0PA</v>
      </c>
      <c r="I4139">
        <f>VLOOKUP(G4139,[1]Product!$B:$G,6,FALSE)</f>
        <v>18290000</v>
      </c>
      <c r="J4139" t="str">
        <f>VLOOKUP(G4139,[1]Product!$B:$G,3,FALSE)</f>
        <v>HP</v>
      </c>
      <c r="K4139" t="str">
        <f>VLOOKUP(G4139,[1]Product!$B:$G,4,FALSE)</f>
        <v>Laptop</v>
      </c>
      <c r="L4139">
        <v>1</v>
      </c>
      <c r="M4139">
        <v>0</v>
      </c>
      <c r="N4139">
        <f t="shared" si="64"/>
        <v>18290000</v>
      </c>
    </row>
    <row r="4140" spans="1:14" x14ac:dyDescent="0.3">
      <c r="A4140">
        <v>4139</v>
      </c>
      <c r="B4140">
        <v>2</v>
      </c>
      <c r="C4140" t="s">
        <v>65</v>
      </c>
      <c r="D4140" t="str">
        <f>VLOOKUP(C4140,[1]Saler!B:D,2,FALSE)</f>
        <v>Vưu Quan  Khải</v>
      </c>
      <c r="E4140" t="str">
        <f>VLOOKUP(C4140,[1]Saler!B:D,3,FALSE)</f>
        <v>DN</v>
      </c>
      <c r="F4140" t="str">
        <f>VLOOKUP(E4140,[1]Saler!$F$1:$G$6,2,FALSE)</f>
        <v>Đà Nẵng</v>
      </c>
      <c r="G4140" t="s">
        <v>19</v>
      </c>
      <c r="H4140" t="str">
        <f>VLOOKUP(G4140,[1]Product!$B:$G,2,FALSE)</f>
        <v>Gaming81LK01J3VN</v>
      </c>
      <c r="I4140">
        <f>VLOOKUP(G4140,[1]Product!$B:$G,6,FALSE)</f>
        <v>18490000</v>
      </c>
      <c r="J4140" t="str">
        <f>VLOOKUP(G4140,[1]Product!$B:$G,3,FALSE)</f>
        <v>Lenovo</v>
      </c>
      <c r="K4140" t="str">
        <f>VLOOKUP(G4140,[1]Product!$B:$G,4,FALSE)</f>
        <v>Laptop</v>
      </c>
      <c r="L4140">
        <v>2</v>
      </c>
      <c r="M4140">
        <v>0.05</v>
      </c>
      <c r="N4140">
        <f t="shared" si="64"/>
        <v>35131000</v>
      </c>
    </row>
    <row r="4141" spans="1:14" x14ac:dyDescent="0.3">
      <c r="A4141">
        <v>4140</v>
      </c>
      <c r="B4141">
        <v>2</v>
      </c>
      <c r="C4141" t="s">
        <v>64</v>
      </c>
      <c r="D4141" t="str">
        <f>VLOOKUP(C4141,[1]Saler!B:D,2,FALSE)</f>
        <v>Trần Chí Thông</v>
      </c>
      <c r="E4141" t="str">
        <f>VLOOKUP(C4141,[1]Saler!B:D,3,FALSE)</f>
        <v>CT</v>
      </c>
      <c r="F4141" t="str">
        <f>VLOOKUP(E4141,[1]Saler!$F$1:$G$6,2,FALSE)</f>
        <v>Cần Thơ</v>
      </c>
      <c r="G4141" t="s">
        <v>71</v>
      </c>
      <c r="H4141" t="str">
        <f>VLOOKUP(G4141,[1]Product!$B:$G,2,FALSE)</f>
        <v>Legion82BC005YVN</v>
      </c>
      <c r="I4141">
        <f>VLOOKUP(G4141,[1]Product!$B:$G,6,FALSE)</f>
        <v>39000000</v>
      </c>
      <c r="J4141" t="str">
        <f>VLOOKUP(G4141,[1]Product!$B:$G,3,FALSE)</f>
        <v>Lenovo</v>
      </c>
      <c r="K4141" t="str">
        <f>VLOOKUP(G4141,[1]Product!$B:$G,4,FALSE)</f>
        <v>Laptop</v>
      </c>
      <c r="L4141">
        <v>2</v>
      </c>
      <c r="M4141">
        <v>0.15</v>
      </c>
      <c r="N4141">
        <f t="shared" si="64"/>
        <v>66300000</v>
      </c>
    </row>
    <row r="4142" spans="1:14" x14ac:dyDescent="0.3">
      <c r="A4142">
        <v>4141</v>
      </c>
      <c r="B4142">
        <v>2</v>
      </c>
      <c r="C4142" t="s">
        <v>27</v>
      </c>
      <c r="D4142" t="str">
        <f>VLOOKUP(C4142,[1]Saler!B:D,2,FALSE)</f>
        <v>Lê Thị Bình</v>
      </c>
      <c r="E4142" t="str">
        <f>VLOOKUP(C4142,[1]Saler!B:D,3,FALSE)</f>
        <v>HN</v>
      </c>
      <c r="F4142" t="str">
        <f>VLOOKUP(E4142,[1]Saler!$F$1:$G$6,2,FALSE)</f>
        <v>Hà Nội</v>
      </c>
      <c r="G4142" t="s">
        <v>45</v>
      </c>
      <c r="H4142" t="str">
        <f>VLOOKUP(G4142,[1]Product!$B:$G,2,FALSE)</f>
        <v>OMEN8ZR42PA</v>
      </c>
      <c r="I4142">
        <f>VLOOKUP(G4142,[1]Product!$B:$G,6,FALSE)</f>
        <v>54000000</v>
      </c>
      <c r="J4142" t="str">
        <f>VLOOKUP(G4142,[1]Product!$B:$G,3,FALSE)</f>
        <v>HP</v>
      </c>
      <c r="K4142" t="str">
        <f>VLOOKUP(G4142,[1]Product!$B:$G,4,FALSE)</f>
        <v>Laptop</v>
      </c>
      <c r="L4142">
        <v>2</v>
      </c>
      <c r="M4142">
        <v>0.05</v>
      </c>
      <c r="N4142">
        <f t="shared" si="64"/>
        <v>102600000</v>
      </c>
    </row>
    <row r="4143" spans="1:14" x14ac:dyDescent="0.3">
      <c r="A4143">
        <v>4142</v>
      </c>
      <c r="B4143">
        <v>2</v>
      </c>
      <c r="C4143" t="s">
        <v>38</v>
      </c>
      <c r="D4143" t="str">
        <f>VLOOKUP(C4143,[1]Saler!B:D,2,FALSE)</f>
        <v>Nguyễn Thị Kim  Nga</v>
      </c>
      <c r="E4143" t="str">
        <f>VLOOKUP(C4143,[1]Saler!B:D,3,FALSE)</f>
        <v>HCM</v>
      </c>
      <c r="F4143" t="str">
        <f>VLOOKUP(E4143,[1]Saler!$F$1:$G$6,2,FALSE)</f>
        <v>Hồ Chí Minh</v>
      </c>
      <c r="G4143" t="s">
        <v>47</v>
      </c>
      <c r="H4143" t="str">
        <f>VLOOKUP(G4143,[1]Product!$B:$G,2,FALSE)</f>
        <v>OptiPlex3080 MT</v>
      </c>
      <c r="I4143">
        <f>VLOOKUP(G4143,[1]Product!$B:$G,6,FALSE)</f>
        <v>13890000</v>
      </c>
      <c r="J4143" t="str">
        <f>VLOOKUP(G4143,[1]Product!$B:$G,3,FALSE)</f>
        <v>Dell</v>
      </c>
      <c r="K4143" t="str">
        <f>VLOOKUP(G4143,[1]Product!$B:$G,4,FALSE)</f>
        <v>Desktop</v>
      </c>
      <c r="L4143">
        <v>2</v>
      </c>
      <c r="M4143">
        <v>0.1</v>
      </c>
      <c r="N4143">
        <f t="shared" si="64"/>
        <v>25002000</v>
      </c>
    </row>
    <row r="4144" spans="1:14" x14ac:dyDescent="0.3">
      <c r="A4144">
        <v>4143</v>
      </c>
      <c r="B4144">
        <v>2</v>
      </c>
      <c r="C4144" t="s">
        <v>74</v>
      </c>
      <c r="D4144" t="str">
        <f>VLOOKUP(C4144,[1]Saler!B:D,2,FALSE)</f>
        <v>Nguyễn Thị  Hằng</v>
      </c>
      <c r="E4144" t="str">
        <f>VLOOKUP(C4144,[1]Saler!B:D,3,FALSE)</f>
        <v>HP</v>
      </c>
      <c r="F4144" t="str">
        <f>VLOOKUP(E4144,[1]Saler!$F$1:$G$6,2,FALSE)</f>
        <v>Hải Phòng</v>
      </c>
      <c r="G4144" t="s">
        <v>58</v>
      </c>
      <c r="H4144" t="str">
        <f>VLOOKUP(G4144,[1]Product!$B:$G,2,FALSE)</f>
        <v>Envy2K0B2PA</v>
      </c>
      <c r="I4144">
        <f>VLOOKUP(G4144,[1]Product!$B:$G,6,FALSE)</f>
        <v>23590000</v>
      </c>
      <c r="J4144" t="str">
        <f>VLOOKUP(G4144,[1]Product!$B:$G,3,FALSE)</f>
        <v>HP</v>
      </c>
      <c r="K4144" t="str">
        <f>VLOOKUP(G4144,[1]Product!$B:$G,4,FALSE)</f>
        <v>Laptop</v>
      </c>
      <c r="L4144">
        <v>3</v>
      </c>
      <c r="M4144">
        <v>0.05</v>
      </c>
      <c r="N4144">
        <f t="shared" si="64"/>
        <v>67231500</v>
      </c>
    </row>
    <row r="4145" spans="1:14" x14ac:dyDescent="0.3">
      <c r="A4145">
        <v>4144</v>
      </c>
      <c r="B4145">
        <v>2</v>
      </c>
      <c r="C4145" t="s">
        <v>78</v>
      </c>
      <c r="D4145" t="str">
        <f>VLOOKUP(C4145,[1]Saler!B:D,2,FALSE)</f>
        <v>Vũ Nguyên  Hà</v>
      </c>
      <c r="E4145" t="str">
        <f>VLOOKUP(C4145,[1]Saler!B:D,3,FALSE)</f>
        <v>HN</v>
      </c>
      <c r="F4145" t="str">
        <f>VLOOKUP(E4145,[1]Saler!$F$1:$G$6,2,FALSE)</f>
        <v>Hà Nội</v>
      </c>
      <c r="G4145" t="s">
        <v>15</v>
      </c>
      <c r="H4145" t="str">
        <f>VLOOKUP(G4145,[1]Product!$B:$G,2,FALSE)</f>
        <v>EliteBook1C2M0PA</v>
      </c>
      <c r="I4145">
        <f>VLOOKUP(G4145,[1]Product!$B:$G,6,FALSE)</f>
        <v>14890000</v>
      </c>
      <c r="J4145" t="str">
        <f>VLOOKUP(G4145,[1]Product!$B:$G,3,FALSE)</f>
        <v>HP</v>
      </c>
      <c r="K4145" t="str">
        <f>VLOOKUP(G4145,[1]Product!$B:$G,4,FALSE)</f>
        <v>Desktop</v>
      </c>
      <c r="L4145">
        <v>2</v>
      </c>
      <c r="M4145">
        <v>0.15</v>
      </c>
      <c r="N4145">
        <f t="shared" si="64"/>
        <v>25313000</v>
      </c>
    </row>
    <row r="4146" spans="1:14" x14ac:dyDescent="0.3">
      <c r="A4146">
        <v>4145</v>
      </c>
      <c r="B4146">
        <v>2</v>
      </c>
      <c r="C4146" t="s">
        <v>14</v>
      </c>
      <c r="D4146" t="str">
        <f>VLOOKUP(C4146,[1]Saler!B:D,2,FALSE)</f>
        <v>Hồ Thị Khánh  Huyền</v>
      </c>
      <c r="E4146" t="str">
        <f>VLOOKUP(C4146,[1]Saler!B:D,3,FALSE)</f>
        <v>DN</v>
      </c>
      <c r="F4146" t="str">
        <f>VLOOKUP(E4146,[1]Saler!$F$1:$G$6,2,FALSE)</f>
        <v>Đà Nẵng</v>
      </c>
      <c r="G4146" t="s">
        <v>28</v>
      </c>
      <c r="H4146" t="str">
        <f>VLOOKUP(G4146,[1]Product!$B:$G,2,FALSE)</f>
        <v>ProBook1A1B0PA</v>
      </c>
      <c r="I4146">
        <f>VLOOKUP(G4146,[1]Product!$B:$G,6,FALSE)</f>
        <v>18290000</v>
      </c>
      <c r="J4146" t="str">
        <f>VLOOKUP(G4146,[1]Product!$B:$G,3,FALSE)</f>
        <v>HP</v>
      </c>
      <c r="K4146" t="str">
        <f>VLOOKUP(G4146,[1]Product!$B:$G,4,FALSE)</f>
        <v>Laptop</v>
      </c>
      <c r="L4146">
        <v>2</v>
      </c>
      <c r="M4146">
        <v>0.15</v>
      </c>
      <c r="N4146">
        <f t="shared" si="64"/>
        <v>31093000</v>
      </c>
    </row>
    <row r="4147" spans="1:14" x14ac:dyDescent="0.3">
      <c r="A4147">
        <v>4146</v>
      </c>
      <c r="B4147">
        <v>2</v>
      </c>
      <c r="C4147" t="s">
        <v>38</v>
      </c>
      <c r="D4147" t="str">
        <f>VLOOKUP(C4147,[1]Saler!B:D,2,FALSE)</f>
        <v>Nguyễn Thị Kim  Nga</v>
      </c>
      <c r="E4147" t="str">
        <f>VLOOKUP(C4147,[1]Saler!B:D,3,FALSE)</f>
        <v>HCM</v>
      </c>
      <c r="F4147" t="str">
        <f>VLOOKUP(E4147,[1]Saler!$F$1:$G$6,2,FALSE)</f>
        <v>Hồ Chí Minh</v>
      </c>
      <c r="G4147" t="s">
        <v>23</v>
      </c>
      <c r="H4147" t="str">
        <f>VLOOKUP(G4147,[1]Product!$B:$G,2,FALSE)</f>
        <v>Latitude3510</v>
      </c>
      <c r="I4147">
        <f>VLOOKUP(G4147,[1]Product!$B:$G,6,FALSE)</f>
        <v>11490000</v>
      </c>
      <c r="J4147" t="str">
        <f>VLOOKUP(G4147,[1]Product!$B:$G,3,FALSE)</f>
        <v>Dell</v>
      </c>
      <c r="K4147" t="str">
        <f>VLOOKUP(G4147,[1]Product!$B:$G,4,FALSE)</f>
        <v>Laptop</v>
      </c>
      <c r="L4147">
        <v>1</v>
      </c>
      <c r="M4147">
        <v>0.15</v>
      </c>
      <c r="N4147">
        <f t="shared" si="64"/>
        <v>9766500</v>
      </c>
    </row>
    <row r="4148" spans="1:14" x14ac:dyDescent="0.3">
      <c r="A4148">
        <v>4147</v>
      </c>
      <c r="B4148">
        <v>2</v>
      </c>
      <c r="C4148" t="s">
        <v>77</v>
      </c>
      <c r="D4148" t="str">
        <f>VLOOKUP(C4148,[1]Saler!B:D,2,FALSE)</f>
        <v>Trần Huy  Hiếu</v>
      </c>
      <c r="E4148" t="str">
        <f>VLOOKUP(C4148,[1]Saler!B:D,3,FALSE)</f>
        <v>HP</v>
      </c>
      <c r="F4148" t="str">
        <f>VLOOKUP(E4148,[1]Saler!$F$1:$G$6,2,FALSE)</f>
        <v>Hải Phòng</v>
      </c>
      <c r="G4148" t="s">
        <v>21</v>
      </c>
      <c r="H4148" t="str">
        <f>VLOOKUP(G4148,[1]Product!$B:$G,2,FALSE)</f>
        <v>EliteBook5ZU71PA</v>
      </c>
      <c r="I4148">
        <f>VLOOKUP(G4148,[1]Product!$B:$G,6,FALSE)</f>
        <v>34790000</v>
      </c>
      <c r="J4148" t="str">
        <f>VLOOKUP(G4148,[1]Product!$B:$G,3,FALSE)</f>
        <v>HP</v>
      </c>
      <c r="K4148" t="str">
        <f>VLOOKUP(G4148,[1]Product!$B:$G,4,FALSE)</f>
        <v>Laptop</v>
      </c>
      <c r="L4148">
        <v>1</v>
      </c>
      <c r="M4148">
        <v>0.1</v>
      </c>
      <c r="N4148">
        <f t="shared" si="64"/>
        <v>31311000</v>
      </c>
    </row>
    <row r="4149" spans="1:14" x14ac:dyDescent="0.3">
      <c r="A4149">
        <v>4148</v>
      </c>
      <c r="B4149">
        <v>2</v>
      </c>
      <c r="C4149" t="s">
        <v>29</v>
      </c>
      <c r="D4149" t="str">
        <f>VLOOKUP(C4149,[1]Saler!B:D,2,FALSE)</f>
        <v>Hoàng Thị Thu  Hà</v>
      </c>
      <c r="E4149" t="str">
        <f>VLOOKUP(C4149,[1]Saler!B:D,3,FALSE)</f>
        <v>HN</v>
      </c>
      <c r="F4149" t="str">
        <f>VLOOKUP(E4149,[1]Saler!$F$1:$G$6,2,FALSE)</f>
        <v>Hà Nội</v>
      </c>
      <c r="G4149" t="s">
        <v>58</v>
      </c>
      <c r="H4149" t="str">
        <f>VLOOKUP(G4149,[1]Product!$B:$G,2,FALSE)</f>
        <v>Envy2K0B2PA</v>
      </c>
      <c r="I4149">
        <f>VLOOKUP(G4149,[1]Product!$B:$G,6,FALSE)</f>
        <v>23590000</v>
      </c>
      <c r="J4149" t="str">
        <f>VLOOKUP(G4149,[1]Product!$B:$G,3,FALSE)</f>
        <v>HP</v>
      </c>
      <c r="K4149" t="str">
        <f>VLOOKUP(G4149,[1]Product!$B:$G,4,FALSE)</f>
        <v>Laptop</v>
      </c>
      <c r="L4149">
        <v>2</v>
      </c>
      <c r="M4149">
        <v>0</v>
      </c>
      <c r="N4149">
        <f t="shared" si="64"/>
        <v>47180000</v>
      </c>
    </row>
    <row r="4150" spans="1:14" x14ac:dyDescent="0.3">
      <c r="A4150">
        <v>4149</v>
      </c>
      <c r="B4150">
        <v>2</v>
      </c>
      <c r="C4150" t="s">
        <v>43</v>
      </c>
      <c r="D4150" t="str">
        <f>VLOOKUP(C4150,[1]Saler!B:D,2,FALSE)</f>
        <v>Lương Thị  Thanh</v>
      </c>
      <c r="E4150" t="str">
        <f>VLOOKUP(C4150,[1]Saler!B:D,3,FALSE)</f>
        <v>CT</v>
      </c>
      <c r="F4150" t="str">
        <f>VLOOKUP(E4150,[1]Saler!$F$1:$G$6,2,FALSE)</f>
        <v>Cần Thơ</v>
      </c>
      <c r="G4150" t="s">
        <v>44</v>
      </c>
      <c r="H4150" t="str">
        <f>VLOOKUP(G4150,[1]Product!$B:$G,2,FALSE)</f>
        <v>Lenovo11ED002TVA</v>
      </c>
      <c r="I4150">
        <f>VLOOKUP(G4150,[1]Product!$B:$G,6,FALSE)</f>
        <v>9890000</v>
      </c>
      <c r="J4150" t="str">
        <f>VLOOKUP(G4150,[1]Product!$B:$G,3,FALSE)</f>
        <v>Lenovo</v>
      </c>
      <c r="K4150" t="str">
        <f>VLOOKUP(G4150,[1]Product!$B:$G,4,FALSE)</f>
        <v>Desktop</v>
      </c>
      <c r="L4150">
        <v>1</v>
      </c>
      <c r="M4150">
        <v>0</v>
      </c>
      <c r="N4150">
        <f t="shared" si="64"/>
        <v>9890000</v>
      </c>
    </row>
    <row r="4151" spans="1:14" x14ac:dyDescent="0.3">
      <c r="A4151">
        <v>4150</v>
      </c>
      <c r="B4151">
        <v>2</v>
      </c>
      <c r="C4151" t="s">
        <v>37</v>
      </c>
      <c r="D4151" t="str">
        <f>VLOOKUP(C4151,[1]Saler!B:D,2,FALSE)</f>
        <v>Nguyễn Phan Thanh Ngân</v>
      </c>
      <c r="E4151" t="str">
        <f>VLOOKUP(C4151,[1]Saler!B:D,3,FALSE)</f>
        <v>HCM</v>
      </c>
      <c r="F4151" t="str">
        <f>VLOOKUP(E4151,[1]Saler!$F$1:$G$6,2,FALSE)</f>
        <v>Hồ Chí Minh</v>
      </c>
      <c r="G4151" t="s">
        <v>21</v>
      </c>
      <c r="H4151" t="str">
        <f>VLOOKUP(G4151,[1]Product!$B:$G,2,FALSE)</f>
        <v>EliteBook5ZU71PA</v>
      </c>
      <c r="I4151">
        <f>VLOOKUP(G4151,[1]Product!$B:$G,6,FALSE)</f>
        <v>34790000</v>
      </c>
      <c r="J4151" t="str">
        <f>VLOOKUP(G4151,[1]Product!$B:$G,3,FALSE)</f>
        <v>HP</v>
      </c>
      <c r="K4151" t="str">
        <f>VLOOKUP(G4151,[1]Product!$B:$G,4,FALSE)</f>
        <v>Laptop</v>
      </c>
      <c r="L4151">
        <v>2</v>
      </c>
      <c r="M4151">
        <v>0</v>
      </c>
      <c r="N4151">
        <f t="shared" si="64"/>
        <v>69580000</v>
      </c>
    </row>
    <row r="4152" spans="1:14" x14ac:dyDescent="0.3">
      <c r="A4152">
        <v>4151</v>
      </c>
      <c r="B4152">
        <v>2</v>
      </c>
      <c r="C4152" t="s">
        <v>55</v>
      </c>
      <c r="D4152" t="str">
        <f>VLOOKUP(C4152,[1]Saler!B:D,2,FALSE)</f>
        <v>Nguyễn Thị  Hương</v>
      </c>
      <c r="E4152" t="str">
        <f>VLOOKUP(C4152,[1]Saler!B:D,3,FALSE)</f>
        <v>DN</v>
      </c>
      <c r="F4152" t="str">
        <f>VLOOKUP(E4152,[1]Saler!$F$1:$G$6,2,FALSE)</f>
        <v>Đà Nẵng</v>
      </c>
      <c r="G4152" t="s">
        <v>71</v>
      </c>
      <c r="H4152" t="str">
        <f>VLOOKUP(G4152,[1]Product!$B:$G,2,FALSE)</f>
        <v>Legion82BC005YVN</v>
      </c>
      <c r="I4152">
        <f>VLOOKUP(G4152,[1]Product!$B:$G,6,FALSE)</f>
        <v>39000000</v>
      </c>
      <c r="J4152" t="str">
        <f>VLOOKUP(G4152,[1]Product!$B:$G,3,FALSE)</f>
        <v>Lenovo</v>
      </c>
      <c r="K4152" t="str">
        <f>VLOOKUP(G4152,[1]Product!$B:$G,4,FALSE)</f>
        <v>Laptop</v>
      </c>
      <c r="L4152">
        <v>1</v>
      </c>
      <c r="M4152">
        <v>0</v>
      </c>
      <c r="N4152">
        <f t="shared" si="64"/>
        <v>39000000</v>
      </c>
    </row>
    <row r="4153" spans="1:14" x14ac:dyDescent="0.3">
      <c r="A4153">
        <v>4152</v>
      </c>
      <c r="B4153">
        <v>2</v>
      </c>
      <c r="C4153" t="s">
        <v>68</v>
      </c>
      <c r="D4153" t="str">
        <f>VLOOKUP(C4153,[1]Saler!B:D,2,FALSE)</f>
        <v>Đào Thị Tiểu  Băng</v>
      </c>
      <c r="E4153" t="str">
        <f>VLOOKUP(C4153,[1]Saler!B:D,3,FALSE)</f>
        <v>CT</v>
      </c>
      <c r="F4153" t="str">
        <f>VLOOKUP(E4153,[1]Saler!$F$1:$G$6,2,FALSE)</f>
        <v>Cần Thơ</v>
      </c>
      <c r="G4153" t="s">
        <v>44</v>
      </c>
      <c r="H4153" t="str">
        <f>VLOOKUP(G4153,[1]Product!$B:$G,2,FALSE)</f>
        <v>Lenovo11ED002TVA</v>
      </c>
      <c r="I4153">
        <f>VLOOKUP(G4153,[1]Product!$B:$G,6,FALSE)</f>
        <v>9890000</v>
      </c>
      <c r="J4153" t="str">
        <f>VLOOKUP(G4153,[1]Product!$B:$G,3,FALSE)</f>
        <v>Lenovo</v>
      </c>
      <c r="K4153" t="str">
        <f>VLOOKUP(G4153,[1]Product!$B:$G,4,FALSE)</f>
        <v>Desktop</v>
      </c>
      <c r="L4153">
        <v>1</v>
      </c>
      <c r="M4153">
        <v>0.1</v>
      </c>
      <c r="N4153">
        <f t="shared" si="64"/>
        <v>8901000</v>
      </c>
    </row>
    <row r="4154" spans="1:14" x14ac:dyDescent="0.3">
      <c r="A4154">
        <v>4153</v>
      </c>
      <c r="B4154">
        <v>3</v>
      </c>
      <c r="C4154" t="s">
        <v>53</v>
      </c>
      <c r="D4154" t="str">
        <f>VLOOKUP(C4154,[1]Saler!B:D,2,FALSE)</f>
        <v>Đoàn Minh  Anh</v>
      </c>
      <c r="E4154" t="str">
        <f>VLOOKUP(C4154,[1]Saler!B:D,3,FALSE)</f>
        <v>HN</v>
      </c>
      <c r="F4154" t="str">
        <f>VLOOKUP(E4154,[1]Saler!$F$1:$G$6,2,FALSE)</f>
        <v>Hà Nội</v>
      </c>
      <c r="G4154" t="s">
        <v>56</v>
      </c>
      <c r="H4154" t="str">
        <f>VLOOKUP(G4154,[1]Product!$B:$G,2,FALSE)</f>
        <v>Legion82B500GUVN</v>
      </c>
      <c r="I4154">
        <f>VLOOKUP(G4154,[1]Product!$B:$G,6,FALSE)</f>
        <v>24790000</v>
      </c>
      <c r="J4154" t="str">
        <f>VLOOKUP(G4154,[1]Product!$B:$G,3,FALSE)</f>
        <v>Lenovo</v>
      </c>
      <c r="K4154" t="str">
        <f>VLOOKUP(G4154,[1]Product!$B:$G,4,FALSE)</f>
        <v>Laptop</v>
      </c>
      <c r="L4154">
        <v>3</v>
      </c>
      <c r="M4154">
        <v>0.1</v>
      </c>
      <c r="N4154">
        <f t="shared" si="64"/>
        <v>66933000</v>
      </c>
    </row>
    <row r="4155" spans="1:14" x14ac:dyDescent="0.3">
      <c r="A4155">
        <v>4154</v>
      </c>
      <c r="B4155">
        <v>3</v>
      </c>
      <c r="C4155" t="s">
        <v>37</v>
      </c>
      <c r="D4155" t="str">
        <f>VLOOKUP(C4155,[1]Saler!B:D,2,FALSE)</f>
        <v>Nguyễn Phan Thanh Ngân</v>
      </c>
      <c r="E4155" t="str">
        <f>VLOOKUP(C4155,[1]Saler!B:D,3,FALSE)</f>
        <v>HCM</v>
      </c>
      <c r="F4155" t="str">
        <f>VLOOKUP(E4155,[1]Saler!$F$1:$G$6,2,FALSE)</f>
        <v>Hồ Chí Minh</v>
      </c>
      <c r="G4155" t="s">
        <v>52</v>
      </c>
      <c r="H4155" t="str">
        <f>VLOOKUP(G4155,[1]Product!$B:$G,2,FALSE)</f>
        <v>Inspiron42IN380002</v>
      </c>
      <c r="I4155">
        <f>VLOOKUP(G4155,[1]Product!$B:$G,6,FALSE)</f>
        <v>12290000</v>
      </c>
      <c r="J4155" t="str">
        <f>VLOOKUP(G4155,[1]Product!$B:$G,3,FALSE)</f>
        <v>Dell</v>
      </c>
      <c r="K4155" t="str">
        <f>VLOOKUP(G4155,[1]Product!$B:$G,4,FALSE)</f>
        <v>Desktop</v>
      </c>
      <c r="L4155">
        <v>1</v>
      </c>
      <c r="M4155">
        <v>0</v>
      </c>
      <c r="N4155">
        <f t="shared" si="64"/>
        <v>12290000</v>
      </c>
    </row>
    <row r="4156" spans="1:14" x14ac:dyDescent="0.3">
      <c r="A4156">
        <v>4155</v>
      </c>
      <c r="B4156">
        <v>3</v>
      </c>
      <c r="C4156" t="s">
        <v>72</v>
      </c>
      <c r="D4156" t="str">
        <f>VLOOKUP(C4156,[1]Saler!B:D,2,FALSE)</f>
        <v>Ngô Ngọc Tường  An</v>
      </c>
      <c r="E4156" t="str">
        <f>VLOOKUP(C4156,[1]Saler!B:D,3,FALSE)</f>
        <v>HN</v>
      </c>
      <c r="F4156" t="str">
        <f>VLOOKUP(E4156,[1]Saler!$F$1:$G$6,2,FALSE)</f>
        <v>Hà Nội</v>
      </c>
      <c r="G4156" t="s">
        <v>21</v>
      </c>
      <c r="H4156" t="str">
        <f>VLOOKUP(G4156,[1]Product!$B:$G,2,FALSE)</f>
        <v>EliteBook5ZU71PA</v>
      </c>
      <c r="I4156">
        <f>VLOOKUP(G4156,[1]Product!$B:$G,6,FALSE)</f>
        <v>34790000</v>
      </c>
      <c r="J4156" t="str">
        <f>VLOOKUP(G4156,[1]Product!$B:$G,3,FALSE)</f>
        <v>HP</v>
      </c>
      <c r="K4156" t="str">
        <f>VLOOKUP(G4156,[1]Product!$B:$G,4,FALSE)</f>
        <v>Laptop</v>
      </c>
      <c r="L4156">
        <v>3</v>
      </c>
      <c r="M4156">
        <v>0</v>
      </c>
      <c r="N4156">
        <f t="shared" si="64"/>
        <v>104370000</v>
      </c>
    </row>
    <row r="4157" spans="1:14" x14ac:dyDescent="0.3">
      <c r="A4157">
        <v>4156</v>
      </c>
      <c r="B4157">
        <v>3</v>
      </c>
      <c r="C4157" t="s">
        <v>61</v>
      </c>
      <c r="D4157" t="str">
        <f>VLOOKUP(C4157,[1]Saler!B:D,2,FALSE)</f>
        <v>Nguyễn Tố  Linh</v>
      </c>
      <c r="E4157" t="str">
        <f>VLOOKUP(C4157,[1]Saler!B:D,3,FALSE)</f>
        <v>DN</v>
      </c>
      <c r="F4157" t="str">
        <f>VLOOKUP(E4157,[1]Saler!$F$1:$G$6,2,FALSE)</f>
        <v>Đà Nẵng</v>
      </c>
      <c r="G4157" t="s">
        <v>21</v>
      </c>
      <c r="H4157" t="str">
        <f>VLOOKUP(G4157,[1]Product!$B:$G,2,FALSE)</f>
        <v>EliteBook5ZU71PA</v>
      </c>
      <c r="I4157">
        <f>VLOOKUP(G4157,[1]Product!$B:$G,6,FALSE)</f>
        <v>34790000</v>
      </c>
      <c r="J4157" t="str">
        <f>VLOOKUP(G4157,[1]Product!$B:$G,3,FALSE)</f>
        <v>HP</v>
      </c>
      <c r="K4157" t="str">
        <f>VLOOKUP(G4157,[1]Product!$B:$G,4,FALSE)</f>
        <v>Laptop</v>
      </c>
      <c r="L4157">
        <v>1</v>
      </c>
      <c r="M4157">
        <v>0.15</v>
      </c>
      <c r="N4157">
        <f t="shared" si="64"/>
        <v>29571500</v>
      </c>
    </row>
    <row r="4158" spans="1:14" x14ac:dyDescent="0.3">
      <c r="A4158">
        <v>4157</v>
      </c>
      <c r="B4158">
        <v>3</v>
      </c>
      <c r="C4158" t="s">
        <v>60</v>
      </c>
      <c r="D4158" t="str">
        <f>VLOOKUP(C4158,[1]Saler!B:D,2,FALSE)</f>
        <v>Nguyễn Thị Hoài  Ly</v>
      </c>
      <c r="E4158" t="str">
        <f>VLOOKUP(C4158,[1]Saler!B:D,3,FALSE)</f>
        <v>DN</v>
      </c>
      <c r="F4158" t="str">
        <f>VLOOKUP(E4158,[1]Saler!$F$1:$G$6,2,FALSE)</f>
        <v>Đà Nẵng</v>
      </c>
      <c r="G4158" t="s">
        <v>23</v>
      </c>
      <c r="H4158" t="str">
        <f>VLOOKUP(G4158,[1]Product!$B:$G,2,FALSE)</f>
        <v>Latitude3510</v>
      </c>
      <c r="I4158">
        <f>VLOOKUP(G4158,[1]Product!$B:$G,6,FALSE)</f>
        <v>11490000</v>
      </c>
      <c r="J4158" t="str">
        <f>VLOOKUP(G4158,[1]Product!$B:$G,3,FALSE)</f>
        <v>Dell</v>
      </c>
      <c r="K4158" t="str">
        <f>VLOOKUP(G4158,[1]Product!$B:$G,4,FALSE)</f>
        <v>Laptop</v>
      </c>
      <c r="L4158">
        <v>1</v>
      </c>
      <c r="M4158">
        <v>0</v>
      </c>
      <c r="N4158">
        <f t="shared" si="64"/>
        <v>11490000</v>
      </c>
    </row>
    <row r="4159" spans="1:14" x14ac:dyDescent="0.3">
      <c r="A4159">
        <v>4158</v>
      </c>
      <c r="B4159">
        <v>3</v>
      </c>
      <c r="C4159" t="s">
        <v>67</v>
      </c>
      <c r="D4159" t="str">
        <f>VLOOKUP(C4159,[1]Saler!B:D,2,FALSE)</f>
        <v>Phan Thị Thu  Nguyệt</v>
      </c>
      <c r="E4159" t="str">
        <f>VLOOKUP(C4159,[1]Saler!B:D,3,FALSE)</f>
        <v>HCM</v>
      </c>
      <c r="F4159" t="str">
        <f>VLOOKUP(E4159,[1]Saler!$F$1:$G$6,2,FALSE)</f>
        <v>Hồ Chí Minh</v>
      </c>
      <c r="G4159" t="s">
        <v>58</v>
      </c>
      <c r="H4159" t="str">
        <f>VLOOKUP(G4159,[1]Product!$B:$G,2,FALSE)</f>
        <v>Envy2K0B2PA</v>
      </c>
      <c r="I4159">
        <f>VLOOKUP(G4159,[1]Product!$B:$G,6,FALSE)</f>
        <v>23590000</v>
      </c>
      <c r="J4159" t="str">
        <f>VLOOKUP(G4159,[1]Product!$B:$G,3,FALSE)</f>
        <v>HP</v>
      </c>
      <c r="K4159" t="str">
        <f>VLOOKUP(G4159,[1]Product!$B:$G,4,FALSE)</f>
        <v>Laptop</v>
      </c>
      <c r="L4159">
        <v>2</v>
      </c>
      <c r="M4159">
        <v>0.1</v>
      </c>
      <c r="N4159">
        <f t="shared" si="64"/>
        <v>42462000</v>
      </c>
    </row>
    <row r="4160" spans="1:14" x14ac:dyDescent="0.3">
      <c r="A4160">
        <v>4159</v>
      </c>
      <c r="B4160">
        <v>3</v>
      </c>
      <c r="C4160" t="s">
        <v>63</v>
      </c>
      <c r="D4160" t="str">
        <f>VLOOKUP(C4160,[1]Saler!B:D,2,FALSE)</f>
        <v>Phạm Thị Giáng  My</v>
      </c>
      <c r="E4160" t="str">
        <f>VLOOKUP(C4160,[1]Saler!B:D,3,FALSE)</f>
        <v>DN</v>
      </c>
      <c r="F4160" t="str">
        <f>VLOOKUP(E4160,[1]Saler!$F$1:$G$6,2,FALSE)</f>
        <v>Đà Nẵng</v>
      </c>
      <c r="G4160" t="s">
        <v>49</v>
      </c>
      <c r="H4160" t="str">
        <f>VLOOKUP(G4160,[1]Product!$B:$G,2,FALSE)</f>
        <v>Inspiron145402</v>
      </c>
      <c r="I4160">
        <f>VLOOKUP(G4160,[1]Product!$B:$G,6,FALSE)</f>
        <v>25790000</v>
      </c>
      <c r="J4160" t="str">
        <f>VLOOKUP(G4160,[1]Product!$B:$G,3,FALSE)</f>
        <v>Dell</v>
      </c>
      <c r="K4160" t="str">
        <f>VLOOKUP(G4160,[1]Product!$B:$G,4,FALSE)</f>
        <v>Laptop</v>
      </c>
      <c r="L4160">
        <v>1</v>
      </c>
      <c r="M4160">
        <v>0.15</v>
      </c>
      <c r="N4160">
        <f t="shared" si="64"/>
        <v>21921500</v>
      </c>
    </row>
    <row r="4161" spans="1:14" x14ac:dyDescent="0.3">
      <c r="A4161">
        <v>4160</v>
      </c>
      <c r="B4161">
        <v>3</v>
      </c>
      <c r="C4161" t="s">
        <v>62</v>
      </c>
      <c r="D4161" t="str">
        <f>VLOOKUP(C4161,[1]Saler!B:D,2,FALSE)</f>
        <v>Kiều Ngọc Các</v>
      </c>
      <c r="E4161" t="str">
        <f>VLOOKUP(C4161,[1]Saler!B:D,3,FALSE)</f>
        <v>HN</v>
      </c>
      <c r="F4161" t="str">
        <f>VLOOKUP(E4161,[1]Saler!$F$1:$G$6,2,FALSE)</f>
        <v>Hà Nội</v>
      </c>
      <c r="G4161" t="s">
        <v>58</v>
      </c>
      <c r="H4161" t="str">
        <f>VLOOKUP(G4161,[1]Product!$B:$G,2,FALSE)</f>
        <v>Envy2K0B2PA</v>
      </c>
      <c r="I4161">
        <f>VLOOKUP(G4161,[1]Product!$B:$G,6,FALSE)</f>
        <v>23590000</v>
      </c>
      <c r="J4161" t="str">
        <f>VLOOKUP(G4161,[1]Product!$B:$G,3,FALSE)</f>
        <v>HP</v>
      </c>
      <c r="K4161" t="str">
        <f>VLOOKUP(G4161,[1]Product!$B:$G,4,FALSE)</f>
        <v>Laptop</v>
      </c>
      <c r="L4161">
        <v>1</v>
      </c>
      <c r="M4161">
        <v>0</v>
      </c>
      <c r="N4161">
        <f t="shared" si="64"/>
        <v>23590000</v>
      </c>
    </row>
    <row r="4162" spans="1:14" x14ac:dyDescent="0.3">
      <c r="A4162">
        <v>4161</v>
      </c>
      <c r="B4162">
        <v>3</v>
      </c>
      <c r="C4162" t="s">
        <v>61</v>
      </c>
      <c r="D4162" t="str">
        <f>VLOOKUP(C4162,[1]Saler!B:D,2,FALSE)</f>
        <v>Nguyễn Tố  Linh</v>
      </c>
      <c r="E4162" t="str">
        <f>VLOOKUP(C4162,[1]Saler!B:D,3,FALSE)</f>
        <v>DN</v>
      </c>
      <c r="F4162" t="str">
        <f>VLOOKUP(E4162,[1]Saler!$F$1:$G$6,2,FALSE)</f>
        <v>Đà Nẵng</v>
      </c>
      <c r="G4162" t="s">
        <v>58</v>
      </c>
      <c r="H4162" t="str">
        <f>VLOOKUP(G4162,[1]Product!$B:$G,2,FALSE)</f>
        <v>Envy2K0B2PA</v>
      </c>
      <c r="I4162">
        <f>VLOOKUP(G4162,[1]Product!$B:$G,6,FALSE)</f>
        <v>23590000</v>
      </c>
      <c r="J4162" t="str">
        <f>VLOOKUP(G4162,[1]Product!$B:$G,3,FALSE)</f>
        <v>HP</v>
      </c>
      <c r="K4162" t="str">
        <f>VLOOKUP(G4162,[1]Product!$B:$G,4,FALSE)</f>
        <v>Laptop</v>
      </c>
      <c r="L4162">
        <v>2</v>
      </c>
      <c r="M4162">
        <v>0.05</v>
      </c>
      <c r="N4162">
        <f t="shared" ref="N4162:N4225" si="65">I4162*L4162*(1-M4162)</f>
        <v>44821000</v>
      </c>
    </row>
    <row r="4163" spans="1:14" x14ac:dyDescent="0.3">
      <c r="A4163">
        <v>4162</v>
      </c>
      <c r="B4163">
        <v>3</v>
      </c>
      <c r="C4163" t="s">
        <v>30</v>
      </c>
      <c r="D4163" t="str">
        <f>VLOOKUP(C4163,[1]Saler!B:D,2,FALSE)</f>
        <v>Lê Thị Phương  Thanh</v>
      </c>
      <c r="E4163" t="str">
        <f>VLOOKUP(C4163,[1]Saler!B:D,3,FALSE)</f>
        <v>CT</v>
      </c>
      <c r="F4163" t="str">
        <f>VLOOKUP(E4163,[1]Saler!$F$1:$G$6,2,FALSE)</f>
        <v>Cần Thơ</v>
      </c>
      <c r="G4163" t="s">
        <v>17</v>
      </c>
      <c r="H4163" t="str">
        <f>VLOOKUP(G4163,[1]Product!$B:$G,2,FALSE)</f>
        <v>Inspiron135301</v>
      </c>
      <c r="I4163">
        <f>VLOOKUP(G4163,[1]Product!$B:$G,6,FALSE)</f>
        <v>20900000</v>
      </c>
      <c r="J4163" t="str">
        <f>VLOOKUP(G4163,[1]Product!$B:$G,3,FALSE)</f>
        <v>Dell</v>
      </c>
      <c r="K4163" t="str">
        <f>VLOOKUP(G4163,[1]Product!$B:$G,4,FALSE)</f>
        <v>Laptop</v>
      </c>
      <c r="L4163">
        <v>1</v>
      </c>
      <c r="M4163">
        <v>0.05</v>
      </c>
      <c r="N4163">
        <f t="shared" si="65"/>
        <v>19855000</v>
      </c>
    </row>
    <row r="4164" spans="1:14" x14ac:dyDescent="0.3">
      <c r="A4164">
        <v>4163</v>
      </c>
      <c r="B4164">
        <v>3</v>
      </c>
      <c r="C4164" t="s">
        <v>65</v>
      </c>
      <c r="D4164" t="str">
        <f>VLOOKUP(C4164,[1]Saler!B:D,2,FALSE)</f>
        <v>Vưu Quan  Khải</v>
      </c>
      <c r="E4164" t="str">
        <f>VLOOKUP(C4164,[1]Saler!B:D,3,FALSE)</f>
        <v>DN</v>
      </c>
      <c r="F4164" t="str">
        <f>VLOOKUP(E4164,[1]Saler!$F$1:$G$6,2,FALSE)</f>
        <v>Đà Nẵng</v>
      </c>
      <c r="G4164" t="s">
        <v>28</v>
      </c>
      <c r="H4164" t="str">
        <f>VLOOKUP(G4164,[1]Product!$B:$G,2,FALSE)</f>
        <v>ProBook1A1B0PA</v>
      </c>
      <c r="I4164">
        <f>VLOOKUP(G4164,[1]Product!$B:$G,6,FALSE)</f>
        <v>18290000</v>
      </c>
      <c r="J4164" t="str">
        <f>VLOOKUP(G4164,[1]Product!$B:$G,3,FALSE)</f>
        <v>HP</v>
      </c>
      <c r="K4164" t="str">
        <f>VLOOKUP(G4164,[1]Product!$B:$G,4,FALSE)</f>
        <v>Laptop</v>
      </c>
      <c r="L4164">
        <v>1</v>
      </c>
      <c r="M4164">
        <v>0</v>
      </c>
      <c r="N4164">
        <f t="shared" si="65"/>
        <v>18290000</v>
      </c>
    </row>
    <row r="4165" spans="1:14" x14ac:dyDescent="0.3">
      <c r="A4165">
        <v>4164</v>
      </c>
      <c r="B4165">
        <v>3</v>
      </c>
      <c r="C4165" t="s">
        <v>20</v>
      </c>
      <c r="D4165" t="str">
        <f>VLOOKUP(C4165,[1]Saler!B:D,2,FALSE)</f>
        <v>NGUYỄN THỊ THANH  HUYỀN</v>
      </c>
      <c r="E4165" t="str">
        <f>VLOOKUP(C4165,[1]Saler!B:D,3,FALSE)</f>
        <v>DN</v>
      </c>
      <c r="F4165" t="str">
        <f>VLOOKUP(E4165,[1]Saler!$F$1:$G$6,2,FALSE)</f>
        <v>Đà Nẵng</v>
      </c>
      <c r="G4165" t="s">
        <v>28</v>
      </c>
      <c r="H4165" t="str">
        <f>VLOOKUP(G4165,[1]Product!$B:$G,2,FALSE)</f>
        <v>ProBook1A1B0PA</v>
      </c>
      <c r="I4165">
        <f>VLOOKUP(G4165,[1]Product!$B:$G,6,FALSE)</f>
        <v>18290000</v>
      </c>
      <c r="J4165" t="str">
        <f>VLOOKUP(G4165,[1]Product!$B:$G,3,FALSE)</f>
        <v>HP</v>
      </c>
      <c r="K4165" t="str">
        <f>VLOOKUP(G4165,[1]Product!$B:$G,4,FALSE)</f>
        <v>Laptop</v>
      </c>
      <c r="L4165">
        <v>2</v>
      </c>
      <c r="M4165">
        <v>0.15</v>
      </c>
      <c r="N4165">
        <f t="shared" si="65"/>
        <v>31093000</v>
      </c>
    </row>
    <row r="4166" spans="1:14" x14ac:dyDescent="0.3">
      <c r="A4166">
        <v>4165</v>
      </c>
      <c r="B4166">
        <v>3</v>
      </c>
      <c r="C4166" t="s">
        <v>37</v>
      </c>
      <c r="D4166" t="str">
        <f>VLOOKUP(C4166,[1]Saler!B:D,2,FALSE)</f>
        <v>Nguyễn Phan Thanh Ngân</v>
      </c>
      <c r="E4166" t="str">
        <f>VLOOKUP(C4166,[1]Saler!B:D,3,FALSE)</f>
        <v>HCM</v>
      </c>
      <c r="F4166" t="str">
        <f>VLOOKUP(E4166,[1]Saler!$F$1:$G$6,2,FALSE)</f>
        <v>Hồ Chí Minh</v>
      </c>
      <c r="G4166" t="s">
        <v>69</v>
      </c>
      <c r="H4166" t="str">
        <f>VLOOKUP(G4166,[1]Product!$B:$G,2,FALSE)</f>
        <v>Pavilion180S1AA</v>
      </c>
      <c r="I4166">
        <f>VLOOKUP(G4166,[1]Product!$B:$G,6,FALSE)</f>
        <v>9790000</v>
      </c>
      <c r="J4166" t="str">
        <f>VLOOKUP(G4166,[1]Product!$B:$G,3,FALSE)</f>
        <v>HP</v>
      </c>
      <c r="K4166" t="str">
        <f>VLOOKUP(G4166,[1]Product!$B:$G,4,FALSE)</f>
        <v>Desktop</v>
      </c>
      <c r="L4166">
        <v>3</v>
      </c>
      <c r="M4166">
        <v>0.1</v>
      </c>
      <c r="N4166">
        <f t="shared" si="65"/>
        <v>26433000</v>
      </c>
    </row>
    <row r="4167" spans="1:14" x14ac:dyDescent="0.3">
      <c r="A4167">
        <v>4166</v>
      </c>
      <c r="B4167">
        <v>3</v>
      </c>
      <c r="C4167" t="s">
        <v>64</v>
      </c>
      <c r="D4167" t="str">
        <f>VLOOKUP(C4167,[1]Saler!B:D,2,FALSE)</f>
        <v>Trần Chí Thông</v>
      </c>
      <c r="E4167" t="str">
        <f>VLOOKUP(C4167,[1]Saler!B:D,3,FALSE)</f>
        <v>CT</v>
      </c>
      <c r="F4167" t="str">
        <f>VLOOKUP(E4167,[1]Saler!$F$1:$G$6,2,FALSE)</f>
        <v>Cần Thơ</v>
      </c>
      <c r="G4167" t="s">
        <v>15</v>
      </c>
      <c r="H4167" t="str">
        <f>VLOOKUP(G4167,[1]Product!$B:$G,2,FALSE)</f>
        <v>EliteBook1C2M0PA</v>
      </c>
      <c r="I4167">
        <f>VLOOKUP(G4167,[1]Product!$B:$G,6,FALSE)</f>
        <v>14890000</v>
      </c>
      <c r="J4167" t="str">
        <f>VLOOKUP(G4167,[1]Product!$B:$G,3,FALSE)</f>
        <v>HP</v>
      </c>
      <c r="K4167" t="str">
        <f>VLOOKUP(G4167,[1]Product!$B:$G,4,FALSE)</f>
        <v>Desktop</v>
      </c>
      <c r="L4167">
        <v>2</v>
      </c>
      <c r="M4167">
        <v>0</v>
      </c>
      <c r="N4167">
        <f t="shared" si="65"/>
        <v>29780000</v>
      </c>
    </row>
    <row r="4168" spans="1:14" x14ac:dyDescent="0.3">
      <c r="A4168">
        <v>4167</v>
      </c>
      <c r="B4168">
        <v>3</v>
      </c>
      <c r="C4168" t="s">
        <v>20</v>
      </c>
      <c r="D4168" t="str">
        <f>VLOOKUP(C4168,[1]Saler!B:D,2,FALSE)</f>
        <v>NGUYỄN THỊ THANH  HUYỀN</v>
      </c>
      <c r="E4168" t="str">
        <f>VLOOKUP(C4168,[1]Saler!B:D,3,FALSE)</f>
        <v>DN</v>
      </c>
      <c r="F4168" t="str">
        <f>VLOOKUP(E4168,[1]Saler!$F$1:$G$6,2,FALSE)</f>
        <v>Đà Nẵng</v>
      </c>
      <c r="G4168" t="s">
        <v>28</v>
      </c>
      <c r="H4168" t="str">
        <f>VLOOKUP(G4168,[1]Product!$B:$G,2,FALSE)</f>
        <v>ProBook1A1B0PA</v>
      </c>
      <c r="I4168">
        <f>VLOOKUP(G4168,[1]Product!$B:$G,6,FALSE)</f>
        <v>18290000</v>
      </c>
      <c r="J4168" t="str">
        <f>VLOOKUP(G4168,[1]Product!$B:$G,3,FALSE)</f>
        <v>HP</v>
      </c>
      <c r="K4168" t="str">
        <f>VLOOKUP(G4168,[1]Product!$B:$G,4,FALSE)</f>
        <v>Laptop</v>
      </c>
      <c r="L4168">
        <v>2</v>
      </c>
      <c r="M4168">
        <v>0</v>
      </c>
      <c r="N4168">
        <f t="shared" si="65"/>
        <v>36580000</v>
      </c>
    </row>
    <row r="4169" spans="1:14" x14ac:dyDescent="0.3">
      <c r="A4169">
        <v>4168</v>
      </c>
      <c r="B4169">
        <v>3</v>
      </c>
      <c r="C4169" t="s">
        <v>78</v>
      </c>
      <c r="D4169" t="str">
        <f>VLOOKUP(C4169,[1]Saler!B:D,2,FALSE)</f>
        <v>Vũ Nguyên  Hà</v>
      </c>
      <c r="E4169" t="str">
        <f>VLOOKUP(C4169,[1]Saler!B:D,3,FALSE)</f>
        <v>HN</v>
      </c>
      <c r="F4169" t="str">
        <f>VLOOKUP(E4169,[1]Saler!$F$1:$G$6,2,FALSE)</f>
        <v>Hà Nội</v>
      </c>
      <c r="G4169" t="s">
        <v>41</v>
      </c>
      <c r="H4169" t="str">
        <f>VLOOKUP(G4169,[1]Product!$B:$G,2,FALSE)</f>
        <v>Vostro70226499</v>
      </c>
      <c r="I4169">
        <f>VLOOKUP(G4169,[1]Product!$B:$G,6,FALSE)</f>
        <v>8900000</v>
      </c>
      <c r="J4169" t="str">
        <f>VLOOKUP(G4169,[1]Product!$B:$G,3,FALSE)</f>
        <v>Dell</v>
      </c>
      <c r="K4169" t="str">
        <f>VLOOKUP(G4169,[1]Product!$B:$G,4,FALSE)</f>
        <v>Desktop</v>
      </c>
      <c r="L4169">
        <v>1</v>
      </c>
      <c r="M4169">
        <v>0</v>
      </c>
      <c r="N4169">
        <f t="shared" si="65"/>
        <v>8900000</v>
      </c>
    </row>
    <row r="4170" spans="1:14" x14ac:dyDescent="0.3">
      <c r="A4170">
        <v>4169</v>
      </c>
      <c r="B4170">
        <v>3</v>
      </c>
      <c r="C4170" t="s">
        <v>59</v>
      </c>
      <c r="D4170" t="str">
        <f>VLOOKUP(C4170,[1]Saler!B:D,2,FALSE)</f>
        <v>Hồ Lê Lệ  Nguyên</v>
      </c>
      <c r="E4170" t="str">
        <f>VLOOKUP(C4170,[1]Saler!B:D,3,FALSE)</f>
        <v>HCM</v>
      </c>
      <c r="F4170" t="str">
        <f>VLOOKUP(E4170,[1]Saler!$F$1:$G$6,2,FALSE)</f>
        <v>Hồ Chí Minh</v>
      </c>
      <c r="G4170" t="s">
        <v>15</v>
      </c>
      <c r="H4170" t="str">
        <f>VLOOKUP(G4170,[1]Product!$B:$G,2,FALSE)</f>
        <v>EliteBook1C2M0PA</v>
      </c>
      <c r="I4170">
        <f>VLOOKUP(G4170,[1]Product!$B:$G,6,FALSE)</f>
        <v>14890000</v>
      </c>
      <c r="J4170" t="str">
        <f>VLOOKUP(G4170,[1]Product!$B:$G,3,FALSE)</f>
        <v>HP</v>
      </c>
      <c r="K4170" t="str">
        <f>VLOOKUP(G4170,[1]Product!$B:$G,4,FALSE)</f>
        <v>Desktop</v>
      </c>
      <c r="L4170">
        <v>1</v>
      </c>
      <c r="M4170">
        <v>0.1</v>
      </c>
      <c r="N4170">
        <f t="shared" si="65"/>
        <v>13401000</v>
      </c>
    </row>
    <row r="4171" spans="1:14" x14ac:dyDescent="0.3">
      <c r="A4171">
        <v>4170</v>
      </c>
      <c r="B4171">
        <v>3</v>
      </c>
      <c r="C4171" t="s">
        <v>76</v>
      </c>
      <c r="D4171" t="str">
        <f>VLOOKUP(C4171,[1]Saler!B:D,2,FALSE)</f>
        <v>Nguyễn Yến  Nhi</v>
      </c>
      <c r="E4171" t="str">
        <f>VLOOKUP(C4171,[1]Saler!B:D,3,FALSE)</f>
        <v>HCM</v>
      </c>
      <c r="F4171" t="str">
        <f>VLOOKUP(E4171,[1]Saler!$F$1:$G$6,2,FALSE)</f>
        <v>Hồ Chí Minh</v>
      </c>
      <c r="G4171" t="s">
        <v>36</v>
      </c>
      <c r="H4171" t="str">
        <f>VLOOKUP(G4171,[1]Product!$B:$G,2,FALSE)</f>
        <v>Lenovo10TVA00EVA</v>
      </c>
      <c r="I4171">
        <f>VLOOKUP(G4171,[1]Product!$B:$G,6,FALSE)</f>
        <v>12590000</v>
      </c>
      <c r="J4171" t="str">
        <f>VLOOKUP(G4171,[1]Product!$B:$G,3,FALSE)</f>
        <v>Lenovo</v>
      </c>
      <c r="K4171" t="str">
        <f>VLOOKUP(G4171,[1]Product!$B:$G,4,FALSE)</f>
        <v>Desktop</v>
      </c>
      <c r="L4171">
        <v>2</v>
      </c>
      <c r="M4171">
        <v>0.05</v>
      </c>
      <c r="N4171">
        <f t="shared" si="65"/>
        <v>23921000</v>
      </c>
    </row>
    <row r="4172" spans="1:14" x14ac:dyDescent="0.3">
      <c r="A4172">
        <v>4171</v>
      </c>
      <c r="B4172">
        <v>3</v>
      </c>
      <c r="C4172" t="s">
        <v>72</v>
      </c>
      <c r="D4172" t="str">
        <f>VLOOKUP(C4172,[1]Saler!B:D,2,FALSE)</f>
        <v>Ngô Ngọc Tường  An</v>
      </c>
      <c r="E4172" t="str">
        <f>VLOOKUP(C4172,[1]Saler!B:D,3,FALSE)</f>
        <v>HN</v>
      </c>
      <c r="F4172" t="str">
        <f>VLOOKUP(E4172,[1]Saler!$F$1:$G$6,2,FALSE)</f>
        <v>Hà Nội</v>
      </c>
      <c r="G4172" t="s">
        <v>44</v>
      </c>
      <c r="H4172" t="str">
        <f>VLOOKUP(G4172,[1]Product!$B:$G,2,FALSE)</f>
        <v>Lenovo11ED002TVA</v>
      </c>
      <c r="I4172">
        <f>VLOOKUP(G4172,[1]Product!$B:$G,6,FALSE)</f>
        <v>9890000</v>
      </c>
      <c r="J4172" t="str">
        <f>VLOOKUP(G4172,[1]Product!$B:$G,3,FALSE)</f>
        <v>Lenovo</v>
      </c>
      <c r="K4172" t="str">
        <f>VLOOKUP(G4172,[1]Product!$B:$G,4,FALSE)</f>
        <v>Desktop</v>
      </c>
      <c r="L4172">
        <v>1</v>
      </c>
      <c r="M4172">
        <v>0.1</v>
      </c>
      <c r="N4172">
        <f t="shared" si="65"/>
        <v>8901000</v>
      </c>
    </row>
    <row r="4173" spans="1:14" x14ac:dyDescent="0.3">
      <c r="A4173">
        <v>4172</v>
      </c>
      <c r="B4173">
        <v>3</v>
      </c>
      <c r="C4173" t="s">
        <v>76</v>
      </c>
      <c r="D4173" t="str">
        <f>VLOOKUP(C4173,[1]Saler!B:D,2,FALSE)</f>
        <v>Nguyễn Yến  Nhi</v>
      </c>
      <c r="E4173" t="str">
        <f>VLOOKUP(C4173,[1]Saler!B:D,3,FALSE)</f>
        <v>HCM</v>
      </c>
      <c r="F4173" t="str">
        <f>VLOOKUP(E4173,[1]Saler!$F$1:$G$6,2,FALSE)</f>
        <v>Hồ Chí Minh</v>
      </c>
      <c r="G4173" t="s">
        <v>21</v>
      </c>
      <c r="H4173" t="str">
        <f>VLOOKUP(G4173,[1]Product!$B:$G,2,FALSE)</f>
        <v>EliteBook5ZU71PA</v>
      </c>
      <c r="I4173">
        <f>VLOOKUP(G4173,[1]Product!$B:$G,6,FALSE)</f>
        <v>34790000</v>
      </c>
      <c r="J4173" t="str">
        <f>VLOOKUP(G4173,[1]Product!$B:$G,3,FALSE)</f>
        <v>HP</v>
      </c>
      <c r="K4173" t="str">
        <f>VLOOKUP(G4173,[1]Product!$B:$G,4,FALSE)</f>
        <v>Laptop</v>
      </c>
      <c r="L4173">
        <v>2</v>
      </c>
      <c r="M4173">
        <v>0.15</v>
      </c>
      <c r="N4173">
        <f t="shared" si="65"/>
        <v>59143000</v>
      </c>
    </row>
    <row r="4174" spans="1:14" x14ac:dyDescent="0.3">
      <c r="A4174">
        <v>4173</v>
      </c>
      <c r="B4174">
        <v>3</v>
      </c>
      <c r="C4174" t="s">
        <v>55</v>
      </c>
      <c r="D4174" t="str">
        <f>VLOOKUP(C4174,[1]Saler!B:D,2,FALSE)</f>
        <v>Nguyễn Thị  Hương</v>
      </c>
      <c r="E4174" t="str">
        <f>VLOOKUP(C4174,[1]Saler!B:D,3,FALSE)</f>
        <v>DN</v>
      </c>
      <c r="F4174" t="str">
        <f>VLOOKUP(E4174,[1]Saler!$F$1:$G$6,2,FALSE)</f>
        <v>Đà Nẵng</v>
      </c>
      <c r="G4174" t="s">
        <v>25</v>
      </c>
      <c r="H4174" t="str">
        <f>VLOOKUP(G4174,[1]Product!$B:$G,2,FALSE)</f>
        <v>Lenovo11BHS07200</v>
      </c>
      <c r="I4174">
        <f>VLOOKUP(G4174,[1]Product!$B:$G,6,FALSE)</f>
        <v>11490000</v>
      </c>
      <c r="J4174" t="str">
        <f>VLOOKUP(G4174,[1]Product!$B:$G,3,FALSE)</f>
        <v>Lenovo</v>
      </c>
      <c r="K4174" t="str">
        <f>VLOOKUP(G4174,[1]Product!$B:$G,4,FALSE)</f>
        <v>Desktop</v>
      </c>
      <c r="L4174">
        <v>2</v>
      </c>
      <c r="M4174">
        <v>0.15</v>
      </c>
      <c r="N4174">
        <f t="shared" si="65"/>
        <v>19533000</v>
      </c>
    </row>
    <row r="4175" spans="1:14" x14ac:dyDescent="0.3">
      <c r="A4175">
        <v>4174</v>
      </c>
      <c r="B4175">
        <v>3</v>
      </c>
      <c r="C4175" t="s">
        <v>73</v>
      </c>
      <c r="D4175" t="str">
        <f>VLOOKUP(C4175,[1]Saler!B:D,2,FALSE)</f>
        <v>Nguyễn Gia  Hân</v>
      </c>
      <c r="E4175" t="str">
        <f>VLOOKUP(C4175,[1]Saler!B:D,3,FALSE)</f>
        <v>HP</v>
      </c>
      <c r="F4175" t="str">
        <f>VLOOKUP(E4175,[1]Saler!$F$1:$G$6,2,FALSE)</f>
        <v>Hải Phòng</v>
      </c>
      <c r="G4175" t="s">
        <v>33</v>
      </c>
      <c r="H4175" t="str">
        <f>VLOOKUP(G4175,[1]Product!$B:$G,2,FALSE)</f>
        <v>XPS139310</v>
      </c>
      <c r="I4175">
        <f>VLOOKUP(G4175,[1]Product!$B:$G,6,FALSE)</f>
        <v>39900000</v>
      </c>
      <c r="J4175" t="str">
        <f>VLOOKUP(G4175,[1]Product!$B:$G,3,FALSE)</f>
        <v>Dell</v>
      </c>
      <c r="K4175" t="str">
        <f>VLOOKUP(G4175,[1]Product!$B:$G,4,FALSE)</f>
        <v>Laptop</v>
      </c>
      <c r="L4175">
        <v>3</v>
      </c>
      <c r="M4175">
        <v>0.1</v>
      </c>
      <c r="N4175">
        <f t="shared" si="65"/>
        <v>107730000</v>
      </c>
    </row>
    <row r="4176" spans="1:14" x14ac:dyDescent="0.3">
      <c r="A4176">
        <v>4175</v>
      </c>
      <c r="B4176">
        <v>3</v>
      </c>
      <c r="C4176" t="s">
        <v>70</v>
      </c>
      <c r="D4176" t="str">
        <f>VLOOKUP(C4176,[1]Saler!B:D,2,FALSE)</f>
        <v>Trần Thị Hồng Nhung</v>
      </c>
      <c r="E4176" t="str">
        <f>VLOOKUP(C4176,[1]Saler!B:D,3,FALSE)</f>
        <v>HCM</v>
      </c>
      <c r="F4176" t="str">
        <f>VLOOKUP(E4176,[1]Saler!$F$1:$G$6,2,FALSE)</f>
        <v>Hồ Chí Minh</v>
      </c>
      <c r="G4176" t="s">
        <v>50</v>
      </c>
      <c r="H4176" t="str">
        <f>VLOOKUP(G4176,[1]Product!$B:$G,2,FALSE)</f>
        <v>ProBook22X45AA</v>
      </c>
      <c r="I4176">
        <f>VLOOKUP(G4176,[1]Product!$B:$G,6,FALSE)</f>
        <v>11900000</v>
      </c>
      <c r="J4176" t="str">
        <f>VLOOKUP(G4176,[1]Product!$B:$G,3,FALSE)</f>
        <v>HP</v>
      </c>
      <c r="K4176" t="str">
        <f>VLOOKUP(G4176,[1]Product!$B:$G,4,FALSE)</f>
        <v>Desktop</v>
      </c>
      <c r="L4176">
        <v>3</v>
      </c>
      <c r="M4176">
        <v>0.15</v>
      </c>
      <c r="N4176">
        <f t="shared" si="65"/>
        <v>30345000</v>
      </c>
    </row>
    <row r="4177" spans="1:14" x14ac:dyDescent="0.3">
      <c r="A4177">
        <v>4176</v>
      </c>
      <c r="B4177">
        <v>3</v>
      </c>
      <c r="C4177" t="s">
        <v>35</v>
      </c>
      <c r="D4177" t="str">
        <f>VLOOKUP(C4177,[1]Saler!B:D,2,FALSE)</f>
        <v>Trần Kim  Như</v>
      </c>
      <c r="E4177" t="str">
        <f>VLOOKUP(C4177,[1]Saler!B:D,3,FALSE)</f>
        <v>HCM</v>
      </c>
      <c r="F4177" t="str">
        <f>VLOOKUP(E4177,[1]Saler!$F$1:$G$6,2,FALSE)</f>
        <v>Hồ Chí Minh</v>
      </c>
      <c r="G4177" t="s">
        <v>50</v>
      </c>
      <c r="H4177" t="str">
        <f>VLOOKUP(G4177,[1]Product!$B:$G,2,FALSE)</f>
        <v>ProBook22X45AA</v>
      </c>
      <c r="I4177">
        <f>VLOOKUP(G4177,[1]Product!$B:$G,6,FALSE)</f>
        <v>11900000</v>
      </c>
      <c r="J4177" t="str">
        <f>VLOOKUP(G4177,[1]Product!$B:$G,3,FALSE)</f>
        <v>HP</v>
      </c>
      <c r="K4177" t="str">
        <f>VLOOKUP(G4177,[1]Product!$B:$G,4,FALSE)</f>
        <v>Desktop</v>
      </c>
      <c r="L4177">
        <v>2</v>
      </c>
      <c r="M4177">
        <v>0.15</v>
      </c>
      <c r="N4177">
        <f t="shared" si="65"/>
        <v>20230000</v>
      </c>
    </row>
    <row r="4178" spans="1:14" x14ac:dyDescent="0.3">
      <c r="A4178">
        <v>4177</v>
      </c>
      <c r="B4178">
        <v>3</v>
      </c>
      <c r="C4178" t="s">
        <v>61</v>
      </c>
      <c r="D4178" t="str">
        <f>VLOOKUP(C4178,[1]Saler!B:D,2,FALSE)</f>
        <v>Nguyễn Tố  Linh</v>
      </c>
      <c r="E4178" t="str">
        <f>VLOOKUP(C4178,[1]Saler!B:D,3,FALSE)</f>
        <v>DN</v>
      </c>
      <c r="F4178" t="str">
        <f>VLOOKUP(E4178,[1]Saler!$F$1:$G$6,2,FALSE)</f>
        <v>Đà Nẵng</v>
      </c>
      <c r="G4178" t="s">
        <v>50</v>
      </c>
      <c r="H4178" t="str">
        <f>VLOOKUP(G4178,[1]Product!$B:$G,2,FALSE)</f>
        <v>ProBook22X45AA</v>
      </c>
      <c r="I4178">
        <f>VLOOKUP(G4178,[1]Product!$B:$G,6,FALSE)</f>
        <v>11900000</v>
      </c>
      <c r="J4178" t="str">
        <f>VLOOKUP(G4178,[1]Product!$B:$G,3,FALSE)</f>
        <v>HP</v>
      </c>
      <c r="K4178" t="str">
        <f>VLOOKUP(G4178,[1]Product!$B:$G,4,FALSE)</f>
        <v>Desktop</v>
      </c>
      <c r="L4178">
        <v>1</v>
      </c>
      <c r="M4178">
        <v>0.15</v>
      </c>
      <c r="N4178">
        <f t="shared" si="65"/>
        <v>10115000</v>
      </c>
    </row>
    <row r="4179" spans="1:14" x14ac:dyDescent="0.3">
      <c r="A4179">
        <v>4178</v>
      </c>
      <c r="B4179">
        <v>3</v>
      </c>
      <c r="C4179" t="s">
        <v>75</v>
      </c>
      <c r="D4179" t="str">
        <f>VLOOKUP(C4179,[1]Saler!B:D,2,FALSE)</f>
        <v>Trần Thị Kim  Ngân</v>
      </c>
      <c r="E4179" t="str">
        <f>VLOOKUP(C4179,[1]Saler!B:D,3,FALSE)</f>
        <v>HCM</v>
      </c>
      <c r="F4179" t="str">
        <f>VLOOKUP(E4179,[1]Saler!$F$1:$G$6,2,FALSE)</f>
        <v>Hồ Chí Minh</v>
      </c>
      <c r="G4179" t="s">
        <v>71</v>
      </c>
      <c r="H4179" t="str">
        <f>VLOOKUP(G4179,[1]Product!$B:$G,2,FALSE)</f>
        <v>Legion82BC005YVN</v>
      </c>
      <c r="I4179">
        <f>VLOOKUP(G4179,[1]Product!$B:$G,6,FALSE)</f>
        <v>39000000</v>
      </c>
      <c r="J4179" t="str">
        <f>VLOOKUP(G4179,[1]Product!$B:$G,3,FALSE)</f>
        <v>Lenovo</v>
      </c>
      <c r="K4179" t="str">
        <f>VLOOKUP(G4179,[1]Product!$B:$G,4,FALSE)</f>
        <v>Laptop</v>
      </c>
      <c r="L4179">
        <v>2</v>
      </c>
      <c r="M4179">
        <v>0.05</v>
      </c>
      <c r="N4179">
        <f t="shared" si="65"/>
        <v>74100000</v>
      </c>
    </row>
    <row r="4180" spans="1:14" x14ac:dyDescent="0.3">
      <c r="A4180">
        <v>4179</v>
      </c>
      <c r="B4180">
        <v>3</v>
      </c>
      <c r="C4180" t="s">
        <v>60</v>
      </c>
      <c r="D4180" t="str">
        <f>VLOOKUP(C4180,[1]Saler!B:D,2,FALSE)</f>
        <v>Nguyễn Thị Hoài  Ly</v>
      </c>
      <c r="E4180" t="str">
        <f>VLOOKUP(C4180,[1]Saler!B:D,3,FALSE)</f>
        <v>DN</v>
      </c>
      <c r="F4180" t="str">
        <f>VLOOKUP(E4180,[1]Saler!$F$1:$G$6,2,FALSE)</f>
        <v>Đà Nẵng</v>
      </c>
      <c r="G4180" t="s">
        <v>45</v>
      </c>
      <c r="H4180" t="str">
        <f>VLOOKUP(G4180,[1]Product!$B:$G,2,FALSE)</f>
        <v>OMEN8ZR42PA</v>
      </c>
      <c r="I4180">
        <f>VLOOKUP(G4180,[1]Product!$B:$G,6,FALSE)</f>
        <v>54000000</v>
      </c>
      <c r="J4180" t="str">
        <f>VLOOKUP(G4180,[1]Product!$B:$G,3,FALSE)</f>
        <v>HP</v>
      </c>
      <c r="K4180" t="str">
        <f>VLOOKUP(G4180,[1]Product!$B:$G,4,FALSE)</f>
        <v>Laptop</v>
      </c>
      <c r="L4180">
        <v>1</v>
      </c>
      <c r="M4180">
        <v>0.05</v>
      </c>
      <c r="N4180">
        <f t="shared" si="65"/>
        <v>51300000</v>
      </c>
    </row>
    <row r="4181" spans="1:14" x14ac:dyDescent="0.3">
      <c r="A4181">
        <v>4180</v>
      </c>
      <c r="B4181">
        <v>3</v>
      </c>
      <c r="C4181" t="s">
        <v>14</v>
      </c>
      <c r="D4181" t="str">
        <f>VLOOKUP(C4181,[1]Saler!B:D,2,FALSE)</f>
        <v>Hồ Thị Khánh  Huyền</v>
      </c>
      <c r="E4181" t="str">
        <f>VLOOKUP(C4181,[1]Saler!B:D,3,FALSE)</f>
        <v>DN</v>
      </c>
      <c r="F4181" t="str">
        <f>VLOOKUP(E4181,[1]Saler!$F$1:$G$6,2,FALSE)</f>
        <v>Đà Nẵng</v>
      </c>
      <c r="G4181" t="s">
        <v>71</v>
      </c>
      <c r="H4181" t="str">
        <f>VLOOKUP(G4181,[1]Product!$B:$G,2,FALSE)</f>
        <v>Legion82BC005YVN</v>
      </c>
      <c r="I4181">
        <f>VLOOKUP(G4181,[1]Product!$B:$G,6,FALSE)</f>
        <v>39000000</v>
      </c>
      <c r="J4181" t="str">
        <f>VLOOKUP(G4181,[1]Product!$B:$G,3,FALSE)</f>
        <v>Lenovo</v>
      </c>
      <c r="K4181" t="str">
        <f>VLOOKUP(G4181,[1]Product!$B:$G,4,FALSE)</f>
        <v>Laptop</v>
      </c>
      <c r="L4181">
        <v>3</v>
      </c>
      <c r="M4181">
        <v>0</v>
      </c>
      <c r="N4181">
        <f t="shared" si="65"/>
        <v>117000000</v>
      </c>
    </row>
    <row r="4182" spans="1:14" x14ac:dyDescent="0.3">
      <c r="A4182">
        <v>4181</v>
      </c>
      <c r="B4182">
        <v>4</v>
      </c>
      <c r="C4182" t="s">
        <v>53</v>
      </c>
      <c r="D4182" t="str">
        <f>VLOOKUP(C4182,[1]Saler!B:D,2,FALSE)</f>
        <v>Đoàn Minh  Anh</v>
      </c>
      <c r="E4182" t="str">
        <f>VLOOKUP(C4182,[1]Saler!B:D,3,FALSE)</f>
        <v>HN</v>
      </c>
      <c r="F4182" t="str">
        <f>VLOOKUP(E4182,[1]Saler!$F$1:$G$6,2,FALSE)</f>
        <v>Hà Nội</v>
      </c>
      <c r="G4182" t="s">
        <v>28</v>
      </c>
      <c r="H4182" t="str">
        <f>VLOOKUP(G4182,[1]Product!$B:$G,2,FALSE)</f>
        <v>ProBook1A1B0PA</v>
      </c>
      <c r="I4182">
        <f>VLOOKUP(G4182,[1]Product!$B:$G,6,FALSE)</f>
        <v>18290000</v>
      </c>
      <c r="J4182" t="str">
        <f>VLOOKUP(G4182,[1]Product!$B:$G,3,FALSE)</f>
        <v>HP</v>
      </c>
      <c r="K4182" t="str">
        <f>VLOOKUP(G4182,[1]Product!$B:$G,4,FALSE)</f>
        <v>Laptop</v>
      </c>
      <c r="L4182">
        <v>1</v>
      </c>
      <c r="M4182">
        <v>0</v>
      </c>
      <c r="N4182">
        <f t="shared" si="65"/>
        <v>18290000</v>
      </c>
    </row>
    <row r="4183" spans="1:14" x14ac:dyDescent="0.3">
      <c r="A4183">
        <v>4182</v>
      </c>
      <c r="B4183">
        <v>4</v>
      </c>
      <c r="C4183" t="s">
        <v>30</v>
      </c>
      <c r="D4183" t="str">
        <f>VLOOKUP(C4183,[1]Saler!B:D,2,FALSE)</f>
        <v>Lê Thị Phương  Thanh</v>
      </c>
      <c r="E4183" t="str">
        <f>VLOOKUP(C4183,[1]Saler!B:D,3,FALSE)</f>
        <v>CT</v>
      </c>
      <c r="F4183" t="str">
        <f>VLOOKUP(E4183,[1]Saler!$F$1:$G$6,2,FALSE)</f>
        <v>Cần Thơ</v>
      </c>
      <c r="G4183" t="s">
        <v>15</v>
      </c>
      <c r="H4183" t="str">
        <f>VLOOKUP(G4183,[1]Product!$B:$G,2,FALSE)</f>
        <v>EliteBook1C2M0PA</v>
      </c>
      <c r="I4183">
        <f>VLOOKUP(G4183,[1]Product!$B:$G,6,FALSE)</f>
        <v>14890000</v>
      </c>
      <c r="J4183" t="str">
        <f>VLOOKUP(G4183,[1]Product!$B:$G,3,FALSE)</f>
        <v>HP</v>
      </c>
      <c r="K4183" t="str">
        <f>VLOOKUP(G4183,[1]Product!$B:$G,4,FALSE)</f>
        <v>Desktop</v>
      </c>
      <c r="L4183">
        <v>2</v>
      </c>
      <c r="M4183">
        <v>0.1</v>
      </c>
      <c r="N4183">
        <f t="shared" si="65"/>
        <v>26802000</v>
      </c>
    </row>
    <row r="4184" spans="1:14" x14ac:dyDescent="0.3">
      <c r="A4184">
        <v>4183</v>
      </c>
      <c r="B4184">
        <v>4</v>
      </c>
      <c r="C4184" t="s">
        <v>35</v>
      </c>
      <c r="D4184" t="str">
        <f>VLOOKUP(C4184,[1]Saler!B:D,2,FALSE)</f>
        <v>Trần Kim  Như</v>
      </c>
      <c r="E4184" t="str">
        <f>VLOOKUP(C4184,[1]Saler!B:D,3,FALSE)</f>
        <v>HCM</v>
      </c>
      <c r="F4184" t="str">
        <f>VLOOKUP(E4184,[1]Saler!$F$1:$G$6,2,FALSE)</f>
        <v>Hồ Chí Minh</v>
      </c>
      <c r="G4184" t="s">
        <v>41</v>
      </c>
      <c r="H4184" t="str">
        <f>VLOOKUP(G4184,[1]Product!$B:$G,2,FALSE)</f>
        <v>Vostro70226499</v>
      </c>
      <c r="I4184">
        <f>VLOOKUP(G4184,[1]Product!$B:$G,6,FALSE)</f>
        <v>8900000</v>
      </c>
      <c r="J4184" t="str">
        <f>VLOOKUP(G4184,[1]Product!$B:$G,3,FALSE)</f>
        <v>Dell</v>
      </c>
      <c r="K4184" t="str">
        <f>VLOOKUP(G4184,[1]Product!$B:$G,4,FALSE)</f>
        <v>Desktop</v>
      </c>
      <c r="L4184">
        <v>2</v>
      </c>
      <c r="M4184">
        <v>0.1</v>
      </c>
      <c r="N4184">
        <f t="shared" si="65"/>
        <v>16020000</v>
      </c>
    </row>
    <row r="4185" spans="1:14" x14ac:dyDescent="0.3">
      <c r="A4185">
        <v>4184</v>
      </c>
      <c r="B4185">
        <v>4</v>
      </c>
      <c r="C4185" t="s">
        <v>53</v>
      </c>
      <c r="D4185" t="str">
        <f>VLOOKUP(C4185,[1]Saler!B:D,2,FALSE)</f>
        <v>Đoàn Minh  Anh</v>
      </c>
      <c r="E4185" t="str">
        <f>VLOOKUP(C4185,[1]Saler!B:D,3,FALSE)</f>
        <v>HN</v>
      </c>
      <c r="F4185" t="str">
        <f>VLOOKUP(E4185,[1]Saler!$F$1:$G$6,2,FALSE)</f>
        <v>Hà Nội</v>
      </c>
      <c r="G4185" t="s">
        <v>21</v>
      </c>
      <c r="H4185" t="str">
        <f>VLOOKUP(G4185,[1]Product!$B:$G,2,FALSE)</f>
        <v>EliteBook5ZU71PA</v>
      </c>
      <c r="I4185">
        <f>VLOOKUP(G4185,[1]Product!$B:$G,6,FALSE)</f>
        <v>34790000</v>
      </c>
      <c r="J4185" t="str">
        <f>VLOOKUP(G4185,[1]Product!$B:$G,3,FALSE)</f>
        <v>HP</v>
      </c>
      <c r="K4185" t="str">
        <f>VLOOKUP(G4185,[1]Product!$B:$G,4,FALSE)</f>
        <v>Laptop</v>
      </c>
      <c r="L4185">
        <v>3</v>
      </c>
      <c r="M4185">
        <v>0</v>
      </c>
      <c r="N4185">
        <f t="shared" si="65"/>
        <v>104370000</v>
      </c>
    </row>
    <row r="4186" spans="1:14" x14ac:dyDescent="0.3">
      <c r="A4186">
        <v>4185</v>
      </c>
      <c r="B4186">
        <v>4</v>
      </c>
      <c r="C4186" t="s">
        <v>16</v>
      </c>
      <c r="D4186" t="str">
        <f>VLOOKUP(C4186,[1]Saler!B:D,2,FALSE)</f>
        <v>Võ Thị Uyển  Nhi</v>
      </c>
      <c r="E4186" t="str">
        <f>VLOOKUP(C4186,[1]Saler!B:D,3,FALSE)</f>
        <v>HCM</v>
      </c>
      <c r="F4186" t="str">
        <f>VLOOKUP(E4186,[1]Saler!$F$1:$G$6,2,FALSE)</f>
        <v>Hồ Chí Minh</v>
      </c>
      <c r="G4186" t="s">
        <v>34</v>
      </c>
      <c r="H4186" t="str">
        <f>VLOOKUP(G4186,[1]Product!$B:$G,2,FALSE)</f>
        <v>Inspiron135201</v>
      </c>
      <c r="I4186">
        <f>VLOOKUP(G4186,[1]Product!$B:$G,6,FALSE)</f>
        <v>16990000</v>
      </c>
      <c r="J4186" t="str">
        <f>VLOOKUP(G4186,[1]Product!$B:$G,3,FALSE)</f>
        <v>Dell</v>
      </c>
      <c r="K4186" t="str">
        <f>VLOOKUP(G4186,[1]Product!$B:$G,4,FALSE)</f>
        <v>Laptop</v>
      </c>
      <c r="L4186">
        <v>3</v>
      </c>
      <c r="M4186">
        <v>0.05</v>
      </c>
      <c r="N4186">
        <f t="shared" si="65"/>
        <v>48421500</v>
      </c>
    </row>
    <row r="4187" spans="1:14" x14ac:dyDescent="0.3">
      <c r="A4187">
        <v>4186</v>
      </c>
      <c r="B4187">
        <v>4</v>
      </c>
      <c r="C4187" t="s">
        <v>75</v>
      </c>
      <c r="D4187" t="str">
        <f>VLOOKUP(C4187,[1]Saler!B:D,2,FALSE)</f>
        <v>Trần Thị Kim  Ngân</v>
      </c>
      <c r="E4187" t="str">
        <f>VLOOKUP(C4187,[1]Saler!B:D,3,FALSE)</f>
        <v>HCM</v>
      </c>
      <c r="F4187" t="str">
        <f>VLOOKUP(E4187,[1]Saler!$F$1:$G$6,2,FALSE)</f>
        <v>Hồ Chí Minh</v>
      </c>
      <c r="G4187" t="s">
        <v>28</v>
      </c>
      <c r="H4187" t="str">
        <f>VLOOKUP(G4187,[1]Product!$B:$G,2,FALSE)</f>
        <v>ProBook1A1B0PA</v>
      </c>
      <c r="I4187">
        <f>VLOOKUP(G4187,[1]Product!$B:$G,6,FALSE)</f>
        <v>18290000</v>
      </c>
      <c r="J4187" t="str">
        <f>VLOOKUP(G4187,[1]Product!$B:$G,3,FALSE)</f>
        <v>HP</v>
      </c>
      <c r="K4187" t="str">
        <f>VLOOKUP(G4187,[1]Product!$B:$G,4,FALSE)</f>
        <v>Laptop</v>
      </c>
      <c r="L4187">
        <v>1</v>
      </c>
      <c r="M4187">
        <v>0.05</v>
      </c>
      <c r="N4187">
        <f t="shared" si="65"/>
        <v>17375500</v>
      </c>
    </row>
    <row r="4188" spans="1:14" x14ac:dyDescent="0.3">
      <c r="A4188">
        <v>4187</v>
      </c>
      <c r="B4188">
        <v>4</v>
      </c>
      <c r="C4188" t="s">
        <v>68</v>
      </c>
      <c r="D4188" t="str">
        <f>VLOOKUP(C4188,[1]Saler!B:D,2,FALSE)</f>
        <v>Đào Thị Tiểu  Băng</v>
      </c>
      <c r="E4188" t="str">
        <f>VLOOKUP(C4188,[1]Saler!B:D,3,FALSE)</f>
        <v>CT</v>
      </c>
      <c r="F4188" t="str">
        <f>VLOOKUP(E4188,[1]Saler!$F$1:$G$6,2,FALSE)</f>
        <v>Cần Thơ</v>
      </c>
      <c r="G4188" t="s">
        <v>58</v>
      </c>
      <c r="H4188" t="str">
        <f>VLOOKUP(G4188,[1]Product!$B:$G,2,FALSE)</f>
        <v>Envy2K0B2PA</v>
      </c>
      <c r="I4188">
        <f>VLOOKUP(G4188,[1]Product!$B:$G,6,FALSE)</f>
        <v>23590000</v>
      </c>
      <c r="J4188" t="str">
        <f>VLOOKUP(G4188,[1]Product!$B:$G,3,FALSE)</f>
        <v>HP</v>
      </c>
      <c r="K4188" t="str">
        <f>VLOOKUP(G4188,[1]Product!$B:$G,4,FALSE)</f>
        <v>Laptop</v>
      </c>
      <c r="L4188">
        <v>3</v>
      </c>
      <c r="M4188">
        <v>0</v>
      </c>
      <c r="N4188">
        <f t="shared" si="65"/>
        <v>70770000</v>
      </c>
    </row>
    <row r="4189" spans="1:14" x14ac:dyDescent="0.3">
      <c r="A4189">
        <v>4188</v>
      </c>
      <c r="B4189">
        <v>4</v>
      </c>
      <c r="C4189" t="s">
        <v>20</v>
      </c>
      <c r="D4189" t="str">
        <f>VLOOKUP(C4189,[1]Saler!B:D,2,FALSE)</f>
        <v>NGUYỄN THỊ THANH  HUYỀN</v>
      </c>
      <c r="E4189" t="str">
        <f>VLOOKUP(C4189,[1]Saler!B:D,3,FALSE)</f>
        <v>DN</v>
      </c>
      <c r="F4189" t="str">
        <f>VLOOKUP(E4189,[1]Saler!$F$1:$G$6,2,FALSE)</f>
        <v>Đà Nẵng</v>
      </c>
      <c r="G4189" t="s">
        <v>50</v>
      </c>
      <c r="H4189" t="str">
        <f>VLOOKUP(G4189,[1]Product!$B:$G,2,FALSE)</f>
        <v>ProBook22X45AA</v>
      </c>
      <c r="I4189">
        <f>VLOOKUP(G4189,[1]Product!$B:$G,6,FALSE)</f>
        <v>11900000</v>
      </c>
      <c r="J4189" t="str">
        <f>VLOOKUP(G4189,[1]Product!$B:$G,3,FALSE)</f>
        <v>HP</v>
      </c>
      <c r="K4189" t="str">
        <f>VLOOKUP(G4189,[1]Product!$B:$G,4,FALSE)</f>
        <v>Desktop</v>
      </c>
      <c r="L4189">
        <v>2</v>
      </c>
      <c r="M4189">
        <v>0.1</v>
      </c>
      <c r="N4189">
        <f t="shared" si="65"/>
        <v>21420000</v>
      </c>
    </row>
    <row r="4190" spans="1:14" x14ac:dyDescent="0.3">
      <c r="A4190">
        <v>4189</v>
      </c>
      <c r="B4190">
        <v>4</v>
      </c>
      <c r="C4190" t="s">
        <v>24</v>
      </c>
      <c r="D4190" t="str">
        <f>VLOOKUP(C4190,[1]Saler!B:D,2,FALSE)</f>
        <v>Lê Thị Ngọc Bích</v>
      </c>
      <c r="E4190" t="str">
        <f>VLOOKUP(C4190,[1]Saler!B:D,3,FALSE)</f>
        <v>HN</v>
      </c>
      <c r="F4190" t="str">
        <f>VLOOKUP(E4190,[1]Saler!$F$1:$G$6,2,FALSE)</f>
        <v>Hà Nội</v>
      </c>
      <c r="G4190" t="s">
        <v>28</v>
      </c>
      <c r="H4190" t="str">
        <f>VLOOKUP(G4190,[1]Product!$B:$G,2,FALSE)</f>
        <v>ProBook1A1B0PA</v>
      </c>
      <c r="I4190">
        <f>VLOOKUP(G4190,[1]Product!$B:$G,6,FALSE)</f>
        <v>18290000</v>
      </c>
      <c r="J4190" t="str">
        <f>VLOOKUP(G4190,[1]Product!$B:$G,3,FALSE)</f>
        <v>HP</v>
      </c>
      <c r="K4190" t="str">
        <f>VLOOKUP(G4190,[1]Product!$B:$G,4,FALSE)</f>
        <v>Laptop</v>
      </c>
      <c r="L4190">
        <v>1</v>
      </c>
      <c r="M4190">
        <v>0.05</v>
      </c>
      <c r="N4190">
        <f t="shared" si="65"/>
        <v>17375500</v>
      </c>
    </row>
    <row r="4191" spans="1:14" x14ac:dyDescent="0.3">
      <c r="A4191">
        <v>4190</v>
      </c>
      <c r="B4191">
        <v>4</v>
      </c>
      <c r="C4191" t="s">
        <v>63</v>
      </c>
      <c r="D4191" t="str">
        <f>VLOOKUP(C4191,[1]Saler!B:D,2,FALSE)</f>
        <v>Phạm Thị Giáng  My</v>
      </c>
      <c r="E4191" t="str">
        <f>VLOOKUP(C4191,[1]Saler!B:D,3,FALSE)</f>
        <v>DN</v>
      </c>
      <c r="F4191" t="str">
        <f>VLOOKUP(E4191,[1]Saler!$F$1:$G$6,2,FALSE)</f>
        <v>Đà Nẵng</v>
      </c>
      <c r="G4191" t="s">
        <v>28</v>
      </c>
      <c r="H4191" t="str">
        <f>VLOOKUP(G4191,[1]Product!$B:$G,2,FALSE)</f>
        <v>ProBook1A1B0PA</v>
      </c>
      <c r="I4191">
        <f>VLOOKUP(G4191,[1]Product!$B:$G,6,FALSE)</f>
        <v>18290000</v>
      </c>
      <c r="J4191" t="str">
        <f>VLOOKUP(G4191,[1]Product!$B:$G,3,FALSE)</f>
        <v>HP</v>
      </c>
      <c r="K4191" t="str">
        <f>VLOOKUP(G4191,[1]Product!$B:$G,4,FALSE)</f>
        <v>Laptop</v>
      </c>
      <c r="L4191">
        <v>2</v>
      </c>
      <c r="M4191">
        <v>0.05</v>
      </c>
      <c r="N4191">
        <f t="shared" si="65"/>
        <v>34751000</v>
      </c>
    </row>
    <row r="4192" spans="1:14" x14ac:dyDescent="0.3">
      <c r="A4192">
        <v>4191</v>
      </c>
      <c r="B4192">
        <v>4</v>
      </c>
      <c r="C4192" t="s">
        <v>14</v>
      </c>
      <c r="D4192" t="str">
        <f>VLOOKUP(C4192,[1]Saler!B:D,2,FALSE)</f>
        <v>Hồ Thị Khánh  Huyền</v>
      </c>
      <c r="E4192" t="str">
        <f>VLOOKUP(C4192,[1]Saler!B:D,3,FALSE)</f>
        <v>DN</v>
      </c>
      <c r="F4192" t="str">
        <f>VLOOKUP(E4192,[1]Saler!$F$1:$G$6,2,FALSE)</f>
        <v>Đà Nẵng</v>
      </c>
      <c r="G4192" t="s">
        <v>34</v>
      </c>
      <c r="H4192" t="str">
        <f>VLOOKUP(G4192,[1]Product!$B:$G,2,FALSE)</f>
        <v>Inspiron135201</v>
      </c>
      <c r="I4192">
        <f>VLOOKUP(G4192,[1]Product!$B:$G,6,FALSE)</f>
        <v>16990000</v>
      </c>
      <c r="J4192" t="str">
        <f>VLOOKUP(G4192,[1]Product!$B:$G,3,FALSE)</f>
        <v>Dell</v>
      </c>
      <c r="K4192" t="str">
        <f>VLOOKUP(G4192,[1]Product!$B:$G,4,FALSE)</f>
        <v>Laptop</v>
      </c>
      <c r="L4192">
        <v>3</v>
      </c>
      <c r="M4192">
        <v>0.15</v>
      </c>
      <c r="N4192">
        <f t="shared" si="65"/>
        <v>43324500</v>
      </c>
    </row>
    <row r="4193" spans="1:14" x14ac:dyDescent="0.3">
      <c r="A4193">
        <v>4192</v>
      </c>
      <c r="B4193">
        <v>4</v>
      </c>
      <c r="C4193" t="s">
        <v>77</v>
      </c>
      <c r="D4193" t="str">
        <f>VLOOKUP(C4193,[1]Saler!B:D,2,FALSE)</f>
        <v>Trần Huy  Hiếu</v>
      </c>
      <c r="E4193" t="str">
        <f>VLOOKUP(C4193,[1]Saler!B:D,3,FALSE)</f>
        <v>HP</v>
      </c>
      <c r="F4193" t="str">
        <f>VLOOKUP(E4193,[1]Saler!$F$1:$G$6,2,FALSE)</f>
        <v>Hải Phòng</v>
      </c>
      <c r="G4193" t="s">
        <v>25</v>
      </c>
      <c r="H4193" t="str">
        <f>VLOOKUP(G4193,[1]Product!$B:$G,2,FALSE)</f>
        <v>Lenovo11BHS07200</v>
      </c>
      <c r="I4193">
        <f>VLOOKUP(G4193,[1]Product!$B:$G,6,FALSE)</f>
        <v>11490000</v>
      </c>
      <c r="J4193" t="str">
        <f>VLOOKUP(G4193,[1]Product!$B:$G,3,FALSE)</f>
        <v>Lenovo</v>
      </c>
      <c r="K4193" t="str">
        <f>VLOOKUP(G4193,[1]Product!$B:$G,4,FALSE)</f>
        <v>Desktop</v>
      </c>
      <c r="L4193">
        <v>1</v>
      </c>
      <c r="M4193">
        <v>0.1</v>
      </c>
      <c r="N4193">
        <f t="shared" si="65"/>
        <v>10341000</v>
      </c>
    </row>
    <row r="4194" spans="1:14" x14ac:dyDescent="0.3">
      <c r="A4194">
        <v>4193</v>
      </c>
      <c r="B4194">
        <v>4</v>
      </c>
      <c r="C4194" t="s">
        <v>24</v>
      </c>
      <c r="D4194" t="str">
        <f>VLOOKUP(C4194,[1]Saler!B:D,2,FALSE)</f>
        <v>Lê Thị Ngọc Bích</v>
      </c>
      <c r="E4194" t="str">
        <f>VLOOKUP(C4194,[1]Saler!B:D,3,FALSE)</f>
        <v>HN</v>
      </c>
      <c r="F4194" t="str">
        <f>VLOOKUP(E4194,[1]Saler!$F$1:$G$6,2,FALSE)</f>
        <v>Hà Nội</v>
      </c>
      <c r="G4194" t="s">
        <v>45</v>
      </c>
      <c r="H4194" t="str">
        <f>VLOOKUP(G4194,[1]Product!$B:$G,2,FALSE)</f>
        <v>OMEN8ZR42PA</v>
      </c>
      <c r="I4194">
        <f>VLOOKUP(G4194,[1]Product!$B:$G,6,FALSE)</f>
        <v>54000000</v>
      </c>
      <c r="J4194" t="str">
        <f>VLOOKUP(G4194,[1]Product!$B:$G,3,FALSE)</f>
        <v>HP</v>
      </c>
      <c r="K4194" t="str">
        <f>VLOOKUP(G4194,[1]Product!$B:$G,4,FALSE)</f>
        <v>Laptop</v>
      </c>
      <c r="L4194">
        <v>3</v>
      </c>
      <c r="M4194">
        <v>0.15</v>
      </c>
      <c r="N4194">
        <f t="shared" si="65"/>
        <v>137700000</v>
      </c>
    </row>
    <row r="4195" spans="1:14" x14ac:dyDescent="0.3">
      <c r="A4195">
        <v>4194</v>
      </c>
      <c r="B4195">
        <v>4</v>
      </c>
      <c r="C4195" t="s">
        <v>14</v>
      </c>
      <c r="D4195" t="str">
        <f>VLOOKUP(C4195,[1]Saler!B:D,2,FALSE)</f>
        <v>Hồ Thị Khánh  Huyền</v>
      </c>
      <c r="E4195" t="str">
        <f>VLOOKUP(C4195,[1]Saler!B:D,3,FALSE)</f>
        <v>DN</v>
      </c>
      <c r="F4195" t="str">
        <f>VLOOKUP(E4195,[1]Saler!$F$1:$G$6,2,FALSE)</f>
        <v>Đà Nẵng</v>
      </c>
      <c r="G4195" t="s">
        <v>33</v>
      </c>
      <c r="H4195" t="str">
        <f>VLOOKUP(G4195,[1]Product!$B:$G,2,FALSE)</f>
        <v>XPS139310</v>
      </c>
      <c r="I4195">
        <f>VLOOKUP(G4195,[1]Product!$B:$G,6,FALSE)</f>
        <v>39900000</v>
      </c>
      <c r="J4195" t="str">
        <f>VLOOKUP(G4195,[1]Product!$B:$G,3,FALSE)</f>
        <v>Dell</v>
      </c>
      <c r="K4195" t="str">
        <f>VLOOKUP(G4195,[1]Product!$B:$G,4,FALSE)</f>
        <v>Laptop</v>
      </c>
      <c r="L4195">
        <v>3</v>
      </c>
      <c r="M4195">
        <v>0.15</v>
      </c>
      <c r="N4195">
        <f t="shared" si="65"/>
        <v>101745000</v>
      </c>
    </row>
    <row r="4196" spans="1:14" x14ac:dyDescent="0.3">
      <c r="A4196">
        <v>4195</v>
      </c>
      <c r="B4196">
        <v>4</v>
      </c>
      <c r="C4196" t="s">
        <v>72</v>
      </c>
      <c r="D4196" t="str">
        <f>VLOOKUP(C4196,[1]Saler!B:D,2,FALSE)</f>
        <v>Ngô Ngọc Tường  An</v>
      </c>
      <c r="E4196" t="str">
        <f>VLOOKUP(C4196,[1]Saler!B:D,3,FALSE)</f>
        <v>HN</v>
      </c>
      <c r="F4196" t="str">
        <f>VLOOKUP(E4196,[1]Saler!$F$1:$G$6,2,FALSE)</f>
        <v>Hà Nội</v>
      </c>
      <c r="G4196" t="s">
        <v>56</v>
      </c>
      <c r="H4196" t="str">
        <f>VLOOKUP(G4196,[1]Product!$B:$G,2,FALSE)</f>
        <v>Legion82B500GUVN</v>
      </c>
      <c r="I4196">
        <f>VLOOKUP(G4196,[1]Product!$B:$G,6,FALSE)</f>
        <v>24790000</v>
      </c>
      <c r="J4196" t="str">
        <f>VLOOKUP(G4196,[1]Product!$B:$G,3,FALSE)</f>
        <v>Lenovo</v>
      </c>
      <c r="K4196" t="str">
        <f>VLOOKUP(G4196,[1]Product!$B:$G,4,FALSE)</f>
        <v>Laptop</v>
      </c>
      <c r="L4196">
        <v>1</v>
      </c>
      <c r="M4196">
        <v>0.1</v>
      </c>
      <c r="N4196">
        <f t="shared" si="65"/>
        <v>22311000</v>
      </c>
    </row>
    <row r="4197" spans="1:14" x14ac:dyDescent="0.3">
      <c r="A4197">
        <v>4196</v>
      </c>
      <c r="B4197">
        <v>4</v>
      </c>
      <c r="C4197" t="s">
        <v>27</v>
      </c>
      <c r="D4197" t="str">
        <f>VLOOKUP(C4197,[1]Saler!B:D,2,FALSE)</f>
        <v>Lê Thị Bình</v>
      </c>
      <c r="E4197" t="str">
        <f>VLOOKUP(C4197,[1]Saler!B:D,3,FALSE)</f>
        <v>HN</v>
      </c>
      <c r="F4197" t="str">
        <f>VLOOKUP(E4197,[1]Saler!$F$1:$G$6,2,FALSE)</f>
        <v>Hà Nội</v>
      </c>
      <c r="G4197" t="s">
        <v>34</v>
      </c>
      <c r="H4197" t="str">
        <f>VLOOKUP(G4197,[1]Product!$B:$G,2,FALSE)</f>
        <v>Inspiron135201</v>
      </c>
      <c r="I4197">
        <f>VLOOKUP(G4197,[1]Product!$B:$G,6,FALSE)</f>
        <v>16990000</v>
      </c>
      <c r="J4197" t="str">
        <f>VLOOKUP(G4197,[1]Product!$B:$G,3,FALSE)</f>
        <v>Dell</v>
      </c>
      <c r="K4197" t="str">
        <f>VLOOKUP(G4197,[1]Product!$B:$G,4,FALSE)</f>
        <v>Laptop</v>
      </c>
      <c r="L4197">
        <v>1</v>
      </c>
      <c r="M4197">
        <v>0.1</v>
      </c>
      <c r="N4197">
        <f t="shared" si="65"/>
        <v>15291000</v>
      </c>
    </row>
    <row r="4198" spans="1:14" x14ac:dyDescent="0.3">
      <c r="A4198">
        <v>4197</v>
      </c>
      <c r="B4198">
        <v>4</v>
      </c>
      <c r="C4198" t="s">
        <v>79</v>
      </c>
      <c r="D4198" t="str">
        <f>VLOOKUP(C4198,[1]Saler!B:D,2,FALSE)</f>
        <v>Nguyễn Thị Thanh  Ngân</v>
      </c>
      <c r="E4198" t="str">
        <f>VLOOKUP(C4198,[1]Saler!B:D,3,FALSE)</f>
        <v>HCM</v>
      </c>
      <c r="F4198" t="str">
        <f>VLOOKUP(E4198,[1]Saler!$F$1:$G$6,2,FALSE)</f>
        <v>Hồ Chí Minh</v>
      </c>
      <c r="G4198" t="s">
        <v>34</v>
      </c>
      <c r="H4198" t="str">
        <f>VLOOKUP(G4198,[1]Product!$B:$G,2,FALSE)</f>
        <v>Inspiron135201</v>
      </c>
      <c r="I4198">
        <f>VLOOKUP(G4198,[1]Product!$B:$G,6,FALSE)</f>
        <v>16990000</v>
      </c>
      <c r="J4198" t="str">
        <f>VLOOKUP(G4198,[1]Product!$B:$G,3,FALSE)</f>
        <v>Dell</v>
      </c>
      <c r="K4198" t="str">
        <f>VLOOKUP(G4198,[1]Product!$B:$G,4,FALSE)</f>
        <v>Laptop</v>
      </c>
      <c r="L4198">
        <v>3</v>
      </c>
      <c r="M4198">
        <v>0.05</v>
      </c>
      <c r="N4198">
        <f t="shared" si="65"/>
        <v>48421500</v>
      </c>
    </row>
    <row r="4199" spans="1:14" x14ac:dyDescent="0.3">
      <c r="A4199">
        <v>4198</v>
      </c>
      <c r="B4199">
        <v>4</v>
      </c>
      <c r="C4199" t="s">
        <v>81</v>
      </c>
      <c r="D4199" t="str">
        <f>VLOOKUP(C4199,[1]Saler!B:D,2,FALSE)</f>
        <v>Huỳnh Lê Minh  Nhựt</v>
      </c>
      <c r="E4199" t="str">
        <f>VLOOKUP(C4199,[1]Saler!B:D,3,FALSE)</f>
        <v>HCM</v>
      </c>
      <c r="F4199" t="str">
        <f>VLOOKUP(E4199,[1]Saler!$F$1:$G$6,2,FALSE)</f>
        <v>Hồ Chí Minh</v>
      </c>
      <c r="G4199" t="s">
        <v>34</v>
      </c>
      <c r="H4199" t="str">
        <f>VLOOKUP(G4199,[1]Product!$B:$G,2,FALSE)</f>
        <v>Inspiron135201</v>
      </c>
      <c r="I4199">
        <f>VLOOKUP(G4199,[1]Product!$B:$G,6,FALSE)</f>
        <v>16990000</v>
      </c>
      <c r="J4199" t="str">
        <f>VLOOKUP(G4199,[1]Product!$B:$G,3,FALSE)</f>
        <v>Dell</v>
      </c>
      <c r="K4199" t="str">
        <f>VLOOKUP(G4199,[1]Product!$B:$G,4,FALSE)</f>
        <v>Laptop</v>
      </c>
      <c r="L4199">
        <v>3</v>
      </c>
      <c r="M4199">
        <v>0</v>
      </c>
      <c r="N4199">
        <f t="shared" si="65"/>
        <v>50970000</v>
      </c>
    </row>
    <row r="4200" spans="1:14" x14ac:dyDescent="0.3">
      <c r="A4200">
        <v>4199</v>
      </c>
      <c r="B4200">
        <v>4</v>
      </c>
      <c r="C4200" t="s">
        <v>16</v>
      </c>
      <c r="D4200" t="str">
        <f>VLOOKUP(C4200,[1]Saler!B:D,2,FALSE)</f>
        <v>Võ Thị Uyển  Nhi</v>
      </c>
      <c r="E4200" t="str">
        <f>VLOOKUP(C4200,[1]Saler!B:D,3,FALSE)</f>
        <v>HCM</v>
      </c>
      <c r="F4200" t="str">
        <f>VLOOKUP(E4200,[1]Saler!$F$1:$G$6,2,FALSE)</f>
        <v>Hồ Chí Minh</v>
      </c>
      <c r="G4200" t="s">
        <v>44</v>
      </c>
      <c r="H4200" t="str">
        <f>VLOOKUP(G4200,[1]Product!$B:$G,2,FALSE)</f>
        <v>Lenovo11ED002TVA</v>
      </c>
      <c r="I4200">
        <f>VLOOKUP(G4200,[1]Product!$B:$G,6,FALSE)</f>
        <v>9890000</v>
      </c>
      <c r="J4200" t="str">
        <f>VLOOKUP(G4200,[1]Product!$B:$G,3,FALSE)</f>
        <v>Lenovo</v>
      </c>
      <c r="K4200" t="str">
        <f>VLOOKUP(G4200,[1]Product!$B:$G,4,FALSE)</f>
        <v>Desktop</v>
      </c>
      <c r="L4200">
        <v>2</v>
      </c>
      <c r="M4200">
        <v>0.1</v>
      </c>
      <c r="N4200">
        <f t="shared" si="65"/>
        <v>17802000</v>
      </c>
    </row>
    <row r="4201" spans="1:14" x14ac:dyDescent="0.3">
      <c r="A4201">
        <v>4200</v>
      </c>
      <c r="B4201">
        <v>4</v>
      </c>
      <c r="C4201" t="s">
        <v>22</v>
      </c>
      <c r="D4201" t="str">
        <f>VLOOKUP(C4201,[1]Saler!B:D,2,FALSE)</f>
        <v>Nguyễn Thành Tâm</v>
      </c>
      <c r="E4201" t="str">
        <f>VLOOKUP(C4201,[1]Saler!B:D,3,FALSE)</f>
        <v>CT</v>
      </c>
      <c r="F4201" t="str">
        <f>VLOOKUP(E4201,[1]Saler!$F$1:$G$6,2,FALSE)</f>
        <v>Cần Thơ</v>
      </c>
      <c r="G4201" t="s">
        <v>47</v>
      </c>
      <c r="H4201" t="str">
        <f>VLOOKUP(G4201,[1]Product!$B:$G,2,FALSE)</f>
        <v>OptiPlex3080 MT</v>
      </c>
      <c r="I4201">
        <f>VLOOKUP(G4201,[1]Product!$B:$G,6,FALSE)</f>
        <v>13890000</v>
      </c>
      <c r="J4201" t="str">
        <f>VLOOKUP(G4201,[1]Product!$B:$G,3,FALSE)</f>
        <v>Dell</v>
      </c>
      <c r="K4201" t="str">
        <f>VLOOKUP(G4201,[1]Product!$B:$G,4,FALSE)</f>
        <v>Desktop</v>
      </c>
      <c r="L4201">
        <v>3</v>
      </c>
      <c r="M4201">
        <v>0.1</v>
      </c>
      <c r="N4201">
        <f t="shared" si="65"/>
        <v>37503000</v>
      </c>
    </row>
    <row r="4202" spans="1:14" x14ac:dyDescent="0.3">
      <c r="A4202">
        <v>4201</v>
      </c>
      <c r="B4202">
        <v>4</v>
      </c>
      <c r="C4202" t="s">
        <v>64</v>
      </c>
      <c r="D4202" t="str">
        <f>VLOOKUP(C4202,[1]Saler!B:D,2,FALSE)</f>
        <v>Trần Chí Thông</v>
      </c>
      <c r="E4202" t="str">
        <f>VLOOKUP(C4202,[1]Saler!B:D,3,FALSE)</f>
        <v>CT</v>
      </c>
      <c r="F4202" t="str">
        <f>VLOOKUP(E4202,[1]Saler!$F$1:$G$6,2,FALSE)</f>
        <v>Cần Thơ</v>
      </c>
      <c r="G4202" t="s">
        <v>42</v>
      </c>
      <c r="H4202" t="str">
        <f>VLOOKUP(G4202,[1]Product!$B:$G,2,FALSE)</f>
        <v>PavilionEG0072TU</v>
      </c>
      <c r="I4202">
        <f>VLOOKUP(G4202,[1]Product!$B:$G,6,FALSE)</f>
        <v>21900000</v>
      </c>
      <c r="J4202" t="str">
        <f>VLOOKUP(G4202,[1]Product!$B:$G,3,FALSE)</f>
        <v>HP</v>
      </c>
      <c r="K4202" t="str">
        <f>VLOOKUP(G4202,[1]Product!$B:$G,4,FALSE)</f>
        <v>Laptop</v>
      </c>
      <c r="L4202">
        <v>3</v>
      </c>
      <c r="M4202">
        <v>0.05</v>
      </c>
      <c r="N4202">
        <f t="shared" si="65"/>
        <v>62415000</v>
      </c>
    </row>
    <row r="4203" spans="1:14" x14ac:dyDescent="0.3">
      <c r="A4203">
        <v>4202</v>
      </c>
      <c r="B4203">
        <v>4</v>
      </c>
      <c r="C4203" t="s">
        <v>55</v>
      </c>
      <c r="D4203" t="str">
        <f>VLOOKUP(C4203,[1]Saler!B:D,2,FALSE)</f>
        <v>Nguyễn Thị  Hương</v>
      </c>
      <c r="E4203" t="str">
        <f>VLOOKUP(C4203,[1]Saler!B:D,3,FALSE)</f>
        <v>DN</v>
      </c>
      <c r="F4203" t="str">
        <f>VLOOKUP(E4203,[1]Saler!$F$1:$G$6,2,FALSE)</f>
        <v>Đà Nẵng</v>
      </c>
      <c r="G4203" t="s">
        <v>45</v>
      </c>
      <c r="H4203" t="str">
        <f>VLOOKUP(G4203,[1]Product!$B:$G,2,FALSE)</f>
        <v>OMEN8ZR42PA</v>
      </c>
      <c r="I4203">
        <f>VLOOKUP(G4203,[1]Product!$B:$G,6,FALSE)</f>
        <v>54000000</v>
      </c>
      <c r="J4203" t="str">
        <f>VLOOKUP(G4203,[1]Product!$B:$G,3,FALSE)</f>
        <v>HP</v>
      </c>
      <c r="K4203" t="str">
        <f>VLOOKUP(G4203,[1]Product!$B:$G,4,FALSE)</f>
        <v>Laptop</v>
      </c>
      <c r="L4203">
        <v>1</v>
      </c>
      <c r="M4203">
        <v>0</v>
      </c>
      <c r="N4203">
        <f t="shared" si="65"/>
        <v>54000000</v>
      </c>
    </row>
    <row r="4204" spans="1:14" x14ac:dyDescent="0.3">
      <c r="A4204">
        <v>4203</v>
      </c>
      <c r="B4204">
        <v>4</v>
      </c>
      <c r="C4204" t="s">
        <v>65</v>
      </c>
      <c r="D4204" t="str">
        <f>VLOOKUP(C4204,[1]Saler!B:D,2,FALSE)</f>
        <v>Vưu Quan  Khải</v>
      </c>
      <c r="E4204" t="str">
        <f>VLOOKUP(C4204,[1]Saler!B:D,3,FALSE)</f>
        <v>DN</v>
      </c>
      <c r="F4204" t="str">
        <f>VLOOKUP(E4204,[1]Saler!$F$1:$G$6,2,FALSE)</f>
        <v>Đà Nẵng</v>
      </c>
      <c r="G4204" t="s">
        <v>19</v>
      </c>
      <c r="H4204" t="str">
        <f>VLOOKUP(G4204,[1]Product!$B:$G,2,FALSE)</f>
        <v>Gaming81LK01J3VN</v>
      </c>
      <c r="I4204">
        <f>VLOOKUP(G4204,[1]Product!$B:$G,6,FALSE)</f>
        <v>18490000</v>
      </c>
      <c r="J4204" t="str">
        <f>VLOOKUP(G4204,[1]Product!$B:$G,3,FALSE)</f>
        <v>Lenovo</v>
      </c>
      <c r="K4204" t="str">
        <f>VLOOKUP(G4204,[1]Product!$B:$G,4,FALSE)</f>
        <v>Laptop</v>
      </c>
      <c r="L4204">
        <v>1</v>
      </c>
      <c r="M4204">
        <v>0.15</v>
      </c>
      <c r="N4204">
        <f t="shared" si="65"/>
        <v>15716500</v>
      </c>
    </row>
    <row r="4205" spans="1:14" x14ac:dyDescent="0.3">
      <c r="A4205">
        <v>4204</v>
      </c>
      <c r="B4205">
        <v>4</v>
      </c>
      <c r="C4205" t="s">
        <v>29</v>
      </c>
      <c r="D4205" t="str">
        <f>VLOOKUP(C4205,[1]Saler!B:D,2,FALSE)</f>
        <v>Hoàng Thị Thu  Hà</v>
      </c>
      <c r="E4205" t="str">
        <f>VLOOKUP(C4205,[1]Saler!B:D,3,FALSE)</f>
        <v>HN</v>
      </c>
      <c r="F4205" t="str">
        <f>VLOOKUP(E4205,[1]Saler!$F$1:$G$6,2,FALSE)</f>
        <v>Hà Nội</v>
      </c>
      <c r="G4205" t="s">
        <v>34</v>
      </c>
      <c r="H4205" t="str">
        <f>VLOOKUP(G4205,[1]Product!$B:$G,2,FALSE)</f>
        <v>Inspiron135201</v>
      </c>
      <c r="I4205">
        <f>VLOOKUP(G4205,[1]Product!$B:$G,6,FALSE)</f>
        <v>16990000</v>
      </c>
      <c r="J4205" t="str">
        <f>VLOOKUP(G4205,[1]Product!$B:$G,3,FALSE)</f>
        <v>Dell</v>
      </c>
      <c r="K4205" t="str">
        <f>VLOOKUP(G4205,[1]Product!$B:$G,4,FALSE)</f>
        <v>Laptop</v>
      </c>
      <c r="L4205">
        <v>2</v>
      </c>
      <c r="M4205">
        <v>0.05</v>
      </c>
      <c r="N4205">
        <f t="shared" si="65"/>
        <v>32281000</v>
      </c>
    </row>
    <row r="4206" spans="1:14" x14ac:dyDescent="0.3">
      <c r="A4206">
        <v>4205</v>
      </c>
      <c r="B4206">
        <v>4</v>
      </c>
      <c r="C4206" t="s">
        <v>60</v>
      </c>
      <c r="D4206" t="str">
        <f>VLOOKUP(C4206,[1]Saler!B:D,2,FALSE)</f>
        <v>Nguyễn Thị Hoài  Ly</v>
      </c>
      <c r="E4206" t="str">
        <f>VLOOKUP(C4206,[1]Saler!B:D,3,FALSE)</f>
        <v>DN</v>
      </c>
      <c r="F4206" t="str">
        <f>VLOOKUP(E4206,[1]Saler!$F$1:$G$6,2,FALSE)</f>
        <v>Đà Nẵng</v>
      </c>
      <c r="G4206" t="s">
        <v>47</v>
      </c>
      <c r="H4206" t="str">
        <f>VLOOKUP(G4206,[1]Product!$B:$G,2,FALSE)</f>
        <v>OptiPlex3080 MT</v>
      </c>
      <c r="I4206">
        <f>VLOOKUP(G4206,[1]Product!$B:$G,6,FALSE)</f>
        <v>13890000</v>
      </c>
      <c r="J4206" t="str">
        <f>VLOOKUP(G4206,[1]Product!$B:$G,3,FALSE)</f>
        <v>Dell</v>
      </c>
      <c r="K4206" t="str">
        <f>VLOOKUP(G4206,[1]Product!$B:$G,4,FALSE)</f>
        <v>Desktop</v>
      </c>
      <c r="L4206">
        <v>1</v>
      </c>
      <c r="M4206">
        <v>0.15</v>
      </c>
      <c r="N4206">
        <f t="shared" si="65"/>
        <v>11806500</v>
      </c>
    </row>
    <row r="4207" spans="1:14" x14ac:dyDescent="0.3">
      <c r="A4207">
        <v>4206</v>
      </c>
      <c r="B4207">
        <v>4</v>
      </c>
      <c r="C4207" t="s">
        <v>63</v>
      </c>
      <c r="D4207" t="str">
        <f>VLOOKUP(C4207,[1]Saler!B:D,2,FALSE)</f>
        <v>Phạm Thị Giáng  My</v>
      </c>
      <c r="E4207" t="str">
        <f>VLOOKUP(C4207,[1]Saler!B:D,3,FALSE)</f>
        <v>DN</v>
      </c>
      <c r="F4207" t="str">
        <f>VLOOKUP(E4207,[1]Saler!$F$1:$G$6,2,FALSE)</f>
        <v>Đà Nẵng</v>
      </c>
      <c r="G4207" t="s">
        <v>69</v>
      </c>
      <c r="H4207" t="str">
        <f>VLOOKUP(G4207,[1]Product!$B:$G,2,FALSE)</f>
        <v>Pavilion180S1AA</v>
      </c>
      <c r="I4207">
        <f>VLOOKUP(G4207,[1]Product!$B:$G,6,FALSE)</f>
        <v>9790000</v>
      </c>
      <c r="J4207" t="str">
        <f>VLOOKUP(G4207,[1]Product!$B:$G,3,FALSE)</f>
        <v>HP</v>
      </c>
      <c r="K4207" t="str">
        <f>VLOOKUP(G4207,[1]Product!$B:$G,4,FALSE)</f>
        <v>Desktop</v>
      </c>
      <c r="L4207">
        <v>3</v>
      </c>
      <c r="M4207">
        <v>0.15</v>
      </c>
      <c r="N4207">
        <f t="shared" si="65"/>
        <v>24964500</v>
      </c>
    </row>
    <row r="4208" spans="1:14" x14ac:dyDescent="0.3">
      <c r="A4208">
        <v>4207</v>
      </c>
      <c r="B4208">
        <v>4</v>
      </c>
      <c r="C4208" t="s">
        <v>75</v>
      </c>
      <c r="D4208" t="str">
        <f>VLOOKUP(C4208,[1]Saler!B:D,2,FALSE)</f>
        <v>Trần Thị Kim  Ngân</v>
      </c>
      <c r="E4208" t="str">
        <f>VLOOKUP(C4208,[1]Saler!B:D,3,FALSE)</f>
        <v>HCM</v>
      </c>
      <c r="F4208" t="str">
        <f>VLOOKUP(E4208,[1]Saler!$F$1:$G$6,2,FALSE)</f>
        <v>Hồ Chí Minh</v>
      </c>
      <c r="G4208" t="s">
        <v>21</v>
      </c>
      <c r="H4208" t="str">
        <f>VLOOKUP(G4208,[1]Product!$B:$G,2,FALSE)</f>
        <v>EliteBook5ZU71PA</v>
      </c>
      <c r="I4208">
        <f>VLOOKUP(G4208,[1]Product!$B:$G,6,FALSE)</f>
        <v>34790000</v>
      </c>
      <c r="J4208" t="str">
        <f>VLOOKUP(G4208,[1]Product!$B:$G,3,FALSE)</f>
        <v>HP</v>
      </c>
      <c r="K4208" t="str">
        <f>VLOOKUP(G4208,[1]Product!$B:$G,4,FALSE)</f>
        <v>Laptop</v>
      </c>
      <c r="L4208">
        <v>3</v>
      </c>
      <c r="M4208">
        <v>0.05</v>
      </c>
      <c r="N4208">
        <f t="shared" si="65"/>
        <v>99151500</v>
      </c>
    </row>
    <row r="4209" spans="1:14" x14ac:dyDescent="0.3">
      <c r="A4209">
        <v>4208</v>
      </c>
      <c r="B4209">
        <v>4</v>
      </c>
      <c r="C4209" t="s">
        <v>55</v>
      </c>
      <c r="D4209" t="str">
        <f>VLOOKUP(C4209,[1]Saler!B:D,2,FALSE)</f>
        <v>Nguyễn Thị  Hương</v>
      </c>
      <c r="E4209" t="str">
        <f>VLOOKUP(C4209,[1]Saler!B:D,3,FALSE)</f>
        <v>DN</v>
      </c>
      <c r="F4209" t="str">
        <f>VLOOKUP(E4209,[1]Saler!$F$1:$G$6,2,FALSE)</f>
        <v>Đà Nẵng</v>
      </c>
      <c r="G4209" t="s">
        <v>23</v>
      </c>
      <c r="H4209" t="str">
        <f>VLOOKUP(G4209,[1]Product!$B:$G,2,FALSE)</f>
        <v>Latitude3510</v>
      </c>
      <c r="I4209">
        <f>VLOOKUP(G4209,[1]Product!$B:$G,6,FALSE)</f>
        <v>11490000</v>
      </c>
      <c r="J4209" t="str">
        <f>VLOOKUP(G4209,[1]Product!$B:$G,3,FALSE)</f>
        <v>Dell</v>
      </c>
      <c r="K4209" t="str">
        <f>VLOOKUP(G4209,[1]Product!$B:$G,4,FALSE)</f>
        <v>Laptop</v>
      </c>
      <c r="L4209">
        <v>1</v>
      </c>
      <c r="M4209">
        <v>0.05</v>
      </c>
      <c r="N4209">
        <f t="shared" si="65"/>
        <v>10915500</v>
      </c>
    </row>
    <row r="4210" spans="1:14" x14ac:dyDescent="0.3">
      <c r="A4210">
        <v>4209</v>
      </c>
      <c r="B4210">
        <v>4</v>
      </c>
      <c r="C4210" t="s">
        <v>60</v>
      </c>
      <c r="D4210" t="str">
        <f>VLOOKUP(C4210,[1]Saler!B:D,2,FALSE)</f>
        <v>Nguyễn Thị Hoài  Ly</v>
      </c>
      <c r="E4210" t="str">
        <f>VLOOKUP(C4210,[1]Saler!B:D,3,FALSE)</f>
        <v>DN</v>
      </c>
      <c r="F4210" t="str">
        <f>VLOOKUP(E4210,[1]Saler!$F$1:$G$6,2,FALSE)</f>
        <v>Đà Nẵng</v>
      </c>
      <c r="G4210" t="s">
        <v>58</v>
      </c>
      <c r="H4210" t="str">
        <f>VLOOKUP(G4210,[1]Product!$B:$G,2,FALSE)</f>
        <v>Envy2K0B2PA</v>
      </c>
      <c r="I4210">
        <f>VLOOKUP(G4210,[1]Product!$B:$G,6,FALSE)</f>
        <v>23590000</v>
      </c>
      <c r="J4210" t="str">
        <f>VLOOKUP(G4210,[1]Product!$B:$G,3,FALSE)</f>
        <v>HP</v>
      </c>
      <c r="K4210" t="str">
        <f>VLOOKUP(G4210,[1]Product!$B:$G,4,FALSE)</f>
        <v>Laptop</v>
      </c>
      <c r="L4210">
        <v>1</v>
      </c>
      <c r="M4210">
        <v>0.05</v>
      </c>
      <c r="N4210">
        <f t="shared" si="65"/>
        <v>22410500</v>
      </c>
    </row>
    <row r="4211" spans="1:14" x14ac:dyDescent="0.3">
      <c r="A4211">
        <v>4210</v>
      </c>
      <c r="B4211">
        <v>4</v>
      </c>
      <c r="C4211" t="s">
        <v>66</v>
      </c>
      <c r="D4211" t="str">
        <f>VLOOKUP(C4211,[1]Saler!B:D,2,FALSE)</f>
        <v>Nguyễn Nhật  Hạ</v>
      </c>
      <c r="E4211" t="str">
        <f>VLOOKUP(C4211,[1]Saler!B:D,3,FALSE)</f>
        <v>HP</v>
      </c>
      <c r="F4211" t="str">
        <f>VLOOKUP(E4211,[1]Saler!$F$1:$G$6,2,FALSE)</f>
        <v>Hải Phòng</v>
      </c>
      <c r="G4211" t="s">
        <v>28</v>
      </c>
      <c r="H4211" t="str">
        <f>VLOOKUP(G4211,[1]Product!$B:$G,2,FALSE)</f>
        <v>ProBook1A1B0PA</v>
      </c>
      <c r="I4211">
        <f>VLOOKUP(G4211,[1]Product!$B:$G,6,FALSE)</f>
        <v>18290000</v>
      </c>
      <c r="J4211" t="str">
        <f>VLOOKUP(G4211,[1]Product!$B:$G,3,FALSE)</f>
        <v>HP</v>
      </c>
      <c r="K4211" t="str">
        <f>VLOOKUP(G4211,[1]Product!$B:$G,4,FALSE)</f>
        <v>Laptop</v>
      </c>
      <c r="L4211">
        <v>3</v>
      </c>
      <c r="M4211">
        <v>0.1</v>
      </c>
      <c r="N4211">
        <f t="shared" si="65"/>
        <v>49383000</v>
      </c>
    </row>
    <row r="4212" spans="1:14" x14ac:dyDescent="0.3">
      <c r="A4212">
        <v>4211</v>
      </c>
      <c r="B4212">
        <v>5</v>
      </c>
      <c r="C4212" t="s">
        <v>72</v>
      </c>
      <c r="D4212" t="str">
        <f>VLOOKUP(C4212,[1]Saler!B:D,2,FALSE)</f>
        <v>Ngô Ngọc Tường  An</v>
      </c>
      <c r="E4212" t="str">
        <f>VLOOKUP(C4212,[1]Saler!B:D,3,FALSE)</f>
        <v>HN</v>
      </c>
      <c r="F4212" t="str">
        <f>VLOOKUP(E4212,[1]Saler!$F$1:$G$6,2,FALSE)</f>
        <v>Hà Nội</v>
      </c>
      <c r="G4212" t="s">
        <v>56</v>
      </c>
      <c r="H4212" t="str">
        <f>VLOOKUP(G4212,[1]Product!$B:$G,2,FALSE)</f>
        <v>Legion82B500GUVN</v>
      </c>
      <c r="I4212">
        <f>VLOOKUP(G4212,[1]Product!$B:$G,6,FALSE)</f>
        <v>24790000</v>
      </c>
      <c r="J4212" t="str">
        <f>VLOOKUP(G4212,[1]Product!$B:$G,3,FALSE)</f>
        <v>Lenovo</v>
      </c>
      <c r="K4212" t="str">
        <f>VLOOKUP(G4212,[1]Product!$B:$G,4,FALSE)</f>
        <v>Laptop</v>
      </c>
      <c r="L4212">
        <v>3</v>
      </c>
      <c r="M4212">
        <v>0.15</v>
      </c>
      <c r="N4212">
        <f t="shared" si="65"/>
        <v>63214500</v>
      </c>
    </row>
    <row r="4213" spans="1:14" x14ac:dyDescent="0.3">
      <c r="A4213">
        <v>4212</v>
      </c>
      <c r="B4213">
        <v>5</v>
      </c>
      <c r="C4213" t="s">
        <v>74</v>
      </c>
      <c r="D4213" t="str">
        <f>VLOOKUP(C4213,[1]Saler!B:D,2,FALSE)</f>
        <v>Nguyễn Thị  Hằng</v>
      </c>
      <c r="E4213" t="str">
        <f>VLOOKUP(C4213,[1]Saler!B:D,3,FALSE)</f>
        <v>HP</v>
      </c>
      <c r="F4213" t="str">
        <f>VLOOKUP(E4213,[1]Saler!$F$1:$G$6,2,FALSE)</f>
        <v>Hải Phòng</v>
      </c>
      <c r="G4213" t="s">
        <v>25</v>
      </c>
      <c r="H4213" t="str">
        <f>VLOOKUP(G4213,[1]Product!$B:$G,2,FALSE)</f>
        <v>Lenovo11BHS07200</v>
      </c>
      <c r="I4213">
        <f>VLOOKUP(G4213,[1]Product!$B:$G,6,FALSE)</f>
        <v>11490000</v>
      </c>
      <c r="J4213" t="str">
        <f>VLOOKUP(G4213,[1]Product!$B:$G,3,FALSE)</f>
        <v>Lenovo</v>
      </c>
      <c r="K4213" t="str">
        <f>VLOOKUP(G4213,[1]Product!$B:$G,4,FALSE)</f>
        <v>Desktop</v>
      </c>
      <c r="L4213">
        <v>3</v>
      </c>
      <c r="M4213">
        <v>0.05</v>
      </c>
      <c r="N4213">
        <f t="shared" si="65"/>
        <v>32746500</v>
      </c>
    </row>
    <row r="4214" spans="1:14" x14ac:dyDescent="0.3">
      <c r="A4214">
        <v>4213</v>
      </c>
      <c r="B4214">
        <v>5</v>
      </c>
      <c r="C4214" t="s">
        <v>70</v>
      </c>
      <c r="D4214" t="str">
        <f>VLOOKUP(C4214,[1]Saler!B:D,2,FALSE)</f>
        <v>Trần Thị Hồng Nhung</v>
      </c>
      <c r="E4214" t="str">
        <f>VLOOKUP(C4214,[1]Saler!B:D,3,FALSE)</f>
        <v>HCM</v>
      </c>
      <c r="F4214" t="str">
        <f>VLOOKUP(E4214,[1]Saler!$F$1:$G$6,2,FALSE)</f>
        <v>Hồ Chí Minh</v>
      </c>
      <c r="G4214" t="s">
        <v>50</v>
      </c>
      <c r="H4214" t="str">
        <f>VLOOKUP(G4214,[1]Product!$B:$G,2,FALSE)</f>
        <v>ProBook22X45AA</v>
      </c>
      <c r="I4214">
        <f>VLOOKUP(G4214,[1]Product!$B:$G,6,FALSE)</f>
        <v>11900000</v>
      </c>
      <c r="J4214" t="str">
        <f>VLOOKUP(G4214,[1]Product!$B:$G,3,FALSE)</f>
        <v>HP</v>
      </c>
      <c r="K4214" t="str">
        <f>VLOOKUP(G4214,[1]Product!$B:$G,4,FALSE)</f>
        <v>Desktop</v>
      </c>
      <c r="L4214">
        <v>3</v>
      </c>
      <c r="M4214">
        <v>0.15</v>
      </c>
      <c r="N4214">
        <f t="shared" si="65"/>
        <v>30345000</v>
      </c>
    </row>
    <row r="4215" spans="1:14" x14ac:dyDescent="0.3">
      <c r="A4215">
        <v>4214</v>
      </c>
      <c r="B4215">
        <v>5</v>
      </c>
      <c r="C4215" t="s">
        <v>37</v>
      </c>
      <c r="D4215" t="str">
        <f>VLOOKUP(C4215,[1]Saler!B:D,2,FALSE)</f>
        <v>Nguyễn Phan Thanh Ngân</v>
      </c>
      <c r="E4215" t="str">
        <f>VLOOKUP(C4215,[1]Saler!B:D,3,FALSE)</f>
        <v>HCM</v>
      </c>
      <c r="F4215" t="str">
        <f>VLOOKUP(E4215,[1]Saler!$F$1:$G$6,2,FALSE)</f>
        <v>Hồ Chí Minh</v>
      </c>
      <c r="G4215" t="s">
        <v>50</v>
      </c>
      <c r="H4215" t="str">
        <f>VLOOKUP(G4215,[1]Product!$B:$G,2,FALSE)</f>
        <v>ProBook22X45AA</v>
      </c>
      <c r="I4215">
        <f>VLOOKUP(G4215,[1]Product!$B:$G,6,FALSE)</f>
        <v>11900000</v>
      </c>
      <c r="J4215" t="str">
        <f>VLOOKUP(G4215,[1]Product!$B:$G,3,FALSE)</f>
        <v>HP</v>
      </c>
      <c r="K4215" t="str">
        <f>VLOOKUP(G4215,[1]Product!$B:$G,4,FALSE)</f>
        <v>Desktop</v>
      </c>
      <c r="L4215">
        <v>2</v>
      </c>
      <c r="M4215">
        <v>0</v>
      </c>
      <c r="N4215">
        <f t="shared" si="65"/>
        <v>23800000</v>
      </c>
    </row>
    <row r="4216" spans="1:14" x14ac:dyDescent="0.3">
      <c r="A4216">
        <v>4215</v>
      </c>
      <c r="B4216">
        <v>5</v>
      </c>
      <c r="C4216" t="s">
        <v>72</v>
      </c>
      <c r="D4216" t="str">
        <f>VLOOKUP(C4216,[1]Saler!B:D,2,FALSE)</f>
        <v>Ngô Ngọc Tường  An</v>
      </c>
      <c r="E4216" t="str">
        <f>VLOOKUP(C4216,[1]Saler!B:D,3,FALSE)</f>
        <v>HN</v>
      </c>
      <c r="F4216" t="str">
        <f>VLOOKUP(E4216,[1]Saler!$F$1:$G$6,2,FALSE)</f>
        <v>Hà Nội</v>
      </c>
      <c r="G4216" t="s">
        <v>36</v>
      </c>
      <c r="H4216" t="str">
        <f>VLOOKUP(G4216,[1]Product!$B:$G,2,FALSE)</f>
        <v>Lenovo10TVA00EVA</v>
      </c>
      <c r="I4216">
        <f>VLOOKUP(G4216,[1]Product!$B:$G,6,FALSE)</f>
        <v>12590000</v>
      </c>
      <c r="J4216" t="str">
        <f>VLOOKUP(G4216,[1]Product!$B:$G,3,FALSE)</f>
        <v>Lenovo</v>
      </c>
      <c r="K4216" t="str">
        <f>VLOOKUP(G4216,[1]Product!$B:$G,4,FALSE)</f>
        <v>Desktop</v>
      </c>
      <c r="L4216">
        <v>3</v>
      </c>
      <c r="M4216">
        <v>0.05</v>
      </c>
      <c r="N4216">
        <f t="shared" si="65"/>
        <v>35881500</v>
      </c>
    </row>
    <row r="4217" spans="1:14" x14ac:dyDescent="0.3">
      <c r="A4217">
        <v>4216</v>
      </c>
      <c r="B4217">
        <v>5</v>
      </c>
      <c r="C4217" t="s">
        <v>78</v>
      </c>
      <c r="D4217" t="str">
        <f>VLOOKUP(C4217,[1]Saler!B:D,2,FALSE)</f>
        <v>Vũ Nguyên  Hà</v>
      </c>
      <c r="E4217" t="str">
        <f>VLOOKUP(C4217,[1]Saler!B:D,3,FALSE)</f>
        <v>HN</v>
      </c>
      <c r="F4217" t="str">
        <f>VLOOKUP(E4217,[1]Saler!$F$1:$G$6,2,FALSE)</f>
        <v>Hà Nội</v>
      </c>
      <c r="G4217" t="s">
        <v>54</v>
      </c>
      <c r="H4217" t="str">
        <f>VLOOKUP(G4217,[1]Product!$B:$G,2,FALSE)</f>
        <v>ThinkBook20VA001KVN</v>
      </c>
      <c r="I4217">
        <f>VLOOKUP(G4217,[1]Product!$B:$G,6,FALSE)</f>
        <v>19190000</v>
      </c>
      <c r="J4217" t="str">
        <f>VLOOKUP(G4217,[1]Product!$B:$G,3,FALSE)</f>
        <v>Lenovo</v>
      </c>
      <c r="K4217" t="str">
        <f>VLOOKUP(G4217,[1]Product!$B:$G,4,FALSE)</f>
        <v>Laptop</v>
      </c>
      <c r="L4217">
        <v>3</v>
      </c>
      <c r="M4217">
        <v>0.05</v>
      </c>
      <c r="N4217">
        <f t="shared" si="65"/>
        <v>54691500</v>
      </c>
    </row>
    <row r="4218" spans="1:14" x14ac:dyDescent="0.3">
      <c r="A4218">
        <v>4217</v>
      </c>
      <c r="B4218">
        <v>5</v>
      </c>
      <c r="C4218" t="s">
        <v>73</v>
      </c>
      <c r="D4218" t="str">
        <f>VLOOKUP(C4218,[1]Saler!B:D,2,FALSE)</f>
        <v>Nguyễn Gia  Hân</v>
      </c>
      <c r="E4218" t="str">
        <f>VLOOKUP(C4218,[1]Saler!B:D,3,FALSE)</f>
        <v>HP</v>
      </c>
      <c r="F4218" t="str">
        <f>VLOOKUP(E4218,[1]Saler!$F$1:$G$6,2,FALSE)</f>
        <v>Hải Phòng</v>
      </c>
      <c r="G4218" t="s">
        <v>17</v>
      </c>
      <c r="H4218" t="str">
        <f>VLOOKUP(G4218,[1]Product!$B:$G,2,FALSE)</f>
        <v>Inspiron135301</v>
      </c>
      <c r="I4218">
        <f>VLOOKUP(G4218,[1]Product!$B:$G,6,FALSE)</f>
        <v>20900000</v>
      </c>
      <c r="J4218" t="str">
        <f>VLOOKUP(G4218,[1]Product!$B:$G,3,FALSE)</f>
        <v>Dell</v>
      </c>
      <c r="K4218" t="str">
        <f>VLOOKUP(G4218,[1]Product!$B:$G,4,FALSE)</f>
        <v>Laptop</v>
      </c>
      <c r="L4218">
        <v>3</v>
      </c>
      <c r="M4218">
        <v>0.05</v>
      </c>
      <c r="N4218">
        <f t="shared" si="65"/>
        <v>59565000</v>
      </c>
    </row>
    <row r="4219" spans="1:14" x14ac:dyDescent="0.3">
      <c r="A4219">
        <v>4218</v>
      </c>
      <c r="B4219">
        <v>5</v>
      </c>
      <c r="C4219" t="s">
        <v>22</v>
      </c>
      <c r="D4219" t="str">
        <f>VLOOKUP(C4219,[1]Saler!B:D,2,FALSE)</f>
        <v>Nguyễn Thành Tâm</v>
      </c>
      <c r="E4219" t="str">
        <f>VLOOKUP(C4219,[1]Saler!B:D,3,FALSE)</f>
        <v>CT</v>
      </c>
      <c r="F4219" t="str">
        <f>VLOOKUP(E4219,[1]Saler!$F$1:$G$6,2,FALSE)</f>
        <v>Cần Thơ</v>
      </c>
      <c r="G4219" t="s">
        <v>19</v>
      </c>
      <c r="H4219" t="str">
        <f>VLOOKUP(G4219,[1]Product!$B:$G,2,FALSE)</f>
        <v>Gaming81LK01J3VN</v>
      </c>
      <c r="I4219">
        <f>VLOOKUP(G4219,[1]Product!$B:$G,6,FALSE)</f>
        <v>18490000</v>
      </c>
      <c r="J4219" t="str">
        <f>VLOOKUP(G4219,[1]Product!$B:$G,3,FALSE)</f>
        <v>Lenovo</v>
      </c>
      <c r="K4219" t="str">
        <f>VLOOKUP(G4219,[1]Product!$B:$G,4,FALSE)</f>
        <v>Laptop</v>
      </c>
      <c r="L4219">
        <v>2</v>
      </c>
      <c r="M4219">
        <v>0.05</v>
      </c>
      <c r="N4219">
        <f t="shared" si="65"/>
        <v>35131000</v>
      </c>
    </row>
    <row r="4220" spans="1:14" x14ac:dyDescent="0.3">
      <c r="A4220">
        <v>4219</v>
      </c>
      <c r="B4220">
        <v>5</v>
      </c>
      <c r="C4220" t="s">
        <v>22</v>
      </c>
      <c r="D4220" t="str">
        <f>VLOOKUP(C4220,[1]Saler!B:D,2,FALSE)</f>
        <v>Nguyễn Thành Tâm</v>
      </c>
      <c r="E4220" t="str">
        <f>VLOOKUP(C4220,[1]Saler!B:D,3,FALSE)</f>
        <v>CT</v>
      </c>
      <c r="F4220" t="str">
        <f>VLOOKUP(E4220,[1]Saler!$F$1:$G$6,2,FALSE)</f>
        <v>Cần Thơ</v>
      </c>
      <c r="G4220" t="s">
        <v>44</v>
      </c>
      <c r="H4220" t="str">
        <f>VLOOKUP(G4220,[1]Product!$B:$G,2,FALSE)</f>
        <v>Lenovo11ED002TVA</v>
      </c>
      <c r="I4220">
        <f>VLOOKUP(G4220,[1]Product!$B:$G,6,FALSE)</f>
        <v>9890000</v>
      </c>
      <c r="J4220" t="str">
        <f>VLOOKUP(G4220,[1]Product!$B:$G,3,FALSE)</f>
        <v>Lenovo</v>
      </c>
      <c r="K4220" t="str">
        <f>VLOOKUP(G4220,[1]Product!$B:$G,4,FALSE)</f>
        <v>Desktop</v>
      </c>
      <c r="L4220">
        <v>3</v>
      </c>
      <c r="M4220">
        <v>0.15</v>
      </c>
      <c r="N4220">
        <f t="shared" si="65"/>
        <v>25219500</v>
      </c>
    </row>
    <row r="4221" spans="1:14" x14ac:dyDescent="0.3">
      <c r="A4221">
        <v>4220</v>
      </c>
      <c r="B4221">
        <v>5</v>
      </c>
      <c r="C4221" t="s">
        <v>29</v>
      </c>
      <c r="D4221" t="str">
        <f>VLOOKUP(C4221,[1]Saler!B:D,2,FALSE)</f>
        <v>Hoàng Thị Thu  Hà</v>
      </c>
      <c r="E4221" t="str">
        <f>VLOOKUP(C4221,[1]Saler!B:D,3,FALSE)</f>
        <v>HN</v>
      </c>
      <c r="F4221" t="str">
        <f>VLOOKUP(E4221,[1]Saler!$F$1:$G$6,2,FALSE)</f>
        <v>Hà Nội</v>
      </c>
      <c r="G4221" t="s">
        <v>28</v>
      </c>
      <c r="H4221" t="str">
        <f>VLOOKUP(G4221,[1]Product!$B:$G,2,FALSE)</f>
        <v>ProBook1A1B0PA</v>
      </c>
      <c r="I4221">
        <f>VLOOKUP(G4221,[1]Product!$B:$G,6,FALSE)</f>
        <v>18290000</v>
      </c>
      <c r="J4221" t="str">
        <f>VLOOKUP(G4221,[1]Product!$B:$G,3,FALSE)</f>
        <v>HP</v>
      </c>
      <c r="K4221" t="str">
        <f>VLOOKUP(G4221,[1]Product!$B:$G,4,FALSE)</f>
        <v>Laptop</v>
      </c>
      <c r="L4221">
        <v>2</v>
      </c>
      <c r="M4221">
        <v>0.1</v>
      </c>
      <c r="N4221">
        <f t="shared" si="65"/>
        <v>32922000</v>
      </c>
    </row>
    <row r="4222" spans="1:14" x14ac:dyDescent="0.3">
      <c r="A4222">
        <v>4221</v>
      </c>
      <c r="B4222">
        <v>5</v>
      </c>
      <c r="C4222" t="s">
        <v>60</v>
      </c>
      <c r="D4222" t="str">
        <f>VLOOKUP(C4222,[1]Saler!B:D,2,FALSE)</f>
        <v>Nguyễn Thị Hoài  Ly</v>
      </c>
      <c r="E4222" t="str">
        <f>VLOOKUP(C4222,[1]Saler!B:D,3,FALSE)</f>
        <v>DN</v>
      </c>
      <c r="F4222" t="str">
        <f>VLOOKUP(E4222,[1]Saler!$F$1:$G$6,2,FALSE)</f>
        <v>Đà Nẵng</v>
      </c>
      <c r="G4222" t="s">
        <v>69</v>
      </c>
      <c r="H4222" t="str">
        <f>VLOOKUP(G4222,[1]Product!$B:$G,2,FALSE)</f>
        <v>Pavilion180S1AA</v>
      </c>
      <c r="I4222">
        <f>VLOOKUP(G4222,[1]Product!$B:$G,6,FALSE)</f>
        <v>9790000</v>
      </c>
      <c r="J4222" t="str">
        <f>VLOOKUP(G4222,[1]Product!$B:$G,3,FALSE)</f>
        <v>HP</v>
      </c>
      <c r="K4222" t="str">
        <f>VLOOKUP(G4222,[1]Product!$B:$G,4,FALSE)</f>
        <v>Desktop</v>
      </c>
      <c r="L4222">
        <v>2</v>
      </c>
      <c r="M4222">
        <v>0.1</v>
      </c>
      <c r="N4222">
        <f t="shared" si="65"/>
        <v>17622000</v>
      </c>
    </row>
    <row r="4223" spans="1:14" x14ac:dyDescent="0.3">
      <c r="A4223">
        <v>4222</v>
      </c>
      <c r="B4223">
        <v>5</v>
      </c>
      <c r="C4223" t="s">
        <v>22</v>
      </c>
      <c r="D4223" t="str">
        <f>VLOOKUP(C4223,[1]Saler!B:D,2,FALSE)</f>
        <v>Nguyễn Thành Tâm</v>
      </c>
      <c r="E4223" t="str">
        <f>VLOOKUP(C4223,[1]Saler!B:D,3,FALSE)</f>
        <v>CT</v>
      </c>
      <c r="F4223" t="str">
        <f>VLOOKUP(E4223,[1]Saler!$F$1:$G$6,2,FALSE)</f>
        <v>Cần Thơ</v>
      </c>
      <c r="G4223" t="s">
        <v>52</v>
      </c>
      <c r="H4223" t="str">
        <f>VLOOKUP(G4223,[1]Product!$B:$G,2,FALSE)</f>
        <v>Inspiron42IN380002</v>
      </c>
      <c r="I4223">
        <f>VLOOKUP(G4223,[1]Product!$B:$G,6,FALSE)</f>
        <v>12290000</v>
      </c>
      <c r="J4223" t="str">
        <f>VLOOKUP(G4223,[1]Product!$B:$G,3,FALSE)</f>
        <v>Dell</v>
      </c>
      <c r="K4223" t="str">
        <f>VLOOKUP(G4223,[1]Product!$B:$G,4,FALSE)</f>
        <v>Desktop</v>
      </c>
      <c r="L4223">
        <v>2</v>
      </c>
      <c r="M4223">
        <v>0.15</v>
      </c>
      <c r="N4223">
        <f t="shared" si="65"/>
        <v>20893000</v>
      </c>
    </row>
    <row r="4224" spans="1:14" x14ac:dyDescent="0.3">
      <c r="A4224">
        <v>4223</v>
      </c>
      <c r="B4224">
        <v>5</v>
      </c>
      <c r="C4224" t="s">
        <v>64</v>
      </c>
      <c r="D4224" t="str">
        <f>VLOOKUP(C4224,[1]Saler!B:D,2,FALSE)</f>
        <v>Trần Chí Thông</v>
      </c>
      <c r="E4224" t="str">
        <f>VLOOKUP(C4224,[1]Saler!B:D,3,FALSE)</f>
        <v>CT</v>
      </c>
      <c r="F4224" t="str">
        <f>VLOOKUP(E4224,[1]Saler!$F$1:$G$6,2,FALSE)</f>
        <v>Cần Thơ</v>
      </c>
      <c r="G4224" t="s">
        <v>23</v>
      </c>
      <c r="H4224" t="str">
        <f>VLOOKUP(G4224,[1]Product!$B:$G,2,FALSE)</f>
        <v>Latitude3510</v>
      </c>
      <c r="I4224">
        <f>VLOOKUP(G4224,[1]Product!$B:$G,6,FALSE)</f>
        <v>11490000</v>
      </c>
      <c r="J4224" t="str">
        <f>VLOOKUP(G4224,[1]Product!$B:$G,3,FALSE)</f>
        <v>Dell</v>
      </c>
      <c r="K4224" t="str">
        <f>VLOOKUP(G4224,[1]Product!$B:$G,4,FALSE)</f>
        <v>Laptop</v>
      </c>
      <c r="L4224">
        <v>1</v>
      </c>
      <c r="M4224">
        <v>0.15</v>
      </c>
      <c r="N4224">
        <f t="shared" si="65"/>
        <v>9766500</v>
      </c>
    </row>
    <row r="4225" spans="1:14" x14ac:dyDescent="0.3">
      <c r="A4225">
        <v>4224</v>
      </c>
      <c r="B4225">
        <v>5</v>
      </c>
      <c r="C4225" t="s">
        <v>73</v>
      </c>
      <c r="D4225" t="str">
        <f>VLOOKUP(C4225,[1]Saler!B:D,2,FALSE)</f>
        <v>Nguyễn Gia  Hân</v>
      </c>
      <c r="E4225" t="str">
        <f>VLOOKUP(C4225,[1]Saler!B:D,3,FALSE)</f>
        <v>HP</v>
      </c>
      <c r="F4225" t="str">
        <f>VLOOKUP(E4225,[1]Saler!$F$1:$G$6,2,FALSE)</f>
        <v>Hải Phòng</v>
      </c>
      <c r="G4225" t="s">
        <v>34</v>
      </c>
      <c r="H4225" t="str">
        <f>VLOOKUP(G4225,[1]Product!$B:$G,2,FALSE)</f>
        <v>Inspiron135201</v>
      </c>
      <c r="I4225">
        <f>VLOOKUP(G4225,[1]Product!$B:$G,6,FALSE)</f>
        <v>16990000</v>
      </c>
      <c r="J4225" t="str">
        <f>VLOOKUP(G4225,[1]Product!$B:$G,3,FALSE)</f>
        <v>Dell</v>
      </c>
      <c r="K4225" t="str">
        <f>VLOOKUP(G4225,[1]Product!$B:$G,4,FALSE)</f>
        <v>Laptop</v>
      </c>
      <c r="L4225">
        <v>3</v>
      </c>
      <c r="M4225">
        <v>0.1</v>
      </c>
      <c r="N4225">
        <f t="shared" si="65"/>
        <v>45873000</v>
      </c>
    </row>
    <row r="4226" spans="1:14" x14ac:dyDescent="0.3">
      <c r="A4226">
        <v>4225</v>
      </c>
      <c r="B4226">
        <v>5</v>
      </c>
      <c r="C4226" t="s">
        <v>68</v>
      </c>
      <c r="D4226" t="str">
        <f>VLOOKUP(C4226,[1]Saler!B:D,2,FALSE)</f>
        <v>Đào Thị Tiểu  Băng</v>
      </c>
      <c r="E4226" t="str">
        <f>VLOOKUP(C4226,[1]Saler!B:D,3,FALSE)</f>
        <v>CT</v>
      </c>
      <c r="F4226" t="str">
        <f>VLOOKUP(E4226,[1]Saler!$F$1:$G$6,2,FALSE)</f>
        <v>Cần Thơ</v>
      </c>
      <c r="G4226" t="s">
        <v>19</v>
      </c>
      <c r="H4226" t="str">
        <f>VLOOKUP(G4226,[1]Product!$B:$G,2,FALSE)</f>
        <v>Gaming81LK01J3VN</v>
      </c>
      <c r="I4226">
        <f>VLOOKUP(G4226,[1]Product!$B:$G,6,FALSE)</f>
        <v>18490000</v>
      </c>
      <c r="J4226" t="str">
        <f>VLOOKUP(G4226,[1]Product!$B:$G,3,FALSE)</f>
        <v>Lenovo</v>
      </c>
      <c r="K4226" t="str">
        <f>VLOOKUP(G4226,[1]Product!$B:$G,4,FALSE)</f>
        <v>Laptop</v>
      </c>
      <c r="L4226">
        <v>1</v>
      </c>
      <c r="M4226">
        <v>0.1</v>
      </c>
      <c r="N4226">
        <f t="shared" ref="N4226:N4289" si="66">I4226*L4226*(1-M4226)</f>
        <v>16641000</v>
      </c>
    </row>
    <row r="4227" spans="1:14" x14ac:dyDescent="0.3">
      <c r="A4227">
        <v>4226</v>
      </c>
      <c r="B4227">
        <v>5</v>
      </c>
      <c r="C4227" t="s">
        <v>67</v>
      </c>
      <c r="D4227" t="str">
        <f>VLOOKUP(C4227,[1]Saler!B:D,2,FALSE)</f>
        <v>Phan Thị Thu  Nguyệt</v>
      </c>
      <c r="E4227" t="str">
        <f>VLOOKUP(C4227,[1]Saler!B:D,3,FALSE)</f>
        <v>HCM</v>
      </c>
      <c r="F4227" t="str">
        <f>VLOOKUP(E4227,[1]Saler!$F$1:$G$6,2,FALSE)</f>
        <v>Hồ Chí Minh</v>
      </c>
      <c r="G4227" t="s">
        <v>71</v>
      </c>
      <c r="H4227" t="str">
        <f>VLOOKUP(G4227,[1]Product!$B:$G,2,FALSE)</f>
        <v>Legion82BC005YVN</v>
      </c>
      <c r="I4227">
        <f>VLOOKUP(G4227,[1]Product!$B:$G,6,FALSE)</f>
        <v>39000000</v>
      </c>
      <c r="J4227" t="str">
        <f>VLOOKUP(G4227,[1]Product!$B:$G,3,FALSE)</f>
        <v>Lenovo</v>
      </c>
      <c r="K4227" t="str">
        <f>VLOOKUP(G4227,[1]Product!$B:$G,4,FALSE)</f>
        <v>Laptop</v>
      </c>
      <c r="L4227">
        <v>2</v>
      </c>
      <c r="M4227">
        <v>0.1</v>
      </c>
      <c r="N4227">
        <f t="shared" si="66"/>
        <v>70200000</v>
      </c>
    </row>
    <row r="4228" spans="1:14" x14ac:dyDescent="0.3">
      <c r="A4228">
        <v>4227</v>
      </c>
      <c r="B4228">
        <v>5</v>
      </c>
      <c r="C4228" t="s">
        <v>62</v>
      </c>
      <c r="D4228" t="str">
        <f>VLOOKUP(C4228,[1]Saler!B:D,2,FALSE)</f>
        <v>Kiều Ngọc Các</v>
      </c>
      <c r="E4228" t="str">
        <f>VLOOKUP(C4228,[1]Saler!B:D,3,FALSE)</f>
        <v>HN</v>
      </c>
      <c r="F4228" t="str">
        <f>VLOOKUP(E4228,[1]Saler!$F$1:$G$6,2,FALSE)</f>
        <v>Hà Nội</v>
      </c>
      <c r="G4228" t="s">
        <v>42</v>
      </c>
      <c r="H4228" t="str">
        <f>VLOOKUP(G4228,[1]Product!$B:$G,2,FALSE)</f>
        <v>PavilionEG0072TU</v>
      </c>
      <c r="I4228">
        <f>VLOOKUP(G4228,[1]Product!$B:$G,6,FALSE)</f>
        <v>21900000</v>
      </c>
      <c r="J4228" t="str">
        <f>VLOOKUP(G4228,[1]Product!$B:$G,3,FALSE)</f>
        <v>HP</v>
      </c>
      <c r="K4228" t="str">
        <f>VLOOKUP(G4228,[1]Product!$B:$G,4,FALSE)</f>
        <v>Laptop</v>
      </c>
      <c r="L4228">
        <v>3</v>
      </c>
      <c r="M4228">
        <v>0</v>
      </c>
      <c r="N4228">
        <f t="shared" si="66"/>
        <v>65700000</v>
      </c>
    </row>
    <row r="4229" spans="1:14" x14ac:dyDescent="0.3">
      <c r="A4229">
        <v>4228</v>
      </c>
      <c r="B4229">
        <v>5</v>
      </c>
      <c r="C4229" t="s">
        <v>76</v>
      </c>
      <c r="D4229" t="str">
        <f>VLOOKUP(C4229,[1]Saler!B:D,2,FALSE)</f>
        <v>Nguyễn Yến  Nhi</v>
      </c>
      <c r="E4229" t="str">
        <f>VLOOKUP(C4229,[1]Saler!B:D,3,FALSE)</f>
        <v>HCM</v>
      </c>
      <c r="F4229" t="str">
        <f>VLOOKUP(E4229,[1]Saler!$F$1:$G$6,2,FALSE)</f>
        <v>Hồ Chí Minh</v>
      </c>
      <c r="G4229" t="s">
        <v>49</v>
      </c>
      <c r="H4229" t="str">
        <f>VLOOKUP(G4229,[1]Product!$B:$G,2,FALSE)</f>
        <v>Inspiron145402</v>
      </c>
      <c r="I4229">
        <f>VLOOKUP(G4229,[1]Product!$B:$G,6,FALSE)</f>
        <v>25790000</v>
      </c>
      <c r="J4229" t="str">
        <f>VLOOKUP(G4229,[1]Product!$B:$G,3,FALSE)</f>
        <v>Dell</v>
      </c>
      <c r="K4229" t="str">
        <f>VLOOKUP(G4229,[1]Product!$B:$G,4,FALSE)</f>
        <v>Laptop</v>
      </c>
      <c r="L4229">
        <v>2</v>
      </c>
      <c r="M4229">
        <v>0.1</v>
      </c>
      <c r="N4229">
        <f t="shared" si="66"/>
        <v>46422000</v>
      </c>
    </row>
    <row r="4230" spans="1:14" x14ac:dyDescent="0.3">
      <c r="A4230">
        <v>4229</v>
      </c>
      <c r="B4230">
        <v>5</v>
      </c>
      <c r="C4230" t="s">
        <v>77</v>
      </c>
      <c r="D4230" t="str">
        <f>VLOOKUP(C4230,[1]Saler!B:D,2,FALSE)</f>
        <v>Trần Huy  Hiếu</v>
      </c>
      <c r="E4230" t="str">
        <f>VLOOKUP(C4230,[1]Saler!B:D,3,FALSE)</f>
        <v>HP</v>
      </c>
      <c r="F4230" t="str">
        <f>VLOOKUP(E4230,[1]Saler!$F$1:$G$6,2,FALSE)</f>
        <v>Hải Phòng</v>
      </c>
      <c r="G4230" t="s">
        <v>33</v>
      </c>
      <c r="H4230" t="str">
        <f>VLOOKUP(G4230,[1]Product!$B:$G,2,FALSE)</f>
        <v>XPS139310</v>
      </c>
      <c r="I4230">
        <f>VLOOKUP(G4230,[1]Product!$B:$G,6,FALSE)</f>
        <v>39900000</v>
      </c>
      <c r="J4230" t="str">
        <f>VLOOKUP(G4230,[1]Product!$B:$G,3,FALSE)</f>
        <v>Dell</v>
      </c>
      <c r="K4230" t="str">
        <f>VLOOKUP(G4230,[1]Product!$B:$G,4,FALSE)</f>
        <v>Laptop</v>
      </c>
      <c r="L4230">
        <v>2</v>
      </c>
      <c r="M4230">
        <v>0</v>
      </c>
      <c r="N4230">
        <f t="shared" si="66"/>
        <v>79800000</v>
      </c>
    </row>
    <row r="4231" spans="1:14" x14ac:dyDescent="0.3">
      <c r="A4231">
        <v>4230</v>
      </c>
      <c r="B4231">
        <v>5</v>
      </c>
      <c r="C4231" t="s">
        <v>24</v>
      </c>
      <c r="D4231" t="str">
        <f>VLOOKUP(C4231,[1]Saler!B:D,2,FALSE)</f>
        <v>Lê Thị Ngọc Bích</v>
      </c>
      <c r="E4231" t="str">
        <f>VLOOKUP(C4231,[1]Saler!B:D,3,FALSE)</f>
        <v>HN</v>
      </c>
      <c r="F4231" t="str">
        <f>VLOOKUP(E4231,[1]Saler!$F$1:$G$6,2,FALSE)</f>
        <v>Hà Nội</v>
      </c>
      <c r="G4231" t="s">
        <v>31</v>
      </c>
      <c r="H4231" t="str">
        <f>VLOOKUP(G4231,[1]Product!$B:$G,2,FALSE)</f>
        <v>Ideapad82H700DNVN</v>
      </c>
      <c r="I4231">
        <f>VLOOKUP(G4231,[1]Product!$B:$G,6,FALSE)</f>
        <v>13490000</v>
      </c>
      <c r="J4231" t="str">
        <f>VLOOKUP(G4231,[1]Product!$B:$G,3,FALSE)</f>
        <v>Lenovo</v>
      </c>
      <c r="K4231" t="str">
        <f>VLOOKUP(G4231,[1]Product!$B:$G,4,FALSE)</f>
        <v>Laptop</v>
      </c>
      <c r="L4231">
        <v>3</v>
      </c>
      <c r="M4231">
        <v>0</v>
      </c>
      <c r="N4231">
        <f t="shared" si="66"/>
        <v>40470000</v>
      </c>
    </row>
    <row r="4232" spans="1:14" x14ac:dyDescent="0.3">
      <c r="A4232">
        <v>4231</v>
      </c>
      <c r="B4232">
        <v>5</v>
      </c>
      <c r="C4232" t="s">
        <v>32</v>
      </c>
      <c r="D4232" t="str">
        <f>VLOOKUP(C4232,[1]Saler!B:D,2,FALSE)</f>
        <v>Võ Thị Phương  Thảo</v>
      </c>
      <c r="E4232" t="str">
        <f>VLOOKUP(C4232,[1]Saler!B:D,3,FALSE)</f>
        <v>CT</v>
      </c>
      <c r="F4232" t="str">
        <f>VLOOKUP(E4232,[1]Saler!$F$1:$G$6,2,FALSE)</f>
        <v>Cần Thơ</v>
      </c>
      <c r="G4232" t="s">
        <v>15</v>
      </c>
      <c r="H4232" t="str">
        <f>VLOOKUP(G4232,[1]Product!$B:$G,2,FALSE)</f>
        <v>EliteBook1C2M0PA</v>
      </c>
      <c r="I4232">
        <f>VLOOKUP(G4232,[1]Product!$B:$G,6,FALSE)</f>
        <v>14890000</v>
      </c>
      <c r="J4232" t="str">
        <f>VLOOKUP(G4232,[1]Product!$B:$G,3,FALSE)</f>
        <v>HP</v>
      </c>
      <c r="K4232" t="str">
        <f>VLOOKUP(G4232,[1]Product!$B:$G,4,FALSE)</f>
        <v>Desktop</v>
      </c>
      <c r="L4232">
        <v>1</v>
      </c>
      <c r="M4232">
        <v>0.1</v>
      </c>
      <c r="N4232">
        <f t="shared" si="66"/>
        <v>13401000</v>
      </c>
    </row>
    <row r="4233" spans="1:14" x14ac:dyDescent="0.3">
      <c r="A4233">
        <v>4232</v>
      </c>
      <c r="B4233">
        <v>5</v>
      </c>
      <c r="C4233" t="s">
        <v>16</v>
      </c>
      <c r="D4233" t="str">
        <f>VLOOKUP(C4233,[1]Saler!B:D,2,FALSE)</f>
        <v>Võ Thị Uyển  Nhi</v>
      </c>
      <c r="E4233" t="str">
        <f>VLOOKUP(C4233,[1]Saler!B:D,3,FALSE)</f>
        <v>HCM</v>
      </c>
      <c r="F4233" t="str">
        <f>VLOOKUP(E4233,[1]Saler!$F$1:$G$6,2,FALSE)</f>
        <v>Hồ Chí Minh</v>
      </c>
      <c r="G4233" t="s">
        <v>23</v>
      </c>
      <c r="H4233" t="str">
        <f>VLOOKUP(G4233,[1]Product!$B:$G,2,FALSE)</f>
        <v>Latitude3510</v>
      </c>
      <c r="I4233">
        <f>VLOOKUP(G4233,[1]Product!$B:$G,6,FALSE)</f>
        <v>11490000</v>
      </c>
      <c r="J4233" t="str">
        <f>VLOOKUP(G4233,[1]Product!$B:$G,3,FALSE)</f>
        <v>Dell</v>
      </c>
      <c r="K4233" t="str">
        <f>VLOOKUP(G4233,[1]Product!$B:$G,4,FALSE)</f>
        <v>Laptop</v>
      </c>
      <c r="L4233">
        <v>2</v>
      </c>
      <c r="M4233">
        <v>0.1</v>
      </c>
      <c r="N4233">
        <f t="shared" si="66"/>
        <v>20682000</v>
      </c>
    </row>
    <row r="4234" spans="1:14" x14ac:dyDescent="0.3">
      <c r="A4234">
        <v>4233</v>
      </c>
      <c r="B4234">
        <v>5</v>
      </c>
      <c r="C4234" t="s">
        <v>80</v>
      </c>
      <c r="D4234" t="str">
        <f>VLOOKUP(C4234,[1]Saler!B:D,2,FALSE)</f>
        <v>Trịnh Thị Thu  Hằng</v>
      </c>
      <c r="E4234" t="str">
        <f>VLOOKUP(C4234,[1]Saler!B:D,3,FALSE)</f>
        <v>HP</v>
      </c>
      <c r="F4234" t="str">
        <f>VLOOKUP(E4234,[1]Saler!$F$1:$G$6,2,FALSE)</f>
        <v>Hải Phòng</v>
      </c>
      <c r="G4234" t="s">
        <v>19</v>
      </c>
      <c r="H4234" t="str">
        <f>VLOOKUP(G4234,[1]Product!$B:$G,2,FALSE)</f>
        <v>Gaming81LK01J3VN</v>
      </c>
      <c r="I4234">
        <f>VLOOKUP(G4234,[1]Product!$B:$G,6,FALSE)</f>
        <v>18490000</v>
      </c>
      <c r="J4234" t="str">
        <f>VLOOKUP(G4234,[1]Product!$B:$G,3,FALSE)</f>
        <v>Lenovo</v>
      </c>
      <c r="K4234" t="str">
        <f>VLOOKUP(G4234,[1]Product!$B:$G,4,FALSE)</f>
        <v>Laptop</v>
      </c>
      <c r="L4234">
        <v>2</v>
      </c>
      <c r="M4234">
        <v>0</v>
      </c>
      <c r="N4234">
        <f t="shared" si="66"/>
        <v>36980000</v>
      </c>
    </row>
    <row r="4235" spans="1:14" x14ac:dyDescent="0.3">
      <c r="A4235">
        <v>4234</v>
      </c>
      <c r="B4235">
        <v>5</v>
      </c>
      <c r="C4235" t="s">
        <v>67</v>
      </c>
      <c r="D4235" t="str">
        <f>VLOOKUP(C4235,[1]Saler!B:D,2,FALSE)</f>
        <v>Phan Thị Thu  Nguyệt</v>
      </c>
      <c r="E4235" t="str">
        <f>VLOOKUP(C4235,[1]Saler!B:D,3,FALSE)</f>
        <v>HCM</v>
      </c>
      <c r="F4235" t="str">
        <f>VLOOKUP(E4235,[1]Saler!$F$1:$G$6,2,FALSE)</f>
        <v>Hồ Chí Minh</v>
      </c>
      <c r="G4235" t="s">
        <v>28</v>
      </c>
      <c r="H4235" t="str">
        <f>VLOOKUP(G4235,[1]Product!$B:$G,2,FALSE)</f>
        <v>ProBook1A1B0PA</v>
      </c>
      <c r="I4235">
        <f>VLOOKUP(G4235,[1]Product!$B:$G,6,FALSE)</f>
        <v>18290000</v>
      </c>
      <c r="J4235" t="str">
        <f>VLOOKUP(G4235,[1]Product!$B:$G,3,FALSE)</f>
        <v>HP</v>
      </c>
      <c r="K4235" t="str">
        <f>VLOOKUP(G4235,[1]Product!$B:$G,4,FALSE)</f>
        <v>Laptop</v>
      </c>
      <c r="L4235">
        <v>2</v>
      </c>
      <c r="M4235">
        <v>0.15</v>
      </c>
      <c r="N4235">
        <f t="shared" si="66"/>
        <v>31093000</v>
      </c>
    </row>
    <row r="4236" spans="1:14" x14ac:dyDescent="0.3">
      <c r="A4236">
        <v>4235</v>
      </c>
      <c r="B4236">
        <v>5</v>
      </c>
      <c r="C4236" t="s">
        <v>39</v>
      </c>
      <c r="D4236" t="str">
        <f>VLOOKUP(C4236,[1]Saler!B:D,2,FALSE)</f>
        <v>Trần Lê Phương  Dung</v>
      </c>
      <c r="E4236" t="str">
        <f>VLOOKUP(C4236,[1]Saler!B:D,3,FALSE)</f>
        <v>HN</v>
      </c>
      <c r="F4236" t="str">
        <f>VLOOKUP(E4236,[1]Saler!$F$1:$G$6,2,FALSE)</f>
        <v>Hà Nội</v>
      </c>
      <c r="G4236" t="s">
        <v>28</v>
      </c>
      <c r="H4236" t="str">
        <f>VLOOKUP(G4236,[1]Product!$B:$G,2,FALSE)</f>
        <v>ProBook1A1B0PA</v>
      </c>
      <c r="I4236">
        <f>VLOOKUP(G4236,[1]Product!$B:$G,6,FALSE)</f>
        <v>18290000</v>
      </c>
      <c r="J4236" t="str">
        <f>VLOOKUP(G4236,[1]Product!$B:$G,3,FALSE)</f>
        <v>HP</v>
      </c>
      <c r="K4236" t="str">
        <f>VLOOKUP(G4236,[1]Product!$B:$G,4,FALSE)</f>
        <v>Laptop</v>
      </c>
      <c r="L4236">
        <v>2</v>
      </c>
      <c r="M4236">
        <v>0.05</v>
      </c>
      <c r="N4236">
        <f t="shared" si="66"/>
        <v>34751000</v>
      </c>
    </row>
    <row r="4237" spans="1:14" x14ac:dyDescent="0.3">
      <c r="A4237">
        <v>4236</v>
      </c>
      <c r="B4237">
        <v>5</v>
      </c>
      <c r="C4237" t="s">
        <v>80</v>
      </c>
      <c r="D4237" t="str">
        <f>VLOOKUP(C4237,[1]Saler!B:D,2,FALSE)</f>
        <v>Trịnh Thị Thu  Hằng</v>
      </c>
      <c r="E4237" t="str">
        <f>VLOOKUP(C4237,[1]Saler!B:D,3,FALSE)</f>
        <v>HP</v>
      </c>
      <c r="F4237" t="str">
        <f>VLOOKUP(E4237,[1]Saler!$F$1:$G$6,2,FALSE)</f>
        <v>Hải Phòng</v>
      </c>
      <c r="G4237" t="s">
        <v>54</v>
      </c>
      <c r="H4237" t="str">
        <f>VLOOKUP(G4237,[1]Product!$B:$G,2,FALSE)</f>
        <v>ThinkBook20VA001KVN</v>
      </c>
      <c r="I4237">
        <f>VLOOKUP(G4237,[1]Product!$B:$G,6,FALSE)</f>
        <v>19190000</v>
      </c>
      <c r="J4237" t="str">
        <f>VLOOKUP(G4237,[1]Product!$B:$G,3,FALSE)</f>
        <v>Lenovo</v>
      </c>
      <c r="K4237" t="str">
        <f>VLOOKUP(G4237,[1]Product!$B:$G,4,FALSE)</f>
        <v>Laptop</v>
      </c>
      <c r="L4237">
        <v>1</v>
      </c>
      <c r="M4237">
        <v>0.05</v>
      </c>
      <c r="N4237">
        <f t="shared" si="66"/>
        <v>18230500</v>
      </c>
    </row>
    <row r="4238" spans="1:14" x14ac:dyDescent="0.3">
      <c r="A4238">
        <v>4237</v>
      </c>
      <c r="B4238">
        <v>5</v>
      </c>
      <c r="C4238" t="s">
        <v>73</v>
      </c>
      <c r="D4238" t="str">
        <f>VLOOKUP(C4238,[1]Saler!B:D,2,FALSE)</f>
        <v>Nguyễn Gia  Hân</v>
      </c>
      <c r="E4238" t="str">
        <f>VLOOKUP(C4238,[1]Saler!B:D,3,FALSE)</f>
        <v>HP</v>
      </c>
      <c r="F4238" t="str">
        <f>VLOOKUP(E4238,[1]Saler!$F$1:$G$6,2,FALSE)</f>
        <v>Hải Phòng</v>
      </c>
      <c r="G4238" t="s">
        <v>47</v>
      </c>
      <c r="H4238" t="str">
        <f>VLOOKUP(G4238,[1]Product!$B:$G,2,FALSE)</f>
        <v>OptiPlex3080 MT</v>
      </c>
      <c r="I4238">
        <f>VLOOKUP(G4238,[1]Product!$B:$G,6,FALSE)</f>
        <v>13890000</v>
      </c>
      <c r="J4238" t="str">
        <f>VLOOKUP(G4238,[1]Product!$B:$G,3,FALSE)</f>
        <v>Dell</v>
      </c>
      <c r="K4238" t="str">
        <f>VLOOKUP(G4238,[1]Product!$B:$G,4,FALSE)</f>
        <v>Desktop</v>
      </c>
      <c r="L4238">
        <v>3</v>
      </c>
      <c r="M4238">
        <v>0.05</v>
      </c>
      <c r="N4238">
        <f t="shared" si="66"/>
        <v>39586500</v>
      </c>
    </row>
    <row r="4239" spans="1:14" x14ac:dyDescent="0.3">
      <c r="A4239">
        <v>4238</v>
      </c>
      <c r="B4239">
        <v>5</v>
      </c>
      <c r="C4239" t="s">
        <v>60</v>
      </c>
      <c r="D4239" t="str">
        <f>VLOOKUP(C4239,[1]Saler!B:D,2,FALSE)</f>
        <v>Nguyễn Thị Hoài  Ly</v>
      </c>
      <c r="E4239" t="str">
        <f>VLOOKUP(C4239,[1]Saler!B:D,3,FALSE)</f>
        <v>DN</v>
      </c>
      <c r="F4239" t="str">
        <f>VLOOKUP(E4239,[1]Saler!$F$1:$G$6,2,FALSE)</f>
        <v>Đà Nẵng</v>
      </c>
      <c r="G4239" t="s">
        <v>58</v>
      </c>
      <c r="H4239" t="str">
        <f>VLOOKUP(G4239,[1]Product!$B:$G,2,FALSE)</f>
        <v>Envy2K0B2PA</v>
      </c>
      <c r="I4239">
        <f>VLOOKUP(G4239,[1]Product!$B:$G,6,FALSE)</f>
        <v>23590000</v>
      </c>
      <c r="J4239" t="str">
        <f>VLOOKUP(G4239,[1]Product!$B:$G,3,FALSE)</f>
        <v>HP</v>
      </c>
      <c r="K4239" t="str">
        <f>VLOOKUP(G4239,[1]Product!$B:$G,4,FALSE)</f>
        <v>Laptop</v>
      </c>
      <c r="L4239">
        <v>1</v>
      </c>
      <c r="M4239">
        <v>0.05</v>
      </c>
      <c r="N4239">
        <f t="shared" si="66"/>
        <v>22410500</v>
      </c>
    </row>
    <row r="4240" spans="1:14" x14ac:dyDescent="0.3">
      <c r="A4240">
        <v>4239</v>
      </c>
      <c r="B4240">
        <v>5</v>
      </c>
      <c r="C4240" t="s">
        <v>62</v>
      </c>
      <c r="D4240" t="str">
        <f>VLOOKUP(C4240,[1]Saler!B:D,2,FALSE)</f>
        <v>Kiều Ngọc Các</v>
      </c>
      <c r="E4240" t="str">
        <f>VLOOKUP(C4240,[1]Saler!B:D,3,FALSE)</f>
        <v>HN</v>
      </c>
      <c r="F4240" t="str">
        <f>VLOOKUP(E4240,[1]Saler!$F$1:$G$6,2,FALSE)</f>
        <v>Hà Nội</v>
      </c>
      <c r="G4240" t="s">
        <v>41</v>
      </c>
      <c r="H4240" t="str">
        <f>VLOOKUP(G4240,[1]Product!$B:$G,2,FALSE)</f>
        <v>Vostro70226499</v>
      </c>
      <c r="I4240">
        <f>VLOOKUP(G4240,[1]Product!$B:$G,6,FALSE)</f>
        <v>8900000</v>
      </c>
      <c r="J4240" t="str">
        <f>VLOOKUP(G4240,[1]Product!$B:$G,3,FALSE)</f>
        <v>Dell</v>
      </c>
      <c r="K4240" t="str">
        <f>VLOOKUP(G4240,[1]Product!$B:$G,4,FALSE)</f>
        <v>Desktop</v>
      </c>
      <c r="L4240">
        <v>3</v>
      </c>
      <c r="M4240">
        <v>0.05</v>
      </c>
      <c r="N4240">
        <f t="shared" si="66"/>
        <v>25365000</v>
      </c>
    </row>
    <row r="4241" spans="1:14" x14ac:dyDescent="0.3">
      <c r="A4241">
        <v>4240</v>
      </c>
      <c r="B4241">
        <v>6</v>
      </c>
      <c r="C4241" t="s">
        <v>38</v>
      </c>
      <c r="D4241" t="str">
        <f>VLOOKUP(C4241,[1]Saler!B:D,2,FALSE)</f>
        <v>Nguyễn Thị Kim  Nga</v>
      </c>
      <c r="E4241" t="str">
        <f>VLOOKUP(C4241,[1]Saler!B:D,3,FALSE)</f>
        <v>HCM</v>
      </c>
      <c r="F4241" t="str">
        <f>VLOOKUP(E4241,[1]Saler!$F$1:$G$6,2,FALSE)</f>
        <v>Hồ Chí Minh</v>
      </c>
      <c r="G4241" t="s">
        <v>17</v>
      </c>
      <c r="H4241" t="str">
        <f>VLOOKUP(G4241,[1]Product!$B:$G,2,FALSE)</f>
        <v>Inspiron135301</v>
      </c>
      <c r="I4241">
        <f>VLOOKUP(G4241,[1]Product!$B:$G,6,FALSE)</f>
        <v>20900000</v>
      </c>
      <c r="J4241" t="str">
        <f>VLOOKUP(G4241,[1]Product!$B:$G,3,FALSE)</f>
        <v>Dell</v>
      </c>
      <c r="K4241" t="str">
        <f>VLOOKUP(G4241,[1]Product!$B:$G,4,FALSE)</f>
        <v>Laptop</v>
      </c>
      <c r="L4241">
        <v>2</v>
      </c>
      <c r="M4241">
        <v>0.15</v>
      </c>
      <c r="N4241">
        <f t="shared" si="66"/>
        <v>35530000</v>
      </c>
    </row>
    <row r="4242" spans="1:14" x14ac:dyDescent="0.3">
      <c r="A4242">
        <v>4241</v>
      </c>
      <c r="B4242">
        <v>6</v>
      </c>
      <c r="C4242" t="s">
        <v>63</v>
      </c>
      <c r="D4242" t="str">
        <f>VLOOKUP(C4242,[1]Saler!B:D,2,FALSE)</f>
        <v>Phạm Thị Giáng  My</v>
      </c>
      <c r="E4242" t="str">
        <f>VLOOKUP(C4242,[1]Saler!B:D,3,FALSE)</f>
        <v>DN</v>
      </c>
      <c r="F4242" t="str">
        <f>VLOOKUP(E4242,[1]Saler!$F$1:$G$6,2,FALSE)</f>
        <v>Đà Nẵng</v>
      </c>
      <c r="G4242" t="s">
        <v>15</v>
      </c>
      <c r="H4242" t="str">
        <f>VLOOKUP(G4242,[1]Product!$B:$G,2,FALSE)</f>
        <v>EliteBook1C2M0PA</v>
      </c>
      <c r="I4242">
        <f>VLOOKUP(G4242,[1]Product!$B:$G,6,FALSE)</f>
        <v>14890000</v>
      </c>
      <c r="J4242" t="str">
        <f>VLOOKUP(G4242,[1]Product!$B:$G,3,FALSE)</f>
        <v>HP</v>
      </c>
      <c r="K4242" t="str">
        <f>VLOOKUP(G4242,[1]Product!$B:$G,4,FALSE)</f>
        <v>Desktop</v>
      </c>
      <c r="L4242">
        <v>3</v>
      </c>
      <c r="M4242">
        <v>0.05</v>
      </c>
      <c r="N4242">
        <f t="shared" si="66"/>
        <v>42436500</v>
      </c>
    </row>
    <row r="4243" spans="1:14" x14ac:dyDescent="0.3">
      <c r="A4243">
        <v>4242</v>
      </c>
      <c r="B4243">
        <v>6</v>
      </c>
      <c r="C4243" t="s">
        <v>76</v>
      </c>
      <c r="D4243" t="str">
        <f>VLOOKUP(C4243,[1]Saler!B:D,2,FALSE)</f>
        <v>Nguyễn Yến  Nhi</v>
      </c>
      <c r="E4243" t="str">
        <f>VLOOKUP(C4243,[1]Saler!B:D,3,FALSE)</f>
        <v>HCM</v>
      </c>
      <c r="F4243" t="str">
        <f>VLOOKUP(E4243,[1]Saler!$F$1:$G$6,2,FALSE)</f>
        <v>Hồ Chí Minh</v>
      </c>
      <c r="G4243" t="s">
        <v>19</v>
      </c>
      <c r="H4243" t="str">
        <f>VLOOKUP(G4243,[1]Product!$B:$G,2,FALSE)</f>
        <v>Gaming81LK01J3VN</v>
      </c>
      <c r="I4243">
        <f>VLOOKUP(G4243,[1]Product!$B:$G,6,FALSE)</f>
        <v>18490000</v>
      </c>
      <c r="J4243" t="str">
        <f>VLOOKUP(G4243,[1]Product!$B:$G,3,FALSE)</f>
        <v>Lenovo</v>
      </c>
      <c r="K4243" t="str">
        <f>VLOOKUP(G4243,[1]Product!$B:$G,4,FALSE)</f>
        <v>Laptop</v>
      </c>
      <c r="L4243">
        <v>2</v>
      </c>
      <c r="M4243">
        <v>0.15</v>
      </c>
      <c r="N4243">
        <f t="shared" si="66"/>
        <v>31433000</v>
      </c>
    </row>
    <row r="4244" spans="1:14" x14ac:dyDescent="0.3">
      <c r="A4244">
        <v>4243</v>
      </c>
      <c r="B4244">
        <v>6</v>
      </c>
      <c r="C4244" t="s">
        <v>38</v>
      </c>
      <c r="D4244" t="str">
        <f>VLOOKUP(C4244,[1]Saler!B:D,2,FALSE)</f>
        <v>Nguyễn Thị Kim  Nga</v>
      </c>
      <c r="E4244" t="str">
        <f>VLOOKUP(C4244,[1]Saler!B:D,3,FALSE)</f>
        <v>HCM</v>
      </c>
      <c r="F4244" t="str">
        <f>VLOOKUP(E4244,[1]Saler!$F$1:$G$6,2,FALSE)</f>
        <v>Hồ Chí Minh</v>
      </c>
      <c r="G4244" t="s">
        <v>71</v>
      </c>
      <c r="H4244" t="str">
        <f>VLOOKUP(G4244,[1]Product!$B:$G,2,FALSE)</f>
        <v>Legion82BC005YVN</v>
      </c>
      <c r="I4244">
        <f>VLOOKUP(G4244,[1]Product!$B:$G,6,FALSE)</f>
        <v>39000000</v>
      </c>
      <c r="J4244" t="str">
        <f>VLOOKUP(G4244,[1]Product!$B:$G,3,FALSE)</f>
        <v>Lenovo</v>
      </c>
      <c r="K4244" t="str">
        <f>VLOOKUP(G4244,[1]Product!$B:$G,4,FALSE)</f>
        <v>Laptop</v>
      </c>
      <c r="L4244">
        <v>2</v>
      </c>
      <c r="M4244">
        <v>0.15</v>
      </c>
      <c r="N4244">
        <f t="shared" si="66"/>
        <v>66300000</v>
      </c>
    </row>
    <row r="4245" spans="1:14" x14ac:dyDescent="0.3">
      <c r="A4245">
        <v>4244</v>
      </c>
      <c r="B4245">
        <v>6</v>
      </c>
      <c r="C4245" t="s">
        <v>48</v>
      </c>
      <c r="D4245" t="str">
        <f>VLOOKUP(C4245,[1]Saler!B:D,2,FALSE)</f>
        <v>Võ Huỳnh Duy  Nhân</v>
      </c>
      <c r="E4245" t="str">
        <f>VLOOKUP(C4245,[1]Saler!B:D,3,FALSE)</f>
        <v>HCM</v>
      </c>
      <c r="F4245" t="str">
        <f>VLOOKUP(E4245,[1]Saler!$F$1:$G$6,2,FALSE)</f>
        <v>Hồ Chí Minh</v>
      </c>
      <c r="G4245" t="s">
        <v>33</v>
      </c>
      <c r="H4245" t="str">
        <f>VLOOKUP(G4245,[1]Product!$B:$G,2,FALSE)</f>
        <v>XPS139310</v>
      </c>
      <c r="I4245">
        <f>VLOOKUP(G4245,[1]Product!$B:$G,6,FALSE)</f>
        <v>39900000</v>
      </c>
      <c r="J4245" t="str">
        <f>VLOOKUP(G4245,[1]Product!$B:$G,3,FALSE)</f>
        <v>Dell</v>
      </c>
      <c r="K4245" t="str">
        <f>VLOOKUP(G4245,[1]Product!$B:$G,4,FALSE)</f>
        <v>Laptop</v>
      </c>
      <c r="L4245">
        <v>1</v>
      </c>
      <c r="M4245">
        <v>0.1</v>
      </c>
      <c r="N4245">
        <f t="shared" si="66"/>
        <v>35910000</v>
      </c>
    </row>
    <row r="4246" spans="1:14" x14ac:dyDescent="0.3">
      <c r="A4246">
        <v>4245</v>
      </c>
      <c r="B4246">
        <v>6</v>
      </c>
      <c r="C4246" t="s">
        <v>76</v>
      </c>
      <c r="D4246" t="str">
        <f>VLOOKUP(C4246,[1]Saler!B:D,2,FALSE)</f>
        <v>Nguyễn Yến  Nhi</v>
      </c>
      <c r="E4246" t="str">
        <f>VLOOKUP(C4246,[1]Saler!B:D,3,FALSE)</f>
        <v>HCM</v>
      </c>
      <c r="F4246" t="str">
        <f>VLOOKUP(E4246,[1]Saler!$F$1:$G$6,2,FALSE)</f>
        <v>Hồ Chí Minh</v>
      </c>
      <c r="G4246" t="s">
        <v>56</v>
      </c>
      <c r="H4246" t="str">
        <f>VLOOKUP(G4246,[1]Product!$B:$G,2,FALSE)</f>
        <v>Legion82B500GUVN</v>
      </c>
      <c r="I4246">
        <f>VLOOKUP(G4246,[1]Product!$B:$G,6,FALSE)</f>
        <v>24790000</v>
      </c>
      <c r="J4246" t="str">
        <f>VLOOKUP(G4246,[1]Product!$B:$G,3,FALSE)</f>
        <v>Lenovo</v>
      </c>
      <c r="K4246" t="str">
        <f>VLOOKUP(G4246,[1]Product!$B:$G,4,FALSE)</f>
        <v>Laptop</v>
      </c>
      <c r="L4246">
        <v>3</v>
      </c>
      <c r="M4246">
        <v>0</v>
      </c>
      <c r="N4246">
        <f t="shared" si="66"/>
        <v>74370000</v>
      </c>
    </row>
    <row r="4247" spans="1:14" x14ac:dyDescent="0.3">
      <c r="A4247">
        <v>4246</v>
      </c>
      <c r="B4247">
        <v>6</v>
      </c>
      <c r="C4247" t="s">
        <v>20</v>
      </c>
      <c r="D4247" t="str">
        <f>VLOOKUP(C4247,[1]Saler!B:D,2,FALSE)</f>
        <v>NGUYỄN THỊ THANH  HUYỀN</v>
      </c>
      <c r="E4247" t="str">
        <f>VLOOKUP(C4247,[1]Saler!B:D,3,FALSE)</f>
        <v>DN</v>
      </c>
      <c r="F4247" t="str">
        <f>VLOOKUP(E4247,[1]Saler!$F$1:$G$6,2,FALSE)</f>
        <v>Đà Nẵng</v>
      </c>
      <c r="G4247" t="s">
        <v>45</v>
      </c>
      <c r="H4247" t="str">
        <f>VLOOKUP(G4247,[1]Product!$B:$G,2,FALSE)</f>
        <v>OMEN8ZR42PA</v>
      </c>
      <c r="I4247">
        <f>VLOOKUP(G4247,[1]Product!$B:$G,6,FALSE)</f>
        <v>54000000</v>
      </c>
      <c r="J4247" t="str">
        <f>VLOOKUP(G4247,[1]Product!$B:$G,3,FALSE)</f>
        <v>HP</v>
      </c>
      <c r="K4247" t="str">
        <f>VLOOKUP(G4247,[1]Product!$B:$G,4,FALSE)</f>
        <v>Laptop</v>
      </c>
      <c r="L4247">
        <v>1</v>
      </c>
      <c r="M4247">
        <v>0.15</v>
      </c>
      <c r="N4247">
        <f t="shared" si="66"/>
        <v>45900000</v>
      </c>
    </row>
    <row r="4248" spans="1:14" x14ac:dyDescent="0.3">
      <c r="A4248">
        <v>4247</v>
      </c>
      <c r="B4248">
        <v>6</v>
      </c>
      <c r="C4248" t="s">
        <v>22</v>
      </c>
      <c r="D4248" t="str">
        <f>VLOOKUP(C4248,[1]Saler!B:D,2,FALSE)</f>
        <v>Nguyễn Thành Tâm</v>
      </c>
      <c r="E4248" t="str">
        <f>VLOOKUP(C4248,[1]Saler!B:D,3,FALSE)</f>
        <v>CT</v>
      </c>
      <c r="F4248" t="str">
        <f>VLOOKUP(E4248,[1]Saler!$F$1:$G$6,2,FALSE)</f>
        <v>Cần Thơ</v>
      </c>
      <c r="G4248" t="s">
        <v>54</v>
      </c>
      <c r="H4248" t="str">
        <f>VLOOKUP(G4248,[1]Product!$B:$G,2,FALSE)</f>
        <v>ThinkBook20VA001KVN</v>
      </c>
      <c r="I4248">
        <f>VLOOKUP(G4248,[1]Product!$B:$G,6,FALSE)</f>
        <v>19190000</v>
      </c>
      <c r="J4248" t="str">
        <f>VLOOKUP(G4248,[1]Product!$B:$G,3,FALSE)</f>
        <v>Lenovo</v>
      </c>
      <c r="K4248" t="str">
        <f>VLOOKUP(G4248,[1]Product!$B:$G,4,FALSE)</f>
        <v>Laptop</v>
      </c>
      <c r="L4248">
        <v>2</v>
      </c>
      <c r="M4248">
        <v>0.05</v>
      </c>
      <c r="N4248">
        <f t="shared" si="66"/>
        <v>36461000</v>
      </c>
    </row>
    <row r="4249" spans="1:14" x14ac:dyDescent="0.3">
      <c r="A4249">
        <v>4248</v>
      </c>
      <c r="B4249">
        <v>6</v>
      </c>
      <c r="C4249" t="s">
        <v>73</v>
      </c>
      <c r="D4249" t="str">
        <f>VLOOKUP(C4249,[1]Saler!B:D,2,FALSE)</f>
        <v>Nguyễn Gia  Hân</v>
      </c>
      <c r="E4249" t="str">
        <f>VLOOKUP(C4249,[1]Saler!B:D,3,FALSE)</f>
        <v>HP</v>
      </c>
      <c r="F4249" t="str">
        <f>VLOOKUP(E4249,[1]Saler!$F$1:$G$6,2,FALSE)</f>
        <v>Hải Phòng</v>
      </c>
      <c r="G4249" t="s">
        <v>44</v>
      </c>
      <c r="H4249" t="str">
        <f>VLOOKUP(G4249,[1]Product!$B:$G,2,FALSE)</f>
        <v>Lenovo11ED002TVA</v>
      </c>
      <c r="I4249">
        <f>VLOOKUP(G4249,[1]Product!$B:$G,6,FALSE)</f>
        <v>9890000</v>
      </c>
      <c r="J4249" t="str">
        <f>VLOOKUP(G4249,[1]Product!$B:$G,3,FALSE)</f>
        <v>Lenovo</v>
      </c>
      <c r="K4249" t="str">
        <f>VLOOKUP(G4249,[1]Product!$B:$G,4,FALSE)</f>
        <v>Desktop</v>
      </c>
      <c r="L4249">
        <v>2</v>
      </c>
      <c r="M4249">
        <v>0</v>
      </c>
      <c r="N4249">
        <f t="shared" si="66"/>
        <v>19780000</v>
      </c>
    </row>
    <row r="4250" spans="1:14" x14ac:dyDescent="0.3">
      <c r="A4250">
        <v>4249</v>
      </c>
      <c r="B4250">
        <v>6</v>
      </c>
      <c r="C4250" t="s">
        <v>81</v>
      </c>
      <c r="D4250" t="str">
        <f>VLOOKUP(C4250,[1]Saler!B:D,2,FALSE)</f>
        <v>Huỳnh Lê Minh  Nhựt</v>
      </c>
      <c r="E4250" t="str">
        <f>VLOOKUP(C4250,[1]Saler!B:D,3,FALSE)</f>
        <v>HCM</v>
      </c>
      <c r="F4250" t="str">
        <f>VLOOKUP(E4250,[1]Saler!$F$1:$G$6,2,FALSE)</f>
        <v>Hồ Chí Minh</v>
      </c>
      <c r="G4250" t="s">
        <v>45</v>
      </c>
      <c r="H4250" t="str">
        <f>VLOOKUP(G4250,[1]Product!$B:$G,2,FALSE)</f>
        <v>OMEN8ZR42PA</v>
      </c>
      <c r="I4250">
        <f>VLOOKUP(G4250,[1]Product!$B:$G,6,FALSE)</f>
        <v>54000000</v>
      </c>
      <c r="J4250" t="str">
        <f>VLOOKUP(G4250,[1]Product!$B:$G,3,FALSE)</f>
        <v>HP</v>
      </c>
      <c r="K4250" t="str">
        <f>VLOOKUP(G4250,[1]Product!$B:$G,4,FALSE)</f>
        <v>Laptop</v>
      </c>
      <c r="L4250">
        <v>3</v>
      </c>
      <c r="M4250">
        <v>0.05</v>
      </c>
      <c r="N4250">
        <f t="shared" si="66"/>
        <v>153900000</v>
      </c>
    </row>
    <row r="4251" spans="1:14" x14ac:dyDescent="0.3">
      <c r="A4251">
        <v>4250</v>
      </c>
      <c r="B4251">
        <v>6</v>
      </c>
      <c r="C4251" t="s">
        <v>72</v>
      </c>
      <c r="D4251" t="str">
        <f>VLOOKUP(C4251,[1]Saler!B:D,2,FALSE)</f>
        <v>Ngô Ngọc Tường  An</v>
      </c>
      <c r="E4251" t="str">
        <f>VLOOKUP(C4251,[1]Saler!B:D,3,FALSE)</f>
        <v>HN</v>
      </c>
      <c r="F4251" t="str">
        <f>VLOOKUP(E4251,[1]Saler!$F$1:$G$6,2,FALSE)</f>
        <v>Hà Nội</v>
      </c>
      <c r="G4251" t="s">
        <v>45</v>
      </c>
      <c r="H4251" t="str">
        <f>VLOOKUP(G4251,[1]Product!$B:$G,2,FALSE)</f>
        <v>OMEN8ZR42PA</v>
      </c>
      <c r="I4251">
        <f>VLOOKUP(G4251,[1]Product!$B:$G,6,FALSE)</f>
        <v>54000000</v>
      </c>
      <c r="J4251" t="str">
        <f>VLOOKUP(G4251,[1]Product!$B:$G,3,FALSE)</f>
        <v>HP</v>
      </c>
      <c r="K4251" t="str">
        <f>VLOOKUP(G4251,[1]Product!$B:$G,4,FALSE)</f>
        <v>Laptop</v>
      </c>
      <c r="L4251">
        <v>3</v>
      </c>
      <c r="M4251">
        <v>0.15</v>
      </c>
      <c r="N4251">
        <f t="shared" si="66"/>
        <v>137700000</v>
      </c>
    </row>
    <row r="4252" spans="1:14" x14ac:dyDescent="0.3">
      <c r="A4252">
        <v>4251</v>
      </c>
      <c r="B4252">
        <v>6</v>
      </c>
      <c r="C4252" t="s">
        <v>73</v>
      </c>
      <c r="D4252" t="str">
        <f>VLOOKUP(C4252,[1]Saler!B:D,2,FALSE)</f>
        <v>Nguyễn Gia  Hân</v>
      </c>
      <c r="E4252" t="str">
        <f>VLOOKUP(C4252,[1]Saler!B:D,3,FALSE)</f>
        <v>HP</v>
      </c>
      <c r="F4252" t="str">
        <f>VLOOKUP(E4252,[1]Saler!$F$1:$G$6,2,FALSE)</f>
        <v>Hải Phòng</v>
      </c>
      <c r="G4252" t="s">
        <v>42</v>
      </c>
      <c r="H4252" t="str">
        <f>VLOOKUP(G4252,[1]Product!$B:$G,2,FALSE)</f>
        <v>PavilionEG0072TU</v>
      </c>
      <c r="I4252">
        <f>VLOOKUP(G4252,[1]Product!$B:$G,6,FALSE)</f>
        <v>21900000</v>
      </c>
      <c r="J4252" t="str">
        <f>VLOOKUP(G4252,[1]Product!$B:$G,3,FALSE)</f>
        <v>HP</v>
      </c>
      <c r="K4252" t="str">
        <f>VLOOKUP(G4252,[1]Product!$B:$G,4,FALSE)</f>
        <v>Laptop</v>
      </c>
      <c r="L4252">
        <v>3</v>
      </c>
      <c r="M4252">
        <v>0</v>
      </c>
      <c r="N4252">
        <f t="shared" si="66"/>
        <v>65700000</v>
      </c>
    </row>
    <row r="4253" spans="1:14" x14ac:dyDescent="0.3">
      <c r="A4253">
        <v>4252</v>
      </c>
      <c r="B4253">
        <v>6</v>
      </c>
      <c r="C4253" t="s">
        <v>70</v>
      </c>
      <c r="D4253" t="str">
        <f>VLOOKUP(C4253,[1]Saler!B:D,2,FALSE)</f>
        <v>Trần Thị Hồng Nhung</v>
      </c>
      <c r="E4253" t="str">
        <f>VLOOKUP(C4253,[1]Saler!B:D,3,FALSE)</f>
        <v>HCM</v>
      </c>
      <c r="F4253" t="str">
        <f>VLOOKUP(E4253,[1]Saler!$F$1:$G$6,2,FALSE)</f>
        <v>Hồ Chí Minh</v>
      </c>
      <c r="G4253" t="s">
        <v>42</v>
      </c>
      <c r="H4253" t="str">
        <f>VLOOKUP(G4253,[1]Product!$B:$G,2,FALSE)</f>
        <v>PavilionEG0072TU</v>
      </c>
      <c r="I4253">
        <f>VLOOKUP(G4253,[1]Product!$B:$G,6,FALSE)</f>
        <v>21900000</v>
      </c>
      <c r="J4253" t="str">
        <f>VLOOKUP(G4253,[1]Product!$B:$G,3,FALSE)</f>
        <v>HP</v>
      </c>
      <c r="K4253" t="str">
        <f>VLOOKUP(G4253,[1]Product!$B:$G,4,FALSE)</f>
        <v>Laptop</v>
      </c>
      <c r="L4253">
        <v>1</v>
      </c>
      <c r="M4253">
        <v>0.15</v>
      </c>
      <c r="N4253">
        <f t="shared" si="66"/>
        <v>18615000</v>
      </c>
    </row>
    <row r="4254" spans="1:14" x14ac:dyDescent="0.3">
      <c r="A4254">
        <v>4253</v>
      </c>
      <c r="B4254">
        <v>6</v>
      </c>
      <c r="C4254" t="s">
        <v>32</v>
      </c>
      <c r="D4254" t="str">
        <f>VLOOKUP(C4254,[1]Saler!B:D,2,FALSE)</f>
        <v>Võ Thị Phương  Thảo</v>
      </c>
      <c r="E4254" t="str">
        <f>VLOOKUP(C4254,[1]Saler!B:D,3,FALSE)</f>
        <v>CT</v>
      </c>
      <c r="F4254" t="str">
        <f>VLOOKUP(E4254,[1]Saler!$F$1:$G$6,2,FALSE)</f>
        <v>Cần Thơ</v>
      </c>
      <c r="G4254" t="s">
        <v>17</v>
      </c>
      <c r="H4254" t="str">
        <f>VLOOKUP(G4254,[1]Product!$B:$G,2,FALSE)</f>
        <v>Inspiron135301</v>
      </c>
      <c r="I4254">
        <f>VLOOKUP(G4254,[1]Product!$B:$G,6,FALSE)</f>
        <v>20900000</v>
      </c>
      <c r="J4254" t="str">
        <f>VLOOKUP(G4254,[1]Product!$B:$G,3,FALSE)</f>
        <v>Dell</v>
      </c>
      <c r="K4254" t="str">
        <f>VLOOKUP(G4254,[1]Product!$B:$G,4,FALSE)</f>
        <v>Laptop</v>
      </c>
      <c r="L4254">
        <v>1</v>
      </c>
      <c r="M4254">
        <v>0.1</v>
      </c>
      <c r="N4254">
        <f t="shared" si="66"/>
        <v>18810000</v>
      </c>
    </row>
    <row r="4255" spans="1:14" x14ac:dyDescent="0.3">
      <c r="A4255">
        <v>4254</v>
      </c>
      <c r="B4255">
        <v>6</v>
      </c>
      <c r="C4255" t="s">
        <v>66</v>
      </c>
      <c r="D4255" t="str">
        <f>VLOOKUP(C4255,[1]Saler!B:D,2,FALSE)</f>
        <v>Nguyễn Nhật  Hạ</v>
      </c>
      <c r="E4255" t="str">
        <f>VLOOKUP(C4255,[1]Saler!B:D,3,FALSE)</f>
        <v>HP</v>
      </c>
      <c r="F4255" t="str">
        <f>VLOOKUP(E4255,[1]Saler!$F$1:$G$6,2,FALSE)</f>
        <v>Hải Phòng</v>
      </c>
      <c r="G4255" t="s">
        <v>36</v>
      </c>
      <c r="H4255" t="str">
        <f>VLOOKUP(G4255,[1]Product!$B:$G,2,FALSE)</f>
        <v>Lenovo10TVA00EVA</v>
      </c>
      <c r="I4255">
        <f>VLOOKUP(G4255,[1]Product!$B:$G,6,FALSE)</f>
        <v>12590000</v>
      </c>
      <c r="J4255" t="str">
        <f>VLOOKUP(G4255,[1]Product!$B:$G,3,FALSE)</f>
        <v>Lenovo</v>
      </c>
      <c r="K4255" t="str">
        <f>VLOOKUP(G4255,[1]Product!$B:$G,4,FALSE)</f>
        <v>Desktop</v>
      </c>
      <c r="L4255">
        <v>3</v>
      </c>
      <c r="M4255">
        <v>0.15</v>
      </c>
      <c r="N4255">
        <f t="shared" si="66"/>
        <v>32104500</v>
      </c>
    </row>
    <row r="4256" spans="1:14" x14ac:dyDescent="0.3">
      <c r="A4256">
        <v>4255</v>
      </c>
      <c r="B4256">
        <v>6</v>
      </c>
      <c r="C4256" t="s">
        <v>78</v>
      </c>
      <c r="D4256" t="str">
        <f>VLOOKUP(C4256,[1]Saler!B:D,2,FALSE)</f>
        <v>Vũ Nguyên  Hà</v>
      </c>
      <c r="E4256" t="str">
        <f>VLOOKUP(C4256,[1]Saler!B:D,3,FALSE)</f>
        <v>HN</v>
      </c>
      <c r="F4256" t="str">
        <f>VLOOKUP(E4256,[1]Saler!$F$1:$G$6,2,FALSE)</f>
        <v>Hà Nội</v>
      </c>
      <c r="G4256" t="s">
        <v>15</v>
      </c>
      <c r="H4256" t="str">
        <f>VLOOKUP(G4256,[1]Product!$B:$G,2,FALSE)</f>
        <v>EliteBook1C2M0PA</v>
      </c>
      <c r="I4256">
        <f>VLOOKUP(G4256,[1]Product!$B:$G,6,FALSE)</f>
        <v>14890000</v>
      </c>
      <c r="J4256" t="str">
        <f>VLOOKUP(G4256,[1]Product!$B:$G,3,FALSE)</f>
        <v>HP</v>
      </c>
      <c r="K4256" t="str">
        <f>VLOOKUP(G4256,[1]Product!$B:$G,4,FALSE)</f>
        <v>Desktop</v>
      </c>
      <c r="L4256">
        <v>3</v>
      </c>
      <c r="M4256">
        <v>0.05</v>
      </c>
      <c r="N4256">
        <f t="shared" si="66"/>
        <v>42436500</v>
      </c>
    </row>
    <row r="4257" spans="1:14" x14ac:dyDescent="0.3">
      <c r="A4257">
        <v>4256</v>
      </c>
      <c r="B4257">
        <v>6</v>
      </c>
      <c r="C4257" t="s">
        <v>72</v>
      </c>
      <c r="D4257" t="str">
        <f>VLOOKUP(C4257,[1]Saler!B:D,2,FALSE)</f>
        <v>Ngô Ngọc Tường  An</v>
      </c>
      <c r="E4257" t="str">
        <f>VLOOKUP(C4257,[1]Saler!B:D,3,FALSE)</f>
        <v>HN</v>
      </c>
      <c r="F4257" t="str">
        <f>VLOOKUP(E4257,[1]Saler!$F$1:$G$6,2,FALSE)</f>
        <v>Hà Nội</v>
      </c>
      <c r="G4257" t="s">
        <v>49</v>
      </c>
      <c r="H4257" t="str">
        <f>VLOOKUP(G4257,[1]Product!$B:$G,2,FALSE)</f>
        <v>Inspiron145402</v>
      </c>
      <c r="I4257">
        <f>VLOOKUP(G4257,[1]Product!$B:$G,6,FALSE)</f>
        <v>25790000</v>
      </c>
      <c r="J4257" t="str">
        <f>VLOOKUP(G4257,[1]Product!$B:$G,3,FALSE)</f>
        <v>Dell</v>
      </c>
      <c r="K4257" t="str">
        <f>VLOOKUP(G4257,[1]Product!$B:$G,4,FALSE)</f>
        <v>Laptop</v>
      </c>
      <c r="L4257">
        <v>2</v>
      </c>
      <c r="M4257">
        <v>0</v>
      </c>
      <c r="N4257">
        <f t="shared" si="66"/>
        <v>51580000</v>
      </c>
    </row>
    <row r="4258" spans="1:14" x14ac:dyDescent="0.3">
      <c r="A4258">
        <v>4257</v>
      </c>
      <c r="B4258">
        <v>6</v>
      </c>
      <c r="C4258" t="s">
        <v>29</v>
      </c>
      <c r="D4258" t="str">
        <f>VLOOKUP(C4258,[1]Saler!B:D,2,FALSE)</f>
        <v>Hoàng Thị Thu  Hà</v>
      </c>
      <c r="E4258" t="str">
        <f>VLOOKUP(C4258,[1]Saler!B:D,3,FALSE)</f>
        <v>HN</v>
      </c>
      <c r="F4258" t="str">
        <f>VLOOKUP(E4258,[1]Saler!$F$1:$G$6,2,FALSE)</f>
        <v>Hà Nội</v>
      </c>
      <c r="G4258" t="s">
        <v>25</v>
      </c>
      <c r="H4258" t="str">
        <f>VLOOKUP(G4258,[1]Product!$B:$G,2,FALSE)</f>
        <v>Lenovo11BHS07200</v>
      </c>
      <c r="I4258">
        <f>VLOOKUP(G4258,[1]Product!$B:$G,6,FALSE)</f>
        <v>11490000</v>
      </c>
      <c r="J4258" t="str">
        <f>VLOOKUP(G4258,[1]Product!$B:$G,3,FALSE)</f>
        <v>Lenovo</v>
      </c>
      <c r="K4258" t="str">
        <f>VLOOKUP(G4258,[1]Product!$B:$G,4,FALSE)</f>
        <v>Desktop</v>
      </c>
      <c r="L4258">
        <v>2</v>
      </c>
      <c r="M4258">
        <v>0</v>
      </c>
      <c r="N4258">
        <f t="shared" si="66"/>
        <v>22980000</v>
      </c>
    </row>
    <row r="4259" spans="1:14" x14ac:dyDescent="0.3">
      <c r="A4259">
        <v>4258</v>
      </c>
      <c r="B4259">
        <v>6</v>
      </c>
      <c r="C4259" t="s">
        <v>20</v>
      </c>
      <c r="D4259" t="str">
        <f>VLOOKUP(C4259,[1]Saler!B:D,2,FALSE)</f>
        <v>NGUYỄN THỊ THANH  HUYỀN</v>
      </c>
      <c r="E4259" t="str">
        <f>VLOOKUP(C4259,[1]Saler!B:D,3,FALSE)</f>
        <v>DN</v>
      </c>
      <c r="F4259" t="str">
        <f>VLOOKUP(E4259,[1]Saler!$F$1:$G$6,2,FALSE)</f>
        <v>Đà Nẵng</v>
      </c>
      <c r="G4259" t="s">
        <v>45</v>
      </c>
      <c r="H4259" t="str">
        <f>VLOOKUP(G4259,[1]Product!$B:$G,2,FALSE)</f>
        <v>OMEN8ZR42PA</v>
      </c>
      <c r="I4259">
        <f>VLOOKUP(G4259,[1]Product!$B:$G,6,FALSE)</f>
        <v>54000000</v>
      </c>
      <c r="J4259" t="str">
        <f>VLOOKUP(G4259,[1]Product!$B:$G,3,FALSE)</f>
        <v>HP</v>
      </c>
      <c r="K4259" t="str">
        <f>VLOOKUP(G4259,[1]Product!$B:$G,4,FALSE)</f>
        <v>Laptop</v>
      </c>
      <c r="L4259">
        <v>2</v>
      </c>
      <c r="M4259">
        <v>0.05</v>
      </c>
      <c r="N4259">
        <f t="shared" si="66"/>
        <v>102600000</v>
      </c>
    </row>
    <row r="4260" spans="1:14" x14ac:dyDescent="0.3">
      <c r="A4260">
        <v>4259</v>
      </c>
      <c r="B4260">
        <v>6</v>
      </c>
      <c r="C4260" t="s">
        <v>60</v>
      </c>
      <c r="D4260" t="str">
        <f>VLOOKUP(C4260,[1]Saler!B:D,2,FALSE)</f>
        <v>Nguyễn Thị Hoài  Ly</v>
      </c>
      <c r="E4260" t="str">
        <f>VLOOKUP(C4260,[1]Saler!B:D,3,FALSE)</f>
        <v>DN</v>
      </c>
      <c r="F4260" t="str">
        <f>VLOOKUP(E4260,[1]Saler!$F$1:$G$6,2,FALSE)</f>
        <v>Đà Nẵng</v>
      </c>
      <c r="G4260" t="s">
        <v>44</v>
      </c>
      <c r="H4260" t="str">
        <f>VLOOKUP(G4260,[1]Product!$B:$G,2,FALSE)</f>
        <v>Lenovo11ED002TVA</v>
      </c>
      <c r="I4260">
        <f>VLOOKUP(G4260,[1]Product!$B:$G,6,FALSE)</f>
        <v>9890000</v>
      </c>
      <c r="J4260" t="str">
        <f>VLOOKUP(G4260,[1]Product!$B:$G,3,FALSE)</f>
        <v>Lenovo</v>
      </c>
      <c r="K4260" t="str">
        <f>VLOOKUP(G4260,[1]Product!$B:$G,4,FALSE)</f>
        <v>Desktop</v>
      </c>
      <c r="L4260">
        <v>2</v>
      </c>
      <c r="M4260">
        <v>0</v>
      </c>
      <c r="N4260">
        <f t="shared" si="66"/>
        <v>19780000</v>
      </c>
    </row>
    <row r="4261" spans="1:14" x14ac:dyDescent="0.3">
      <c r="A4261">
        <v>4260</v>
      </c>
      <c r="B4261">
        <v>6</v>
      </c>
      <c r="C4261" t="s">
        <v>77</v>
      </c>
      <c r="D4261" t="str">
        <f>VLOOKUP(C4261,[1]Saler!B:D,2,FALSE)</f>
        <v>Trần Huy  Hiếu</v>
      </c>
      <c r="E4261" t="str">
        <f>VLOOKUP(C4261,[1]Saler!B:D,3,FALSE)</f>
        <v>HP</v>
      </c>
      <c r="F4261" t="str">
        <f>VLOOKUP(E4261,[1]Saler!$F$1:$G$6,2,FALSE)</f>
        <v>Hải Phòng</v>
      </c>
      <c r="G4261" t="s">
        <v>58</v>
      </c>
      <c r="H4261" t="str">
        <f>VLOOKUP(G4261,[1]Product!$B:$G,2,FALSE)</f>
        <v>Envy2K0B2PA</v>
      </c>
      <c r="I4261">
        <f>VLOOKUP(G4261,[1]Product!$B:$G,6,FALSE)</f>
        <v>23590000</v>
      </c>
      <c r="J4261" t="str">
        <f>VLOOKUP(G4261,[1]Product!$B:$G,3,FALSE)</f>
        <v>HP</v>
      </c>
      <c r="K4261" t="str">
        <f>VLOOKUP(G4261,[1]Product!$B:$G,4,FALSE)</f>
        <v>Laptop</v>
      </c>
      <c r="L4261">
        <v>2</v>
      </c>
      <c r="M4261">
        <v>0</v>
      </c>
      <c r="N4261">
        <f t="shared" si="66"/>
        <v>47180000</v>
      </c>
    </row>
    <row r="4262" spans="1:14" x14ac:dyDescent="0.3">
      <c r="A4262">
        <v>4261</v>
      </c>
      <c r="B4262">
        <v>6</v>
      </c>
      <c r="C4262" t="s">
        <v>40</v>
      </c>
      <c r="D4262" t="str">
        <f>VLOOKUP(C4262,[1]Saler!B:D,2,FALSE)</f>
        <v>Triệu Thị Thanh  Chung</v>
      </c>
      <c r="E4262" t="str">
        <f>VLOOKUP(C4262,[1]Saler!B:D,3,FALSE)</f>
        <v>HN</v>
      </c>
      <c r="F4262" t="str">
        <f>VLOOKUP(E4262,[1]Saler!$F$1:$G$6,2,FALSE)</f>
        <v>Hà Nội</v>
      </c>
      <c r="G4262" t="s">
        <v>17</v>
      </c>
      <c r="H4262" t="str">
        <f>VLOOKUP(G4262,[1]Product!$B:$G,2,FALSE)</f>
        <v>Inspiron135301</v>
      </c>
      <c r="I4262">
        <f>VLOOKUP(G4262,[1]Product!$B:$G,6,FALSE)</f>
        <v>20900000</v>
      </c>
      <c r="J4262" t="str">
        <f>VLOOKUP(G4262,[1]Product!$B:$G,3,FALSE)</f>
        <v>Dell</v>
      </c>
      <c r="K4262" t="str">
        <f>VLOOKUP(G4262,[1]Product!$B:$G,4,FALSE)</f>
        <v>Laptop</v>
      </c>
      <c r="L4262">
        <v>2</v>
      </c>
      <c r="M4262">
        <v>0.15</v>
      </c>
      <c r="N4262">
        <f t="shared" si="66"/>
        <v>35530000</v>
      </c>
    </row>
    <row r="4263" spans="1:14" x14ac:dyDescent="0.3">
      <c r="A4263">
        <v>4262</v>
      </c>
      <c r="B4263">
        <v>6</v>
      </c>
      <c r="C4263" t="s">
        <v>14</v>
      </c>
      <c r="D4263" t="str">
        <f>VLOOKUP(C4263,[1]Saler!B:D,2,FALSE)</f>
        <v>Hồ Thị Khánh  Huyền</v>
      </c>
      <c r="E4263" t="str">
        <f>VLOOKUP(C4263,[1]Saler!B:D,3,FALSE)</f>
        <v>DN</v>
      </c>
      <c r="F4263" t="str">
        <f>VLOOKUP(E4263,[1]Saler!$F$1:$G$6,2,FALSE)</f>
        <v>Đà Nẵng</v>
      </c>
      <c r="G4263" t="s">
        <v>69</v>
      </c>
      <c r="H4263" t="str">
        <f>VLOOKUP(G4263,[1]Product!$B:$G,2,FALSE)</f>
        <v>Pavilion180S1AA</v>
      </c>
      <c r="I4263">
        <f>VLOOKUP(G4263,[1]Product!$B:$G,6,FALSE)</f>
        <v>9790000</v>
      </c>
      <c r="J4263" t="str">
        <f>VLOOKUP(G4263,[1]Product!$B:$G,3,FALSE)</f>
        <v>HP</v>
      </c>
      <c r="K4263" t="str">
        <f>VLOOKUP(G4263,[1]Product!$B:$G,4,FALSE)</f>
        <v>Desktop</v>
      </c>
      <c r="L4263">
        <v>2</v>
      </c>
      <c r="M4263">
        <v>0.15</v>
      </c>
      <c r="N4263">
        <f t="shared" si="66"/>
        <v>16643000</v>
      </c>
    </row>
    <row r="4264" spans="1:14" x14ac:dyDescent="0.3">
      <c r="A4264">
        <v>4263</v>
      </c>
      <c r="B4264">
        <v>6</v>
      </c>
      <c r="C4264" t="s">
        <v>29</v>
      </c>
      <c r="D4264" t="str">
        <f>VLOOKUP(C4264,[1]Saler!B:D,2,FALSE)</f>
        <v>Hoàng Thị Thu  Hà</v>
      </c>
      <c r="E4264" t="str">
        <f>VLOOKUP(C4264,[1]Saler!B:D,3,FALSE)</f>
        <v>HN</v>
      </c>
      <c r="F4264" t="str">
        <f>VLOOKUP(E4264,[1]Saler!$F$1:$G$6,2,FALSE)</f>
        <v>Hà Nội</v>
      </c>
      <c r="G4264" t="s">
        <v>23</v>
      </c>
      <c r="H4264" t="str">
        <f>VLOOKUP(G4264,[1]Product!$B:$G,2,FALSE)</f>
        <v>Latitude3510</v>
      </c>
      <c r="I4264">
        <f>VLOOKUP(G4264,[1]Product!$B:$G,6,FALSE)</f>
        <v>11490000</v>
      </c>
      <c r="J4264" t="str">
        <f>VLOOKUP(G4264,[1]Product!$B:$G,3,FALSE)</f>
        <v>Dell</v>
      </c>
      <c r="K4264" t="str">
        <f>VLOOKUP(G4264,[1]Product!$B:$G,4,FALSE)</f>
        <v>Laptop</v>
      </c>
      <c r="L4264">
        <v>1</v>
      </c>
      <c r="M4264">
        <v>0.05</v>
      </c>
      <c r="N4264">
        <f t="shared" si="66"/>
        <v>10915500</v>
      </c>
    </row>
    <row r="4265" spans="1:14" x14ac:dyDescent="0.3">
      <c r="A4265">
        <v>4264</v>
      </c>
      <c r="B4265">
        <v>6</v>
      </c>
      <c r="C4265" t="s">
        <v>37</v>
      </c>
      <c r="D4265" t="str">
        <f>VLOOKUP(C4265,[1]Saler!B:D,2,FALSE)</f>
        <v>Nguyễn Phan Thanh Ngân</v>
      </c>
      <c r="E4265" t="str">
        <f>VLOOKUP(C4265,[1]Saler!B:D,3,FALSE)</f>
        <v>HCM</v>
      </c>
      <c r="F4265" t="str">
        <f>VLOOKUP(E4265,[1]Saler!$F$1:$G$6,2,FALSE)</f>
        <v>Hồ Chí Minh</v>
      </c>
      <c r="G4265" t="s">
        <v>45</v>
      </c>
      <c r="H4265" t="str">
        <f>VLOOKUP(G4265,[1]Product!$B:$G,2,FALSE)</f>
        <v>OMEN8ZR42PA</v>
      </c>
      <c r="I4265">
        <f>VLOOKUP(G4265,[1]Product!$B:$G,6,FALSE)</f>
        <v>54000000</v>
      </c>
      <c r="J4265" t="str">
        <f>VLOOKUP(G4265,[1]Product!$B:$G,3,FALSE)</f>
        <v>HP</v>
      </c>
      <c r="K4265" t="str">
        <f>VLOOKUP(G4265,[1]Product!$B:$G,4,FALSE)</f>
        <v>Laptop</v>
      </c>
      <c r="L4265">
        <v>2</v>
      </c>
      <c r="M4265">
        <v>0</v>
      </c>
      <c r="N4265">
        <f t="shared" si="66"/>
        <v>108000000</v>
      </c>
    </row>
    <row r="4266" spans="1:14" x14ac:dyDescent="0.3">
      <c r="A4266">
        <v>4265</v>
      </c>
      <c r="B4266">
        <v>6</v>
      </c>
      <c r="C4266" t="s">
        <v>24</v>
      </c>
      <c r="D4266" t="str">
        <f>VLOOKUP(C4266,[1]Saler!B:D,2,FALSE)</f>
        <v>Lê Thị Ngọc Bích</v>
      </c>
      <c r="E4266" t="str">
        <f>VLOOKUP(C4266,[1]Saler!B:D,3,FALSE)</f>
        <v>HN</v>
      </c>
      <c r="F4266" t="str">
        <f>VLOOKUP(E4266,[1]Saler!$F$1:$G$6,2,FALSE)</f>
        <v>Hà Nội</v>
      </c>
      <c r="G4266" t="s">
        <v>19</v>
      </c>
      <c r="H4266" t="str">
        <f>VLOOKUP(G4266,[1]Product!$B:$G,2,FALSE)</f>
        <v>Gaming81LK01J3VN</v>
      </c>
      <c r="I4266">
        <f>VLOOKUP(G4266,[1]Product!$B:$G,6,FALSE)</f>
        <v>18490000</v>
      </c>
      <c r="J4266" t="str">
        <f>VLOOKUP(G4266,[1]Product!$B:$G,3,FALSE)</f>
        <v>Lenovo</v>
      </c>
      <c r="K4266" t="str">
        <f>VLOOKUP(G4266,[1]Product!$B:$G,4,FALSE)</f>
        <v>Laptop</v>
      </c>
      <c r="L4266">
        <v>2</v>
      </c>
      <c r="M4266">
        <v>0.15</v>
      </c>
      <c r="N4266">
        <f t="shared" si="66"/>
        <v>31433000</v>
      </c>
    </row>
    <row r="4267" spans="1:14" x14ac:dyDescent="0.3">
      <c r="A4267">
        <v>4266</v>
      </c>
      <c r="B4267">
        <v>6</v>
      </c>
      <c r="C4267" t="s">
        <v>77</v>
      </c>
      <c r="D4267" t="str">
        <f>VLOOKUP(C4267,[1]Saler!B:D,2,FALSE)</f>
        <v>Trần Huy  Hiếu</v>
      </c>
      <c r="E4267" t="str">
        <f>VLOOKUP(C4267,[1]Saler!B:D,3,FALSE)</f>
        <v>HP</v>
      </c>
      <c r="F4267" t="str">
        <f>VLOOKUP(E4267,[1]Saler!$F$1:$G$6,2,FALSE)</f>
        <v>Hải Phòng</v>
      </c>
      <c r="G4267" t="s">
        <v>34</v>
      </c>
      <c r="H4267" t="str">
        <f>VLOOKUP(G4267,[1]Product!$B:$G,2,FALSE)</f>
        <v>Inspiron135201</v>
      </c>
      <c r="I4267">
        <f>VLOOKUP(G4267,[1]Product!$B:$G,6,FALSE)</f>
        <v>16990000</v>
      </c>
      <c r="J4267" t="str">
        <f>VLOOKUP(G4267,[1]Product!$B:$G,3,FALSE)</f>
        <v>Dell</v>
      </c>
      <c r="K4267" t="str">
        <f>VLOOKUP(G4267,[1]Product!$B:$G,4,FALSE)</f>
        <v>Laptop</v>
      </c>
      <c r="L4267">
        <v>1</v>
      </c>
      <c r="M4267">
        <v>0.1</v>
      </c>
      <c r="N4267">
        <f t="shared" si="66"/>
        <v>15291000</v>
      </c>
    </row>
    <row r="4268" spans="1:14" x14ac:dyDescent="0.3">
      <c r="A4268">
        <v>4267</v>
      </c>
      <c r="B4268">
        <v>6</v>
      </c>
      <c r="C4268" t="s">
        <v>46</v>
      </c>
      <c r="D4268" t="str">
        <f>VLOOKUP(C4268,[1]Saler!B:D,2,FALSE)</f>
        <v>Nguyễn Thị Hoài  Nam</v>
      </c>
      <c r="E4268" t="str">
        <f>VLOOKUP(C4268,[1]Saler!B:D,3,FALSE)</f>
        <v>HCM</v>
      </c>
      <c r="F4268" t="str">
        <f>VLOOKUP(E4268,[1]Saler!$F$1:$G$6,2,FALSE)</f>
        <v>Hồ Chí Minh</v>
      </c>
      <c r="G4268" t="s">
        <v>19</v>
      </c>
      <c r="H4268" t="str">
        <f>VLOOKUP(G4268,[1]Product!$B:$G,2,FALSE)</f>
        <v>Gaming81LK01J3VN</v>
      </c>
      <c r="I4268">
        <f>VLOOKUP(G4268,[1]Product!$B:$G,6,FALSE)</f>
        <v>18490000</v>
      </c>
      <c r="J4268" t="str">
        <f>VLOOKUP(G4268,[1]Product!$B:$G,3,FALSE)</f>
        <v>Lenovo</v>
      </c>
      <c r="K4268" t="str">
        <f>VLOOKUP(G4268,[1]Product!$B:$G,4,FALSE)</f>
        <v>Laptop</v>
      </c>
      <c r="L4268">
        <v>3</v>
      </c>
      <c r="M4268">
        <v>0</v>
      </c>
      <c r="N4268">
        <f t="shared" si="66"/>
        <v>55470000</v>
      </c>
    </row>
    <row r="4269" spans="1:14" x14ac:dyDescent="0.3">
      <c r="A4269">
        <v>4268</v>
      </c>
      <c r="B4269">
        <v>7</v>
      </c>
      <c r="C4269" t="s">
        <v>81</v>
      </c>
      <c r="D4269" t="str">
        <f>VLOOKUP(C4269,[1]Saler!B:D,2,FALSE)</f>
        <v>Huỳnh Lê Minh  Nhựt</v>
      </c>
      <c r="E4269" t="str">
        <f>VLOOKUP(C4269,[1]Saler!B:D,3,FALSE)</f>
        <v>HCM</v>
      </c>
      <c r="F4269" t="str">
        <f>VLOOKUP(E4269,[1]Saler!$F$1:$G$6,2,FALSE)</f>
        <v>Hồ Chí Minh</v>
      </c>
      <c r="G4269" t="s">
        <v>31</v>
      </c>
      <c r="H4269" t="str">
        <f>VLOOKUP(G4269,[1]Product!$B:$G,2,FALSE)</f>
        <v>Ideapad82H700DNVN</v>
      </c>
      <c r="I4269">
        <f>VLOOKUP(G4269,[1]Product!$B:$G,6,FALSE)</f>
        <v>13490000</v>
      </c>
      <c r="J4269" t="str">
        <f>VLOOKUP(G4269,[1]Product!$B:$G,3,FALSE)</f>
        <v>Lenovo</v>
      </c>
      <c r="K4269" t="str">
        <f>VLOOKUP(G4269,[1]Product!$B:$G,4,FALSE)</f>
        <v>Laptop</v>
      </c>
      <c r="L4269">
        <v>3</v>
      </c>
      <c r="M4269">
        <v>0.1</v>
      </c>
      <c r="N4269">
        <f t="shared" si="66"/>
        <v>36423000</v>
      </c>
    </row>
    <row r="4270" spans="1:14" x14ac:dyDescent="0.3">
      <c r="A4270">
        <v>4269</v>
      </c>
      <c r="B4270">
        <v>7</v>
      </c>
      <c r="C4270" t="s">
        <v>79</v>
      </c>
      <c r="D4270" t="str">
        <f>VLOOKUP(C4270,[1]Saler!B:D,2,FALSE)</f>
        <v>Nguyễn Thị Thanh  Ngân</v>
      </c>
      <c r="E4270" t="str">
        <f>VLOOKUP(C4270,[1]Saler!B:D,3,FALSE)</f>
        <v>HCM</v>
      </c>
      <c r="F4270" t="str">
        <f>VLOOKUP(E4270,[1]Saler!$F$1:$G$6,2,FALSE)</f>
        <v>Hồ Chí Minh</v>
      </c>
      <c r="G4270" t="s">
        <v>31</v>
      </c>
      <c r="H4270" t="str">
        <f>VLOOKUP(G4270,[1]Product!$B:$G,2,FALSE)</f>
        <v>Ideapad82H700DNVN</v>
      </c>
      <c r="I4270">
        <f>VLOOKUP(G4270,[1]Product!$B:$G,6,FALSE)</f>
        <v>13490000</v>
      </c>
      <c r="J4270" t="str">
        <f>VLOOKUP(G4270,[1]Product!$B:$G,3,FALSE)</f>
        <v>Lenovo</v>
      </c>
      <c r="K4270" t="str">
        <f>VLOOKUP(G4270,[1]Product!$B:$G,4,FALSE)</f>
        <v>Laptop</v>
      </c>
      <c r="L4270">
        <v>3</v>
      </c>
      <c r="M4270">
        <v>0.15</v>
      </c>
      <c r="N4270">
        <f t="shared" si="66"/>
        <v>34399500</v>
      </c>
    </row>
    <row r="4271" spans="1:14" x14ac:dyDescent="0.3">
      <c r="A4271">
        <v>4270</v>
      </c>
      <c r="B4271">
        <v>7</v>
      </c>
      <c r="C4271" t="s">
        <v>73</v>
      </c>
      <c r="D4271" t="str">
        <f>VLOOKUP(C4271,[1]Saler!B:D,2,FALSE)</f>
        <v>Nguyễn Gia  Hân</v>
      </c>
      <c r="E4271" t="str">
        <f>VLOOKUP(C4271,[1]Saler!B:D,3,FALSE)</f>
        <v>HP</v>
      </c>
      <c r="F4271" t="str">
        <f>VLOOKUP(E4271,[1]Saler!$F$1:$G$6,2,FALSE)</f>
        <v>Hải Phòng</v>
      </c>
      <c r="G4271" t="s">
        <v>69</v>
      </c>
      <c r="H4271" t="str">
        <f>VLOOKUP(G4271,[1]Product!$B:$G,2,FALSE)</f>
        <v>Pavilion180S1AA</v>
      </c>
      <c r="I4271">
        <f>VLOOKUP(G4271,[1]Product!$B:$G,6,FALSE)</f>
        <v>9790000</v>
      </c>
      <c r="J4271" t="str">
        <f>VLOOKUP(G4271,[1]Product!$B:$G,3,FALSE)</f>
        <v>HP</v>
      </c>
      <c r="K4271" t="str">
        <f>VLOOKUP(G4271,[1]Product!$B:$G,4,FALSE)</f>
        <v>Desktop</v>
      </c>
      <c r="L4271">
        <v>1</v>
      </c>
      <c r="M4271">
        <v>0.15</v>
      </c>
      <c r="N4271">
        <f t="shared" si="66"/>
        <v>8321500</v>
      </c>
    </row>
    <row r="4272" spans="1:14" x14ac:dyDescent="0.3">
      <c r="A4272">
        <v>4271</v>
      </c>
      <c r="B4272">
        <v>7</v>
      </c>
      <c r="C4272" t="s">
        <v>46</v>
      </c>
      <c r="D4272" t="str">
        <f>VLOOKUP(C4272,[1]Saler!B:D,2,FALSE)</f>
        <v>Nguyễn Thị Hoài  Nam</v>
      </c>
      <c r="E4272" t="str">
        <f>VLOOKUP(C4272,[1]Saler!B:D,3,FALSE)</f>
        <v>HCM</v>
      </c>
      <c r="F4272" t="str">
        <f>VLOOKUP(E4272,[1]Saler!$F$1:$G$6,2,FALSE)</f>
        <v>Hồ Chí Minh</v>
      </c>
      <c r="G4272" t="s">
        <v>69</v>
      </c>
      <c r="H4272" t="str">
        <f>VLOOKUP(G4272,[1]Product!$B:$G,2,FALSE)</f>
        <v>Pavilion180S1AA</v>
      </c>
      <c r="I4272">
        <f>VLOOKUP(G4272,[1]Product!$B:$G,6,FALSE)</f>
        <v>9790000</v>
      </c>
      <c r="J4272" t="str">
        <f>VLOOKUP(G4272,[1]Product!$B:$G,3,FALSE)</f>
        <v>HP</v>
      </c>
      <c r="K4272" t="str">
        <f>VLOOKUP(G4272,[1]Product!$B:$G,4,FALSE)</f>
        <v>Desktop</v>
      </c>
      <c r="L4272">
        <v>3</v>
      </c>
      <c r="M4272">
        <v>0.1</v>
      </c>
      <c r="N4272">
        <f t="shared" si="66"/>
        <v>26433000</v>
      </c>
    </row>
    <row r="4273" spans="1:14" x14ac:dyDescent="0.3">
      <c r="A4273">
        <v>4272</v>
      </c>
      <c r="B4273">
        <v>7</v>
      </c>
      <c r="C4273" t="s">
        <v>22</v>
      </c>
      <c r="D4273" t="str">
        <f>VLOOKUP(C4273,[1]Saler!B:D,2,FALSE)</f>
        <v>Nguyễn Thành Tâm</v>
      </c>
      <c r="E4273" t="str">
        <f>VLOOKUP(C4273,[1]Saler!B:D,3,FALSE)</f>
        <v>CT</v>
      </c>
      <c r="F4273" t="str">
        <f>VLOOKUP(E4273,[1]Saler!$F$1:$G$6,2,FALSE)</f>
        <v>Cần Thơ</v>
      </c>
      <c r="G4273" t="s">
        <v>69</v>
      </c>
      <c r="H4273" t="str">
        <f>VLOOKUP(G4273,[1]Product!$B:$G,2,FALSE)</f>
        <v>Pavilion180S1AA</v>
      </c>
      <c r="I4273">
        <f>VLOOKUP(G4273,[1]Product!$B:$G,6,FALSE)</f>
        <v>9790000</v>
      </c>
      <c r="J4273" t="str">
        <f>VLOOKUP(G4273,[1]Product!$B:$G,3,FALSE)</f>
        <v>HP</v>
      </c>
      <c r="K4273" t="str">
        <f>VLOOKUP(G4273,[1]Product!$B:$G,4,FALSE)</f>
        <v>Desktop</v>
      </c>
      <c r="L4273">
        <v>2</v>
      </c>
      <c r="M4273">
        <v>0.1</v>
      </c>
      <c r="N4273">
        <f t="shared" si="66"/>
        <v>17622000</v>
      </c>
    </row>
    <row r="4274" spans="1:14" x14ac:dyDescent="0.3">
      <c r="A4274">
        <v>4273</v>
      </c>
      <c r="B4274">
        <v>7</v>
      </c>
      <c r="C4274" t="s">
        <v>30</v>
      </c>
      <c r="D4274" t="str">
        <f>VLOOKUP(C4274,[1]Saler!B:D,2,FALSE)</f>
        <v>Lê Thị Phương  Thanh</v>
      </c>
      <c r="E4274" t="str">
        <f>VLOOKUP(C4274,[1]Saler!B:D,3,FALSE)</f>
        <v>CT</v>
      </c>
      <c r="F4274" t="str">
        <f>VLOOKUP(E4274,[1]Saler!$F$1:$G$6,2,FALSE)</f>
        <v>Cần Thơ</v>
      </c>
      <c r="G4274" t="s">
        <v>69</v>
      </c>
      <c r="H4274" t="str">
        <f>VLOOKUP(G4274,[1]Product!$B:$G,2,FALSE)</f>
        <v>Pavilion180S1AA</v>
      </c>
      <c r="I4274">
        <f>VLOOKUP(G4274,[1]Product!$B:$G,6,FALSE)</f>
        <v>9790000</v>
      </c>
      <c r="J4274" t="str">
        <f>VLOOKUP(G4274,[1]Product!$B:$G,3,FALSE)</f>
        <v>HP</v>
      </c>
      <c r="K4274" t="str">
        <f>VLOOKUP(G4274,[1]Product!$B:$G,4,FALSE)</f>
        <v>Desktop</v>
      </c>
      <c r="L4274">
        <v>2</v>
      </c>
      <c r="M4274">
        <v>0</v>
      </c>
      <c r="N4274">
        <f t="shared" si="66"/>
        <v>19580000</v>
      </c>
    </row>
    <row r="4275" spans="1:14" x14ac:dyDescent="0.3">
      <c r="A4275">
        <v>4274</v>
      </c>
      <c r="B4275">
        <v>7</v>
      </c>
      <c r="C4275" t="s">
        <v>26</v>
      </c>
      <c r="D4275" t="str">
        <f>VLOOKUP(C4275,[1]Saler!B:D,2,FALSE)</f>
        <v>Nguyễn Thị Y  Bình</v>
      </c>
      <c r="E4275" t="str">
        <f>VLOOKUP(C4275,[1]Saler!B:D,3,FALSE)</f>
        <v>HN</v>
      </c>
      <c r="F4275" t="str">
        <f>VLOOKUP(E4275,[1]Saler!$F$1:$G$6,2,FALSE)</f>
        <v>Hà Nội</v>
      </c>
      <c r="G4275" t="s">
        <v>36</v>
      </c>
      <c r="H4275" t="str">
        <f>VLOOKUP(G4275,[1]Product!$B:$G,2,FALSE)</f>
        <v>Lenovo10TVA00EVA</v>
      </c>
      <c r="I4275">
        <f>VLOOKUP(G4275,[1]Product!$B:$G,6,FALSE)</f>
        <v>12590000</v>
      </c>
      <c r="J4275" t="str">
        <f>VLOOKUP(G4275,[1]Product!$B:$G,3,FALSE)</f>
        <v>Lenovo</v>
      </c>
      <c r="K4275" t="str">
        <f>VLOOKUP(G4275,[1]Product!$B:$G,4,FALSE)</f>
        <v>Desktop</v>
      </c>
      <c r="L4275">
        <v>1</v>
      </c>
      <c r="M4275">
        <v>0.1</v>
      </c>
      <c r="N4275">
        <f t="shared" si="66"/>
        <v>11331000</v>
      </c>
    </row>
    <row r="4276" spans="1:14" x14ac:dyDescent="0.3">
      <c r="A4276">
        <v>4275</v>
      </c>
      <c r="B4276">
        <v>7</v>
      </c>
      <c r="C4276" t="s">
        <v>29</v>
      </c>
      <c r="D4276" t="str">
        <f>VLOOKUP(C4276,[1]Saler!B:D,2,FALSE)</f>
        <v>Hoàng Thị Thu  Hà</v>
      </c>
      <c r="E4276" t="str">
        <f>VLOOKUP(C4276,[1]Saler!B:D,3,FALSE)</f>
        <v>HN</v>
      </c>
      <c r="F4276" t="str">
        <f>VLOOKUP(E4276,[1]Saler!$F$1:$G$6,2,FALSE)</f>
        <v>Hà Nội</v>
      </c>
      <c r="G4276" t="s">
        <v>69</v>
      </c>
      <c r="H4276" t="str">
        <f>VLOOKUP(G4276,[1]Product!$B:$G,2,FALSE)</f>
        <v>Pavilion180S1AA</v>
      </c>
      <c r="I4276">
        <f>VLOOKUP(G4276,[1]Product!$B:$G,6,FALSE)</f>
        <v>9790000</v>
      </c>
      <c r="J4276" t="str">
        <f>VLOOKUP(G4276,[1]Product!$B:$G,3,FALSE)</f>
        <v>HP</v>
      </c>
      <c r="K4276" t="str">
        <f>VLOOKUP(G4276,[1]Product!$B:$G,4,FALSE)</f>
        <v>Desktop</v>
      </c>
      <c r="L4276">
        <v>2</v>
      </c>
      <c r="M4276">
        <v>0.1</v>
      </c>
      <c r="N4276">
        <f t="shared" si="66"/>
        <v>17622000</v>
      </c>
    </row>
    <row r="4277" spans="1:14" x14ac:dyDescent="0.3">
      <c r="A4277">
        <v>4276</v>
      </c>
      <c r="B4277">
        <v>7</v>
      </c>
      <c r="C4277" t="s">
        <v>40</v>
      </c>
      <c r="D4277" t="str">
        <f>VLOOKUP(C4277,[1]Saler!B:D,2,FALSE)</f>
        <v>Triệu Thị Thanh  Chung</v>
      </c>
      <c r="E4277" t="str">
        <f>VLOOKUP(C4277,[1]Saler!B:D,3,FALSE)</f>
        <v>HN</v>
      </c>
      <c r="F4277" t="str">
        <f>VLOOKUP(E4277,[1]Saler!$F$1:$G$6,2,FALSE)</f>
        <v>Hà Nội</v>
      </c>
      <c r="G4277" t="s">
        <v>45</v>
      </c>
      <c r="H4277" t="str">
        <f>VLOOKUP(G4277,[1]Product!$B:$G,2,FALSE)</f>
        <v>OMEN8ZR42PA</v>
      </c>
      <c r="I4277">
        <f>VLOOKUP(G4277,[1]Product!$B:$G,6,FALSE)</f>
        <v>54000000</v>
      </c>
      <c r="J4277" t="str">
        <f>VLOOKUP(G4277,[1]Product!$B:$G,3,FALSE)</f>
        <v>HP</v>
      </c>
      <c r="K4277" t="str">
        <f>VLOOKUP(G4277,[1]Product!$B:$G,4,FALSE)</f>
        <v>Laptop</v>
      </c>
      <c r="L4277">
        <v>1</v>
      </c>
      <c r="M4277">
        <v>0.05</v>
      </c>
      <c r="N4277">
        <f t="shared" si="66"/>
        <v>51300000</v>
      </c>
    </row>
    <row r="4278" spans="1:14" x14ac:dyDescent="0.3">
      <c r="A4278">
        <v>4277</v>
      </c>
      <c r="B4278">
        <v>7</v>
      </c>
      <c r="C4278" t="s">
        <v>61</v>
      </c>
      <c r="D4278" t="str">
        <f>VLOOKUP(C4278,[1]Saler!B:D,2,FALSE)</f>
        <v>Nguyễn Tố  Linh</v>
      </c>
      <c r="E4278" t="str">
        <f>VLOOKUP(C4278,[1]Saler!B:D,3,FALSE)</f>
        <v>DN</v>
      </c>
      <c r="F4278" t="str">
        <f>VLOOKUP(E4278,[1]Saler!$F$1:$G$6,2,FALSE)</f>
        <v>Đà Nẵng</v>
      </c>
      <c r="G4278" t="s">
        <v>50</v>
      </c>
      <c r="H4278" t="str">
        <f>VLOOKUP(G4278,[1]Product!$B:$G,2,FALSE)</f>
        <v>ProBook22X45AA</v>
      </c>
      <c r="I4278">
        <f>VLOOKUP(G4278,[1]Product!$B:$G,6,FALSE)</f>
        <v>11900000</v>
      </c>
      <c r="J4278" t="str">
        <f>VLOOKUP(G4278,[1]Product!$B:$G,3,FALSE)</f>
        <v>HP</v>
      </c>
      <c r="K4278" t="str">
        <f>VLOOKUP(G4278,[1]Product!$B:$G,4,FALSE)</f>
        <v>Desktop</v>
      </c>
      <c r="L4278">
        <v>1</v>
      </c>
      <c r="M4278">
        <v>0</v>
      </c>
      <c r="N4278">
        <f t="shared" si="66"/>
        <v>11900000</v>
      </c>
    </row>
    <row r="4279" spans="1:14" x14ac:dyDescent="0.3">
      <c r="A4279">
        <v>4278</v>
      </c>
      <c r="B4279">
        <v>7</v>
      </c>
      <c r="C4279" t="s">
        <v>65</v>
      </c>
      <c r="D4279" t="str">
        <f>VLOOKUP(C4279,[1]Saler!B:D,2,FALSE)</f>
        <v>Vưu Quan  Khải</v>
      </c>
      <c r="E4279" t="str">
        <f>VLOOKUP(C4279,[1]Saler!B:D,3,FALSE)</f>
        <v>DN</v>
      </c>
      <c r="F4279" t="str">
        <f>VLOOKUP(E4279,[1]Saler!$F$1:$G$6,2,FALSE)</f>
        <v>Đà Nẵng</v>
      </c>
      <c r="G4279" t="s">
        <v>49</v>
      </c>
      <c r="H4279" t="str">
        <f>VLOOKUP(G4279,[1]Product!$B:$G,2,FALSE)</f>
        <v>Inspiron145402</v>
      </c>
      <c r="I4279">
        <f>VLOOKUP(G4279,[1]Product!$B:$G,6,FALSE)</f>
        <v>25790000</v>
      </c>
      <c r="J4279" t="str">
        <f>VLOOKUP(G4279,[1]Product!$B:$G,3,FALSE)</f>
        <v>Dell</v>
      </c>
      <c r="K4279" t="str">
        <f>VLOOKUP(G4279,[1]Product!$B:$G,4,FALSE)</f>
        <v>Laptop</v>
      </c>
      <c r="L4279">
        <v>3</v>
      </c>
      <c r="M4279">
        <v>0.1</v>
      </c>
      <c r="N4279">
        <f t="shared" si="66"/>
        <v>69633000</v>
      </c>
    </row>
    <row r="4280" spans="1:14" x14ac:dyDescent="0.3">
      <c r="A4280">
        <v>4279</v>
      </c>
      <c r="B4280">
        <v>7</v>
      </c>
      <c r="C4280" t="s">
        <v>39</v>
      </c>
      <c r="D4280" t="str">
        <f>VLOOKUP(C4280,[1]Saler!B:D,2,FALSE)</f>
        <v>Trần Lê Phương  Dung</v>
      </c>
      <c r="E4280" t="str">
        <f>VLOOKUP(C4280,[1]Saler!B:D,3,FALSE)</f>
        <v>HN</v>
      </c>
      <c r="F4280" t="str">
        <f>VLOOKUP(E4280,[1]Saler!$F$1:$G$6,2,FALSE)</f>
        <v>Hà Nội</v>
      </c>
      <c r="G4280" t="s">
        <v>58</v>
      </c>
      <c r="H4280" t="str">
        <f>VLOOKUP(G4280,[1]Product!$B:$G,2,FALSE)</f>
        <v>Envy2K0B2PA</v>
      </c>
      <c r="I4280">
        <f>VLOOKUP(G4280,[1]Product!$B:$G,6,FALSE)</f>
        <v>23590000</v>
      </c>
      <c r="J4280" t="str">
        <f>VLOOKUP(G4280,[1]Product!$B:$G,3,FALSE)</f>
        <v>HP</v>
      </c>
      <c r="K4280" t="str">
        <f>VLOOKUP(G4280,[1]Product!$B:$G,4,FALSE)</f>
        <v>Laptop</v>
      </c>
      <c r="L4280">
        <v>3</v>
      </c>
      <c r="M4280">
        <v>0</v>
      </c>
      <c r="N4280">
        <f t="shared" si="66"/>
        <v>70770000</v>
      </c>
    </row>
    <row r="4281" spans="1:14" x14ac:dyDescent="0.3">
      <c r="A4281">
        <v>4280</v>
      </c>
      <c r="B4281">
        <v>7</v>
      </c>
      <c r="C4281" t="s">
        <v>24</v>
      </c>
      <c r="D4281" t="str">
        <f>VLOOKUP(C4281,[1]Saler!B:D,2,FALSE)</f>
        <v>Lê Thị Ngọc Bích</v>
      </c>
      <c r="E4281" t="str">
        <f>VLOOKUP(C4281,[1]Saler!B:D,3,FALSE)</f>
        <v>HN</v>
      </c>
      <c r="F4281" t="str">
        <f>VLOOKUP(E4281,[1]Saler!$F$1:$G$6,2,FALSE)</f>
        <v>Hà Nội</v>
      </c>
      <c r="G4281" t="s">
        <v>69</v>
      </c>
      <c r="H4281" t="str">
        <f>VLOOKUP(G4281,[1]Product!$B:$G,2,FALSE)</f>
        <v>Pavilion180S1AA</v>
      </c>
      <c r="I4281">
        <f>VLOOKUP(G4281,[1]Product!$B:$G,6,FALSE)</f>
        <v>9790000</v>
      </c>
      <c r="J4281" t="str">
        <f>VLOOKUP(G4281,[1]Product!$B:$G,3,FALSE)</f>
        <v>HP</v>
      </c>
      <c r="K4281" t="str">
        <f>VLOOKUP(G4281,[1]Product!$B:$G,4,FALSE)</f>
        <v>Desktop</v>
      </c>
      <c r="L4281">
        <v>1</v>
      </c>
      <c r="M4281">
        <v>0</v>
      </c>
      <c r="N4281">
        <f t="shared" si="66"/>
        <v>9790000</v>
      </c>
    </row>
    <row r="4282" spans="1:14" x14ac:dyDescent="0.3">
      <c r="A4282">
        <v>4281</v>
      </c>
      <c r="B4282">
        <v>7</v>
      </c>
      <c r="C4282" t="s">
        <v>51</v>
      </c>
      <c r="D4282" t="str">
        <f>VLOOKUP(C4282,[1]Saler!B:D,2,FALSE)</f>
        <v>Trần Nguyễn Thúy  Quỳnh</v>
      </c>
      <c r="E4282" t="str">
        <f>VLOOKUP(C4282,[1]Saler!B:D,3,FALSE)</f>
        <v>CT</v>
      </c>
      <c r="F4282" t="str">
        <f>VLOOKUP(E4282,[1]Saler!$F$1:$G$6,2,FALSE)</f>
        <v>Cần Thơ</v>
      </c>
      <c r="G4282" t="s">
        <v>56</v>
      </c>
      <c r="H4282" t="str">
        <f>VLOOKUP(G4282,[1]Product!$B:$G,2,FALSE)</f>
        <v>Legion82B500GUVN</v>
      </c>
      <c r="I4282">
        <f>VLOOKUP(G4282,[1]Product!$B:$G,6,FALSE)</f>
        <v>24790000</v>
      </c>
      <c r="J4282" t="str">
        <f>VLOOKUP(G4282,[1]Product!$B:$G,3,FALSE)</f>
        <v>Lenovo</v>
      </c>
      <c r="K4282" t="str">
        <f>VLOOKUP(G4282,[1]Product!$B:$G,4,FALSE)</f>
        <v>Laptop</v>
      </c>
      <c r="L4282">
        <v>3</v>
      </c>
      <c r="M4282">
        <v>0.1</v>
      </c>
      <c r="N4282">
        <f t="shared" si="66"/>
        <v>66933000</v>
      </c>
    </row>
    <row r="4283" spans="1:14" x14ac:dyDescent="0.3">
      <c r="A4283">
        <v>4282</v>
      </c>
      <c r="B4283">
        <v>7</v>
      </c>
      <c r="C4283" t="s">
        <v>74</v>
      </c>
      <c r="D4283" t="str">
        <f>VLOOKUP(C4283,[1]Saler!B:D,2,FALSE)</f>
        <v>Nguyễn Thị  Hằng</v>
      </c>
      <c r="E4283" t="str">
        <f>VLOOKUP(C4283,[1]Saler!B:D,3,FALSE)</f>
        <v>HP</v>
      </c>
      <c r="F4283" t="str">
        <f>VLOOKUP(E4283,[1]Saler!$F$1:$G$6,2,FALSE)</f>
        <v>Hải Phòng</v>
      </c>
      <c r="G4283" t="s">
        <v>34</v>
      </c>
      <c r="H4283" t="str">
        <f>VLOOKUP(G4283,[1]Product!$B:$G,2,FALSE)</f>
        <v>Inspiron135201</v>
      </c>
      <c r="I4283">
        <f>VLOOKUP(G4283,[1]Product!$B:$G,6,FALSE)</f>
        <v>16990000</v>
      </c>
      <c r="J4283" t="str">
        <f>VLOOKUP(G4283,[1]Product!$B:$G,3,FALSE)</f>
        <v>Dell</v>
      </c>
      <c r="K4283" t="str">
        <f>VLOOKUP(G4283,[1]Product!$B:$G,4,FALSE)</f>
        <v>Laptop</v>
      </c>
      <c r="L4283">
        <v>1</v>
      </c>
      <c r="M4283">
        <v>0.1</v>
      </c>
      <c r="N4283">
        <f t="shared" si="66"/>
        <v>15291000</v>
      </c>
    </row>
    <row r="4284" spans="1:14" x14ac:dyDescent="0.3">
      <c r="A4284">
        <v>4283</v>
      </c>
      <c r="B4284">
        <v>7</v>
      </c>
      <c r="C4284" t="s">
        <v>46</v>
      </c>
      <c r="D4284" t="str">
        <f>VLOOKUP(C4284,[1]Saler!B:D,2,FALSE)</f>
        <v>Nguyễn Thị Hoài  Nam</v>
      </c>
      <c r="E4284" t="str">
        <f>VLOOKUP(C4284,[1]Saler!B:D,3,FALSE)</f>
        <v>HCM</v>
      </c>
      <c r="F4284" t="str">
        <f>VLOOKUP(E4284,[1]Saler!$F$1:$G$6,2,FALSE)</f>
        <v>Hồ Chí Minh</v>
      </c>
      <c r="G4284" t="s">
        <v>54</v>
      </c>
      <c r="H4284" t="str">
        <f>VLOOKUP(G4284,[1]Product!$B:$G,2,FALSE)</f>
        <v>ThinkBook20VA001KVN</v>
      </c>
      <c r="I4284">
        <f>VLOOKUP(G4284,[1]Product!$B:$G,6,FALSE)</f>
        <v>19190000</v>
      </c>
      <c r="J4284" t="str">
        <f>VLOOKUP(G4284,[1]Product!$B:$G,3,FALSE)</f>
        <v>Lenovo</v>
      </c>
      <c r="K4284" t="str">
        <f>VLOOKUP(G4284,[1]Product!$B:$G,4,FALSE)</f>
        <v>Laptop</v>
      </c>
      <c r="L4284">
        <v>1</v>
      </c>
      <c r="M4284">
        <v>0</v>
      </c>
      <c r="N4284">
        <f t="shared" si="66"/>
        <v>19190000</v>
      </c>
    </row>
    <row r="4285" spans="1:14" x14ac:dyDescent="0.3">
      <c r="A4285">
        <v>4284</v>
      </c>
      <c r="B4285">
        <v>7</v>
      </c>
      <c r="C4285" t="s">
        <v>24</v>
      </c>
      <c r="D4285" t="str">
        <f>VLOOKUP(C4285,[1]Saler!B:D,2,FALSE)</f>
        <v>Lê Thị Ngọc Bích</v>
      </c>
      <c r="E4285" t="str">
        <f>VLOOKUP(C4285,[1]Saler!B:D,3,FALSE)</f>
        <v>HN</v>
      </c>
      <c r="F4285" t="str">
        <f>VLOOKUP(E4285,[1]Saler!$F$1:$G$6,2,FALSE)</f>
        <v>Hà Nội</v>
      </c>
      <c r="G4285" t="s">
        <v>42</v>
      </c>
      <c r="H4285" t="str">
        <f>VLOOKUP(G4285,[1]Product!$B:$G,2,FALSE)</f>
        <v>PavilionEG0072TU</v>
      </c>
      <c r="I4285">
        <f>VLOOKUP(G4285,[1]Product!$B:$G,6,FALSE)</f>
        <v>21900000</v>
      </c>
      <c r="J4285" t="str">
        <f>VLOOKUP(G4285,[1]Product!$B:$G,3,FALSE)</f>
        <v>HP</v>
      </c>
      <c r="K4285" t="str">
        <f>VLOOKUP(G4285,[1]Product!$B:$G,4,FALSE)</f>
        <v>Laptop</v>
      </c>
      <c r="L4285">
        <v>3</v>
      </c>
      <c r="M4285">
        <v>0.1</v>
      </c>
      <c r="N4285">
        <f t="shared" si="66"/>
        <v>59130000</v>
      </c>
    </row>
    <row r="4286" spans="1:14" x14ac:dyDescent="0.3">
      <c r="A4286">
        <v>4285</v>
      </c>
      <c r="B4286">
        <v>7</v>
      </c>
      <c r="C4286" t="s">
        <v>26</v>
      </c>
      <c r="D4286" t="str">
        <f>VLOOKUP(C4286,[1]Saler!B:D,2,FALSE)</f>
        <v>Nguyễn Thị Y  Bình</v>
      </c>
      <c r="E4286" t="str">
        <f>VLOOKUP(C4286,[1]Saler!B:D,3,FALSE)</f>
        <v>HN</v>
      </c>
      <c r="F4286" t="str">
        <f>VLOOKUP(E4286,[1]Saler!$F$1:$G$6,2,FALSE)</f>
        <v>Hà Nội</v>
      </c>
      <c r="G4286" t="s">
        <v>50</v>
      </c>
      <c r="H4286" t="str">
        <f>VLOOKUP(G4286,[1]Product!$B:$G,2,FALSE)</f>
        <v>ProBook22X45AA</v>
      </c>
      <c r="I4286">
        <f>VLOOKUP(G4286,[1]Product!$B:$G,6,FALSE)</f>
        <v>11900000</v>
      </c>
      <c r="J4286" t="str">
        <f>VLOOKUP(G4286,[1]Product!$B:$G,3,FALSE)</f>
        <v>HP</v>
      </c>
      <c r="K4286" t="str">
        <f>VLOOKUP(G4286,[1]Product!$B:$G,4,FALSE)</f>
        <v>Desktop</v>
      </c>
      <c r="L4286">
        <v>1</v>
      </c>
      <c r="M4286">
        <v>0.1</v>
      </c>
      <c r="N4286">
        <f t="shared" si="66"/>
        <v>10710000</v>
      </c>
    </row>
    <row r="4287" spans="1:14" x14ac:dyDescent="0.3">
      <c r="A4287">
        <v>4286</v>
      </c>
      <c r="B4287">
        <v>7</v>
      </c>
      <c r="C4287" t="s">
        <v>79</v>
      </c>
      <c r="D4287" t="str">
        <f>VLOOKUP(C4287,[1]Saler!B:D,2,FALSE)</f>
        <v>Nguyễn Thị Thanh  Ngân</v>
      </c>
      <c r="E4287" t="str">
        <f>VLOOKUP(C4287,[1]Saler!B:D,3,FALSE)</f>
        <v>HCM</v>
      </c>
      <c r="F4287" t="str">
        <f>VLOOKUP(E4287,[1]Saler!$F$1:$G$6,2,FALSE)</f>
        <v>Hồ Chí Minh</v>
      </c>
      <c r="G4287" t="s">
        <v>56</v>
      </c>
      <c r="H4287" t="str">
        <f>VLOOKUP(G4287,[1]Product!$B:$G,2,FALSE)</f>
        <v>Legion82B500GUVN</v>
      </c>
      <c r="I4287">
        <f>VLOOKUP(G4287,[1]Product!$B:$G,6,FALSE)</f>
        <v>24790000</v>
      </c>
      <c r="J4287" t="str">
        <f>VLOOKUP(G4287,[1]Product!$B:$G,3,FALSE)</f>
        <v>Lenovo</v>
      </c>
      <c r="K4287" t="str">
        <f>VLOOKUP(G4287,[1]Product!$B:$G,4,FALSE)</f>
        <v>Laptop</v>
      </c>
      <c r="L4287">
        <v>1</v>
      </c>
      <c r="M4287">
        <v>0.15</v>
      </c>
      <c r="N4287">
        <f t="shared" si="66"/>
        <v>21071500</v>
      </c>
    </row>
    <row r="4288" spans="1:14" x14ac:dyDescent="0.3">
      <c r="A4288">
        <v>4287</v>
      </c>
      <c r="B4288">
        <v>7</v>
      </c>
      <c r="C4288" t="s">
        <v>53</v>
      </c>
      <c r="D4288" t="str">
        <f>VLOOKUP(C4288,[1]Saler!B:D,2,FALSE)</f>
        <v>Đoàn Minh  Anh</v>
      </c>
      <c r="E4288" t="str">
        <f>VLOOKUP(C4288,[1]Saler!B:D,3,FALSE)</f>
        <v>HN</v>
      </c>
      <c r="F4288" t="str">
        <f>VLOOKUP(E4288,[1]Saler!$F$1:$G$6,2,FALSE)</f>
        <v>Hà Nội</v>
      </c>
      <c r="G4288" t="s">
        <v>42</v>
      </c>
      <c r="H4288" t="str">
        <f>VLOOKUP(G4288,[1]Product!$B:$G,2,FALSE)</f>
        <v>PavilionEG0072TU</v>
      </c>
      <c r="I4288">
        <f>VLOOKUP(G4288,[1]Product!$B:$G,6,FALSE)</f>
        <v>21900000</v>
      </c>
      <c r="J4288" t="str">
        <f>VLOOKUP(G4288,[1]Product!$B:$G,3,FALSE)</f>
        <v>HP</v>
      </c>
      <c r="K4288" t="str">
        <f>VLOOKUP(G4288,[1]Product!$B:$G,4,FALSE)</f>
        <v>Laptop</v>
      </c>
      <c r="L4288">
        <v>1</v>
      </c>
      <c r="M4288">
        <v>0</v>
      </c>
      <c r="N4288">
        <f t="shared" si="66"/>
        <v>21900000</v>
      </c>
    </row>
    <row r="4289" spans="1:14" x14ac:dyDescent="0.3">
      <c r="A4289">
        <v>4288</v>
      </c>
      <c r="B4289">
        <v>7</v>
      </c>
      <c r="C4289" t="s">
        <v>27</v>
      </c>
      <c r="D4289" t="str">
        <f>VLOOKUP(C4289,[1]Saler!B:D,2,FALSE)</f>
        <v>Lê Thị Bình</v>
      </c>
      <c r="E4289" t="str">
        <f>VLOOKUP(C4289,[1]Saler!B:D,3,FALSE)</f>
        <v>HN</v>
      </c>
      <c r="F4289" t="str">
        <f>VLOOKUP(E4289,[1]Saler!$F$1:$G$6,2,FALSE)</f>
        <v>Hà Nội</v>
      </c>
      <c r="G4289" t="s">
        <v>50</v>
      </c>
      <c r="H4289" t="str">
        <f>VLOOKUP(G4289,[1]Product!$B:$G,2,FALSE)</f>
        <v>ProBook22X45AA</v>
      </c>
      <c r="I4289">
        <f>VLOOKUP(G4289,[1]Product!$B:$G,6,FALSE)</f>
        <v>11900000</v>
      </c>
      <c r="J4289" t="str">
        <f>VLOOKUP(G4289,[1]Product!$B:$G,3,FALSE)</f>
        <v>HP</v>
      </c>
      <c r="K4289" t="str">
        <f>VLOOKUP(G4289,[1]Product!$B:$G,4,FALSE)</f>
        <v>Desktop</v>
      </c>
      <c r="L4289">
        <v>2</v>
      </c>
      <c r="M4289">
        <v>0.1</v>
      </c>
      <c r="N4289">
        <f t="shared" si="66"/>
        <v>21420000</v>
      </c>
    </row>
    <row r="4290" spans="1:14" x14ac:dyDescent="0.3">
      <c r="A4290">
        <v>4289</v>
      </c>
      <c r="B4290">
        <v>7</v>
      </c>
      <c r="C4290" t="s">
        <v>27</v>
      </c>
      <c r="D4290" t="str">
        <f>VLOOKUP(C4290,[1]Saler!B:D,2,FALSE)</f>
        <v>Lê Thị Bình</v>
      </c>
      <c r="E4290" t="str">
        <f>VLOOKUP(C4290,[1]Saler!B:D,3,FALSE)</f>
        <v>HN</v>
      </c>
      <c r="F4290" t="str">
        <f>VLOOKUP(E4290,[1]Saler!$F$1:$G$6,2,FALSE)</f>
        <v>Hà Nội</v>
      </c>
      <c r="G4290" t="s">
        <v>34</v>
      </c>
      <c r="H4290" t="str">
        <f>VLOOKUP(G4290,[1]Product!$B:$G,2,FALSE)</f>
        <v>Inspiron135201</v>
      </c>
      <c r="I4290">
        <f>VLOOKUP(G4290,[1]Product!$B:$G,6,FALSE)</f>
        <v>16990000</v>
      </c>
      <c r="J4290" t="str">
        <f>VLOOKUP(G4290,[1]Product!$B:$G,3,FALSE)</f>
        <v>Dell</v>
      </c>
      <c r="K4290" t="str">
        <f>VLOOKUP(G4290,[1]Product!$B:$G,4,FALSE)</f>
        <v>Laptop</v>
      </c>
      <c r="L4290">
        <v>2</v>
      </c>
      <c r="M4290">
        <v>0.1</v>
      </c>
      <c r="N4290">
        <f t="shared" ref="N4290:N4353" si="67">I4290*L4290*(1-M4290)</f>
        <v>30582000</v>
      </c>
    </row>
    <row r="4291" spans="1:14" x14ac:dyDescent="0.3">
      <c r="A4291">
        <v>4290</v>
      </c>
      <c r="B4291">
        <v>7</v>
      </c>
      <c r="C4291" t="s">
        <v>14</v>
      </c>
      <c r="D4291" t="str">
        <f>VLOOKUP(C4291,[1]Saler!B:D,2,FALSE)</f>
        <v>Hồ Thị Khánh  Huyền</v>
      </c>
      <c r="E4291" t="str">
        <f>VLOOKUP(C4291,[1]Saler!B:D,3,FALSE)</f>
        <v>DN</v>
      </c>
      <c r="F4291" t="str">
        <f>VLOOKUP(E4291,[1]Saler!$F$1:$G$6,2,FALSE)</f>
        <v>Đà Nẵng</v>
      </c>
      <c r="G4291" t="s">
        <v>49</v>
      </c>
      <c r="H4291" t="str">
        <f>VLOOKUP(G4291,[1]Product!$B:$G,2,FALSE)</f>
        <v>Inspiron145402</v>
      </c>
      <c r="I4291">
        <f>VLOOKUP(G4291,[1]Product!$B:$G,6,FALSE)</f>
        <v>25790000</v>
      </c>
      <c r="J4291" t="str">
        <f>VLOOKUP(G4291,[1]Product!$B:$G,3,FALSE)</f>
        <v>Dell</v>
      </c>
      <c r="K4291" t="str">
        <f>VLOOKUP(G4291,[1]Product!$B:$G,4,FALSE)</f>
        <v>Laptop</v>
      </c>
      <c r="L4291">
        <v>1</v>
      </c>
      <c r="M4291">
        <v>0.05</v>
      </c>
      <c r="N4291">
        <f t="shared" si="67"/>
        <v>24500500</v>
      </c>
    </row>
    <row r="4292" spans="1:14" x14ac:dyDescent="0.3">
      <c r="A4292">
        <v>4291</v>
      </c>
      <c r="B4292">
        <v>7</v>
      </c>
      <c r="C4292" t="s">
        <v>67</v>
      </c>
      <c r="D4292" t="str">
        <f>VLOOKUP(C4292,[1]Saler!B:D,2,FALSE)</f>
        <v>Phan Thị Thu  Nguyệt</v>
      </c>
      <c r="E4292" t="str">
        <f>VLOOKUP(C4292,[1]Saler!B:D,3,FALSE)</f>
        <v>HCM</v>
      </c>
      <c r="F4292" t="str">
        <f>VLOOKUP(E4292,[1]Saler!$F$1:$G$6,2,FALSE)</f>
        <v>Hồ Chí Minh</v>
      </c>
      <c r="G4292" t="s">
        <v>69</v>
      </c>
      <c r="H4292" t="str">
        <f>VLOOKUP(G4292,[1]Product!$B:$G,2,FALSE)</f>
        <v>Pavilion180S1AA</v>
      </c>
      <c r="I4292">
        <f>VLOOKUP(G4292,[1]Product!$B:$G,6,FALSE)</f>
        <v>9790000</v>
      </c>
      <c r="J4292" t="str">
        <f>VLOOKUP(G4292,[1]Product!$B:$G,3,FALSE)</f>
        <v>HP</v>
      </c>
      <c r="K4292" t="str">
        <f>VLOOKUP(G4292,[1]Product!$B:$G,4,FALSE)</f>
        <v>Desktop</v>
      </c>
      <c r="L4292">
        <v>3</v>
      </c>
      <c r="M4292">
        <v>0.1</v>
      </c>
      <c r="N4292">
        <f t="shared" si="67"/>
        <v>26433000</v>
      </c>
    </row>
    <row r="4293" spans="1:14" x14ac:dyDescent="0.3">
      <c r="A4293">
        <v>4292</v>
      </c>
      <c r="B4293">
        <v>7</v>
      </c>
      <c r="C4293" t="s">
        <v>27</v>
      </c>
      <c r="D4293" t="str">
        <f>VLOOKUP(C4293,[1]Saler!B:D,2,FALSE)</f>
        <v>Lê Thị Bình</v>
      </c>
      <c r="E4293" t="str">
        <f>VLOOKUP(C4293,[1]Saler!B:D,3,FALSE)</f>
        <v>HN</v>
      </c>
      <c r="F4293" t="str">
        <f>VLOOKUP(E4293,[1]Saler!$F$1:$G$6,2,FALSE)</f>
        <v>Hà Nội</v>
      </c>
      <c r="G4293" t="s">
        <v>49</v>
      </c>
      <c r="H4293" t="str">
        <f>VLOOKUP(G4293,[1]Product!$B:$G,2,FALSE)</f>
        <v>Inspiron145402</v>
      </c>
      <c r="I4293">
        <f>VLOOKUP(G4293,[1]Product!$B:$G,6,FALSE)</f>
        <v>25790000</v>
      </c>
      <c r="J4293" t="str">
        <f>VLOOKUP(G4293,[1]Product!$B:$G,3,FALSE)</f>
        <v>Dell</v>
      </c>
      <c r="K4293" t="str">
        <f>VLOOKUP(G4293,[1]Product!$B:$G,4,FALSE)</f>
        <v>Laptop</v>
      </c>
      <c r="L4293">
        <v>1</v>
      </c>
      <c r="M4293">
        <v>0.1</v>
      </c>
      <c r="N4293">
        <f t="shared" si="67"/>
        <v>23211000</v>
      </c>
    </row>
    <row r="4294" spans="1:14" x14ac:dyDescent="0.3">
      <c r="A4294">
        <v>4293</v>
      </c>
      <c r="B4294">
        <v>7</v>
      </c>
      <c r="C4294" t="s">
        <v>51</v>
      </c>
      <c r="D4294" t="str">
        <f>VLOOKUP(C4294,[1]Saler!B:D,2,FALSE)</f>
        <v>Trần Nguyễn Thúy  Quỳnh</v>
      </c>
      <c r="E4294" t="str">
        <f>VLOOKUP(C4294,[1]Saler!B:D,3,FALSE)</f>
        <v>CT</v>
      </c>
      <c r="F4294" t="str">
        <f>VLOOKUP(E4294,[1]Saler!$F$1:$G$6,2,FALSE)</f>
        <v>Cần Thơ</v>
      </c>
      <c r="G4294" t="s">
        <v>52</v>
      </c>
      <c r="H4294" t="str">
        <f>VLOOKUP(G4294,[1]Product!$B:$G,2,FALSE)</f>
        <v>Inspiron42IN380002</v>
      </c>
      <c r="I4294">
        <f>VLOOKUP(G4294,[1]Product!$B:$G,6,FALSE)</f>
        <v>12290000</v>
      </c>
      <c r="J4294" t="str">
        <f>VLOOKUP(G4294,[1]Product!$B:$G,3,FALSE)</f>
        <v>Dell</v>
      </c>
      <c r="K4294" t="str">
        <f>VLOOKUP(G4294,[1]Product!$B:$G,4,FALSE)</f>
        <v>Desktop</v>
      </c>
      <c r="L4294">
        <v>3</v>
      </c>
      <c r="M4294">
        <v>0</v>
      </c>
      <c r="N4294">
        <f t="shared" si="67"/>
        <v>36870000</v>
      </c>
    </row>
    <row r="4295" spans="1:14" x14ac:dyDescent="0.3">
      <c r="A4295">
        <v>4294</v>
      </c>
      <c r="B4295">
        <v>7</v>
      </c>
      <c r="C4295" t="s">
        <v>63</v>
      </c>
      <c r="D4295" t="str">
        <f>VLOOKUP(C4295,[1]Saler!B:D,2,FALSE)</f>
        <v>Phạm Thị Giáng  My</v>
      </c>
      <c r="E4295" t="str">
        <f>VLOOKUP(C4295,[1]Saler!B:D,3,FALSE)</f>
        <v>DN</v>
      </c>
      <c r="F4295" t="str">
        <f>VLOOKUP(E4295,[1]Saler!$F$1:$G$6,2,FALSE)</f>
        <v>Đà Nẵng</v>
      </c>
      <c r="G4295" t="s">
        <v>19</v>
      </c>
      <c r="H4295" t="str">
        <f>VLOOKUP(G4295,[1]Product!$B:$G,2,FALSE)</f>
        <v>Gaming81LK01J3VN</v>
      </c>
      <c r="I4295">
        <f>VLOOKUP(G4295,[1]Product!$B:$G,6,FALSE)</f>
        <v>18490000</v>
      </c>
      <c r="J4295" t="str">
        <f>VLOOKUP(G4295,[1]Product!$B:$G,3,FALSE)</f>
        <v>Lenovo</v>
      </c>
      <c r="K4295" t="str">
        <f>VLOOKUP(G4295,[1]Product!$B:$G,4,FALSE)</f>
        <v>Laptop</v>
      </c>
      <c r="L4295">
        <v>3</v>
      </c>
      <c r="M4295">
        <v>0.15</v>
      </c>
      <c r="N4295">
        <f t="shared" si="67"/>
        <v>47149500</v>
      </c>
    </row>
    <row r="4296" spans="1:14" x14ac:dyDescent="0.3">
      <c r="A4296">
        <v>4295</v>
      </c>
      <c r="B4296">
        <v>7</v>
      </c>
      <c r="C4296" t="s">
        <v>37</v>
      </c>
      <c r="D4296" t="str">
        <f>VLOOKUP(C4296,[1]Saler!B:D,2,FALSE)</f>
        <v>Nguyễn Phan Thanh Ngân</v>
      </c>
      <c r="E4296" t="str">
        <f>VLOOKUP(C4296,[1]Saler!B:D,3,FALSE)</f>
        <v>HCM</v>
      </c>
      <c r="F4296" t="str">
        <f>VLOOKUP(E4296,[1]Saler!$F$1:$G$6,2,FALSE)</f>
        <v>Hồ Chí Minh</v>
      </c>
      <c r="G4296" t="s">
        <v>71</v>
      </c>
      <c r="H4296" t="str">
        <f>VLOOKUP(G4296,[1]Product!$B:$G,2,FALSE)</f>
        <v>Legion82BC005YVN</v>
      </c>
      <c r="I4296">
        <f>VLOOKUP(G4296,[1]Product!$B:$G,6,FALSE)</f>
        <v>39000000</v>
      </c>
      <c r="J4296" t="str">
        <f>VLOOKUP(G4296,[1]Product!$B:$G,3,FALSE)</f>
        <v>Lenovo</v>
      </c>
      <c r="K4296" t="str">
        <f>VLOOKUP(G4296,[1]Product!$B:$G,4,FALSE)</f>
        <v>Laptop</v>
      </c>
      <c r="L4296">
        <v>3</v>
      </c>
      <c r="M4296">
        <v>0</v>
      </c>
      <c r="N4296">
        <f t="shared" si="67"/>
        <v>117000000</v>
      </c>
    </row>
    <row r="4297" spans="1:14" x14ac:dyDescent="0.3">
      <c r="A4297">
        <v>4296</v>
      </c>
      <c r="B4297">
        <v>7</v>
      </c>
      <c r="C4297" t="s">
        <v>24</v>
      </c>
      <c r="D4297" t="str">
        <f>VLOOKUP(C4297,[1]Saler!B:D,2,FALSE)</f>
        <v>Lê Thị Ngọc Bích</v>
      </c>
      <c r="E4297" t="str">
        <f>VLOOKUP(C4297,[1]Saler!B:D,3,FALSE)</f>
        <v>HN</v>
      </c>
      <c r="F4297" t="str">
        <f>VLOOKUP(E4297,[1]Saler!$F$1:$G$6,2,FALSE)</f>
        <v>Hà Nội</v>
      </c>
      <c r="G4297" t="s">
        <v>31</v>
      </c>
      <c r="H4297" t="str">
        <f>VLOOKUP(G4297,[1]Product!$B:$G,2,FALSE)</f>
        <v>Ideapad82H700DNVN</v>
      </c>
      <c r="I4297">
        <f>VLOOKUP(G4297,[1]Product!$B:$G,6,FALSE)</f>
        <v>13490000</v>
      </c>
      <c r="J4297" t="str">
        <f>VLOOKUP(G4297,[1]Product!$B:$G,3,FALSE)</f>
        <v>Lenovo</v>
      </c>
      <c r="K4297" t="str">
        <f>VLOOKUP(G4297,[1]Product!$B:$G,4,FALSE)</f>
        <v>Laptop</v>
      </c>
      <c r="L4297">
        <v>2</v>
      </c>
      <c r="M4297">
        <v>0.15</v>
      </c>
      <c r="N4297">
        <f t="shared" si="67"/>
        <v>22933000</v>
      </c>
    </row>
    <row r="4298" spans="1:14" x14ac:dyDescent="0.3">
      <c r="A4298">
        <v>4297</v>
      </c>
      <c r="B4298">
        <v>7</v>
      </c>
      <c r="C4298" t="s">
        <v>46</v>
      </c>
      <c r="D4298" t="str">
        <f>VLOOKUP(C4298,[1]Saler!B:D,2,FALSE)</f>
        <v>Nguyễn Thị Hoài  Nam</v>
      </c>
      <c r="E4298" t="str">
        <f>VLOOKUP(C4298,[1]Saler!B:D,3,FALSE)</f>
        <v>HCM</v>
      </c>
      <c r="F4298" t="str">
        <f>VLOOKUP(E4298,[1]Saler!$F$1:$G$6,2,FALSE)</f>
        <v>Hồ Chí Minh</v>
      </c>
      <c r="G4298" t="s">
        <v>34</v>
      </c>
      <c r="H4298" t="str">
        <f>VLOOKUP(G4298,[1]Product!$B:$G,2,FALSE)</f>
        <v>Inspiron135201</v>
      </c>
      <c r="I4298">
        <f>VLOOKUP(G4298,[1]Product!$B:$G,6,FALSE)</f>
        <v>16990000</v>
      </c>
      <c r="J4298" t="str">
        <f>VLOOKUP(G4298,[1]Product!$B:$G,3,FALSE)</f>
        <v>Dell</v>
      </c>
      <c r="K4298" t="str">
        <f>VLOOKUP(G4298,[1]Product!$B:$G,4,FALSE)</f>
        <v>Laptop</v>
      </c>
      <c r="L4298">
        <v>3</v>
      </c>
      <c r="M4298">
        <v>0.15</v>
      </c>
      <c r="N4298">
        <f t="shared" si="67"/>
        <v>43324500</v>
      </c>
    </row>
    <row r="4299" spans="1:14" x14ac:dyDescent="0.3">
      <c r="A4299">
        <v>4298</v>
      </c>
      <c r="B4299">
        <v>7</v>
      </c>
      <c r="C4299" t="s">
        <v>32</v>
      </c>
      <c r="D4299" t="str">
        <f>VLOOKUP(C4299,[1]Saler!B:D,2,FALSE)</f>
        <v>Võ Thị Phương  Thảo</v>
      </c>
      <c r="E4299" t="str">
        <f>VLOOKUP(C4299,[1]Saler!B:D,3,FALSE)</f>
        <v>CT</v>
      </c>
      <c r="F4299" t="str">
        <f>VLOOKUP(E4299,[1]Saler!$F$1:$G$6,2,FALSE)</f>
        <v>Cần Thơ</v>
      </c>
      <c r="G4299" t="s">
        <v>56</v>
      </c>
      <c r="H4299" t="str">
        <f>VLOOKUP(G4299,[1]Product!$B:$G,2,FALSE)</f>
        <v>Legion82B500GUVN</v>
      </c>
      <c r="I4299">
        <f>VLOOKUP(G4299,[1]Product!$B:$G,6,FALSE)</f>
        <v>24790000</v>
      </c>
      <c r="J4299" t="str">
        <f>VLOOKUP(G4299,[1]Product!$B:$G,3,FALSE)</f>
        <v>Lenovo</v>
      </c>
      <c r="K4299" t="str">
        <f>VLOOKUP(G4299,[1]Product!$B:$G,4,FALSE)</f>
        <v>Laptop</v>
      </c>
      <c r="L4299">
        <v>1</v>
      </c>
      <c r="M4299">
        <v>0</v>
      </c>
      <c r="N4299">
        <f t="shared" si="67"/>
        <v>24790000</v>
      </c>
    </row>
    <row r="4300" spans="1:14" x14ac:dyDescent="0.3">
      <c r="A4300">
        <v>4299</v>
      </c>
      <c r="B4300">
        <v>7</v>
      </c>
      <c r="C4300" t="s">
        <v>75</v>
      </c>
      <c r="D4300" t="str">
        <f>VLOOKUP(C4300,[1]Saler!B:D,2,FALSE)</f>
        <v>Trần Thị Kim  Ngân</v>
      </c>
      <c r="E4300" t="str">
        <f>VLOOKUP(C4300,[1]Saler!B:D,3,FALSE)</f>
        <v>HCM</v>
      </c>
      <c r="F4300" t="str">
        <f>VLOOKUP(E4300,[1]Saler!$F$1:$G$6,2,FALSE)</f>
        <v>Hồ Chí Minh</v>
      </c>
      <c r="G4300" t="s">
        <v>71</v>
      </c>
      <c r="H4300" t="str">
        <f>VLOOKUP(G4300,[1]Product!$B:$G,2,FALSE)</f>
        <v>Legion82BC005YVN</v>
      </c>
      <c r="I4300">
        <f>VLOOKUP(G4300,[1]Product!$B:$G,6,FALSE)</f>
        <v>39000000</v>
      </c>
      <c r="J4300" t="str">
        <f>VLOOKUP(G4300,[1]Product!$B:$G,3,FALSE)</f>
        <v>Lenovo</v>
      </c>
      <c r="K4300" t="str">
        <f>VLOOKUP(G4300,[1]Product!$B:$G,4,FALSE)</f>
        <v>Laptop</v>
      </c>
      <c r="L4300">
        <v>2</v>
      </c>
      <c r="M4300">
        <v>0.15</v>
      </c>
      <c r="N4300">
        <f t="shared" si="67"/>
        <v>66300000</v>
      </c>
    </row>
    <row r="4301" spans="1:14" x14ac:dyDescent="0.3">
      <c r="A4301">
        <v>4300</v>
      </c>
      <c r="B4301">
        <v>7</v>
      </c>
      <c r="C4301" t="s">
        <v>62</v>
      </c>
      <c r="D4301" t="str">
        <f>VLOOKUP(C4301,[1]Saler!B:D,2,FALSE)</f>
        <v>Kiều Ngọc Các</v>
      </c>
      <c r="E4301" t="str">
        <f>VLOOKUP(C4301,[1]Saler!B:D,3,FALSE)</f>
        <v>HN</v>
      </c>
      <c r="F4301" t="str">
        <f>VLOOKUP(E4301,[1]Saler!$F$1:$G$6,2,FALSE)</f>
        <v>Hà Nội</v>
      </c>
      <c r="G4301" t="s">
        <v>50</v>
      </c>
      <c r="H4301" t="str">
        <f>VLOOKUP(G4301,[1]Product!$B:$G,2,FALSE)</f>
        <v>ProBook22X45AA</v>
      </c>
      <c r="I4301">
        <f>VLOOKUP(G4301,[1]Product!$B:$G,6,FALSE)</f>
        <v>11900000</v>
      </c>
      <c r="J4301" t="str">
        <f>VLOOKUP(G4301,[1]Product!$B:$G,3,FALSE)</f>
        <v>HP</v>
      </c>
      <c r="K4301" t="str">
        <f>VLOOKUP(G4301,[1]Product!$B:$G,4,FALSE)</f>
        <v>Desktop</v>
      </c>
      <c r="L4301">
        <v>2</v>
      </c>
      <c r="M4301">
        <v>0.05</v>
      </c>
      <c r="N4301">
        <f t="shared" si="67"/>
        <v>22610000</v>
      </c>
    </row>
    <row r="4302" spans="1:14" x14ac:dyDescent="0.3">
      <c r="A4302">
        <v>4301</v>
      </c>
      <c r="B4302">
        <v>8</v>
      </c>
      <c r="C4302" t="s">
        <v>64</v>
      </c>
      <c r="D4302" t="str">
        <f>VLOOKUP(C4302,[1]Saler!B:D,2,FALSE)</f>
        <v>Trần Chí Thông</v>
      </c>
      <c r="E4302" t="str">
        <f>VLOOKUP(C4302,[1]Saler!B:D,3,FALSE)</f>
        <v>CT</v>
      </c>
      <c r="F4302" t="str">
        <f>VLOOKUP(E4302,[1]Saler!$F$1:$G$6,2,FALSE)</f>
        <v>Cần Thơ</v>
      </c>
      <c r="G4302" t="s">
        <v>45</v>
      </c>
      <c r="H4302" t="str">
        <f>VLOOKUP(G4302,[1]Product!$B:$G,2,FALSE)</f>
        <v>OMEN8ZR42PA</v>
      </c>
      <c r="I4302">
        <f>VLOOKUP(G4302,[1]Product!$B:$G,6,FALSE)</f>
        <v>54000000</v>
      </c>
      <c r="J4302" t="str">
        <f>VLOOKUP(G4302,[1]Product!$B:$G,3,FALSE)</f>
        <v>HP</v>
      </c>
      <c r="K4302" t="str">
        <f>VLOOKUP(G4302,[1]Product!$B:$G,4,FALSE)</f>
        <v>Laptop</v>
      </c>
      <c r="L4302">
        <v>2</v>
      </c>
      <c r="M4302">
        <v>0.05</v>
      </c>
      <c r="N4302">
        <f t="shared" si="67"/>
        <v>102600000</v>
      </c>
    </row>
    <row r="4303" spans="1:14" x14ac:dyDescent="0.3">
      <c r="A4303">
        <v>4302</v>
      </c>
      <c r="B4303">
        <v>8</v>
      </c>
      <c r="C4303" t="s">
        <v>68</v>
      </c>
      <c r="D4303" t="str">
        <f>VLOOKUP(C4303,[1]Saler!B:D,2,FALSE)</f>
        <v>Đào Thị Tiểu  Băng</v>
      </c>
      <c r="E4303" t="str">
        <f>VLOOKUP(C4303,[1]Saler!B:D,3,FALSE)</f>
        <v>CT</v>
      </c>
      <c r="F4303" t="str">
        <f>VLOOKUP(E4303,[1]Saler!$F$1:$G$6,2,FALSE)</f>
        <v>Cần Thơ</v>
      </c>
      <c r="G4303" t="s">
        <v>71</v>
      </c>
      <c r="H4303" t="str">
        <f>VLOOKUP(G4303,[1]Product!$B:$G,2,FALSE)</f>
        <v>Legion82BC005YVN</v>
      </c>
      <c r="I4303">
        <f>VLOOKUP(G4303,[1]Product!$B:$G,6,FALSE)</f>
        <v>39000000</v>
      </c>
      <c r="J4303" t="str">
        <f>VLOOKUP(G4303,[1]Product!$B:$G,3,FALSE)</f>
        <v>Lenovo</v>
      </c>
      <c r="K4303" t="str">
        <f>VLOOKUP(G4303,[1]Product!$B:$G,4,FALSE)</f>
        <v>Laptop</v>
      </c>
      <c r="L4303">
        <v>1</v>
      </c>
      <c r="M4303">
        <v>0.15</v>
      </c>
      <c r="N4303">
        <f t="shared" si="67"/>
        <v>33150000</v>
      </c>
    </row>
    <row r="4304" spans="1:14" x14ac:dyDescent="0.3">
      <c r="A4304">
        <v>4303</v>
      </c>
      <c r="B4304">
        <v>8</v>
      </c>
      <c r="C4304" t="s">
        <v>79</v>
      </c>
      <c r="D4304" t="str">
        <f>VLOOKUP(C4304,[1]Saler!B:D,2,FALSE)</f>
        <v>Nguyễn Thị Thanh  Ngân</v>
      </c>
      <c r="E4304" t="str">
        <f>VLOOKUP(C4304,[1]Saler!B:D,3,FALSE)</f>
        <v>HCM</v>
      </c>
      <c r="F4304" t="str">
        <f>VLOOKUP(E4304,[1]Saler!$F$1:$G$6,2,FALSE)</f>
        <v>Hồ Chí Minh</v>
      </c>
      <c r="G4304" t="s">
        <v>25</v>
      </c>
      <c r="H4304" t="str">
        <f>VLOOKUP(G4304,[1]Product!$B:$G,2,FALSE)</f>
        <v>Lenovo11BHS07200</v>
      </c>
      <c r="I4304">
        <f>VLOOKUP(G4304,[1]Product!$B:$G,6,FALSE)</f>
        <v>11490000</v>
      </c>
      <c r="J4304" t="str">
        <f>VLOOKUP(G4304,[1]Product!$B:$G,3,FALSE)</f>
        <v>Lenovo</v>
      </c>
      <c r="K4304" t="str">
        <f>VLOOKUP(G4304,[1]Product!$B:$G,4,FALSE)</f>
        <v>Desktop</v>
      </c>
      <c r="L4304">
        <v>3</v>
      </c>
      <c r="M4304">
        <v>0.15</v>
      </c>
      <c r="N4304">
        <f t="shared" si="67"/>
        <v>29299500</v>
      </c>
    </row>
    <row r="4305" spans="1:14" x14ac:dyDescent="0.3">
      <c r="A4305">
        <v>4304</v>
      </c>
      <c r="B4305">
        <v>8</v>
      </c>
      <c r="C4305" t="s">
        <v>76</v>
      </c>
      <c r="D4305" t="str">
        <f>VLOOKUP(C4305,[1]Saler!B:D,2,FALSE)</f>
        <v>Nguyễn Yến  Nhi</v>
      </c>
      <c r="E4305" t="str">
        <f>VLOOKUP(C4305,[1]Saler!B:D,3,FALSE)</f>
        <v>HCM</v>
      </c>
      <c r="F4305" t="str">
        <f>VLOOKUP(E4305,[1]Saler!$F$1:$G$6,2,FALSE)</f>
        <v>Hồ Chí Minh</v>
      </c>
      <c r="G4305" t="s">
        <v>17</v>
      </c>
      <c r="H4305" t="str">
        <f>VLOOKUP(G4305,[1]Product!$B:$G,2,FALSE)</f>
        <v>Inspiron135301</v>
      </c>
      <c r="I4305">
        <f>VLOOKUP(G4305,[1]Product!$B:$G,6,FALSE)</f>
        <v>20900000</v>
      </c>
      <c r="J4305" t="str">
        <f>VLOOKUP(G4305,[1]Product!$B:$G,3,FALSE)</f>
        <v>Dell</v>
      </c>
      <c r="K4305" t="str">
        <f>VLOOKUP(G4305,[1]Product!$B:$G,4,FALSE)</f>
        <v>Laptop</v>
      </c>
      <c r="L4305">
        <v>1</v>
      </c>
      <c r="M4305">
        <v>0</v>
      </c>
      <c r="N4305">
        <f t="shared" si="67"/>
        <v>20900000</v>
      </c>
    </row>
    <row r="4306" spans="1:14" x14ac:dyDescent="0.3">
      <c r="A4306">
        <v>4305</v>
      </c>
      <c r="B4306">
        <v>8</v>
      </c>
      <c r="C4306" t="s">
        <v>62</v>
      </c>
      <c r="D4306" t="str">
        <f>VLOOKUP(C4306,[1]Saler!B:D,2,FALSE)</f>
        <v>Kiều Ngọc Các</v>
      </c>
      <c r="E4306" t="str">
        <f>VLOOKUP(C4306,[1]Saler!B:D,3,FALSE)</f>
        <v>HN</v>
      </c>
      <c r="F4306" t="str">
        <f>VLOOKUP(E4306,[1]Saler!$F$1:$G$6,2,FALSE)</f>
        <v>Hà Nội</v>
      </c>
      <c r="G4306" t="s">
        <v>58</v>
      </c>
      <c r="H4306" t="str">
        <f>VLOOKUP(G4306,[1]Product!$B:$G,2,FALSE)</f>
        <v>Envy2K0B2PA</v>
      </c>
      <c r="I4306">
        <f>VLOOKUP(G4306,[1]Product!$B:$G,6,FALSE)</f>
        <v>23590000</v>
      </c>
      <c r="J4306" t="str">
        <f>VLOOKUP(G4306,[1]Product!$B:$G,3,FALSE)</f>
        <v>HP</v>
      </c>
      <c r="K4306" t="str">
        <f>VLOOKUP(G4306,[1]Product!$B:$G,4,FALSE)</f>
        <v>Laptop</v>
      </c>
      <c r="L4306">
        <v>2</v>
      </c>
      <c r="M4306">
        <v>0</v>
      </c>
      <c r="N4306">
        <f t="shared" si="67"/>
        <v>47180000</v>
      </c>
    </row>
    <row r="4307" spans="1:14" x14ac:dyDescent="0.3">
      <c r="A4307">
        <v>4306</v>
      </c>
      <c r="B4307">
        <v>8</v>
      </c>
      <c r="C4307" t="s">
        <v>32</v>
      </c>
      <c r="D4307" t="str">
        <f>VLOOKUP(C4307,[1]Saler!B:D,2,FALSE)</f>
        <v>Võ Thị Phương  Thảo</v>
      </c>
      <c r="E4307" t="str">
        <f>VLOOKUP(C4307,[1]Saler!B:D,3,FALSE)</f>
        <v>CT</v>
      </c>
      <c r="F4307" t="str">
        <f>VLOOKUP(E4307,[1]Saler!$F$1:$G$6,2,FALSE)</f>
        <v>Cần Thơ</v>
      </c>
      <c r="G4307" t="s">
        <v>42</v>
      </c>
      <c r="H4307" t="str">
        <f>VLOOKUP(G4307,[1]Product!$B:$G,2,FALSE)</f>
        <v>PavilionEG0072TU</v>
      </c>
      <c r="I4307">
        <f>VLOOKUP(G4307,[1]Product!$B:$G,6,FALSE)</f>
        <v>21900000</v>
      </c>
      <c r="J4307" t="str">
        <f>VLOOKUP(G4307,[1]Product!$B:$G,3,FALSE)</f>
        <v>HP</v>
      </c>
      <c r="K4307" t="str">
        <f>VLOOKUP(G4307,[1]Product!$B:$G,4,FALSE)</f>
        <v>Laptop</v>
      </c>
      <c r="L4307">
        <v>2</v>
      </c>
      <c r="M4307">
        <v>0</v>
      </c>
      <c r="N4307">
        <f t="shared" si="67"/>
        <v>43800000</v>
      </c>
    </row>
    <row r="4308" spans="1:14" x14ac:dyDescent="0.3">
      <c r="A4308">
        <v>4307</v>
      </c>
      <c r="B4308">
        <v>8</v>
      </c>
      <c r="C4308" t="s">
        <v>51</v>
      </c>
      <c r="D4308" t="str">
        <f>VLOOKUP(C4308,[1]Saler!B:D,2,FALSE)</f>
        <v>Trần Nguyễn Thúy  Quỳnh</v>
      </c>
      <c r="E4308" t="str">
        <f>VLOOKUP(C4308,[1]Saler!B:D,3,FALSE)</f>
        <v>CT</v>
      </c>
      <c r="F4308" t="str">
        <f>VLOOKUP(E4308,[1]Saler!$F$1:$G$6,2,FALSE)</f>
        <v>Cần Thơ</v>
      </c>
      <c r="G4308" t="s">
        <v>58</v>
      </c>
      <c r="H4308" t="str">
        <f>VLOOKUP(G4308,[1]Product!$B:$G,2,FALSE)</f>
        <v>Envy2K0B2PA</v>
      </c>
      <c r="I4308">
        <f>VLOOKUP(G4308,[1]Product!$B:$G,6,FALSE)</f>
        <v>23590000</v>
      </c>
      <c r="J4308" t="str">
        <f>VLOOKUP(G4308,[1]Product!$B:$G,3,FALSE)</f>
        <v>HP</v>
      </c>
      <c r="K4308" t="str">
        <f>VLOOKUP(G4308,[1]Product!$B:$G,4,FALSE)</f>
        <v>Laptop</v>
      </c>
      <c r="L4308">
        <v>1</v>
      </c>
      <c r="M4308">
        <v>0.05</v>
      </c>
      <c r="N4308">
        <f t="shared" si="67"/>
        <v>22410500</v>
      </c>
    </row>
    <row r="4309" spans="1:14" x14ac:dyDescent="0.3">
      <c r="A4309">
        <v>4308</v>
      </c>
      <c r="B4309">
        <v>8</v>
      </c>
      <c r="C4309" t="s">
        <v>63</v>
      </c>
      <c r="D4309" t="str">
        <f>VLOOKUP(C4309,[1]Saler!B:D,2,FALSE)</f>
        <v>Phạm Thị Giáng  My</v>
      </c>
      <c r="E4309" t="str">
        <f>VLOOKUP(C4309,[1]Saler!B:D,3,FALSE)</f>
        <v>DN</v>
      </c>
      <c r="F4309" t="str">
        <f>VLOOKUP(E4309,[1]Saler!$F$1:$G$6,2,FALSE)</f>
        <v>Đà Nẵng</v>
      </c>
      <c r="G4309" t="s">
        <v>54</v>
      </c>
      <c r="H4309" t="str">
        <f>VLOOKUP(G4309,[1]Product!$B:$G,2,FALSE)</f>
        <v>ThinkBook20VA001KVN</v>
      </c>
      <c r="I4309">
        <f>VLOOKUP(G4309,[1]Product!$B:$G,6,FALSE)</f>
        <v>19190000</v>
      </c>
      <c r="J4309" t="str">
        <f>VLOOKUP(G4309,[1]Product!$B:$G,3,FALSE)</f>
        <v>Lenovo</v>
      </c>
      <c r="K4309" t="str">
        <f>VLOOKUP(G4309,[1]Product!$B:$G,4,FALSE)</f>
        <v>Laptop</v>
      </c>
      <c r="L4309">
        <v>3</v>
      </c>
      <c r="M4309">
        <v>0.1</v>
      </c>
      <c r="N4309">
        <f t="shared" si="67"/>
        <v>51813000</v>
      </c>
    </row>
    <row r="4310" spans="1:14" x14ac:dyDescent="0.3">
      <c r="A4310">
        <v>4309</v>
      </c>
      <c r="B4310">
        <v>8</v>
      </c>
      <c r="C4310" t="s">
        <v>77</v>
      </c>
      <c r="D4310" t="str">
        <f>VLOOKUP(C4310,[1]Saler!B:D,2,FALSE)</f>
        <v>Trần Huy  Hiếu</v>
      </c>
      <c r="E4310" t="str">
        <f>VLOOKUP(C4310,[1]Saler!B:D,3,FALSE)</f>
        <v>HP</v>
      </c>
      <c r="F4310" t="str">
        <f>VLOOKUP(E4310,[1]Saler!$F$1:$G$6,2,FALSE)</f>
        <v>Hải Phòng</v>
      </c>
      <c r="G4310" t="s">
        <v>17</v>
      </c>
      <c r="H4310" t="str">
        <f>VLOOKUP(G4310,[1]Product!$B:$G,2,FALSE)</f>
        <v>Inspiron135301</v>
      </c>
      <c r="I4310">
        <f>VLOOKUP(G4310,[1]Product!$B:$G,6,FALSE)</f>
        <v>20900000</v>
      </c>
      <c r="J4310" t="str">
        <f>VLOOKUP(G4310,[1]Product!$B:$G,3,FALSE)</f>
        <v>Dell</v>
      </c>
      <c r="K4310" t="str">
        <f>VLOOKUP(G4310,[1]Product!$B:$G,4,FALSE)</f>
        <v>Laptop</v>
      </c>
      <c r="L4310">
        <v>2</v>
      </c>
      <c r="M4310">
        <v>0.15</v>
      </c>
      <c r="N4310">
        <f t="shared" si="67"/>
        <v>35530000</v>
      </c>
    </row>
    <row r="4311" spans="1:14" x14ac:dyDescent="0.3">
      <c r="A4311">
        <v>4310</v>
      </c>
      <c r="B4311">
        <v>8</v>
      </c>
      <c r="C4311" t="s">
        <v>70</v>
      </c>
      <c r="D4311" t="str">
        <f>VLOOKUP(C4311,[1]Saler!B:D,2,FALSE)</f>
        <v>Trần Thị Hồng Nhung</v>
      </c>
      <c r="E4311" t="str">
        <f>VLOOKUP(C4311,[1]Saler!B:D,3,FALSE)</f>
        <v>HCM</v>
      </c>
      <c r="F4311" t="str">
        <f>VLOOKUP(E4311,[1]Saler!$F$1:$G$6,2,FALSE)</f>
        <v>Hồ Chí Minh</v>
      </c>
      <c r="G4311" t="s">
        <v>45</v>
      </c>
      <c r="H4311" t="str">
        <f>VLOOKUP(G4311,[1]Product!$B:$G,2,FALSE)</f>
        <v>OMEN8ZR42PA</v>
      </c>
      <c r="I4311">
        <f>VLOOKUP(G4311,[1]Product!$B:$G,6,FALSE)</f>
        <v>54000000</v>
      </c>
      <c r="J4311" t="str">
        <f>VLOOKUP(G4311,[1]Product!$B:$G,3,FALSE)</f>
        <v>HP</v>
      </c>
      <c r="K4311" t="str">
        <f>VLOOKUP(G4311,[1]Product!$B:$G,4,FALSE)</f>
        <v>Laptop</v>
      </c>
      <c r="L4311">
        <v>3</v>
      </c>
      <c r="M4311">
        <v>0</v>
      </c>
      <c r="N4311">
        <f t="shared" si="67"/>
        <v>162000000</v>
      </c>
    </row>
    <row r="4312" spans="1:14" x14ac:dyDescent="0.3">
      <c r="A4312">
        <v>4311</v>
      </c>
      <c r="B4312">
        <v>8</v>
      </c>
      <c r="C4312" t="s">
        <v>78</v>
      </c>
      <c r="D4312" t="str">
        <f>VLOOKUP(C4312,[1]Saler!B:D,2,FALSE)</f>
        <v>Vũ Nguyên  Hà</v>
      </c>
      <c r="E4312" t="str">
        <f>VLOOKUP(C4312,[1]Saler!B:D,3,FALSE)</f>
        <v>HN</v>
      </c>
      <c r="F4312" t="str">
        <f>VLOOKUP(E4312,[1]Saler!$F$1:$G$6,2,FALSE)</f>
        <v>Hà Nội</v>
      </c>
      <c r="G4312" t="s">
        <v>31</v>
      </c>
      <c r="H4312" t="str">
        <f>VLOOKUP(G4312,[1]Product!$B:$G,2,FALSE)</f>
        <v>Ideapad82H700DNVN</v>
      </c>
      <c r="I4312">
        <f>VLOOKUP(G4312,[1]Product!$B:$G,6,FALSE)</f>
        <v>13490000</v>
      </c>
      <c r="J4312" t="str">
        <f>VLOOKUP(G4312,[1]Product!$B:$G,3,FALSE)</f>
        <v>Lenovo</v>
      </c>
      <c r="K4312" t="str">
        <f>VLOOKUP(G4312,[1]Product!$B:$G,4,FALSE)</f>
        <v>Laptop</v>
      </c>
      <c r="L4312">
        <v>1</v>
      </c>
      <c r="M4312">
        <v>0.05</v>
      </c>
      <c r="N4312">
        <f t="shared" si="67"/>
        <v>12815500</v>
      </c>
    </row>
    <row r="4313" spans="1:14" x14ac:dyDescent="0.3">
      <c r="A4313">
        <v>4312</v>
      </c>
      <c r="B4313">
        <v>8</v>
      </c>
      <c r="C4313" t="s">
        <v>61</v>
      </c>
      <c r="D4313" t="str">
        <f>VLOOKUP(C4313,[1]Saler!B:D,2,FALSE)</f>
        <v>Nguyễn Tố  Linh</v>
      </c>
      <c r="E4313" t="str">
        <f>VLOOKUP(C4313,[1]Saler!B:D,3,FALSE)</f>
        <v>DN</v>
      </c>
      <c r="F4313" t="str">
        <f>VLOOKUP(E4313,[1]Saler!$F$1:$G$6,2,FALSE)</f>
        <v>Đà Nẵng</v>
      </c>
      <c r="G4313" t="s">
        <v>41</v>
      </c>
      <c r="H4313" t="str">
        <f>VLOOKUP(G4313,[1]Product!$B:$G,2,FALSE)</f>
        <v>Vostro70226499</v>
      </c>
      <c r="I4313">
        <f>VLOOKUP(G4313,[1]Product!$B:$G,6,FALSE)</f>
        <v>8900000</v>
      </c>
      <c r="J4313" t="str">
        <f>VLOOKUP(G4313,[1]Product!$B:$G,3,FALSE)</f>
        <v>Dell</v>
      </c>
      <c r="K4313" t="str">
        <f>VLOOKUP(G4313,[1]Product!$B:$G,4,FALSE)</f>
        <v>Desktop</v>
      </c>
      <c r="L4313">
        <v>3</v>
      </c>
      <c r="M4313">
        <v>0.1</v>
      </c>
      <c r="N4313">
        <f t="shared" si="67"/>
        <v>24030000</v>
      </c>
    </row>
    <row r="4314" spans="1:14" x14ac:dyDescent="0.3">
      <c r="A4314">
        <v>4313</v>
      </c>
      <c r="B4314">
        <v>8</v>
      </c>
      <c r="C4314" t="s">
        <v>64</v>
      </c>
      <c r="D4314" t="str">
        <f>VLOOKUP(C4314,[1]Saler!B:D,2,FALSE)</f>
        <v>Trần Chí Thông</v>
      </c>
      <c r="E4314" t="str">
        <f>VLOOKUP(C4314,[1]Saler!B:D,3,FALSE)</f>
        <v>CT</v>
      </c>
      <c r="F4314" t="str">
        <f>VLOOKUP(E4314,[1]Saler!$F$1:$G$6,2,FALSE)</f>
        <v>Cần Thơ</v>
      </c>
      <c r="G4314" t="s">
        <v>33</v>
      </c>
      <c r="H4314" t="str">
        <f>VLOOKUP(G4314,[1]Product!$B:$G,2,FALSE)</f>
        <v>XPS139310</v>
      </c>
      <c r="I4314">
        <f>VLOOKUP(G4314,[1]Product!$B:$G,6,FALSE)</f>
        <v>39900000</v>
      </c>
      <c r="J4314" t="str">
        <f>VLOOKUP(G4314,[1]Product!$B:$G,3,FALSE)</f>
        <v>Dell</v>
      </c>
      <c r="K4314" t="str">
        <f>VLOOKUP(G4314,[1]Product!$B:$G,4,FALSE)</f>
        <v>Laptop</v>
      </c>
      <c r="L4314">
        <v>1</v>
      </c>
      <c r="M4314">
        <v>0.15</v>
      </c>
      <c r="N4314">
        <f t="shared" si="67"/>
        <v>33915000</v>
      </c>
    </row>
    <row r="4315" spans="1:14" x14ac:dyDescent="0.3">
      <c r="A4315">
        <v>4314</v>
      </c>
      <c r="B4315">
        <v>8</v>
      </c>
      <c r="C4315" t="s">
        <v>65</v>
      </c>
      <c r="D4315" t="str">
        <f>VLOOKUP(C4315,[1]Saler!B:D,2,FALSE)</f>
        <v>Vưu Quan  Khải</v>
      </c>
      <c r="E4315" t="str">
        <f>VLOOKUP(C4315,[1]Saler!B:D,3,FALSE)</f>
        <v>DN</v>
      </c>
      <c r="F4315" t="str">
        <f>VLOOKUP(E4315,[1]Saler!$F$1:$G$6,2,FALSE)</f>
        <v>Đà Nẵng</v>
      </c>
      <c r="G4315" t="s">
        <v>47</v>
      </c>
      <c r="H4315" t="str">
        <f>VLOOKUP(G4315,[1]Product!$B:$G,2,FALSE)</f>
        <v>OptiPlex3080 MT</v>
      </c>
      <c r="I4315">
        <f>VLOOKUP(G4315,[1]Product!$B:$G,6,FALSE)</f>
        <v>13890000</v>
      </c>
      <c r="J4315" t="str">
        <f>VLOOKUP(G4315,[1]Product!$B:$G,3,FALSE)</f>
        <v>Dell</v>
      </c>
      <c r="K4315" t="str">
        <f>VLOOKUP(G4315,[1]Product!$B:$G,4,FALSE)</f>
        <v>Desktop</v>
      </c>
      <c r="L4315">
        <v>3</v>
      </c>
      <c r="M4315">
        <v>0.05</v>
      </c>
      <c r="N4315">
        <f t="shared" si="67"/>
        <v>39586500</v>
      </c>
    </row>
    <row r="4316" spans="1:14" x14ac:dyDescent="0.3">
      <c r="A4316">
        <v>4315</v>
      </c>
      <c r="B4316">
        <v>8</v>
      </c>
      <c r="C4316" t="s">
        <v>73</v>
      </c>
      <c r="D4316" t="str">
        <f>VLOOKUP(C4316,[1]Saler!B:D,2,FALSE)</f>
        <v>Nguyễn Gia  Hân</v>
      </c>
      <c r="E4316" t="str">
        <f>VLOOKUP(C4316,[1]Saler!B:D,3,FALSE)</f>
        <v>HP</v>
      </c>
      <c r="F4316" t="str">
        <f>VLOOKUP(E4316,[1]Saler!$F$1:$G$6,2,FALSE)</f>
        <v>Hải Phòng</v>
      </c>
      <c r="G4316" t="s">
        <v>19</v>
      </c>
      <c r="H4316" t="str">
        <f>VLOOKUP(G4316,[1]Product!$B:$G,2,FALSE)</f>
        <v>Gaming81LK01J3VN</v>
      </c>
      <c r="I4316">
        <f>VLOOKUP(G4316,[1]Product!$B:$G,6,FALSE)</f>
        <v>18490000</v>
      </c>
      <c r="J4316" t="str">
        <f>VLOOKUP(G4316,[1]Product!$B:$G,3,FALSE)</f>
        <v>Lenovo</v>
      </c>
      <c r="K4316" t="str">
        <f>VLOOKUP(G4316,[1]Product!$B:$G,4,FALSE)</f>
        <v>Laptop</v>
      </c>
      <c r="L4316">
        <v>1</v>
      </c>
      <c r="M4316">
        <v>0.1</v>
      </c>
      <c r="N4316">
        <f t="shared" si="67"/>
        <v>16641000</v>
      </c>
    </row>
    <row r="4317" spans="1:14" x14ac:dyDescent="0.3">
      <c r="A4317">
        <v>4316</v>
      </c>
      <c r="B4317">
        <v>8</v>
      </c>
      <c r="C4317" t="s">
        <v>67</v>
      </c>
      <c r="D4317" t="str">
        <f>VLOOKUP(C4317,[1]Saler!B:D,2,FALSE)</f>
        <v>Phan Thị Thu  Nguyệt</v>
      </c>
      <c r="E4317" t="str">
        <f>VLOOKUP(C4317,[1]Saler!B:D,3,FALSE)</f>
        <v>HCM</v>
      </c>
      <c r="F4317" t="str">
        <f>VLOOKUP(E4317,[1]Saler!$F$1:$G$6,2,FALSE)</f>
        <v>Hồ Chí Minh</v>
      </c>
      <c r="G4317" t="s">
        <v>19</v>
      </c>
      <c r="H4317" t="str">
        <f>VLOOKUP(G4317,[1]Product!$B:$G,2,FALSE)</f>
        <v>Gaming81LK01J3VN</v>
      </c>
      <c r="I4317">
        <f>VLOOKUP(G4317,[1]Product!$B:$G,6,FALSE)</f>
        <v>18490000</v>
      </c>
      <c r="J4317" t="str">
        <f>VLOOKUP(G4317,[1]Product!$B:$G,3,FALSE)</f>
        <v>Lenovo</v>
      </c>
      <c r="K4317" t="str">
        <f>VLOOKUP(G4317,[1]Product!$B:$G,4,FALSE)</f>
        <v>Laptop</v>
      </c>
      <c r="L4317">
        <v>1</v>
      </c>
      <c r="M4317">
        <v>0.1</v>
      </c>
      <c r="N4317">
        <f t="shared" si="67"/>
        <v>16641000</v>
      </c>
    </row>
    <row r="4318" spans="1:14" x14ac:dyDescent="0.3">
      <c r="A4318">
        <v>4317</v>
      </c>
      <c r="B4318">
        <v>8</v>
      </c>
      <c r="C4318" t="s">
        <v>78</v>
      </c>
      <c r="D4318" t="str">
        <f>VLOOKUP(C4318,[1]Saler!B:D,2,FALSE)</f>
        <v>Vũ Nguyên  Hà</v>
      </c>
      <c r="E4318" t="str">
        <f>VLOOKUP(C4318,[1]Saler!B:D,3,FALSE)</f>
        <v>HN</v>
      </c>
      <c r="F4318" t="str">
        <f>VLOOKUP(E4318,[1]Saler!$F$1:$G$6,2,FALSE)</f>
        <v>Hà Nội</v>
      </c>
      <c r="G4318" t="s">
        <v>19</v>
      </c>
      <c r="H4318" t="str">
        <f>VLOOKUP(G4318,[1]Product!$B:$G,2,FALSE)</f>
        <v>Gaming81LK01J3VN</v>
      </c>
      <c r="I4318">
        <f>VLOOKUP(G4318,[1]Product!$B:$G,6,FALSE)</f>
        <v>18490000</v>
      </c>
      <c r="J4318" t="str">
        <f>VLOOKUP(G4318,[1]Product!$B:$G,3,FALSE)</f>
        <v>Lenovo</v>
      </c>
      <c r="K4318" t="str">
        <f>VLOOKUP(G4318,[1]Product!$B:$G,4,FALSE)</f>
        <v>Laptop</v>
      </c>
      <c r="L4318">
        <v>1</v>
      </c>
      <c r="M4318">
        <v>0.15</v>
      </c>
      <c r="N4318">
        <f t="shared" si="67"/>
        <v>15716500</v>
      </c>
    </row>
    <row r="4319" spans="1:14" x14ac:dyDescent="0.3">
      <c r="A4319">
        <v>4318</v>
      </c>
      <c r="B4319">
        <v>8</v>
      </c>
      <c r="C4319" t="s">
        <v>51</v>
      </c>
      <c r="D4319" t="str">
        <f>VLOOKUP(C4319,[1]Saler!B:D,2,FALSE)</f>
        <v>Trần Nguyễn Thúy  Quỳnh</v>
      </c>
      <c r="E4319" t="str">
        <f>VLOOKUP(C4319,[1]Saler!B:D,3,FALSE)</f>
        <v>CT</v>
      </c>
      <c r="F4319" t="str">
        <f>VLOOKUP(E4319,[1]Saler!$F$1:$G$6,2,FALSE)</f>
        <v>Cần Thơ</v>
      </c>
      <c r="G4319" t="s">
        <v>25</v>
      </c>
      <c r="H4319" t="str">
        <f>VLOOKUP(G4319,[1]Product!$B:$G,2,FALSE)</f>
        <v>Lenovo11BHS07200</v>
      </c>
      <c r="I4319">
        <f>VLOOKUP(G4319,[1]Product!$B:$G,6,FALSE)</f>
        <v>11490000</v>
      </c>
      <c r="J4319" t="str">
        <f>VLOOKUP(G4319,[1]Product!$B:$G,3,FALSE)</f>
        <v>Lenovo</v>
      </c>
      <c r="K4319" t="str">
        <f>VLOOKUP(G4319,[1]Product!$B:$G,4,FALSE)</f>
        <v>Desktop</v>
      </c>
      <c r="L4319">
        <v>3</v>
      </c>
      <c r="M4319">
        <v>0.15</v>
      </c>
      <c r="N4319">
        <f t="shared" si="67"/>
        <v>29299500</v>
      </c>
    </row>
    <row r="4320" spans="1:14" x14ac:dyDescent="0.3">
      <c r="A4320">
        <v>4319</v>
      </c>
      <c r="B4320">
        <v>8</v>
      </c>
      <c r="C4320" t="s">
        <v>79</v>
      </c>
      <c r="D4320" t="str">
        <f>VLOOKUP(C4320,[1]Saler!B:D,2,FALSE)</f>
        <v>Nguyễn Thị Thanh  Ngân</v>
      </c>
      <c r="E4320" t="str">
        <f>VLOOKUP(C4320,[1]Saler!B:D,3,FALSE)</f>
        <v>HCM</v>
      </c>
      <c r="F4320" t="str">
        <f>VLOOKUP(E4320,[1]Saler!$F$1:$G$6,2,FALSE)</f>
        <v>Hồ Chí Minh</v>
      </c>
      <c r="G4320" t="s">
        <v>50</v>
      </c>
      <c r="H4320" t="str">
        <f>VLOOKUP(G4320,[1]Product!$B:$G,2,FALSE)</f>
        <v>ProBook22X45AA</v>
      </c>
      <c r="I4320">
        <f>VLOOKUP(G4320,[1]Product!$B:$G,6,FALSE)</f>
        <v>11900000</v>
      </c>
      <c r="J4320" t="str">
        <f>VLOOKUP(G4320,[1]Product!$B:$G,3,FALSE)</f>
        <v>HP</v>
      </c>
      <c r="K4320" t="str">
        <f>VLOOKUP(G4320,[1]Product!$B:$G,4,FALSE)</f>
        <v>Desktop</v>
      </c>
      <c r="L4320">
        <v>3</v>
      </c>
      <c r="M4320">
        <v>0.1</v>
      </c>
      <c r="N4320">
        <f t="shared" si="67"/>
        <v>32130000</v>
      </c>
    </row>
    <row r="4321" spans="1:14" x14ac:dyDescent="0.3">
      <c r="A4321">
        <v>4320</v>
      </c>
      <c r="B4321">
        <v>8</v>
      </c>
      <c r="C4321" t="s">
        <v>81</v>
      </c>
      <c r="D4321" t="str">
        <f>VLOOKUP(C4321,[1]Saler!B:D,2,FALSE)</f>
        <v>Huỳnh Lê Minh  Nhựt</v>
      </c>
      <c r="E4321" t="str">
        <f>VLOOKUP(C4321,[1]Saler!B:D,3,FALSE)</f>
        <v>HCM</v>
      </c>
      <c r="F4321" t="str">
        <f>VLOOKUP(E4321,[1]Saler!$F$1:$G$6,2,FALSE)</f>
        <v>Hồ Chí Minh</v>
      </c>
      <c r="G4321" t="s">
        <v>34</v>
      </c>
      <c r="H4321" t="str">
        <f>VLOOKUP(G4321,[1]Product!$B:$G,2,FALSE)</f>
        <v>Inspiron135201</v>
      </c>
      <c r="I4321">
        <f>VLOOKUP(G4321,[1]Product!$B:$G,6,FALSE)</f>
        <v>16990000</v>
      </c>
      <c r="J4321" t="str">
        <f>VLOOKUP(G4321,[1]Product!$B:$G,3,FALSE)</f>
        <v>Dell</v>
      </c>
      <c r="K4321" t="str">
        <f>VLOOKUP(G4321,[1]Product!$B:$G,4,FALSE)</f>
        <v>Laptop</v>
      </c>
      <c r="L4321">
        <v>1</v>
      </c>
      <c r="M4321">
        <v>0.15</v>
      </c>
      <c r="N4321">
        <f t="shared" si="67"/>
        <v>14441500</v>
      </c>
    </row>
    <row r="4322" spans="1:14" x14ac:dyDescent="0.3">
      <c r="A4322">
        <v>4321</v>
      </c>
      <c r="B4322">
        <v>8</v>
      </c>
      <c r="C4322" t="s">
        <v>67</v>
      </c>
      <c r="D4322" t="str">
        <f>VLOOKUP(C4322,[1]Saler!B:D,2,FALSE)</f>
        <v>Phan Thị Thu  Nguyệt</v>
      </c>
      <c r="E4322" t="str">
        <f>VLOOKUP(C4322,[1]Saler!B:D,3,FALSE)</f>
        <v>HCM</v>
      </c>
      <c r="F4322" t="str">
        <f>VLOOKUP(E4322,[1]Saler!$F$1:$G$6,2,FALSE)</f>
        <v>Hồ Chí Minh</v>
      </c>
      <c r="G4322" t="s">
        <v>69</v>
      </c>
      <c r="H4322" t="str">
        <f>VLOOKUP(G4322,[1]Product!$B:$G,2,FALSE)</f>
        <v>Pavilion180S1AA</v>
      </c>
      <c r="I4322">
        <f>VLOOKUP(G4322,[1]Product!$B:$G,6,FALSE)</f>
        <v>9790000</v>
      </c>
      <c r="J4322" t="str">
        <f>VLOOKUP(G4322,[1]Product!$B:$G,3,FALSE)</f>
        <v>HP</v>
      </c>
      <c r="K4322" t="str">
        <f>VLOOKUP(G4322,[1]Product!$B:$G,4,FALSE)</f>
        <v>Desktop</v>
      </c>
      <c r="L4322">
        <v>1</v>
      </c>
      <c r="M4322">
        <v>0.1</v>
      </c>
      <c r="N4322">
        <f t="shared" si="67"/>
        <v>8811000</v>
      </c>
    </row>
    <row r="4323" spans="1:14" x14ac:dyDescent="0.3">
      <c r="A4323">
        <v>4322</v>
      </c>
      <c r="B4323">
        <v>8</v>
      </c>
      <c r="C4323" t="s">
        <v>77</v>
      </c>
      <c r="D4323" t="str">
        <f>VLOOKUP(C4323,[1]Saler!B:D,2,FALSE)</f>
        <v>Trần Huy  Hiếu</v>
      </c>
      <c r="E4323" t="str">
        <f>VLOOKUP(C4323,[1]Saler!B:D,3,FALSE)</f>
        <v>HP</v>
      </c>
      <c r="F4323" t="str">
        <f>VLOOKUP(E4323,[1]Saler!$F$1:$G$6,2,FALSE)</f>
        <v>Hải Phòng</v>
      </c>
      <c r="G4323" t="s">
        <v>69</v>
      </c>
      <c r="H4323" t="str">
        <f>VLOOKUP(G4323,[1]Product!$B:$G,2,FALSE)</f>
        <v>Pavilion180S1AA</v>
      </c>
      <c r="I4323">
        <f>VLOOKUP(G4323,[1]Product!$B:$G,6,FALSE)</f>
        <v>9790000</v>
      </c>
      <c r="J4323" t="str">
        <f>VLOOKUP(G4323,[1]Product!$B:$G,3,FALSE)</f>
        <v>HP</v>
      </c>
      <c r="K4323" t="str">
        <f>VLOOKUP(G4323,[1]Product!$B:$G,4,FALSE)</f>
        <v>Desktop</v>
      </c>
      <c r="L4323">
        <v>1</v>
      </c>
      <c r="M4323">
        <v>0.1</v>
      </c>
      <c r="N4323">
        <f t="shared" si="67"/>
        <v>8811000</v>
      </c>
    </row>
    <row r="4324" spans="1:14" x14ac:dyDescent="0.3">
      <c r="A4324">
        <v>4323</v>
      </c>
      <c r="B4324">
        <v>8</v>
      </c>
      <c r="C4324" t="s">
        <v>73</v>
      </c>
      <c r="D4324" t="str">
        <f>VLOOKUP(C4324,[1]Saler!B:D,2,FALSE)</f>
        <v>Nguyễn Gia  Hân</v>
      </c>
      <c r="E4324" t="str">
        <f>VLOOKUP(C4324,[1]Saler!B:D,3,FALSE)</f>
        <v>HP</v>
      </c>
      <c r="F4324" t="str">
        <f>VLOOKUP(E4324,[1]Saler!$F$1:$G$6,2,FALSE)</f>
        <v>Hải Phòng</v>
      </c>
      <c r="G4324" t="s">
        <v>41</v>
      </c>
      <c r="H4324" t="str">
        <f>VLOOKUP(G4324,[1]Product!$B:$G,2,FALSE)</f>
        <v>Vostro70226499</v>
      </c>
      <c r="I4324">
        <f>VLOOKUP(G4324,[1]Product!$B:$G,6,FALSE)</f>
        <v>8900000</v>
      </c>
      <c r="J4324" t="str">
        <f>VLOOKUP(G4324,[1]Product!$B:$G,3,FALSE)</f>
        <v>Dell</v>
      </c>
      <c r="K4324" t="str">
        <f>VLOOKUP(G4324,[1]Product!$B:$G,4,FALSE)</f>
        <v>Desktop</v>
      </c>
      <c r="L4324">
        <v>1</v>
      </c>
      <c r="M4324">
        <v>0.15</v>
      </c>
      <c r="N4324">
        <f t="shared" si="67"/>
        <v>7565000</v>
      </c>
    </row>
    <row r="4325" spans="1:14" x14ac:dyDescent="0.3">
      <c r="A4325">
        <v>4324</v>
      </c>
      <c r="B4325">
        <v>8</v>
      </c>
      <c r="C4325" t="s">
        <v>73</v>
      </c>
      <c r="D4325" t="str">
        <f>VLOOKUP(C4325,[1]Saler!B:D,2,FALSE)</f>
        <v>Nguyễn Gia  Hân</v>
      </c>
      <c r="E4325" t="str">
        <f>VLOOKUP(C4325,[1]Saler!B:D,3,FALSE)</f>
        <v>HP</v>
      </c>
      <c r="F4325" t="str">
        <f>VLOOKUP(E4325,[1]Saler!$F$1:$G$6,2,FALSE)</f>
        <v>Hải Phòng</v>
      </c>
      <c r="G4325" t="s">
        <v>23</v>
      </c>
      <c r="H4325" t="str">
        <f>VLOOKUP(G4325,[1]Product!$B:$G,2,FALSE)</f>
        <v>Latitude3510</v>
      </c>
      <c r="I4325">
        <f>VLOOKUP(G4325,[1]Product!$B:$G,6,FALSE)</f>
        <v>11490000</v>
      </c>
      <c r="J4325" t="str">
        <f>VLOOKUP(G4325,[1]Product!$B:$G,3,FALSE)</f>
        <v>Dell</v>
      </c>
      <c r="K4325" t="str">
        <f>VLOOKUP(G4325,[1]Product!$B:$G,4,FALSE)</f>
        <v>Laptop</v>
      </c>
      <c r="L4325">
        <v>3</v>
      </c>
      <c r="M4325">
        <v>0.15</v>
      </c>
      <c r="N4325">
        <f t="shared" si="67"/>
        <v>29299500</v>
      </c>
    </row>
    <row r="4326" spans="1:14" x14ac:dyDescent="0.3">
      <c r="A4326">
        <v>4325</v>
      </c>
      <c r="B4326">
        <v>8</v>
      </c>
      <c r="C4326" t="s">
        <v>30</v>
      </c>
      <c r="D4326" t="str">
        <f>VLOOKUP(C4326,[1]Saler!B:D,2,FALSE)</f>
        <v>Lê Thị Phương  Thanh</v>
      </c>
      <c r="E4326" t="str">
        <f>VLOOKUP(C4326,[1]Saler!B:D,3,FALSE)</f>
        <v>CT</v>
      </c>
      <c r="F4326" t="str">
        <f>VLOOKUP(E4326,[1]Saler!$F$1:$G$6,2,FALSE)</f>
        <v>Cần Thơ</v>
      </c>
      <c r="G4326" t="s">
        <v>19</v>
      </c>
      <c r="H4326" t="str">
        <f>VLOOKUP(G4326,[1]Product!$B:$G,2,FALSE)</f>
        <v>Gaming81LK01J3VN</v>
      </c>
      <c r="I4326">
        <f>VLOOKUP(G4326,[1]Product!$B:$G,6,FALSE)</f>
        <v>18490000</v>
      </c>
      <c r="J4326" t="str">
        <f>VLOOKUP(G4326,[1]Product!$B:$G,3,FALSE)</f>
        <v>Lenovo</v>
      </c>
      <c r="K4326" t="str">
        <f>VLOOKUP(G4326,[1]Product!$B:$G,4,FALSE)</f>
        <v>Laptop</v>
      </c>
      <c r="L4326">
        <v>3</v>
      </c>
      <c r="M4326">
        <v>0.15</v>
      </c>
      <c r="N4326">
        <f t="shared" si="67"/>
        <v>47149500</v>
      </c>
    </row>
    <row r="4327" spans="1:14" x14ac:dyDescent="0.3">
      <c r="A4327">
        <v>4326</v>
      </c>
      <c r="B4327">
        <v>8</v>
      </c>
      <c r="C4327" t="s">
        <v>14</v>
      </c>
      <c r="D4327" t="str">
        <f>VLOOKUP(C4327,[1]Saler!B:D,2,FALSE)</f>
        <v>Hồ Thị Khánh  Huyền</v>
      </c>
      <c r="E4327" t="str">
        <f>VLOOKUP(C4327,[1]Saler!B:D,3,FALSE)</f>
        <v>DN</v>
      </c>
      <c r="F4327" t="str">
        <f>VLOOKUP(E4327,[1]Saler!$F$1:$G$6,2,FALSE)</f>
        <v>Đà Nẵng</v>
      </c>
      <c r="G4327" t="s">
        <v>56</v>
      </c>
      <c r="H4327" t="str">
        <f>VLOOKUP(G4327,[1]Product!$B:$G,2,FALSE)</f>
        <v>Legion82B500GUVN</v>
      </c>
      <c r="I4327">
        <f>VLOOKUP(G4327,[1]Product!$B:$G,6,FALSE)</f>
        <v>24790000</v>
      </c>
      <c r="J4327" t="str">
        <f>VLOOKUP(G4327,[1]Product!$B:$G,3,FALSE)</f>
        <v>Lenovo</v>
      </c>
      <c r="K4327" t="str">
        <f>VLOOKUP(G4327,[1]Product!$B:$G,4,FALSE)</f>
        <v>Laptop</v>
      </c>
      <c r="L4327">
        <v>1</v>
      </c>
      <c r="M4327">
        <v>0.05</v>
      </c>
      <c r="N4327">
        <f t="shared" si="67"/>
        <v>23550500</v>
      </c>
    </row>
    <row r="4328" spans="1:14" x14ac:dyDescent="0.3">
      <c r="A4328">
        <v>4327</v>
      </c>
      <c r="B4328">
        <v>8</v>
      </c>
      <c r="C4328" t="s">
        <v>46</v>
      </c>
      <c r="D4328" t="str">
        <f>VLOOKUP(C4328,[1]Saler!B:D,2,FALSE)</f>
        <v>Nguyễn Thị Hoài  Nam</v>
      </c>
      <c r="E4328" t="str">
        <f>VLOOKUP(C4328,[1]Saler!B:D,3,FALSE)</f>
        <v>HCM</v>
      </c>
      <c r="F4328" t="str">
        <f>VLOOKUP(E4328,[1]Saler!$F$1:$G$6,2,FALSE)</f>
        <v>Hồ Chí Minh</v>
      </c>
      <c r="G4328" t="s">
        <v>71</v>
      </c>
      <c r="H4328" t="str">
        <f>VLOOKUP(G4328,[1]Product!$B:$G,2,FALSE)</f>
        <v>Legion82BC005YVN</v>
      </c>
      <c r="I4328">
        <f>VLOOKUP(G4328,[1]Product!$B:$G,6,FALSE)</f>
        <v>39000000</v>
      </c>
      <c r="J4328" t="str">
        <f>VLOOKUP(G4328,[1]Product!$B:$G,3,FALSE)</f>
        <v>Lenovo</v>
      </c>
      <c r="K4328" t="str">
        <f>VLOOKUP(G4328,[1]Product!$B:$G,4,FALSE)</f>
        <v>Laptop</v>
      </c>
      <c r="L4328">
        <v>3</v>
      </c>
      <c r="M4328">
        <v>0</v>
      </c>
      <c r="N4328">
        <f t="shared" si="67"/>
        <v>117000000</v>
      </c>
    </row>
    <row r="4329" spans="1:14" x14ac:dyDescent="0.3">
      <c r="A4329">
        <v>4328</v>
      </c>
      <c r="B4329">
        <v>8</v>
      </c>
      <c r="C4329" t="s">
        <v>40</v>
      </c>
      <c r="D4329" t="str">
        <f>VLOOKUP(C4329,[1]Saler!B:D,2,FALSE)</f>
        <v>Triệu Thị Thanh  Chung</v>
      </c>
      <c r="E4329" t="str">
        <f>VLOOKUP(C4329,[1]Saler!B:D,3,FALSE)</f>
        <v>HN</v>
      </c>
      <c r="F4329" t="str">
        <f>VLOOKUP(E4329,[1]Saler!$F$1:$G$6,2,FALSE)</f>
        <v>Hà Nội</v>
      </c>
      <c r="G4329" t="s">
        <v>41</v>
      </c>
      <c r="H4329" t="str">
        <f>VLOOKUP(G4329,[1]Product!$B:$G,2,FALSE)</f>
        <v>Vostro70226499</v>
      </c>
      <c r="I4329">
        <f>VLOOKUP(G4329,[1]Product!$B:$G,6,FALSE)</f>
        <v>8900000</v>
      </c>
      <c r="J4329" t="str">
        <f>VLOOKUP(G4329,[1]Product!$B:$G,3,FALSE)</f>
        <v>Dell</v>
      </c>
      <c r="K4329" t="str">
        <f>VLOOKUP(G4329,[1]Product!$B:$G,4,FALSE)</f>
        <v>Desktop</v>
      </c>
      <c r="L4329">
        <v>3</v>
      </c>
      <c r="M4329">
        <v>0.05</v>
      </c>
      <c r="N4329">
        <f t="shared" si="67"/>
        <v>25365000</v>
      </c>
    </row>
    <row r="4330" spans="1:14" x14ac:dyDescent="0.3">
      <c r="A4330">
        <v>4329</v>
      </c>
      <c r="B4330">
        <v>8</v>
      </c>
      <c r="C4330" t="s">
        <v>37</v>
      </c>
      <c r="D4330" t="str">
        <f>VLOOKUP(C4330,[1]Saler!B:D,2,FALSE)</f>
        <v>Nguyễn Phan Thanh Ngân</v>
      </c>
      <c r="E4330" t="str">
        <f>VLOOKUP(C4330,[1]Saler!B:D,3,FALSE)</f>
        <v>HCM</v>
      </c>
      <c r="F4330" t="str">
        <f>VLOOKUP(E4330,[1]Saler!$F$1:$G$6,2,FALSE)</f>
        <v>Hồ Chí Minh</v>
      </c>
      <c r="G4330" t="s">
        <v>54</v>
      </c>
      <c r="H4330" t="str">
        <f>VLOOKUP(G4330,[1]Product!$B:$G,2,FALSE)</f>
        <v>ThinkBook20VA001KVN</v>
      </c>
      <c r="I4330">
        <f>VLOOKUP(G4330,[1]Product!$B:$G,6,FALSE)</f>
        <v>19190000</v>
      </c>
      <c r="J4330" t="str">
        <f>VLOOKUP(G4330,[1]Product!$B:$G,3,FALSE)</f>
        <v>Lenovo</v>
      </c>
      <c r="K4330" t="str">
        <f>VLOOKUP(G4330,[1]Product!$B:$G,4,FALSE)</f>
        <v>Laptop</v>
      </c>
      <c r="L4330">
        <v>1</v>
      </c>
      <c r="M4330">
        <v>0.05</v>
      </c>
      <c r="N4330">
        <f t="shared" si="67"/>
        <v>18230500</v>
      </c>
    </row>
    <row r="4331" spans="1:14" x14ac:dyDescent="0.3">
      <c r="A4331">
        <v>4330</v>
      </c>
      <c r="B4331">
        <v>8</v>
      </c>
      <c r="C4331" t="s">
        <v>59</v>
      </c>
      <c r="D4331" t="str">
        <f>VLOOKUP(C4331,[1]Saler!B:D,2,FALSE)</f>
        <v>Hồ Lê Lệ  Nguyên</v>
      </c>
      <c r="E4331" t="str">
        <f>VLOOKUP(C4331,[1]Saler!B:D,3,FALSE)</f>
        <v>HCM</v>
      </c>
      <c r="F4331" t="str">
        <f>VLOOKUP(E4331,[1]Saler!$F$1:$G$6,2,FALSE)</f>
        <v>Hồ Chí Minh</v>
      </c>
      <c r="G4331" t="s">
        <v>31</v>
      </c>
      <c r="H4331" t="str">
        <f>VLOOKUP(G4331,[1]Product!$B:$G,2,FALSE)</f>
        <v>Ideapad82H700DNVN</v>
      </c>
      <c r="I4331">
        <f>VLOOKUP(G4331,[1]Product!$B:$G,6,FALSE)</f>
        <v>13490000</v>
      </c>
      <c r="J4331" t="str">
        <f>VLOOKUP(G4331,[1]Product!$B:$G,3,FALSE)</f>
        <v>Lenovo</v>
      </c>
      <c r="K4331" t="str">
        <f>VLOOKUP(G4331,[1]Product!$B:$G,4,FALSE)</f>
        <v>Laptop</v>
      </c>
      <c r="L4331">
        <v>3</v>
      </c>
      <c r="M4331">
        <v>0</v>
      </c>
      <c r="N4331">
        <f t="shared" si="67"/>
        <v>40470000</v>
      </c>
    </row>
    <row r="4332" spans="1:14" x14ac:dyDescent="0.3">
      <c r="A4332">
        <v>4331</v>
      </c>
      <c r="B4332">
        <v>8</v>
      </c>
      <c r="C4332" t="s">
        <v>63</v>
      </c>
      <c r="D4332" t="str">
        <f>VLOOKUP(C4332,[1]Saler!B:D,2,FALSE)</f>
        <v>Phạm Thị Giáng  My</v>
      </c>
      <c r="E4332" t="str">
        <f>VLOOKUP(C4332,[1]Saler!B:D,3,FALSE)</f>
        <v>DN</v>
      </c>
      <c r="F4332" t="str">
        <f>VLOOKUP(E4332,[1]Saler!$F$1:$G$6,2,FALSE)</f>
        <v>Đà Nẵng</v>
      </c>
      <c r="G4332" t="s">
        <v>49</v>
      </c>
      <c r="H4332" t="str">
        <f>VLOOKUP(G4332,[1]Product!$B:$G,2,FALSE)</f>
        <v>Inspiron145402</v>
      </c>
      <c r="I4332">
        <f>VLOOKUP(G4332,[1]Product!$B:$G,6,FALSE)</f>
        <v>25790000</v>
      </c>
      <c r="J4332" t="str">
        <f>VLOOKUP(G4332,[1]Product!$B:$G,3,FALSE)</f>
        <v>Dell</v>
      </c>
      <c r="K4332" t="str">
        <f>VLOOKUP(G4332,[1]Product!$B:$G,4,FALSE)</f>
        <v>Laptop</v>
      </c>
      <c r="L4332">
        <v>2</v>
      </c>
      <c r="M4332">
        <v>0.05</v>
      </c>
      <c r="N4332">
        <f t="shared" si="67"/>
        <v>49001000</v>
      </c>
    </row>
    <row r="4333" spans="1:14" x14ac:dyDescent="0.3">
      <c r="A4333">
        <v>4332</v>
      </c>
      <c r="B4333">
        <v>8</v>
      </c>
      <c r="C4333" t="s">
        <v>60</v>
      </c>
      <c r="D4333" t="str">
        <f>VLOOKUP(C4333,[1]Saler!B:D,2,FALSE)</f>
        <v>Nguyễn Thị Hoài  Ly</v>
      </c>
      <c r="E4333" t="str">
        <f>VLOOKUP(C4333,[1]Saler!B:D,3,FALSE)</f>
        <v>DN</v>
      </c>
      <c r="F4333" t="str">
        <f>VLOOKUP(E4333,[1]Saler!$F$1:$G$6,2,FALSE)</f>
        <v>Đà Nẵng</v>
      </c>
      <c r="G4333" t="s">
        <v>21</v>
      </c>
      <c r="H4333" t="str">
        <f>VLOOKUP(G4333,[1]Product!$B:$G,2,FALSE)</f>
        <v>EliteBook5ZU71PA</v>
      </c>
      <c r="I4333">
        <f>VLOOKUP(G4333,[1]Product!$B:$G,6,FALSE)</f>
        <v>34790000</v>
      </c>
      <c r="J4333" t="str">
        <f>VLOOKUP(G4333,[1]Product!$B:$G,3,FALSE)</f>
        <v>HP</v>
      </c>
      <c r="K4333" t="str">
        <f>VLOOKUP(G4333,[1]Product!$B:$G,4,FALSE)</f>
        <v>Laptop</v>
      </c>
      <c r="L4333">
        <v>1</v>
      </c>
      <c r="M4333">
        <v>0.05</v>
      </c>
      <c r="N4333">
        <f t="shared" si="67"/>
        <v>33050500</v>
      </c>
    </row>
    <row r="4334" spans="1:14" x14ac:dyDescent="0.3">
      <c r="A4334">
        <v>4333</v>
      </c>
      <c r="B4334">
        <v>8</v>
      </c>
      <c r="C4334" t="s">
        <v>74</v>
      </c>
      <c r="D4334" t="str">
        <f>VLOOKUP(C4334,[1]Saler!B:D,2,FALSE)</f>
        <v>Nguyễn Thị  Hằng</v>
      </c>
      <c r="E4334" t="str">
        <f>VLOOKUP(C4334,[1]Saler!B:D,3,FALSE)</f>
        <v>HP</v>
      </c>
      <c r="F4334" t="str">
        <f>VLOOKUP(E4334,[1]Saler!$F$1:$G$6,2,FALSE)</f>
        <v>Hải Phòng</v>
      </c>
      <c r="G4334" t="s">
        <v>58</v>
      </c>
      <c r="H4334" t="str">
        <f>VLOOKUP(G4334,[1]Product!$B:$G,2,FALSE)</f>
        <v>Envy2K0B2PA</v>
      </c>
      <c r="I4334">
        <f>VLOOKUP(G4334,[1]Product!$B:$G,6,FALSE)</f>
        <v>23590000</v>
      </c>
      <c r="J4334" t="str">
        <f>VLOOKUP(G4334,[1]Product!$B:$G,3,FALSE)</f>
        <v>HP</v>
      </c>
      <c r="K4334" t="str">
        <f>VLOOKUP(G4334,[1]Product!$B:$G,4,FALSE)</f>
        <v>Laptop</v>
      </c>
      <c r="L4334">
        <v>3</v>
      </c>
      <c r="M4334">
        <v>0</v>
      </c>
      <c r="N4334">
        <f t="shared" si="67"/>
        <v>70770000</v>
      </c>
    </row>
    <row r="4335" spans="1:14" x14ac:dyDescent="0.3">
      <c r="A4335">
        <v>4334</v>
      </c>
      <c r="B4335">
        <v>9</v>
      </c>
      <c r="C4335" t="s">
        <v>35</v>
      </c>
      <c r="D4335" t="str">
        <f>VLOOKUP(C4335,[1]Saler!B:D,2,FALSE)</f>
        <v>Trần Kim  Như</v>
      </c>
      <c r="E4335" t="str">
        <f>VLOOKUP(C4335,[1]Saler!B:D,3,FALSE)</f>
        <v>HCM</v>
      </c>
      <c r="F4335" t="str">
        <f>VLOOKUP(E4335,[1]Saler!$F$1:$G$6,2,FALSE)</f>
        <v>Hồ Chí Minh</v>
      </c>
      <c r="G4335" t="s">
        <v>21</v>
      </c>
      <c r="H4335" t="str">
        <f>VLOOKUP(G4335,[1]Product!$B:$G,2,FALSE)</f>
        <v>EliteBook5ZU71PA</v>
      </c>
      <c r="I4335">
        <f>VLOOKUP(G4335,[1]Product!$B:$G,6,FALSE)</f>
        <v>34790000</v>
      </c>
      <c r="J4335" t="str">
        <f>VLOOKUP(G4335,[1]Product!$B:$G,3,FALSE)</f>
        <v>HP</v>
      </c>
      <c r="K4335" t="str">
        <f>VLOOKUP(G4335,[1]Product!$B:$G,4,FALSE)</f>
        <v>Laptop</v>
      </c>
      <c r="L4335">
        <v>3</v>
      </c>
      <c r="M4335">
        <v>0</v>
      </c>
      <c r="N4335">
        <f t="shared" si="67"/>
        <v>104370000</v>
      </c>
    </row>
    <row r="4336" spans="1:14" x14ac:dyDescent="0.3">
      <c r="A4336">
        <v>4335</v>
      </c>
      <c r="B4336">
        <v>9</v>
      </c>
      <c r="C4336" t="s">
        <v>51</v>
      </c>
      <c r="D4336" t="str">
        <f>VLOOKUP(C4336,[1]Saler!B:D,2,FALSE)</f>
        <v>Trần Nguyễn Thúy  Quỳnh</v>
      </c>
      <c r="E4336" t="str">
        <f>VLOOKUP(C4336,[1]Saler!B:D,3,FALSE)</f>
        <v>CT</v>
      </c>
      <c r="F4336" t="str">
        <f>VLOOKUP(E4336,[1]Saler!$F$1:$G$6,2,FALSE)</f>
        <v>Cần Thơ</v>
      </c>
      <c r="G4336" t="s">
        <v>54</v>
      </c>
      <c r="H4336" t="str">
        <f>VLOOKUP(G4336,[1]Product!$B:$G,2,FALSE)</f>
        <v>ThinkBook20VA001KVN</v>
      </c>
      <c r="I4336">
        <f>VLOOKUP(G4336,[1]Product!$B:$G,6,FALSE)</f>
        <v>19190000</v>
      </c>
      <c r="J4336" t="str">
        <f>VLOOKUP(G4336,[1]Product!$B:$G,3,FALSE)</f>
        <v>Lenovo</v>
      </c>
      <c r="K4336" t="str">
        <f>VLOOKUP(G4336,[1]Product!$B:$G,4,FALSE)</f>
        <v>Laptop</v>
      </c>
      <c r="L4336">
        <v>3</v>
      </c>
      <c r="M4336">
        <v>0</v>
      </c>
      <c r="N4336">
        <f t="shared" si="67"/>
        <v>57570000</v>
      </c>
    </row>
    <row r="4337" spans="1:14" x14ac:dyDescent="0.3">
      <c r="A4337">
        <v>4336</v>
      </c>
      <c r="B4337">
        <v>9</v>
      </c>
      <c r="C4337" t="s">
        <v>78</v>
      </c>
      <c r="D4337" t="str">
        <f>VLOOKUP(C4337,[1]Saler!B:D,2,FALSE)</f>
        <v>Vũ Nguyên  Hà</v>
      </c>
      <c r="E4337" t="str">
        <f>VLOOKUP(C4337,[1]Saler!B:D,3,FALSE)</f>
        <v>HN</v>
      </c>
      <c r="F4337" t="str">
        <f>VLOOKUP(E4337,[1]Saler!$F$1:$G$6,2,FALSE)</f>
        <v>Hà Nội</v>
      </c>
      <c r="G4337" t="s">
        <v>44</v>
      </c>
      <c r="H4337" t="str">
        <f>VLOOKUP(G4337,[1]Product!$B:$G,2,FALSE)</f>
        <v>Lenovo11ED002TVA</v>
      </c>
      <c r="I4337">
        <f>VLOOKUP(G4337,[1]Product!$B:$G,6,FALSE)</f>
        <v>9890000</v>
      </c>
      <c r="J4337" t="str">
        <f>VLOOKUP(G4337,[1]Product!$B:$G,3,FALSE)</f>
        <v>Lenovo</v>
      </c>
      <c r="K4337" t="str">
        <f>VLOOKUP(G4337,[1]Product!$B:$G,4,FALSE)</f>
        <v>Desktop</v>
      </c>
      <c r="L4337">
        <v>2</v>
      </c>
      <c r="M4337">
        <v>0.1</v>
      </c>
      <c r="N4337">
        <f t="shared" si="67"/>
        <v>17802000</v>
      </c>
    </row>
    <row r="4338" spans="1:14" x14ac:dyDescent="0.3">
      <c r="A4338">
        <v>4337</v>
      </c>
      <c r="B4338">
        <v>9</v>
      </c>
      <c r="C4338" t="s">
        <v>40</v>
      </c>
      <c r="D4338" t="str">
        <f>VLOOKUP(C4338,[1]Saler!B:D,2,FALSE)</f>
        <v>Triệu Thị Thanh  Chung</v>
      </c>
      <c r="E4338" t="str">
        <f>VLOOKUP(C4338,[1]Saler!B:D,3,FALSE)</f>
        <v>HN</v>
      </c>
      <c r="F4338" t="str">
        <f>VLOOKUP(E4338,[1]Saler!$F$1:$G$6,2,FALSE)</f>
        <v>Hà Nội</v>
      </c>
      <c r="G4338" t="s">
        <v>21</v>
      </c>
      <c r="H4338" t="str">
        <f>VLOOKUP(G4338,[1]Product!$B:$G,2,FALSE)</f>
        <v>EliteBook5ZU71PA</v>
      </c>
      <c r="I4338">
        <f>VLOOKUP(G4338,[1]Product!$B:$G,6,FALSE)</f>
        <v>34790000</v>
      </c>
      <c r="J4338" t="str">
        <f>VLOOKUP(G4338,[1]Product!$B:$G,3,FALSE)</f>
        <v>HP</v>
      </c>
      <c r="K4338" t="str">
        <f>VLOOKUP(G4338,[1]Product!$B:$G,4,FALSE)</f>
        <v>Laptop</v>
      </c>
      <c r="L4338">
        <v>2</v>
      </c>
      <c r="M4338">
        <v>0.05</v>
      </c>
      <c r="N4338">
        <f t="shared" si="67"/>
        <v>66101000</v>
      </c>
    </row>
    <row r="4339" spans="1:14" x14ac:dyDescent="0.3">
      <c r="A4339">
        <v>4338</v>
      </c>
      <c r="B4339">
        <v>9</v>
      </c>
      <c r="C4339" t="s">
        <v>75</v>
      </c>
      <c r="D4339" t="str">
        <f>VLOOKUP(C4339,[1]Saler!B:D,2,FALSE)</f>
        <v>Trần Thị Kim  Ngân</v>
      </c>
      <c r="E4339" t="str">
        <f>VLOOKUP(C4339,[1]Saler!B:D,3,FALSE)</f>
        <v>HCM</v>
      </c>
      <c r="F4339" t="str">
        <f>VLOOKUP(E4339,[1]Saler!$F$1:$G$6,2,FALSE)</f>
        <v>Hồ Chí Minh</v>
      </c>
      <c r="G4339" t="s">
        <v>47</v>
      </c>
      <c r="H4339" t="str">
        <f>VLOOKUP(G4339,[1]Product!$B:$G,2,FALSE)</f>
        <v>OptiPlex3080 MT</v>
      </c>
      <c r="I4339">
        <f>VLOOKUP(G4339,[1]Product!$B:$G,6,FALSE)</f>
        <v>13890000</v>
      </c>
      <c r="J4339" t="str">
        <f>VLOOKUP(G4339,[1]Product!$B:$G,3,FALSE)</f>
        <v>Dell</v>
      </c>
      <c r="K4339" t="str">
        <f>VLOOKUP(G4339,[1]Product!$B:$G,4,FALSE)</f>
        <v>Desktop</v>
      </c>
      <c r="L4339">
        <v>2</v>
      </c>
      <c r="M4339">
        <v>0.15</v>
      </c>
      <c r="N4339">
        <f t="shared" si="67"/>
        <v>23613000</v>
      </c>
    </row>
    <row r="4340" spans="1:14" x14ac:dyDescent="0.3">
      <c r="A4340">
        <v>4339</v>
      </c>
      <c r="B4340">
        <v>9</v>
      </c>
      <c r="C4340" t="s">
        <v>30</v>
      </c>
      <c r="D4340" t="str">
        <f>VLOOKUP(C4340,[1]Saler!B:D,2,FALSE)</f>
        <v>Lê Thị Phương  Thanh</v>
      </c>
      <c r="E4340" t="str">
        <f>VLOOKUP(C4340,[1]Saler!B:D,3,FALSE)</f>
        <v>CT</v>
      </c>
      <c r="F4340" t="str">
        <f>VLOOKUP(E4340,[1]Saler!$F$1:$G$6,2,FALSE)</f>
        <v>Cần Thơ</v>
      </c>
      <c r="G4340" t="s">
        <v>71</v>
      </c>
      <c r="H4340" t="str">
        <f>VLOOKUP(G4340,[1]Product!$B:$G,2,FALSE)</f>
        <v>Legion82BC005YVN</v>
      </c>
      <c r="I4340">
        <f>VLOOKUP(G4340,[1]Product!$B:$G,6,FALSE)</f>
        <v>39000000</v>
      </c>
      <c r="J4340" t="str">
        <f>VLOOKUP(G4340,[1]Product!$B:$G,3,FALSE)</f>
        <v>Lenovo</v>
      </c>
      <c r="K4340" t="str">
        <f>VLOOKUP(G4340,[1]Product!$B:$G,4,FALSE)</f>
        <v>Laptop</v>
      </c>
      <c r="L4340">
        <v>3</v>
      </c>
      <c r="M4340">
        <v>0.1</v>
      </c>
      <c r="N4340">
        <f t="shared" si="67"/>
        <v>105300000</v>
      </c>
    </row>
    <row r="4341" spans="1:14" x14ac:dyDescent="0.3">
      <c r="A4341">
        <v>4340</v>
      </c>
      <c r="B4341">
        <v>9</v>
      </c>
      <c r="C4341" t="s">
        <v>40</v>
      </c>
      <c r="D4341" t="str">
        <f>VLOOKUP(C4341,[1]Saler!B:D,2,FALSE)</f>
        <v>Triệu Thị Thanh  Chung</v>
      </c>
      <c r="E4341" t="str">
        <f>VLOOKUP(C4341,[1]Saler!B:D,3,FALSE)</f>
        <v>HN</v>
      </c>
      <c r="F4341" t="str">
        <f>VLOOKUP(E4341,[1]Saler!$F$1:$G$6,2,FALSE)</f>
        <v>Hà Nội</v>
      </c>
      <c r="G4341" t="s">
        <v>54</v>
      </c>
      <c r="H4341" t="str">
        <f>VLOOKUP(G4341,[1]Product!$B:$G,2,FALSE)</f>
        <v>ThinkBook20VA001KVN</v>
      </c>
      <c r="I4341">
        <f>VLOOKUP(G4341,[1]Product!$B:$G,6,FALSE)</f>
        <v>19190000</v>
      </c>
      <c r="J4341" t="str">
        <f>VLOOKUP(G4341,[1]Product!$B:$G,3,FALSE)</f>
        <v>Lenovo</v>
      </c>
      <c r="K4341" t="str">
        <f>VLOOKUP(G4341,[1]Product!$B:$G,4,FALSE)</f>
        <v>Laptop</v>
      </c>
      <c r="L4341">
        <v>2</v>
      </c>
      <c r="M4341">
        <v>0</v>
      </c>
      <c r="N4341">
        <f t="shared" si="67"/>
        <v>38380000</v>
      </c>
    </row>
    <row r="4342" spans="1:14" x14ac:dyDescent="0.3">
      <c r="A4342">
        <v>4341</v>
      </c>
      <c r="B4342">
        <v>9</v>
      </c>
      <c r="C4342" t="s">
        <v>16</v>
      </c>
      <c r="D4342" t="str">
        <f>VLOOKUP(C4342,[1]Saler!B:D,2,FALSE)</f>
        <v>Võ Thị Uyển  Nhi</v>
      </c>
      <c r="E4342" t="str">
        <f>VLOOKUP(C4342,[1]Saler!B:D,3,FALSE)</f>
        <v>HCM</v>
      </c>
      <c r="F4342" t="str">
        <f>VLOOKUP(E4342,[1]Saler!$F$1:$G$6,2,FALSE)</f>
        <v>Hồ Chí Minh</v>
      </c>
      <c r="G4342" t="s">
        <v>15</v>
      </c>
      <c r="H4342" t="str">
        <f>VLOOKUP(G4342,[1]Product!$B:$G,2,FALSE)</f>
        <v>EliteBook1C2M0PA</v>
      </c>
      <c r="I4342">
        <f>VLOOKUP(G4342,[1]Product!$B:$G,6,FALSE)</f>
        <v>14890000</v>
      </c>
      <c r="J4342" t="str">
        <f>VLOOKUP(G4342,[1]Product!$B:$G,3,FALSE)</f>
        <v>HP</v>
      </c>
      <c r="K4342" t="str">
        <f>VLOOKUP(G4342,[1]Product!$B:$G,4,FALSE)</f>
        <v>Desktop</v>
      </c>
      <c r="L4342">
        <v>2</v>
      </c>
      <c r="M4342">
        <v>0.15</v>
      </c>
      <c r="N4342">
        <f t="shared" si="67"/>
        <v>25313000</v>
      </c>
    </row>
    <row r="4343" spans="1:14" x14ac:dyDescent="0.3">
      <c r="A4343">
        <v>4342</v>
      </c>
      <c r="B4343">
        <v>9</v>
      </c>
      <c r="C4343" t="s">
        <v>72</v>
      </c>
      <c r="D4343" t="str">
        <f>VLOOKUP(C4343,[1]Saler!B:D,2,FALSE)</f>
        <v>Ngô Ngọc Tường  An</v>
      </c>
      <c r="E4343" t="str">
        <f>VLOOKUP(C4343,[1]Saler!B:D,3,FALSE)</f>
        <v>HN</v>
      </c>
      <c r="F4343" t="str">
        <f>VLOOKUP(E4343,[1]Saler!$F$1:$G$6,2,FALSE)</f>
        <v>Hà Nội</v>
      </c>
      <c r="G4343" t="s">
        <v>45</v>
      </c>
      <c r="H4343" t="str">
        <f>VLOOKUP(G4343,[1]Product!$B:$G,2,FALSE)</f>
        <v>OMEN8ZR42PA</v>
      </c>
      <c r="I4343">
        <f>VLOOKUP(G4343,[1]Product!$B:$G,6,FALSE)</f>
        <v>54000000</v>
      </c>
      <c r="J4343" t="str">
        <f>VLOOKUP(G4343,[1]Product!$B:$G,3,FALSE)</f>
        <v>HP</v>
      </c>
      <c r="K4343" t="str">
        <f>VLOOKUP(G4343,[1]Product!$B:$G,4,FALSE)</f>
        <v>Laptop</v>
      </c>
      <c r="L4343">
        <v>2</v>
      </c>
      <c r="M4343">
        <v>0.1</v>
      </c>
      <c r="N4343">
        <f t="shared" si="67"/>
        <v>97200000</v>
      </c>
    </row>
    <row r="4344" spans="1:14" x14ac:dyDescent="0.3">
      <c r="A4344">
        <v>4343</v>
      </c>
      <c r="B4344">
        <v>9</v>
      </c>
      <c r="C4344" t="s">
        <v>55</v>
      </c>
      <c r="D4344" t="str">
        <f>VLOOKUP(C4344,[1]Saler!B:D,2,FALSE)</f>
        <v>Nguyễn Thị  Hương</v>
      </c>
      <c r="E4344" t="str">
        <f>VLOOKUP(C4344,[1]Saler!B:D,3,FALSE)</f>
        <v>DN</v>
      </c>
      <c r="F4344" t="str">
        <f>VLOOKUP(E4344,[1]Saler!$F$1:$G$6,2,FALSE)</f>
        <v>Đà Nẵng</v>
      </c>
      <c r="G4344" t="s">
        <v>17</v>
      </c>
      <c r="H4344" t="str">
        <f>VLOOKUP(G4344,[1]Product!$B:$G,2,FALSE)</f>
        <v>Inspiron135301</v>
      </c>
      <c r="I4344">
        <f>VLOOKUP(G4344,[1]Product!$B:$G,6,FALSE)</f>
        <v>20900000</v>
      </c>
      <c r="J4344" t="str">
        <f>VLOOKUP(G4344,[1]Product!$B:$G,3,FALSE)</f>
        <v>Dell</v>
      </c>
      <c r="K4344" t="str">
        <f>VLOOKUP(G4344,[1]Product!$B:$G,4,FALSE)</f>
        <v>Laptop</v>
      </c>
      <c r="L4344">
        <v>2</v>
      </c>
      <c r="M4344">
        <v>0.15</v>
      </c>
      <c r="N4344">
        <f t="shared" si="67"/>
        <v>35530000</v>
      </c>
    </row>
    <row r="4345" spans="1:14" x14ac:dyDescent="0.3">
      <c r="A4345">
        <v>4344</v>
      </c>
      <c r="B4345">
        <v>9</v>
      </c>
      <c r="C4345" t="s">
        <v>14</v>
      </c>
      <c r="D4345" t="str">
        <f>VLOOKUP(C4345,[1]Saler!B:D,2,FALSE)</f>
        <v>Hồ Thị Khánh  Huyền</v>
      </c>
      <c r="E4345" t="str">
        <f>VLOOKUP(C4345,[1]Saler!B:D,3,FALSE)</f>
        <v>DN</v>
      </c>
      <c r="F4345" t="str">
        <f>VLOOKUP(E4345,[1]Saler!$F$1:$G$6,2,FALSE)</f>
        <v>Đà Nẵng</v>
      </c>
      <c r="G4345" t="s">
        <v>23</v>
      </c>
      <c r="H4345" t="str">
        <f>VLOOKUP(G4345,[1]Product!$B:$G,2,FALSE)</f>
        <v>Latitude3510</v>
      </c>
      <c r="I4345">
        <f>VLOOKUP(G4345,[1]Product!$B:$G,6,FALSE)</f>
        <v>11490000</v>
      </c>
      <c r="J4345" t="str">
        <f>VLOOKUP(G4345,[1]Product!$B:$G,3,FALSE)</f>
        <v>Dell</v>
      </c>
      <c r="K4345" t="str">
        <f>VLOOKUP(G4345,[1]Product!$B:$G,4,FALSE)</f>
        <v>Laptop</v>
      </c>
      <c r="L4345">
        <v>1</v>
      </c>
      <c r="M4345">
        <v>0.15</v>
      </c>
      <c r="N4345">
        <f t="shared" si="67"/>
        <v>9766500</v>
      </c>
    </row>
    <row r="4346" spans="1:14" x14ac:dyDescent="0.3">
      <c r="A4346">
        <v>4345</v>
      </c>
      <c r="B4346">
        <v>9</v>
      </c>
      <c r="C4346" t="s">
        <v>74</v>
      </c>
      <c r="D4346" t="str">
        <f>VLOOKUP(C4346,[1]Saler!B:D,2,FALSE)</f>
        <v>Nguyễn Thị  Hằng</v>
      </c>
      <c r="E4346" t="str">
        <f>VLOOKUP(C4346,[1]Saler!B:D,3,FALSE)</f>
        <v>HP</v>
      </c>
      <c r="F4346" t="str">
        <f>VLOOKUP(E4346,[1]Saler!$F$1:$G$6,2,FALSE)</f>
        <v>Hải Phòng</v>
      </c>
      <c r="G4346" t="s">
        <v>25</v>
      </c>
      <c r="H4346" t="str">
        <f>VLOOKUP(G4346,[1]Product!$B:$G,2,FALSE)</f>
        <v>Lenovo11BHS07200</v>
      </c>
      <c r="I4346">
        <f>VLOOKUP(G4346,[1]Product!$B:$G,6,FALSE)</f>
        <v>11490000</v>
      </c>
      <c r="J4346" t="str">
        <f>VLOOKUP(G4346,[1]Product!$B:$G,3,FALSE)</f>
        <v>Lenovo</v>
      </c>
      <c r="K4346" t="str">
        <f>VLOOKUP(G4346,[1]Product!$B:$G,4,FALSE)</f>
        <v>Desktop</v>
      </c>
      <c r="L4346">
        <v>1</v>
      </c>
      <c r="M4346">
        <v>0</v>
      </c>
      <c r="N4346">
        <f t="shared" si="67"/>
        <v>11490000</v>
      </c>
    </row>
    <row r="4347" spans="1:14" x14ac:dyDescent="0.3">
      <c r="A4347">
        <v>4346</v>
      </c>
      <c r="B4347">
        <v>9</v>
      </c>
      <c r="C4347" t="s">
        <v>59</v>
      </c>
      <c r="D4347" t="str">
        <f>VLOOKUP(C4347,[1]Saler!B:D,2,FALSE)</f>
        <v>Hồ Lê Lệ  Nguyên</v>
      </c>
      <c r="E4347" t="str">
        <f>VLOOKUP(C4347,[1]Saler!B:D,3,FALSE)</f>
        <v>HCM</v>
      </c>
      <c r="F4347" t="str">
        <f>VLOOKUP(E4347,[1]Saler!$F$1:$G$6,2,FALSE)</f>
        <v>Hồ Chí Minh</v>
      </c>
      <c r="G4347" t="s">
        <v>58</v>
      </c>
      <c r="H4347" t="str">
        <f>VLOOKUP(G4347,[1]Product!$B:$G,2,FALSE)</f>
        <v>Envy2K0B2PA</v>
      </c>
      <c r="I4347">
        <f>VLOOKUP(G4347,[1]Product!$B:$G,6,FALSE)</f>
        <v>23590000</v>
      </c>
      <c r="J4347" t="str">
        <f>VLOOKUP(G4347,[1]Product!$B:$G,3,FALSE)</f>
        <v>HP</v>
      </c>
      <c r="K4347" t="str">
        <f>VLOOKUP(G4347,[1]Product!$B:$G,4,FALSE)</f>
        <v>Laptop</v>
      </c>
      <c r="L4347">
        <v>3</v>
      </c>
      <c r="M4347">
        <v>0.15</v>
      </c>
      <c r="N4347">
        <f t="shared" si="67"/>
        <v>60154500</v>
      </c>
    </row>
    <row r="4348" spans="1:14" x14ac:dyDescent="0.3">
      <c r="A4348">
        <v>4347</v>
      </c>
      <c r="B4348">
        <v>9</v>
      </c>
      <c r="C4348" t="s">
        <v>51</v>
      </c>
      <c r="D4348" t="str">
        <f>VLOOKUP(C4348,[1]Saler!B:D,2,FALSE)</f>
        <v>Trần Nguyễn Thúy  Quỳnh</v>
      </c>
      <c r="E4348" t="str">
        <f>VLOOKUP(C4348,[1]Saler!B:D,3,FALSE)</f>
        <v>CT</v>
      </c>
      <c r="F4348" t="str">
        <f>VLOOKUP(E4348,[1]Saler!$F$1:$G$6,2,FALSE)</f>
        <v>Cần Thơ</v>
      </c>
      <c r="G4348" t="s">
        <v>47</v>
      </c>
      <c r="H4348" t="str">
        <f>VLOOKUP(G4348,[1]Product!$B:$G,2,FALSE)</f>
        <v>OptiPlex3080 MT</v>
      </c>
      <c r="I4348">
        <f>VLOOKUP(G4348,[1]Product!$B:$G,6,FALSE)</f>
        <v>13890000</v>
      </c>
      <c r="J4348" t="str">
        <f>VLOOKUP(G4348,[1]Product!$B:$G,3,FALSE)</f>
        <v>Dell</v>
      </c>
      <c r="K4348" t="str">
        <f>VLOOKUP(G4348,[1]Product!$B:$G,4,FALSE)</f>
        <v>Desktop</v>
      </c>
      <c r="L4348">
        <v>2</v>
      </c>
      <c r="M4348">
        <v>0.1</v>
      </c>
      <c r="N4348">
        <f t="shared" si="67"/>
        <v>25002000</v>
      </c>
    </row>
    <row r="4349" spans="1:14" x14ac:dyDescent="0.3">
      <c r="A4349">
        <v>4348</v>
      </c>
      <c r="B4349">
        <v>9</v>
      </c>
      <c r="C4349" t="s">
        <v>81</v>
      </c>
      <c r="D4349" t="str">
        <f>VLOOKUP(C4349,[1]Saler!B:D,2,FALSE)</f>
        <v>Huỳnh Lê Minh  Nhựt</v>
      </c>
      <c r="E4349" t="str">
        <f>VLOOKUP(C4349,[1]Saler!B:D,3,FALSE)</f>
        <v>HCM</v>
      </c>
      <c r="F4349" t="str">
        <f>VLOOKUP(E4349,[1]Saler!$F$1:$G$6,2,FALSE)</f>
        <v>Hồ Chí Minh</v>
      </c>
      <c r="G4349" t="s">
        <v>49</v>
      </c>
      <c r="H4349" t="str">
        <f>VLOOKUP(G4349,[1]Product!$B:$G,2,FALSE)</f>
        <v>Inspiron145402</v>
      </c>
      <c r="I4349">
        <f>VLOOKUP(G4349,[1]Product!$B:$G,6,FALSE)</f>
        <v>25790000</v>
      </c>
      <c r="J4349" t="str">
        <f>VLOOKUP(G4349,[1]Product!$B:$G,3,FALSE)</f>
        <v>Dell</v>
      </c>
      <c r="K4349" t="str">
        <f>VLOOKUP(G4349,[1]Product!$B:$G,4,FALSE)</f>
        <v>Laptop</v>
      </c>
      <c r="L4349">
        <v>3</v>
      </c>
      <c r="M4349">
        <v>0.15</v>
      </c>
      <c r="N4349">
        <f t="shared" si="67"/>
        <v>65764500</v>
      </c>
    </row>
    <row r="4350" spans="1:14" x14ac:dyDescent="0.3">
      <c r="A4350">
        <v>4349</v>
      </c>
      <c r="B4350">
        <v>9</v>
      </c>
      <c r="C4350" t="s">
        <v>32</v>
      </c>
      <c r="D4350" t="str">
        <f>VLOOKUP(C4350,[1]Saler!B:D,2,FALSE)</f>
        <v>Võ Thị Phương  Thảo</v>
      </c>
      <c r="E4350" t="str">
        <f>VLOOKUP(C4350,[1]Saler!B:D,3,FALSE)</f>
        <v>CT</v>
      </c>
      <c r="F4350" t="str">
        <f>VLOOKUP(E4350,[1]Saler!$F$1:$G$6,2,FALSE)</f>
        <v>Cần Thơ</v>
      </c>
      <c r="G4350" t="s">
        <v>52</v>
      </c>
      <c r="H4350" t="str">
        <f>VLOOKUP(G4350,[1]Product!$B:$G,2,FALSE)</f>
        <v>Inspiron42IN380002</v>
      </c>
      <c r="I4350">
        <f>VLOOKUP(G4350,[1]Product!$B:$G,6,FALSE)</f>
        <v>12290000</v>
      </c>
      <c r="J4350" t="str">
        <f>VLOOKUP(G4350,[1]Product!$B:$G,3,FALSE)</f>
        <v>Dell</v>
      </c>
      <c r="K4350" t="str">
        <f>VLOOKUP(G4350,[1]Product!$B:$G,4,FALSE)</f>
        <v>Desktop</v>
      </c>
      <c r="L4350">
        <v>1</v>
      </c>
      <c r="M4350">
        <v>0.05</v>
      </c>
      <c r="N4350">
        <f t="shared" si="67"/>
        <v>11675500</v>
      </c>
    </row>
    <row r="4351" spans="1:14" x14ac:dyDescent="0.3">
      <c r="A4351">
        <v>4350</v>
      </c>
      <c r="B4351">
        <v>9</v>
      </c>
      <c r="C4351" t="s">
        <v>66</v>
      </c>
      <c r="D4351" t="str">
        <f>VLOOKUP(C4351,[1]Saler!B:D,2,FALSE)</f>
        <v>Nguyễn Nhật  Hạ</v>
      </c>
      <c r="E4351" t="str">
        <f>VLOOKUP(C4351,[1]Saler!B:D,3,FALSE)</f>
        <v>HP</v>
      </c>
      <c r="F4351" t="str">
        <f>VLOOKUP(E4351,[1]Saler!$F$1:$G$6,2,FALSE)</f>
        <v>Hải Phòng</v>
      </c>
      <c r="G4351" t="s">
        <v>25</v>
      </c>
      <c r="H4351" t="str">
        <f>VLOOKUP(G4351,[1]Product!$B:$G,2,FALSE)</f>
        <v>Lenovo11BHS07200</v>
      </c>
      <c r="I4351">
        <f>VLOOKUP(G4351,[1]Product!$B:$G,6,FALSE)</f>
        <v>11490000</v>
      </c>
      <c r="J4351" t="str">
        <f>VLOOKUP(G4351,[1]Product!$B:$G,3,FALSE)</f>
        <v>Lenovo</v>
      </c>
      <c r="K4351" t="str">
        <f>VLOOKUP(G4351,[1]Product!$B:$G,4,FALSE)</f>
        <v>Desktop</v>
      </c>
      <c r="L4351">
        <v>2</v>
      </c>
      <c r="M4351">
        <v>0</v>
      </c>
      <c r="N4351">
        <f t="shared" si="67"/>
        <v>22980000</v>
      </c>
    </row>
    <row r="4352" spans="1:14" x14ac:dyDescent="0.3">
      <c r="A4352">
        <v>4351</v>
      </c>
      <c r="B4352">
        <v>9</v>
      </c>
      <c r="C4352" t="s">
        <v>59</v>
      </c>
      <c r="D4352" t="str">
        <f>VLOOKUP(C4352,[1]Saler!B:D,2,FALSE)</f>
        <v>Hồ Lê Lệ  Nguyên</v>
      </c>
      <c r="E4352" t="str">
        <f>VLOOKUP(C4352,[1]Saler!B:D,3,FALSE)</f>
        <v>HCM</v>
      </c>
      <c r="F4352" t="str">
        <f>VLOOKUP(E4352,[1]Saler!$F$1:$G$6,2,FALSE)</f>
        <v>Hồ Chí Minh</v>
      </c>
      <c r="G4352" t="s">
        <v>42</v>
      </c>
      <c r="H4352" t="str">
        <f>VLOOKUP(G4352,[1]Product!$B:$G,2,FALSE)</f>
        <v>PavilionEG0072TU</v>
      </c>
      <c r="I4352">
        <f>VLOOKUP(G4352,[1]Product!$B:$G,6,FALSE)</f>
        <v>21900000</v>
      </c>
      <c r="J4352" t="str">
        <f>VLOOKUP(G4352,[1]Product!$B:$G,3,FALSE)</f>
        <v>HP</v>
      </c>
      <c r="K4352" t="str">
        <f>VLOOKUP(G4352,[1]Product!$B:$G,4,FALSE)</f>
        <v>Laptop</v>
      </c>
      <c r="L4352">
        <v>2</v>
      </c>
      <c r="M4352">
        <v>0.15</v>
      </c>
      <c r="N4352">
        <f t="shared" si="67"/>
        <v>37230000</v>
      </c>
    </row>
    <row r="4353" spans="1:14" x14ac:dyDescent="0.3">
      <c r="A4353">
        <v>4352</v>
      </c>
      <c r="B4353">
        <v>9</v>
      </c>
      <c r="C4353" t="s">
        <v>60</v>
      </c>
      <c r="D4353" t="str">
        <f>VLOOKUP(C4353,[1]Saler!B:D,2,FALSE)</f>
        <v>Nguyễn Thị Hoài  Ly</v>
      </c>
      <c r="E4353" t="str">
        <f>VLOOKUP(C4353,[1]Saler!B:D,3,FALSE)</f>
        <v>DN</v>
      </c>
      <c r="F4353" t="str">
        <f>VLOOKUP(E4353,[1]Saler!$F$1:$G$6,2,FALSE)</f>
        <v>Đà Nẵng</v>
      </c>
      <c r="G4353" t="s">
        <v>56</v>
      </c>
      <c r="H4353" t="str">
        <f>VLOOKUP(G4353,[1]Product!$B:$G,2,FALSE)</f>
        <v>Legion82B500GUVN</v>
      </c>
      <c r="I4353">
        <f>VLOOKUP(G4353,[1]Product!$B:$G,6,FALSE)</f>
        <v>24790000</v>
      </c>
      <c r="J4353" t="str">
        <f>VLOOKUP(G4353,[1]Product!$B:$G,3,FALSE)</f>
        <v>Lenovo</v>
      </c>
      <c r="K4353" t="str">
        <f>VLOOKUP(G4353,[1]Product!$B:$G,4,FALSE)</f>
        <v>Laptop</v>
      </c>
      <c r="L4353">
        <v>3</v>
      </c>
      <c r="M4353">
        <v>0</v>
      </c>
      <c r="N4353">
        <f t="shared" si="67"/>
        <v>74370000</v>
      </c>
    </row>
    <row r="4354" spans="1:14" x14ac:dyDescent="0.3">
      <c r="A4354">
        <v>4353</v>
      </c>
      <c r="B4354">
        <v>9</v>
      </c>
      <c r="C4354" t="s">
        <v>14</v>
      </c>
      <c r="D4354" t="str">
        <f>VLOOKUP(C4354,[1]Saler!B:D,2,FALSE)</f>
        <v>Hồ Thị Khánh  Huyền</v>
      </c>
      <c r="E4354" t="str">
        <f>VLOOKUP(C4354,[1]Saler!B:D,3,FALSE)</f>
        <v>DN</v>
      </c>
      <c r="F4354" t="str">
        <f>VLOOKUP(E4354,[1]Saler!$F$1:$G$6,2,FALSE)</f>
        <v>Đà Nẵng</v>
      </c>
      <c r="G4354" t="s">
        <v>54</v>
      </c>
      <c r="H4354" t="str">
        <f>VLOOKUP(G4354,[1]Product!$B:$G,2,FALSE)</f>
        <v>ThinkBook20VA001KVN</v>
      </c>
      <c r="I4354">
        <f>VLOOKUP(G4354,[1]Product!$B:$G,6,FALSE)</f>
        <v>19190000</v>
      </c>
      <c r="J4354" t="str">
        <f>VLOOKUP(G4354,[1]Product!$B:$G,3,FALSE)</f>
        <v>Lenovo</v>
      </c>
      <c r="K4354" t="str">
        <f>VLOOKUP(G4354,[1]Product!$B:$G,4,FALSE)</f>
        <v>Laptop</v>
      </c>
      <c r="L4354">
        <v>1</v>
      </c>
      <c r="M4354">
        <v>0</v>
      </c>
      <c r="N4354">
        <f t="shared" ref="N4354:N4417" si="68">I4354*L4354*(1-M4354)</f>
        <v>19190000</v>
      </c>
    </row>
    <row r="4355" spans="1:14" x14ac:dyDescent="0.3">
      <c r="A4355">
        <v>4354</v>
      </c>
      <c r="B4355">
        <v>9</v>
      </c>
      <c r="C4355" t="s">
        <v>73</v>
      </c>
      <c r="D4355" t="str">
        <f>VLOOKUP(C4355,[1]Saler!B:D,2,FALSE)</f>
        <v>Nguyễn Gia  Hân</v>
      </c>
      <c r="E4355" t="str">
        <f>VLOOKUP(C4355,[1]Saler!B:D,3,FALSE)</f>
        <v>HP</v>
      </c>
      <c r="F4355" t="str">
        <f>VLOOKUP(E4355,[1]Saler!$F$1:$G$6,2,FALSE)</f>
        <v>Hải Phòng</v>
      </c>
      <c r="G4355" t="s">
        <v>54</v>
      </c>
      <c r="H4355" t="str">
        <f>VLOOKUP(G4355,[1]Product!$B:$G,2,FALSE)</f>
        <v>ThinkBook20VA001KVN</v>
      </c>
      <c r="I4355">
        <f>VLOOKUP(G4355,[1]Product!$B:$G,6,FALSE)</f>
        <v>19190000</v>
      </c>
      <c r="J4355" t="str">
        <f>VLOOKUP(G4355,[1]Product!$B:$G,3,FALSE)</f>
        <v>Lenovo</v>
      </c>
      <c r="K4355" t="str">
        <f>VLOOKUP(G4355,[1]Product!$B:$G,4,FALSE)</f>
        <v>Laptop</v>
      </c>
      <c r="L4355">
        <v>1</v>
      </c>
      <c r="M4355">
        <v>0.1</v>
      </c>
      <c r="N4355">
        <f t="shared" si="68"/>
        <v>17271000</v>
      </c>
    </row>
    <row r="4356" spans="1:14" x14ac:dyDescent="0.3">
      <c r="A4356">
        <v>4355</v>
      </c>
      <c r="B4356">
        <v>9</v>
      </c>
      <c r="C4356" t="s">
        <v>75</v>
      </c>
      <c r="D4356" t="str">
        <f>VLOOKUP(C4356,[1]Saler!B:D,2,FALSE)</f>
        <v>Trần Thị Kim  Ngân</v>
      </c>
      <c r="E4356" t="str">
        <f>VLOOKUP(C4356,[1]Saler!B:D,3,FALSE)</f>
        <v>HCM</v>
      </c>
      <c r="F4356" t="str">
        <f>VLOOKUP(E4356,[1]Saler!$F$1:$G$6,2,FALSE)</f>
        <v>Hồ Chí Minh</v>
      </c>
      <c r="G4356" t="s">
        <v>19</v>
      </c>
      <c r="H4356" t="str">
        <f>VLOOKUP(G4356,[1]Product!$B:$G,2,FALSE)</f>
        <v>Gaming81LK01J3VN</v>
      </c>
      <c r="I4356">
        <f>VLOOKUP(G4356,[1]Product!$B:$G,6,FALSE)</f>
        <v>18490000</v>
      </c>
      <c r="J4356" t="str">
        <f>VLOOKUP(G4356,[1]Product!$B:$G,3,FALSE)</f>
        <v>Lenovo</v>
      </c>
      <c r="K4356" t="str">
        <f>VLOOKUP(G4356,[1]Product!$B:$G,4,FALSE)</f>
        <v>Laptop</v>
      </c>
      <c r="L4356">
        <v>3</v>
      </c>
      <c r="M4356">
        <v>0</v>
      </c>
      <c r="N4356">
        <f t="shared" si="68"/>
        <v>55470000</v>
      </c>
    </row>
    <row r="4357" spans="1:14" x14ac:dyDescent="0.3">
      <c r="A4357">
        <v>4356</v>
      </c>
      <c r="B4357">
        <v>9</v>
      </c>
      <c r="C4357" t="s">
        <v>67</v>
      </c>
      <c r="D4357" t="str">
        <f>VLOOKUP(C4357,[1]Saler!B:D,2,FALSE)</f>
        <v>Phan Thị Thu  Nguyệt</v>
      </c>
      <c r="E4357" t="str">
        <f>VLOOKUP(C4357,[1]Saler!B:D,3,FALSE)</f>
        <v>HCM</v>
      </c>
      <c r="F4357" t="str">
        <f>VLOOKUP(E4357,[1]Saler!$F$1:$G$6,2,FALSE)</f>
        <v>Hồ Chí Minh</v>
      </c>
      <c r="G4357" t="s">
        <v>21</v>
      </c>
      <c r="H4357" t="str">
        <f>VLOOKUP(G4357,[1]Product!$B:$G,2,FALSE)</f>
        <v>EliteBook5ZU71PA</v>
      </c>
      <c r="I4357">
        <f>VLOOKUP(G4357,[1]Product!$B:$G,6,FALSE)</f>
        <v>34790000</v>
      </c>
      <c r="J4357" t="str">
        <f>VLOOKUP(G4357,[1]Product!$B:$G,3,FALSE)</f>
        <v>HP</v>
      </c>
      <c r="K4357" t="str">
        <f>VLOOKUP(G4357,[1]Product!$B:$G,4,FALSE)</f>
        <v>Laptop</v>
      </c>
      <c r="L4357">
        <v>2</v>
      </c>
      <c r="M4357">
        <v>0.05</v>
      </c>
      <c r="N4357">
        <f t="shared" si="68"/>
        <v>66101000</v>
      </c>
    </row>
    <row r="4358" spans="1:14" x14ac:dyDescent="0.3">
      <c r="A4358">
        <v>4357</v>
      </c>
      <c r="B4358">
        <v>9</v>
      </c>
      <c r="C4358" t="s">
        <v>67</v>
      </c>
      <c r="D4358" t="str">
        <f>VLOOKUP(C4358,[1]Saler!B:D,2,FALSE)</f>
        <v>Phan Thị Thu  Nguyệt</v>
      </c>
      <c r="E4358" t="str">
        <f>VLOOKUP(C4358,[1]Saler!B:D,3,FALSE)</f>
        <v>HCM</v>
      </c>
      <c r="F4358" t="str">
        <f>VLOOKUP(E4358,[1]Saler!$F$1:$G$6,2,FALSE)</f>
        <v>Hồ Chí Minh</v>
      </c>
      <c r="G4358" t="s">
        <v>34</v>
      </c>
      <c r="H4358" t="str">
        <f>VLOOKUP(G4358,[1]Product!$B:$G,2,FALSE)</f>
        <v>Inspiron135201</v>
      </c>
      <c r="I4358">
        <f>VLOOKUP(G4358,[1]Product!$B:$G,6,FALSE)</f>
        <v>16990000</v>
      </c>
      <c r="J4358" t="str">
        <f>VLOOKUP(G4358,[1]Product!$B:$G,3,FALSE)</f>
        <v>Dell</v>
      </c>
      <c r="K4358" t="str">
        <f>VLOOKUP(G4358,[1]Product!$B:$G,4,FALSE)</f>
        <v>Laptop</v>
      </c>
      <c r="L4358">
        <v>3</v>
      </c>
      <c r="M4358">
        <v>0.1</v>
      </c>
      <c r="N4358">
        <f t="shared" si="68"/>
        <v>45873000</v>
      </c>
    </row>
    <row r="4359" spans="1:14" x14ac:dyDescent="0.3">
      <c r="A4359">
        <v>4358</v>
      </c>
      <c r="B4359">
        <v>9</v>
      </c>
      <c r="C4359" t="s">
        <v>68</v>
      </c>
      <c r="D4359" t="str">
        <f>VLOOKUP(C4359,[1]Saler!B:D,2,FALSE)</f>
        <v>Đào Thị Tiểu  Băng</v>
      </c>
      <c r="E4359" t="str">
        <f>VLOOKUP(C4359,[1]Saler!B:D,3,FALSE)</f>
        <v>CT</v>
      </c>
      <c r="F4359" t="str">
        <f>VLOOKUP(E4359,[1]Saler!$F$1:$G$6,2,FALSE)</f>
        <v>Cần Thơ</v>
      </c>
      <c r="G4359" t="s">
        <v>56</v>
      </c>
      <c r="H4359" t="str">
        <f>VLOOKUP(G4359,[1]Product!$B:$G,2,FALSE)</f>
        <v>Legion82B500GUVN</v>
      </c>
      <c r="I4359">
        <f>VLOOKUP(G4359,[1]Product!$B:$G,6,FALSE)</f>
        <v>24790000</v>
      </c>
      <c r="J4359" t="str">
        <f>VLOOKUP(G4359,[1]Product!$B:$G,3,FALSE)</f>
        <v>Lenovo</v>
      </c>
      <c r="K4359" t="str">
        <f>VLOOKUP(G4359,[1]Product!$B:$G,4,FALSE)</f>
        <v>Laptop</v>
      </c>
      <c r="L4359">
        <v>1</v>
      </c>
      <c r="M4359">
        <v>0.1</v>
      </c>
      <c r="N4359">
        <f t="shared" si="68"/>
        <v>22311000</v>
      </c>
    </row>
    <row r="4360" spans="1:14" x14ac:dyDescent="0.3">
      <c r="A4360">
        <v>4359</v>
      </c>
      <c r="B4360">
        <v>9</v>
      </c>
      <c r="C4360" t="s">
        <v>32</v>
      </c>
      <c r="D4360" t="str">
        <f>VLOOKUP(C4360,[1]Saler!B:D,2,FALSE)</f>
        <v>Võ Thị Phương  Thảo</v>
      </c>
      <c r="E4360" t="str">
        <f>VLOOKUP(C4360,[1]Saler!B:D,3,FALSE)</f>
        <v>CT</v>
      </c>
      <c r="F4360" t="str">
        <f>VLOOKUP(E4360,[1]Saler!$F$1:$G$6,2,FALSE)</f>
        <v>Cần Thơ</v>
      </c>
      <c r="G4360" t="s">
        <v>47</v>
      </c>
      <c r="H4360" t="str">
        <f>VLOOKUP(G4360,[1]Product!$B:$G,2,FALSE)</f>
        <v>OptiPlex3080 MT</v>
      </c>
      <c r="I4360">
        <f>VLOOKUP(G4360,[1]Product!$B:$G,6,FALSE)</f>
        <v>13890000</v>
      </c>
      <c r="J4360" t="str">
        <f>VLOOKUP(G4360,[1]Product!$B:$G,3,FALSE)</f>
        <v>Dell</v>
      </c>
      <c r="K4360" t="str">
        <f>VLOOKUP(G4360,[1]Product!$B:$G,4,FALSE)</f>
        <v>Desktop</v>
      </c>
      <c r="L4360">
        <v>1</v>
      </c>
      <c r="M4360">
        <v>0.1</v>
      </c>
      <c r="N4360">
        <f t="shared" si="68"/>
        <v>12501000</v>
      </c>
    </row>
    <row r="4361" spans="1:14" x14ac:dyDescent="0.3">
      <c r="A4361">
        <v>4360</v>
      </c>
      <c r="B4361">
        <v>9</v>
      </c>
      <c r="C4361" t="s">
        <v>37</v>
      </c>
      <c r="D4361" t="str">
        <f>VLOOKUP(C4361,[1]Saler!B:D,2,FALSE)</f>
        <v>Nguyễn Phan Thanh Ngân</v>
      </c>
      <c r="E4361" t="str">
        <f>VLOOKUP(C4361,[1]Saler!B:D,3,FALSE)</f>
        <v>HCM</v>
      </c>
      <c r="F4361" t="str">
        <f>VLOOKUP(E4361,[1]Saler!$F$1:$G$6,2,FALSE)</f>
        <v>Hồ Chí Minh</v>
      </c>
      <c r="G4361" t="s">
        <v>41</v>
      </c>
      <c r="H4361" t="str">
        <f>VLOOKUP(G4361,[1]Product!$B:$G,2,FALSE)</f>
        <v>Vostro70226499</v>
      </c>
      <c r="I4361">
        <f>VLOOKUP(G4361,[1]Product!$B:$G,6,FALSE)</f>
        <v>8900000</v>
      </c>
      <c r="J4361" t="str">
        <f>VLOOKUP(G4361,[1]Product!$B:$G,3,FALSE)</f>
        <v>Dell</v>
      </c>
      <c r="K4361" t="str">
        <f>VLOOKUP(G4361,[1]Product!$B:$G,4,FALSE)</f>
        <v>Desktop</v>
      </c>
      <c r="L4361">
        <v>1</v>
      </c>
      <c r="M4361">
        <v>0</v>
      </c>
      <c r="N4361">
        <f t="shared" si="68"/>
        <v>8900000</v>
      </c>
    </row>
    <row r="4362" spans="1:14" x14ac:dyDescent="0.3">
      <c r="A4362">
        <v>4361</v>
      </c>
      <c r="B4362">
        <v>9</v>
      </c>
      <c r="C4362" t="s">
        <v>43</v>
      </c>
      <c r="D4362" t="str">
        <f>VLOOKUP(C4362,[1]Saler!B:D,2,FALSE)</f>
        <v>Lương Thị  Thanh</v>
      </c>
      <c r="E4362" t="str">
        <f>VLOOKUP(C4362,[1]Saler!B:D,3,FALSE)</f>
        <v>CT</v>
      </c>
      <c r="F4362" t="str">
        <f>VLOOKUP(E4362,[1]Saler!$F$1:$G$6,2,FALSE)</f>
        <v>Cần Thơ</v>
      </c>
      <c r="G4362" t="s">
        <v>56</v>
      </c>
      <c r="H4362" t="str">
        <f>VLOOKUP(G4362,[1]Product!$B:$G,2,FALSE)</f>
        <v>Legion82B500GUVN</v>
      </c>
      <c r="I4362">
        <f>VLOOKUP(G4362,[1]Product!$B:$G,6,FALSE)</f>
        <v>24790000</v>
      </c>
      <c r="J4362" t="str">
        <f>VLOOKUP(G4362,[1]Product!$B:$G,3,FALSE)</f>
        <v>Lenovo</v>
      </c>
      <c r="K4362" t="str">
        <f>VLOOKUP(G4362,[1]Product!$B:$G,4,FALSE)</f>
        <v>Laptop</v>
      </c>
      <c r="L4362">
        <v>3</v>
      </c>
      <c r="M4362">
        <v>0.1</v>
      </c>
      <c r="N4362">
        <f t="shared" si="68"/>
        <v>66933000</v>
      </c>
    </row>
    <row r="4363" spans="1:14" x14ac:dyDescent="0.3">
      <c r="A4363">
        <v>4362</v>
      </c>
      <c r="B4363">
        <v>9</v>
      </c>
      <c r="C4363" t="s">
        <v>24</v>
      </c>
      <c r="D4363" t="str">
        <f>VLOOKUP(C4363,[1]Saler!B:D,2,FALSE)</f>
        <v>Lê Thị Ngọc Bích</v>
      </c>
      <c r="E4363" t="str">
        <f>VLOOKUP(C4363,[1]Saler!B:D,3,FALSE)</f>
        <v>HN</v>
      </c>
      <c r="F4363" t="str">
        <f>VLOOKUP(E4363,[1]Saler!$F$1:$G$6,2,FALSE)</f>
        <v>Hà Nội</v>
      </c>
      <c r="G4363" t="s">
        <v>19</v>
      </c>
      <c r="H4363" t="str">
        <f>VLOOKUP(G4363,[1]Product!$B:$G,2,FALSE)</f>
        <v>Gaming81LK01J3VN</v>
      </c>
      <c r="I4363">
        <f>VLOOKUP(G4363,[1]Product!$B:$G,6,FALSE)</f>
        <v>18490000</v>
      </c>
      <c r="J4363" t="str">
        <f>VLOOKUP(G4363,[1]Product!$B:$G,3,FALSE)</f>
        <v>Lenovo</v>
      </c>
      <c r="K4363" t="str">
        <f>VLOOKUP(G4363,[1]Product!$B:$G,4,FALSE)</f>
        <v>Laptop</v>
      </c>
      <c r="L4363">
        <v>1</v>
      </c>
      <c r="M4363">
        <v>0.1</v>
      </c>
      <c r="N4363">
        <f t="shared" si="68"/>
        <v>16641000</v>
      </c>
    </row>
    <row r="4364" spans="1:14" x14ac:dyDescent="0.3">
      <c r="A4364">
        <v>4363</v>
      </c>
      <c r="B4364">
        <v>9</v>
      </c>
      <c r="C4364" t="s">
        <v>38</v>
      </c>
      <c r="D4364" t="str">
        <f>VLOOKUP(C4364,[1]Saler!B:D,2,FALSE)</f>
        <v>Nguyễn Thị Kim  Nga</v>
      </c>
      <c r="E4364" t="str">
        <f>VLOOKUP(C4364,[1]Saler!B:D,3,FALSE)</f>
        <v>HCM</v>
      </c>
      <c r="F4364" t="str">
        <f>VLOOKUP(E4364,[1]Saler!$F$1:$G$6,2,FALSE)</f>
        <v>Hồ Chí Minh</v>
      </c>
      <c r="G4364" t="s">
        <v>23</v>
      </c>
      <c r="H4364" t="str">
        <f>VLOOKUP(G4364,[1]Product!$B:$G,2,FALSE)</f>
        <v>Latitude3510</v>
      </c>
      <c r="I4364">
        <f>VLOOKUP(G4364,[1]Product!$B:$G,6,FALSE)</f>
        <v>11490000</v>
      </c>
      <c r="J4364" t="str">
        <f>VLOOKUP(G4364,[1]Product!$B:$G,3,FALSE)</f>
        <v>Dell</v>
      </c>
      <c r="K4364" t="str">
        <f>VLOOKUP(G4364,[1]Product!$B:$G,4,FALSE)</f>
        <v>Laptop</v>
      </c>
      <c r="L4364">
        <v>2</v>
      </c>
      <c r="M4364">
        <v>0.15</v>
      </c>
      <c r="N4364">
        <f t="shared" si="68"/>
        <v>19533000</v>
      </c>
    </row>
    <row r="4365" spans="1:14" x14ac:dyDescent="0.3">
      <c r="A4365">
        <v>4364</v>
      </c>
      <c r="B4365">
        <v>9</v>
      </c>
      <c r="C4365" t="s">
        <v>32</v>
      </c>
      <c r="D4365" t="str">
        <f>VLOOKUP(C4365,[1]Saler!B:D,2,FALSE)</f>
        <v>Võ Thị Phương  Thảo</v>
      </c>
      <c r="E4365" t="str">
        <f>VLOOKUP(C4365,[1]Saler!B:D,3,FALSE)</f>
        <v>CT</v>
      </c>
      <c r="F4365" t="str">
        <f>VLOOKUP(E4365,[1]Saler!$F$1:$G$6,2,FALSE)</f>
        <v>Cần Thơ</v>
      </c>
      <c r="G4365" t="s">
        <v>33</v>
      </c>
      <c r="H4365" t="str">
        <f>VLOOKUP(G4365,[1]Product!$B:$G,2,FALSE)</f>
        <v>XPS139310</v>
      </c>
      <c r="I4365">
        <f>VLOOKUP(G4365,[1]Product!$B:$G,6,FALSE)</f>
        <v>39900000</v>
      </c>
      <c r="J4365" t="str">
        <f>VLOOKUP(G4365,[1]Product!$B:$G,3,FALSE)</f>
        <v>Dell</v>
      </c>
      <c r="K4365" t="str">
        <f>VLOOKUP(G4365,[1]Product!$B:$G,4,FALSE)</f>
        <v>Laptop</v>
      </c>
      <c r="L4365">
        <v>3</v>
      </c>
      <c r="M4365">
        <v>0.15</v>
      </c>
      <c r="N4365">
        <f t="shared" si="68"/>
        <v>101745000</v>
      </c>
    </row>
    <row r="4366" spans="1:14" x14ac:dyDescent="0.3">
      <c r="A4366">
        <v>4365</v>
      </c>
      <c r="B4366">
        <v>9</v>
      </c>
      <c r="C4366" t="s">
        <v>66</v>
      </c>
      <c r="D4366" t="str">
        <f>VLOOKUP(C4366,[1]Saler!B:D,2,FALSE)</f>
        <v>Nguyễn Nhật  Hạ</v>
      </c>
      <c r="E4366" t="str">
        <f>VLOOKUP(C4366,[1]Saler!B:D,3,FALSE)</f>
        <v>HP</v>
      </c>
      <c r="F4366" t="str">
        <f>VLOOKUP(E4366,[1]Saler!$F$1:$G$6,2,FALSE)</f>
        <v>Hải Phòng</v>
      </c>
      <c r="G4366" t="s">
        <v>71</v>
      </c>
      <c r="H4366" t="str">
        <f>VLOOKUP(G4366,[1]Product!$B:$G,2,FALSE)</f>
        <v>Legion82BC005YVN</v>
      </c>
      <c r="I4366">
        <f>VLOOKUP(G4366,[1]Product!$B:$G,6,FALSE)</f>
        <v>39000000</v>
      </c>
      <c r="J4366" t="str">
        <f>VLOOKUP(G4366,[1]Product!$B:$G,3,FALSE)</f>
        <v>Lenovo</v>
      </c>
      <c r="K4366" t="str">
        <f>VLOOKUP(G4366,[1]Product!$B:$G,4,FALSE)</f>
        <v>Laptop</v>
      </c>
      <c r="L4366">
        <v>3</v>
      </c>
      <c r="M4366">
        <v>0</v>
      </c>
      <c r="N4366">
        <f t="shared" si="68"/>
        <v>117000000</v>
      </c>
    </row>
    <row r="4367" spans="1:14" x14ac:dyDescent="0.3">
      <c r="A4367">
        <v>4366</v>
      </c>
      <c r="B4367">
        <v>9</v>
      </c>
      <c r="C4367" t="s">
        <v>67</v>
      </c>
      <c r="D4367" t="str">
        <f>VLOOKUP(C4367,[1]Saler!B:D,2,FALSE)</f>
        <v>Phan Thị Thu  Nguyệt</v>
      </c>
      <c r="E4367" t="str">
        <f>VLOOKUP(C4367,[1]Saler!B:D,3,FALSE)</f>
        <v>HCM</v>
      </c>
      <c r="F4367" t="str">
        <f>VLOOKUP(E4367,[1]Saler!$F$1:$G$6,2,FALSE)</f>
        <v>Hồ Chí Minh</v>
      </c>
      <c r="G4367" t="s">
        <v>42</v>
      </c>
      <c r="H4367" t="str">
        <f>VLOOKUP(G4367,[1]Product!$B:$G,2,FALSE)</f>
        <v>PavilionEG0072TU</v>
      </c>
      <c r="I4367">
        <f>VLOOKUP(G4367,[1]Product!$B:$G,6,FALSE)</f>
        <v>21900000</v>
      </c>
      <c r="J4367" t="str">
        <f>VLOOKUP(G4367,[1]Product!$B:$G,3,FALSE)</f>
        <v>HP</v>
      </c>
      <c r="K4367" t="str">
        <f>VLOOKUP(G4367,[1]Product!$B:$G,4,FALSE)</f>
        <v>Laptop</v>
      </c>
      <c r="L4367">
        <v>1</v>
      </c>
      <c r="M4367">
        <v>0.1</v>
      </c>
      <c r="N4367">
        <f t="shared" si="68"/>
        <v>19710000</v>
      </c>
    </row>
    <row r="4368" spans="1:14" x14ac:dyDescent="0.3">
      <c r="A4368">
        <v>4367</v>
      </c>
      <c r="B4368">
        <v>9</v>
      </c>
      <c r="C4368" t="s">
        <v>70</v>
      </c>
      <c r="D4368" t="str">
        <f>VLOOKUP(C4368,[1]Saler!B:D,2,FALSE)</f>
        <v>Trần Thị Hồng Nhung</v>
      </c>
      <c r="E4368" t="str">
        <f>VLOOKUP(C4368,[1]Saler!B:D,3,FALSE)</f>
        <v>HCM</v>
      </c>
      <c r="F4368" t="str">
        <f>VLOOKUP(E4368,[1]Saler!$F$1:$G$6,2,FALSE)</f>
        <v>Hồ Chí Minh</v>
      </c>
      <c r="G4368" t="s">
        <v>41</v>
      </c>
      <c r="H4368" t="str">
        <f>VLOOKUP(G4368,[1]Product!$B:$G,2,FALSE)</f>
        <v>Vostro70226499</v>
      </c>
      <c r="I4368">
        <f>VLOOKUP(G4368,[1]Product!$B:$G,6,FALSE)</f>
        <v>8900000</v>
      </c>
      <c r="J4368" t="str">
        <f>VLOOKUP(G4368,[1]Product!$B:$G,3,FALSE)</f>
        <v>Dell</v>
      </c>
      <c r="K4368" t="str">
        <f>VLOOKUP(G4368,[1]Product!$B:$G,4,FALSE)</f>
        <v>Desktop</v>
      </c>
      <c r="L4368">
        <v>2</v>
      </c>
      <c r="M4368">
        <v>0.1</v>
      </c>
      <c r="N4368">
        <f t="shared" si="68"/>
        <v>16020000</v>
      </c>
    </row>
    <row r="4369" spans="1:14" x14ac:dyDescent="0.3">
      <c r="A4369">
        <v>4368</v>
      </c>
      <c r="B4369">
        <v>9</v>
      </c>
      <c r="C4369" t="s">
        <v>16</v>
      </c>
      <c r="D4369" t="str">
        <f>VLOOKUP(C4369,[1]Saler!B:D,2,FALSE)</f>
        <v>Võ Thị Uyển  Nhi</v>
      </c>
      <c r="E4369" t="str">
        <f>VLOOKUP(C4369,[1]Saler!B:D,3,FALSE)</f>
        <v>HCM</v>
      </c>
      <c r="F4369" t="str">
        <f>VLOOKUP(E4369,[1]Saler!$F$1:$G$6,2,FALSE)</f>
        <v>Hồ Chí Minh</v>
      </c>
      <c r="G4369" t="s">
        <v>25</v>
      </c>
      <c r="H4369" t="str">
        <f>VLOOKUP(G4369,[1]Product!$B:$G,2,FALSE)</f>
        <v>Lenovo11BHS07200</v>
      </c>
      <c r="I4369">
        <f>VLOOKUP(G4369,[1]Product!$B:$G,6,FALSE)</f>
        <v>11490000</v>
      </c>
      <c r="J4369" t="str">
        <f>VLOOKUP(G4369,[1]Product!$B:$G,3,FALSE)</f>
        <v>Lenovo</v>
      </c>
      <c r="K4369" t="str">
        <f>VLOOKUP(G4369,[1]Product!$B:$G,4,FALSE)</f>
        <v>Desktop</v>
      </c>
      <c r="L4369">
        <v>2</v>
      </c>
      <c r="M4369">
        <v>0.05</v>
      </c>
      <c r="N4369">
        <f t="shared" si="68"/>
        <v>21831000</v>
      </c>
    </row>
    <row r="4370" spans="1:14" x14ac:dyDescent="0.3">
      <c r="A4370">
        <v>4369</v>
      </c>
      <c r="B4370">
        <v>9</v>
      </c>
      <c r="C4370" t="s">
        <v>66</v>
      </c>
      <c r="D4370" t="str">
        <f>VLOOKUP(C4370,[1]Saler!B:D,2,FALSE)</f>
        <v>Nguyễn Nhật  Hạ</v>
      </c>
      <c r="E4370" t="str">
        <f>VLOOKUP(C4370,[1]Saler!B:D,3,FALSE)</f>
        <v>HP</v>
      </c>
      <c r="F4370" t="str">
        <f>VLOOKUP(E4370,[1]Saler!$F$1:$G$6,2,FALSE)</f>
        <v>Hải Phòng</v>
      </c>
      <c r="G4370" t="s">
        <v>23</v>
      </c>
      <c r="H4370" t="str">
        <f>VLOOKUP(G4370,[1]Product!$B:$G,2,FALSE)</f>
        <v>Latitude3510</v>
      </c>
      <c r="I4370">
        <f>VLOOKUP(G4370,[1]Product!$B:$G,6,FALSE)</f>
        <v>11490000</v>
      </c>
      <c r="J4370" t="str">
        <f>VLOOKUP(G4370,[1]Product!$B:$G,3,FALSE)</f>
        <v>Dell</v>
      </c>
      <c r="K4370" t="str">
        <f>VLOOKUP(G4370,[1]Product!$B:$G,4,FALSE)</f>
        <v>Laptop</v>
      </c>
      <c r="L4370">
        <v>2</v>
      </c>
      <c r="M4370">
        <v>0.1</v>
      </c>
      <c r="N4370">
        <f t="shared" si="68"/>
        <v>20682000</v>
      </c>
    </row>
    <row r="4371" spans="1:14" x14ac:dyDescent="0.3">
      <c r="A4371">
        <v>4370</v>
      </c>
      <c r="B4371">
        <v>10</v>
      </c>
      <c r="C4371" t="s">
        <v>18</v>
      </c>
      <c r="D4371" t="str">
        <f>VLOOKUP(C4371,[1]Saler!B:D,2,FALSE)</f>
        <v>Lê Thị Thùy  Linh</v>
      </c>
      <c r="E4371" t="str">
        <f>VLOOKUP(C4371,[1]Saler!B:D,3,FALSE)</f>
        <v>DN</v>
      </c>
      <c r="F4371" t="str">
        <f>VLOOKUP(E4371,[1]Saler!$F$1:$G$6,2,FALSE)</f>
        <v>Đà Nẵng</v>
      </c>
      <c r="G4371" t="s">
        <v>15</v>
      </c>
      <c r="H4371" t="str">
        <f>VLOOKUP(G4371,[1]Product!$B:$G,2,FALSE)</f>
        <v>EliteBook1C2M0PA</v>
      </c>
      <c r="I4371">
        <f>VLOOKUP(G4371,[1]Product!$B:$G,6,FALSE)</f>
        <v>14890000</v>
      </c>
      <c r="J4371" t="str">
        <f>VLOOKUP(G4371,[1]Product!$B:$G,3,FALSE)</f>
        <v>HP</v>
      </c>
      <c r="K4371" t="str">
        <f>VLOOKUP(G4371,[1]Product!$B:$G,4,FALSE)</f>
        <v>Desktop</v>
      </c>
      <c r="L4371">
        <v>1</v>
      </c>
      <c r="M4371">
        <v>0.05</v>
      </c>
      <c r="N4371">
        <f t="shared" si="68"/>
        <v>14145500</v>
      </c>
    </row>
    <row r="4372" spans="1:14" x14ac:dyDescent="0.3">
      <c r="A4372">
        <v>4371</v>
      </c>
      <c r="B4372">
        <v>10</v>
      </c>
      <c r="C4372" t="s">
        <v>65</v>
      </c>
      <c r="D4372" t="str">
        <f>VLOOKUP(C4372,[1]Saler!B:D,2,FALSE)</f>
        <v>Vưu Quan  Khải</v>
      </c>
      <c r="E4372" t="str">
        <f>VLOOKUP(C4372,[1]Saler!B:D,3,FALSE)</f>
        <v>DN</v>
      </c>
      <c r="F4372" t="str">
        <f>VLOOKUP(E4372,[1]Saler!$F$1:$G$6,2,FALSE)</f>
        <v>Đà Nẵng</v>
      </c>
      <c r="G4372" t="s">
        <v>34</v>
      </c>
      <c r="H4372" t="str">
        <f>VLOOKUP(G4372,[1]Product!$B:$G,2,FALSE)</f>
        <v>Inspiron135201</v>
      </c>
      <c r="I4372">
        <f>VLOOKUP(G4372,[1]Product!$B:$G,6,FALSE)</f>
        <v>16990000</v>
      </c>
      <c r="J4372" t="str">
        <f>VLOOKUP(G4372,[1]Product!$B:$G,3,FALSE)</f>
        <v>Dell</v>
      </c>
      <c r="K4372" t="str">
        <f>VLOOKUP(G4372,[1]Product!$B:$G,4,FALSE)</f>
        <v>Laptop</v>
      </c>
      <c r="L4372">
        <v>3</v>
      </c>
      <c r="M4372">
        <v>0.1</v>
      </c>
      <c r="N4372">
        <f t="shared" si="68"/>
        <v>45873000</v>
      </c>
    </row>
    <row r="4373" spans="1:14" x14ac:dyDescent="0.3">
      <c r="A4373">
        <v>4372</v>
      </c>
      <c r="B4373">
        <v>10</v>
      </c>
      <c r="C4373" t="s">
        <v>46</v>
      </c>
      <c r="D4373" t="str">
        <f>VLOOKUP(C4373,[1]Saler!B:D,2,FALSE)</f>
        <v>Nguyễn Thị Hoài  Nam</v>
      </c>
      <c r="E4373" t="str">
        <f>VLOOKUP(C4373,[1]Saler!B:D,3,FALSE)</f>
        <v>HCM</v>
      </c>
      <c r="F4373" t="str">
        <f>VLOOKUP(E4373,[1]Saler!$F$1:$G$6,2,FALSE)</f>
        <v>Hồ Chí Minh</v>
      </c>
      <c r="G4373" t="s">
        <v>58</v>
      </c>
      <c r="H4373" t="str">
        <f>VLOOKUP(G4373,[1]Product!$B:$G,2,FALSE)</f>
        <v>Envy2K0B2PA</v>
      </c>
      <c r="I4373">
        <f>VLOOKUP(G4373,[1]Product!$B:$G,6,FALSE)</f>
        <v>23590000</v>
      </c>
      <c r="J4373" t="str">
        <f>VLOOKUP(G4373,[1]Product!$B:$G,3,FALSE)</f>
        <v>HP</v>
      </c>
      <c r="K4373" t="str">
        <f>VLOOKUP(G4373,[1]Product!$B:$G,4,FALSE)</f>
        <v>Laptop</v>
      </c>
      <c r="L4373">
        <v>2</v>
      </c>
      <c r="M4373">
        <v>0</v>
      </c>
      <c r="N4373">
        <f t="shared" si="68"/>
        <v>47180000</v>
      </c>
    </row>
    <row r="4374" spans="1:14" x14ac:dyDescent="0.3">
      <c r="A4374">
        <v>4373</v>
      </c>
      <c r="B4374">
        <v>10</v>
      </c>
      <c r="C4374" t="s">
        <v>53</v>
      </c>
      <c r="D4374" t="str">
        <f>VLOOKUP(C4374,[1]Saler!B:D,2,FALSE)</f>
        <v>Đoàn Minh  Anh</v>
      </c>
      <c r="E4374" t="str">
        <f>VLOOKUP(C4374,[1]Saler!B:D,3,FALSE)</f>
        <v>HN</v>
      </c>
      <c r="F4374" t="str">
        <f>VLOOKUP(E4374,[1]Saler!$F$1:$G$6,2,FALSE)</f>
        <v>Hà Nội</v>
      </c>
      <c r="G4374" t="s">
        <v>28</v>
      </c>
      <c r="H4374" t="str">
        <f>VLOOKUP(G4374,[1]Product!$B:$G,2,FALSE)</f>
        <v>ProBook1A1B0PA</v>
      </c>
      <c r="I4374">
        <f>VLOOKUP(G4374,[1]Product!$B:$G,6,FALSE)</f>
        <v>18290000</v>
      </c>
      <c r="J4374" t="str">
        <f>VLOOKUP(G4374,[1]Product!$B:$G,3,FALSE)</f>
        <v>HP</v>
      </c>
      <c r="K4374" t="str">
        <f>VLOOKUP(G4374,[1]Product!$B:$G,4,FALSE)</f>
        <v>Laptop</v>
      </c>
      <c r="L4374">
        <v>1</v>
      </c>
      <c r="M4374">
        <v>0.15</v>
      </c>
      <c r="N4374">
        <f t="shared" si="68"/>
        <v>15546500</v>
      </c>
    </row>
    <row r="4375" spans="1:14" x14ac:dyDescent="0.3">
      <c r="A4375">
        <v>4374</v>
      </c>
      <c r="B4375">
        <v>10</v>
      </c>
      <c r="C4375" t="s">
        <v>48</v>
      </c>
      <c r="D4375" t="str">
        <f>VLOOKUP(C4375,[1]Saler!B:D,2,FALSE)</f>
        <v>Võ Huỳnh Duy  Nhân</v>
      </c>
      <c r="E4375" t="str">
        <f>VLOOKUP(C4375,[1]Saler!B:D,3,FALSE)</f>
        <v>HCM</v>
      </c>
      <c r="F4375" t="str">
        <f>VLOOKUP(E4375,[1]Saler!$F$1:$G$6,2,FALSE)</f>
        <v>Hồ Chí Minh</v>
      </c>
      <c r="G4375" t="s">
        <v>15</v>
      </c>
      <c r="H4375" t="str">
        <f>VLOOKUP(G4375,[1]Product!$B:$G,2,FALSE)</f>
        <v>EliteBook1C2M0PA</v>
      </c>
      <c r="I4375">
        <f>VLOOKUP(G4375,[1]Product!$B:$G,6,FALSE)</f>
        <v>14890000</v>
      </c>
      <c r="J4375" t="str">
        <f>VLOOKUP(G4375,[1]Product!$B:$G,3,FALSE)</f>
        <v>HP</v>
      </c>
      <c r="K4375" t="str">
        <f>VLOOKUP(G4375,[1]Product!$B:$G,4,FALSE)</f>
        <v>Desktop</v>
      </c>
      <c r="L4375">
        <v>2</v>
      </c>
      <c r="M4375">
        <v>0.15</v>
      </c>
      <c r="N4375">
        <f t="shared" si="68"/>
        <v>25313000</v>
      </c>
    </row>
    <row r="4376" spans="1:14" x14ac:dyDescent="0.3">
      <c r="A4376">
        <v>4375</v>
      </c>
      <c r="B4376">
        <v>10</v>
      </c>
      <c r="C4376" t="s">
        <v>37</v>
      </c>
      <c r="D4376" t="str">
        <f>VLOOKUP(C4376,[1]Saler!B:D,2,FALSE)</f>
        <v>Nguyễn Phan Thanh Ngân</v>
      </c>
      <c r="E4376" t="str">
        <f>VLOOKUP(C4376,[1]Saler!B:D,3,FALSE)</f>
        <v>HCM</v>
      </c>
      <c r="F4376" t="str">
        <f>VLOOKUP(E4376,[1]Saler!$F$1:$G$6,2,FALSE)</f>
        <v>Hồ Chí Minh</v>
      </c>
      <c r="G4376" t="s">
        <v>47</v>
      </c>
      <c r="H4376" t="str">
        <f>VLOOKUP(G4376,[1]Product!$B:$G,2,FALSE)</f>
        <v>OptiPlex3080 MT</v>
      </c>
      <c r="I4376">
        <f>VLOOKUP(G4376,[1]Product!$B:$G,6,FALSE)</f>
        <v>13890000</v>
      </c>
      <c r="J4376" t="str">
        <f>VLOOKUP(G4376,[1]Product!$B:$G,3,FALSE)</f>
        <v>Dell</v>
      </c>
      <c r="K4376" t="str">
        <f>VLOOKUP(G4376,[1]Product!$B:$G,4,FALSE)</f>
        <v>Desktop</v>
      </c>
      <c r="L4376">
        <v>2</v>
      </c>
      <c r="M4376">
        <v>0.1</v>
      </c>
      <c r="N4376">
        <f t="shared" si="68"/>
        <v>25002000</v>
      </c>
    </row>
    <row r="4377" spans="1:14" x14ac:dyDescent="0.3">
      <c r="A4377">
        <v>4376</v>
      </c>
      <c r="B4377">
        <v>10</v>
      </c>
      <c r="C4377" t="s">
        <v>43</v>
      </c>
      <c r="D4377" t="str">
        <f>VLOOKUP(C4377,[1]Saler!B:D,2,FALSE)</f>
        <v>Lương Thị  Thanh</v>
      </c>
      <c r="E4377" t="str">
        <f>VLOOKUP(C4377,[1]Saler!B:D,3,FALSE)</f>
        <v>CT</v>
      </c>
      <c r="F4377" t="str">
        <f>VLOOKUP(E4377,[1]Saler!$F$1:$G$6,2,FALSE)</f>
        <v>Cần Thơ</v>
      </c>
      <c r="G4377" t="s">
        <v>25</v>
      </c>
      <c r="H4377" t="str">
        <f>VLOOKUP(G4377,[1]Product!$B:$G,2,FALSE)</f>
        <v>Lenovo11BHS07200</v>
      </c>
      <c r="I4377">
        <f>VLOOKUP(G4377,[1]Product!$B:$G,6,FALSE)</f>
        <v>11490000</v>
      </c>
      <c r="J4377" t="str">
        <f>VLOOKUP(G4377,[1]Product!$B:$G,3,FALSE)</f>
        <v>Lenovo</v>
      </c>
      <c r="K4377" t="str">
        <f>VLOOKUP(G4377,[1]Product!$B:$G,4,FALSE)</f>
        <v>Desktop</v>
      </c>
      <c r="L4377">
        <v>3</v>
      </c>
      <c r="M4377">
        <v>0.15</v>
      </c>
      <c r="N4377">
        <f t="shared" si="68"/>
        <v>29299500</v>
      </c>
    </row>
    <row r="4378" spans="1:14" x14ac:dyDescent="0.3">
      <c r="A4378">
        <v>4377</v>
      </c>
      <c r="B4378">
        <v>10</v>
      </c>
      <c r="C4378" t="s">
        <v>73</v>
      </c>
      <c r="D4378" t="str">
        <f>VLOOKUP(C4378,[1]Saler!B:D,2,FALSE)</f>
        <v>Nguyễn Gia  Hân</v>
      </c>
      <c r="E4378" t="str">
        <f>VLOOKUP(C4378,[1]Saler!B:D,3,FALSE)</f>
        <v>HP</v>
      </c>
      <c r="F4378" t="str">
        <f>VLOOKUP(E4378,[1]Saler!$F$1:$G$6,2,FALSE)</f>
        <v>Hải Phòng</v>
      </c>
      <c r="G4378" t="s">
        <v>28</v>
      </c>
      <c r="H4378" t="str">
        <f>VLOOKUP(G4378,[1]Product!$B:$G,2,FALSE)</f>
        <v>ProBook1A1B0PA</v>
      </c>
      <c r="I4378">
        <f>VLOOKUP(G4378,[1]Product!$B:$G,6,FALSE)</f>
        <v>18290000</v>
      </c>
      <c r="J4378" t="str">
        <f>VLOOKUP(G4378,[1]Product!$B:$G,3,FALSE)</f>
        <v>HP</v>
      </c>
      <c r="K4378" t="str">
        <f>VLOOKUP(G4378,[1]Product!$B:$G,4,FALSE)</f>
        <v>Laptop</v>
      </c>
      <c r="L4378">
        <v>3</v>
      </c>
      <c r="M4378">
        <v>0.15</v>
      </c>
      <c r="N4378">
        <f t="shared" si="68"/>
        <v>46639500</v>
      </c>
    </row>
    <row r="4379" spans="1:14" x14ac:dyDescent="0.3">
      <c r="A4379">
        <v>4378</v>
      </c>
      <c r="B4379">
        <v>10</v>
      </c>
      <c r="C4379" t="s">
        <v>76</v>
      </c>
      <c r="D4379" t="str">
        <f>VLOOKUP(C4379,[1]Saler!B:D,2,FALSE)</f>
        <v>Nguyễn Yến  Nhi</v>
      </c>
      <c r="E4379" t="str">
        <f>VLOOKUP(C4379,[1]Saler!B:D,3,FALSE)</f>
        <v>HCM</v>
      </c>
      <c r="F4379" t="str">
        <f>VLOOKUP(E4379,[1]Saler!$F$1:$G$6,2,FALSE)</f>
        <v>Hồ Chí Minh</v>
      </c>
      <c r="G4379" t="s">
        <v>71</v>
      </c>
      <c r="H4379" t="str">
        <f>VLOOKUP(G4379,[1]Product!$B:$G,2,FALSE)</f>
        <v>Legion82BC005YVN</v>
      </c>
      <c r="I4379">
        <f>VLOOKUP(G4379,[1]Product!$B:$G,6,FALSE)</f>
        <v>39000000</v>
      </c>
      <c r="J4379" t="str">
        <f>VLOOKUP(G4379,[1]Product!$B:$G,3,FALSE)</f>
        <v>Lenovo</v>
      </c>
      <c r="K4379" t="str">
        <f>VLOOKUP(G4379,[1]Product!$B:$G,4,FALSE)</f>
        <v>Laptop</v>
      </c>
      <c r="L4379">
        <v>3</v>
      </c>
      <c r="M4379">
        <v>0.05</v>
      </c>
      <c r="N4379">
        <f t="shared" si="68"/>
        <v>111150000</v>
      </c>
    </row>
    <row r="4380" spans="1:14" x14ac:dyDescent="0.3">
      <c r="A4380">
        <v>4379</v>
      </c>
      <c r="B4380">
        <v>10</v>
      </c>
      <c r="C4380" t="s">
        <v>48</v>
      </c>
      <c r="D4380" t="str">
        <f>VLOOKUP(C4380,[1]Saler!B:D,2,FALSE)</f>
        <v>Võ Huỳnh Duy  Nhân</v>
      </c>
      <c r="E4380" t="str">
        <f>VLOOKUP(C4380,[1]Saler!B:D,3,FALSE)</f>
        <v>HCM</v>
      </c>
      <c r="F4380" t="str">
        <f>VLOOKUP(E4380,[1]Saler!$F$1:$G$6,2,FALSE)</f>
        <v>Hồ Chí Minh</v>
      </c>
      <c r="G4380" t="s">
        <v>58</v>
      </c>
      <c r="H4380" t="str">
        <f>VLOOKUP(G4380,[1]Product!$B:$G,2,FALSE)</f>
        <v>Envy2K0B2PA</v>
      </c>
      <c r="I4380">
        <f>VLOOKUP(G4380,[1]Product!$B:$G,6,FALSE)</f>
        <v>23590000</v>
      </c>
      <c r="J4380" t="str">
        <f>VLOOKUP(G4380,[1]Product!$B:$G,3,FALSE)</f>
        <v>HP</v>
      </c>
      <c r="K4380" t="str">
        <f>VLOOKUP(G4380,[1]Product!$B:$G,4,FALSE)</f>
        <v>Laptop</v>
      </c>
      <c r="L4380">
        <v>3</v>
      </c>
      <c r="M4380">
        <v>0</v>
      </c>
      <c r="N4380">
        <f t="shared" si="68"/>
        <v>70770000</v>
      </c>
    </row>
    <row r="4381" spans="1:14" x14ac:dyDescent="0.3">
      <c r="A4381">
        <v>4380</v>
      </c>
      <c r="B4381">
        <v>10</v>
      </c>
      <c r="C4381" t="s">
        <v>75</v>
      </c>
      <c r="D4381" t="str">
        <f>VLOOKUP(C4381,[1]Saler!B:D,2,FALSE)</f>
        <v>Trần Thị Kim  Ngân</v>
      </c>
      <c r="E4381" t="str">
        <f>VLOOKUP(C4381,[1]Saler!B:D,3,FALSE)</f>
        <v>HCM</v>
      </c>
      <c r="F4381" t="str">
        <f>VLOOKUP(E4381,[1]Saler!$F$1:$G$6,2,FALSE)</f>
        <v>Hồ Chí Minh</v>
      </c>
      <c r="G4381" t="s">
        <v>54</v>
      </c>
      <c r="H4381" t="str">
        <f>VLOOKUP(G4381,[1]Product!$B:$G,2,FALSE)</f>
        <v>ThinkBook20VA001KVN</v>
      </c>
      <c r="I4381">
        <f>VLOOKUP(G4381,[1]Product!$B:$G,6,FALSE)</f>
        <v>19190000</v>
      </c>
      <c r="J4381" t="str">
        <f>VLOOKUP(G4381,[1]Product!$B:$G,3,FALSE)</f>
        <v>Lenovo</v>
      </c>
      <c r="K4381" t="str">
        <f>VLOOKUP(G4381,[1]Product!$B:$G,4,FALSE)</f>
        <v>Laptop</v>
      </c>
      <c r="L4381">
        <v>2</v>
      </c>
      <c r="M4381">
        <v>0.05</v>
      </c>
      <c r="N4381">
        <f t="shared" si="68"/>
        <v>36461000</v>
      </c>
    </row>
    <row r="4382" spans="1:14" x14ac:dyDescent="0.3">
      <c r="A4382">
        <v>4381</v>
      </c>
      <c r="B4382">
        <v>10</v>
      </c>
      <c r="C4382" t="s">
        <v>38</v>
      </c>
      <c r="D4382" t="str">
        <f>VLOOKUP(C4382,[1]Saler!B:D,2,FALSE)</f>
        <v>Nguyễn Thị Kim  Nga</v>
      </c>
      <c r="E4382" t="str">
        <f>VLOOKUP(C4382,[1]Saler!B:D,3,FALSE)</f>
        <v>HCM</v>
      </c>
      <c r="F4382" t="str">
        <f>VLOOKUP(E4382,[1]Saler!$F$1:$G$6,2,FALSE)</f>
        <v>Hồ Chí Minh</v>
      </c>
      <c r="G4382" t="s">
        <v>21</v>
      </c>
      <c r="H4382" t="str">
        <f>VLOOKUP(G4382,[1]Product!$B:$G,2,FALSE)</f>
        <v>EliteBook5ZU71PA</v>
      </c>
      <c r="I4382">
        <f>VLOOKUP(G4382,[1]Product!$B:$G,6,FALSE)</f>
        <v>34790000</v>
      </c>
      <c r="J4382" t="str">
        <f>VLOOKUP(G4382,[1]Product!$B:$G,3,FALSE)</f>
        <v>HP</v>
      </c>
      <c r="K4382" t="str">
        <f>VLOOKUP(G4382,[1]Product!$B:$G,4,FALSE)</f>
        <v>Laptop</v>
      </c>
      <c r="L4382">
        <v>3</v>
      </c>
      <c r="M4382">
        <v>0</v>
      </c>
      <c r="N4382">
        <f t="shared" si="68"/>
        <v>104370000</v>
      </c>
    </row>
    <row r="4383" spans="1:14" x14ac:dyDescent="0.3">
      <c r="A4383">
        <v>4382</v>
      </c>
      <c r="B4383">
        <v>10</v>
      </c>
      <c r="C4383" t="s">
        <v>74</v>
      </c>
      <c r="D4383" t="str">
        <f>VLOOKUP(C4383,[1]Saler!B:D,2,FALSE)</f>
        <v>Nguyễn Thị  Hằng</v>
      </c>
      <c r="E4383" t="str">
        <f>VLOOKUP(C4383,[1]Saler!B:D,3,FALSE)</f>
        <v>HP</v>
      </c>
      <c r="F4383" t="str">
        <f>VLOOKUP(E4383,[1]Saler!$F$1:$G$6,2,FALSE)</f>
        <v>Hải Phòng</v>
      </c>
      <c r="G4383" t="s">
        <v>15</v>
      </c>
      <c r="H4383" t="str">
        <f>VLOOKUP(G4383,[1]Product!$B:$G,2,FALSE)</f>
        <v>EliteBook1C2M0PA</v>
      </c>
      <c r="I4383">
        <f>VLOOKUP(G4383,[1]Product!$B:$G,6,FALSE)</f>
        <v>14890000</v>
      </c>
      <c r="J4383" t="str">
        <f>VLOOKUP(G4383,[1]Product!$B:$G,3,FALSE)</f>
        <v>HP</v>
      </c>
      <c r="K4383" t="str">
        <f>VLOOKUP(G4383,[1]Product!$B:$G,4,FALSE)</f>
        <v>Desktop</v>
      </c>
      <c r="L4383">
        <v>2</v>
      </c>
      <c r="M4383">
        <v>0</v>
      </c>
      <c r="N4383">
        <f t="shared" si="68"/>
        <v>29780000</v>
      </c>
    </row>
    <row r="4384" spans="1:14" x14ac:dyDescent="0.3">
      <c r="A4384">
        <v>4383</v>
      </c>
      <c r="B4384">
        <v>10</v>
      </c>
      <c r="C4384" t="s">
        <v>78</v>
      </c>
      <c r="D4384" t="str">
        <f>VLOOKUP(C4384,[1]Saler!B:D,2,FALSE)</f>
        <v>Vũ Nguyên  Hà</v>
      </c>
      <c r="E4384" t="str">
        <f>VLOOKUP(C4384,[1]Saler!B:D,3,FALSE)</f>
        <v>HN</v>
      </c>
      <c r="F4384" t="str">
        <f>VLOOKUP(E4384,[1]Saler!$F$1:$G$6,2,FALSE)</f>
        <v>Hà Nội</v>
      </c>
      <c r="G4384" t="s">
        <v>44</v>
      </c>
      <c r="H4384" t="str">
        <f>VLOOKUP(G4384,[1]Product!$B:$G,2,FALSE)</f>
        <v>Lenovo11ED002TVA</v>
      </c>
      <c r="I4384">
        <f>VLOOKUP(G4384,[1]Product!$B:$G,6,FALSE)</f>
        <v>9890000</v>
      </c>
      <c r="J4384" t="str">
        <f>VLOOKUP(G4384,[1]Product!$B:$G,3,FALSE)</f>
        <v>Lenovo</v>
      </c>
      <c r="K4384" t="str">
        <f>VLOOKUP(G4384,[1]Product!$B:$G,4,FALSE)</f>
        <v>Desktop</v>
      </c>
      <c r="L4384">
        <v>3</v>
      </c>
      <c r="M4384">
        <v>0.05</v>
      </c>
      <c r="N4384">
        <f t="shared" si="68"/>
        <v>28186500</v>
      </c>
    </row>
    <row r="4385" spans="1:14" x14ac:dyDescent="0.3">
      <c r="A4385">
        <v>4384</v>
      </c>
      <c r="B4385">
        <v>10</v>
      </c>
      <c r="C4385" t="s">
        <v>65</v>
      </c>
      <c r="D4385" t="str">
        <f>VLOOKUP(C4385,[1]Saler!B:D,2,FALSE)</f>
        <v>Vưu Quan  Khải</v>
      </c>
      <c r="E4385" t="str">
        <f>VLOOKUP(C4385,[1]Saler!B:D,3,FALSE)</f>
        <v>DN</v>
      </c>
      <c r="F4385" t="str">
        <f>VLOOKUP(E4385,[1]Saler!$F$1:$G$6,2,FALSE)</f>
        <v>Đà Nẵng</v>
      </c>
      <c r="G4385" t="s">
        <v>58</v>
      </c>
      <c r="H4385" t="str">
        <f>VLOOKUP(G4385,[1]Product!$B:$G,2,FALSE)</f>
        <v>Envy2K0B2PA</v>
      </c>
      <c r="I4385">
        <f>VLOOKUP(G4385,[1]Product!$B:$G,6,FALSE)</f>
        <v>23590000</v>
      </c>
      <c r="J4385" t="str">
        <f>VLOOKUP(G4385,[1]Product!$B:$G,3,FALSE)</f>
        <v>HP</v>
      </c>
      <c r="K4385" t="str">
        <f>VLOOKUP(G4385,[1]Product!$B:$G,4,FALSE)</f>
        <v>Laptop</v>
      </c>
      <c r="L4385">
        <v>2</v>
      </c>
      <c r="M4385">
        <v>0.1</v>
      </c>
      <c r="N4385">
        <f t="shared" si="68"/>
        <v>42462000</v>
      </c>
    </row>
    <row r="4386" spans="1:14" x14ac:dyDescent="0.3">
      <c r="A4386">
        <v>4385</v>
      </c>
      <c r="B4386">
        <v>10</v>
      </c>
      <c r="C4386" t="s">
        <v>57</v>
      </c>
      <c r="D4386" t="str">
        <f>VLOOKUP(C4386,[1]Saler!B:D,2,FALSE)</f>
        <v>Nguyễn Thị Tú  Anh</v>
      </c>
      <c r="E4386" t="str">
        <f>VLOOKUP(C4386,[1]Saler!B:D,3,FALSE)</f>
        <v>HN</v>
      </c>
      <c r="F4386" t="str">
        <f>VLOOKUP(E4386,[1]Saler!$F$1:$G$6,2,FALSE)</f>
        <v>Hà Nội</v>
      </c>
      <c r="G4386" t="s">
        <v>71</v>
      </c>
      <c r="H4386" t="str">
        <f>VLOOKUP(G4386,[1]Product!$B:$G,2,FALSE)</f>
        <v>Legion82BC005YVN</v>
      </c>
      <c r="I4386">
        <f>VLOOKUP(G4386,[1]Product!$B:$G,6,FALSE)</f>
        <v>39000000</v>
      </c>
      <c r="J4386" t="str">
        <f>VLOOKUP(G4386,[1]Product!$B:$G,3,FALSE)</f>
        <v>Lenovo</v>
      </c>
      <c r="K4386" t="str">
        <f>VLOOKUP(G4386,[1]Product!$B:$G,4,FALSE)</f>
        <v>Laptop</v>
      </c>
      <c r="L4386">
        <v>1</v>
      </c>
      <c r="M4386">
        <v>0</v>
      </c>
      <c r="N4386">
        <f t="shared" si="68"/>
        <v>39000000</v>
      </c>
    </row>
    <row r="4387" spans="1:14" x14ac:dyDescent="0.3">
      <c r="A4387">
        <v>4386</v>
      </c>
      <c r="B4387">
        <v>10</v>
      </c>
      <c r="C4387" t="s">
        <v>62</v>
      </c>
      <c r="D4387" t="str">
        <f>VLOOKUP(C4387,[1]Saler!B:D,2,FALSE)</f>
        <v>Kiều Ngọc Các</v>
      </c>
      <c r="E4387" t="str">
        <f>VLOOKUP(C4387,[1]Saler!B:D,3,FALSE)</f>
        <v>HN</v>
      </c>
      <c r="F4387" t="str">
        <f>VLOOKUP(E4387,[1]Saler!$F$1:$G$6,2,FALSE)</f>
        <v>Hà Nội</v>
      </c>
      <c r="G4387" t="s">
        <v>36</v>
      </c>
      <c r="H4387" t="str">
        <f>VLOOKUP(G4387,[1]Product!$B:$G,2,FALSE)</f>
        <v>Lenovo10TVA00EVA</v>
      </c>
      <c r="I4387">
        <f>VLOOKUP(G4387,[1]Product!$B:$G,6,FALSE)</f>
        <v>12590000</v>
      </c>
      <c r="J4387" t="str">
        <f>VLOOKUP(G4387,[1]Product!$B:$G,3,FALSE)</f>
        <v>Lenovo</v>
      </c>
      <c r="K4387" t="str">
        <f>VLOOKUP(G4387,[1]Product!$B:$G,4,FALSE)</f>
        <v>Desktop</v>
      </c>
      <c r="L4387">
        <v>1</v>
      </c>
      <c r="M4387">
        <v>0.1</v>
      </c>
      <c r="N4387">
        <f t="shared" si="68"/>
        <v>11331000</v>
      </c>
    </row>
    <row r="4388" spans="1:14" x14ac:dyDescent="0.3">
      <c r="A4388">
        <v>4387</v>
      </c>
      <c r="B4388">
        <v>10</v>
      </c>
      <c r="C4388" t="s">
        <v>66</v>
      </c>
      <c r="D4388" t="str">
        <f>VLOOKUP(C4388,[1]Saler!B:D,2,FALSE)</f>
        <v>Nguyễn Nhật  Hạ</v>
      </c>
      <c r="E4388" t="str">
        <f>VLOOKUP(C4388,[1]Saler!B:D,3,FALSE)</f>
        <v>HP</v>
      </c>
      <c r="F4388" t="str">
        <f>VLOOKUP(E4388,[1]Saler!$F$1:$G$6,2,FALSE)</f>
        <v>Hải Phòng</v>
      </c>
      <c r="G4388" t="s">
        <v>19</v>
      </c>
      <c r="H4388" t="str">
        <f>VLOOKUP(G4388,[1]Product!$B:$G,2,FALSE)</f>
        <v>Gaming81LK01J3VN</v>
      </c>
      <c r="I4388">
        <f>VLOOKUP(G4388,[1]Product!$B:$G,6,FALSE)</f>
        <v>18490000</v>
      </c>
      <c r="J4388" t="str">
        <f>VLOOKUP(G4388,[1]Product!$B:$G,3,FALSE)</f>
        <v>Lenovo</v>
      </c>
      <c r="K4388" t="str">
        <f>VLOOKUP(G4388,[1]Product!$B:$G,4,FALSE)</f>
        <v>Laptop</v>
      </c>
      <c r="L4388">
        <v>3</v>
      </c>
      <c r="M4388">
        <v>0</v>
      </c>
      <c r="N4388">
        <f t="shared" si="68"/>
        <v>55470000</v>
      </c>
    </row>
    <row r="4389" spans="1:14" x14ac:dyDescent="0.3">
      <c r="A4389">
        <v>4388</v>
      </c>
      <c r="B4389">
        <v>10</v>
      </c>
      <c r="C4389" t="s">
        <v>81</v>
      </c>
      <c r="D4389" t="str">
        <f>VLOOKUP(C4389,[1]Saler!B:D,2,FALSE)</f>
        <v>Huỳnh Lê Minh  Nhựt</v>
      </c>
      <c r="E4389" t="str">
        <f>VLOOKUP(C4389,[1]Saler!B:D,3,FALSE)</f>
        <v>HCM</v>
      </c>
      <c r="F4389" t="str">
        <f>VLOOKUP(E4389,[1]Saler!$F$1:$G$6,2,FALSE)</f>
        <v>Hồ Chí Minh</v>
      </c>
      <c r="G4389" t="s">
        <v>52</v>
      </c>
      <c r="H4389" t="str">
        <f>VLOOKUP(G4389,[1]Product!$B:$G,2,FALSE)</f>
        <v>Inspiron42IN380002</v>
      </c>
      <c r="I4389">
        <f>VLOOKUP(G4389,[1]Product!$B:$G,6,FALSE)</f>
        <v>12290000</v>
      </c>
      <c r="J4389" t="str">
        <f>VLOOKUP(G4389,[1]Product!$B:$G,3,FALSE)</f>
        <v>Dell</v>
      </c>
      <c r="K4389" t="str">
        <f>VLOOKUP(G4389,[1]Product!$B:$G,4,FALSE)</f>
        <v>Desktop</v>
      </c>
      <c r="L4389">
        <v>2</v>
      </c>
      <c r="M4389">
        <v>0.1</v>
      </c>
      <c r="N4389">
        <f t="shared" si="68"/>
        <v>22122000</v>
      </c>
    </row>
    <row r="4390" spans="1:14" x14ac:dyDescent="0.3">
      <c r="A4390">
        <v>4389</v>
      </c>
      <c r="B4390">
        <v>10</v>
      </c>
      <c r="C4390" t="s">
        <v>74</v>
      </c>
      <c r="D4390" t="str">
        <f>VLOOKUP(C4390,[1]Saler!B:D,2,FALSE)</f>
        <v>Nguyễn Thị  Hằng</v>
      </c>
      <c r="E4390" t="str">
        <f>VLOOKUP(C4390,[1]Saler!B:D,3,FALSE)</f>
        <v>HP</v>
      </c>
      <c r="F4390" t="str">
        <f>VLOOKUP(E4390,[1]Saler!$F$1:$G$6,2,FALSE)</f>
        <v>Hải Phòng</v>
      </c>
      <c r="G4390" t="s">
        <v>52</v>
      </c>
      <c r="H4390" t="str">
        <f>VLOOKUP(G4390,[1]Product!$B:$G,2,FALSE)</f>
        <v>Inspiron42IN380002</v>
      </c>
      <c r="I4390">
        <f>VLOOKUP(G4390,[1]Product!$B:$G,6,FALSE)</f>
        <v>12290000</v>
      </c>
      <c r="J4390" t="str">
        <f>VLOOKUP(G4390,[1]Product!$B:$G,3,FALSE)</f>
        <v>Dell</v>
      </c>
      <c r="K4390" t="str">
        <f>VLOOKUP(G4390,[1]Product!$B:$G,4,FALSE)</f>
        <v>Desktop</v>
      </c>
      <c r="L4390">
        <v>3</v>
      </c>
      <c r="M4390">
        <v>0.05</v>
      </c>
      <c r="N4390">
        <f t="shared" si="68"/>
        <v>35026500</v>
      </c>
    </row>
    <row r="4391" spans="1:14" x14ac:dyDescent="0.3">
      <c r="A4391">
        <v>4390</v>
      </c>
      <c r="B4391">
        <v>10</v>
      </c>
      <c r="C4391" t="s">
        <v>63</v>
      </c>
      <c r="D4391" t="str">
        <f>VLOOKUP(C4391,[1]Saler!B:D,2,FALSE)</f>
        <v>Phạm Thị Giáng  My</v>
      </c>
      <c r="E4391" t="str">
        <f>VLOOKUP(C4391,[1]Saler!B:D,3,FALSE)</f>
        <v>DN</v>
      </c>
      <c r="F4391" t="str">
        <f>VLOOKUP(E4391,[1]Saler!$F$1:$G$6,2,FALSE)</f>
        <v>Đà Nẵng</v>
      </c>
      <c r="G4391" t="s">
        <v>21</v>
      </c>
      <c r="H4391" t="str">
        <f>VLOOKUP(G4391,[1]Product!$B:$G,2,FALSE)</f>
        <v>EliteBook5ZU71PA</v>
      </c>
      <c r="I4391">
        <f>VLOOKUP(G4391,[1]Product!$B:$G,6,FALSE)</f>
        <v>34790000</v>
      </c>
      <c r="J4391" t="str">
        <f>VLOOKUP(G4391,[1]Product!$B:$G,3,FALSE)</f>
        <v>HP</v>
      </c>
      <c r="K4391" t="str">
        <f>VLOOKUP(G4391,[1]Product!$B:$G,4,FALSE)</f>
        <v>Laptop</v>
      </c>
      <c r="L4391">
        <v>2</v>
      </c>
      <c r="M4391">
        <v>0.1</v>
      </c>
      <c r="N4391">
        <f t="shared" si="68"/>
        <v>62622000</v>
      </c>
    </row>
    <row r="4392" spans="1:14" x14ac:dyDescent="0.3">
      <c r="A4392">
        <v>4391</v>
      </c>
      <c r="B4392">
        <v>10</v>
      </c>
      <c r="C4392" t="s">
        <v>67</v>
      </c>
      <c r="D4392" t="str">
        <f>VLOOKUP(C4392,[1]Saler!B:D,2,FALSE)</f>
        <v>Phan Thị Thu  Nguyệt</v>
      </c>
      <c r="E4392" t="str">
        <f>VLOOKUP(C4392,[1]Saler!B:D,3,FALSE)</f>
        <v>HCM</v>
      </c>
      <c r="F4392" t="str">
        <f>VLOOKUP(E4392,[1]Saler!$F$1:$G$6,2,FALSE)</f>
        <v>Hồ Chí Minh</v>
      </c>
      <c r="G4392" t="s">
        <v>56</v>
      </c>
      <c r="H4392" t="str">
        <f>VLOOKUP(G4392,[1]Product!$B:$G,2,FALSE)</f>
        <v>Legion82B500GUVN</v>
      </c>
      <c r="I4392">
        <f>VLOOKUP(G4392,[1]Product!$B:$G,6,FALSE)</f>
        <v>24790000</v>
      </c>
      <c r="J4392" t="str">
        <f>VLOOKUP(G4392,[1]Product!$B:$G,3,FALSE)</f>
        <v>Lenovo</v>
      </c>
      <c r="K4392" t="str">
        <f>VLOOKUP(G4392,[1]Product!$B:$G,4,FALSE)</f>
        <v>Laptop</v>
      </c>
      <c r="L4392">
        <v>3</v>
      </c>
      <c r="M4392">
        <v>0.15</v>
      </c>
      <c r="N4392">
        <f t="shared" si="68"/>
        <v>63214500</v>
      </c>
    </row>
    <row r="4393" spans="1:14" x14ac:dyDescent="0.3">
      <c r="A4393">
        <v>4392</v>
      </c>
      <c r="B4393">
        <v>10</v>
      </c>
      <c r="C4393" t="s">
        <v>26</v>
      </c>
      <c r="D4393" t="str">
        <f>VLOOKUP(C4393,[1]Saler!B:D,2,FALSE)</f>
        <v>Nguyễn Thị Y  Bình</v>
      </c>
      <c r="E4393" t="str">
        <f>VLOOKUP(C4393,[1]Saler!B:D,3,FALSE)</f>
        <v>HN</v>
      </c>
      <c r="F4393" t="str">
        <f>VLOOKUP(E4393,[1]Saler!$F$1:$G$6,2,FALSE)</f>
        <v>Hà Nội</v>
      </c>
      <c r="G4393" t="s">
        <v>36</v>
      </c>
      <c r="H4393" t="str">
        <f>VLOOKUP(G4393,[1]Product!$B:$G,2,FALSE)</f>
        <v>Lenovo10TVA00EVA</v>
      </c>
      <c r="I4393">
        <f>VLOOKUP(G4393,[1]Product!$B:$G,6,FALSE)</f>
        <v>12590000</v>
      </c>
      <c r="J4393" t="str">
        <f>VLOOKUP(G4393,[1]Product!$B:$G,3,FALSE)</f>
        <v>Lenovo</v>
      </c>
      <c r="K4393" t="str">
        <f>VLOOKUP(G4393,[1]Product!$B:$G,4,FALSE)</f>
        <v>Desktop</v>
      </c>
      <c r="L4393">
        <v>1</v>
      </c>
      <c r="M4393">
        <v>0.15</v>
      </c>
      <c r="N4393">
        <f t="shared" si="68"/>
        <v>10701500</v>
      </c>
    </row>
    <row r="4394" spans="1:14" x14ac:dyDescent="0.3">
      <c r="A4394">
        <v>4393</v>
      </c>
      <c r="B4394">
        <v>10</v>
      </c>
      <c r="C4394" t="s">
        <v>26</v>
      </c>
      <c r="D4394" t="str">
        <f>VLOOKUP(C4394,[1]Saler!B:D,2,FALSE)</f>
        <v>Nguyễn Thị Y  Bình</v>
      </c>
      <c r="E4394" t="str">
        <f>VLOOKUP(C4394,[1]Saler!B:D,3,FALSE)</f>
        <v>HN</v>
      </c>
      <c r="F4394" t="str">
        <f>VLOOKUP(E4394,[1]Saler!$F$1:$G$6,2,FALSE)</f>
        <v>Hà Nội</v>
      </c>
      <c r="G4394" t="s">
        <v>34</v>
      </c>
      <c r="H4394" t="str">
        <f>VLOOKUP(G4394,[1]Product!$B:$G,2,FALSE)</f>
        <v>Inspiron135201</v>
      </c>
      <c r="I4394">
        <f>VLOOKUP(G4394,[1]Product!$B:$G,6,FALSE)</f>
        <v>16990000</v>
      </c>
      <c r="J4394" t="str">
        <f>VLOOKUP(G4394,[1]Product!$B:$G,3,FALSE)</f>
        <v>Dell</v>
      </c>
      <c r="K4394" t="str">
        <f>VLOOKUP(G4394,[1]Product!$B:$G,4,FALSE)</f>
        <v>Laptop</v>
      </c>
      <c r="L4394">
        <v>2</v>
      </c>
      <c r="M4394">
        <v>0.05</v>
      </c>
      <c r="N4394">
        <f t="shared" si="68"/>
        <v>32281000</v>
      </c>
    </row>
    <row r="4395" spans="1:14" x14ac:dyDescent="0.3">
      <c r="A4395">
        <v>4394</v>
      </c>
      <c r="B4395">
        <v>10</v>
      </c>
      <c r="C4395" t="s">
        <v>16</v>
      </c>
      <c r="D4395" t="str">
        <f>VLOOKUP(C4395,[1]Saler!B:D,2,FALSE)</f>
        <v>Võ Thị Uyển  Nhi</v>
      </c>
      <c r="E4395" t="str">
        <f>VLOOKUP(C4395,[1]Saler!B:D,3,FALSE)</f>
        <v>HCM</v>
      </c>
      <c r="F4395" t="str">
        <f>VLOOKUP(E4395,[1]Saler!$F$1:$G$6,2,FALSE)</f>
        <v>Hồ Chí Minh</v>
      </c>
      <c r="G4395" t="s">
        <v>25</v>
      </c>
      <c r="H4395" t="str">
        <f>VLOOKUP(G4395,[1]Product!$B:$G,2,FALSE)</f>
        <v>Lenovo11BHS07200</v>
      </c>
      <c r="I4395">
        <f>VLOOKUP(G4395,[1]Product!$B:$G,6,FALSE)</f>
        <v>11490000</v>
      </c>
      <c r="J4395" t="str">
        <f>VLOOKUP(G4395,[1]Product!$B:$G,3,FALSE)</f>
        <v>Lenovo</v>
      </c>
      <c r="K4395" t="str">
        <f>VLOOKUP(G4395,[1]Product!$B:$G,4,FALSE)</f>
        <v>Desktop</v>
      </c>
      <c r="L4395">
        <v>1</v>
      </c>
      <c r="M4395">
        <v>0</v>
      </c>
      <c r="N4395">
        <f t="shared" si="68"/>
        <v>11490000</v>
      </c>
    </row>
    <row r="4396" spans="1:14" x14ac:dyDescent="0.3">
      <c r="A4396">
        <v>4395</v>
      </c>
      <c r="B4396">
        <v>10</v>
      </c>
      <c r="C4396" t="s">
        <v>53</v>
      </c>
      <c r="D4396" t="str">
        <f>VLOOKUP(C4396,[1]Saler!B:D,2,FALSE)</f>
        <v>Đoàn Minh  Anh</v>
      </c>
      <c r="E4396" t="str">
        <f>VLOOKUP(C4396,[1]Saler!B:D,3,FALSE)</f>
        <v>HN</v>
      </c>
      <c r="F4396" t="str">
        <f>VLOOKUP(E4396,[1]Saler!$F$1:$G$6,2,FALSE)</f>
        <v>Hà Nội</v>
      </c>
      <c r="G4396" t="s">
        <v>34</v>
      </c>
      <c r="H4396" t="str">
        <f>VLOOKUP(G4396,[1]Product!$B:$G,2,FALSE)</f>
        <v>Inspiron135201</v>
      </c>
      <c r="I4396">
        <f>VLOOKUP(G4396,[1]Product!$B:$G,6,FALSE)</f>
        <v>16990000</v>
      </c>
      <c r="J4396" t="str">
        <f>VLOOKUP(G4396,[1]Product!$B:$G,3,FALSE)</f>
        <v>Dell</v>
      </c>
      <c r="K4396" t="str">
        <f>VLOOKUP(G4396,[1]Product!$B:$G,4,FALSE)</f>
        <v>Laptop</v>
      </c>
      <c r="L4396">
        <v>1</v>
      </c>
      <c r="M4396">
        <v>0.15</v>
      </c>
      <c r="N4396">
        <f t="shared" si="68"/>
        <v>14441500</v>
      </c>
    </row>
    <row r="4397" spans="1:14" x14ac:dyDescent="0.3">
      <c r="A4397">
        <v>4396</v>
      </c>
      <c r="B4397">
        <v>10</v>
      </c>
      <c r="C4397" t="s">
        <v>37</v>
      </c>
      <c r="D4397" t="str">
        <f>VLOOKUP(C4397,[1]Saler!B:D,2,FALSE)</f>
        <v>Nguyễn Phan Thanh Ngân</v>
      </c>
      <c r="E4397" t="str">
        <f>VLOOKUP(C4397,[1]Saler!B:D,3,FALSE)</f>
        <v>HCM</v>
      </c>
      <c r="F4397" t="str">
        <f>VLOOKUP(E4397,[1]Saler!$F$1:$G$6,2,FALSE)</f>
        <v>Hồ Chí Minh</v>
      </c>
      <c r="G4397" t="s">
        <v>19</v>
      </c>
      <c r="H4397" t="str">
        <f>VLOOKUP(G4397,[1]Product!$B:$G,2,FALSE)</f>
        <v>Gaming81LK01J3VN</v>
      </c>
      <c r="I4397">
        <f>VLOOKUP(G4397,[1]Product!$B:$G,6,FALSE)</f>
        <v>18490000</v>
      </c>
      <c r="J4397" t="str">
        <f>VLOOKUP(G4397,[1]Product!$B:$G,3,FALSE)</f>
        <v>Lenovo</v>
      </c>
      <c r="K4397" t="str">
        <f>VLOOKUP(G4397,[1]Product!$B:$G,4,FALSE)</f>
        <v>Laptop</v>
      </c>
      <c r="L4397">
        <v>3</v>
      </c>
      <c r="M4397">
        <v>0.05</v>
      </c>
      <c r="N4397">
        <f t="shared" si="68"/>
        <v>52696500</v>
      </c>
    </row>
    <row r="4398" spans="1:14" x14ac:dyDescent="0.3">
      <c r="A4398">
        <v>4397</v>
      </c>
      <c r="B4398">
        <v>11</v>
      </c>
      <c r="C4398" t="s">
        <v>24</v>
      </c>
      <c r="D4398" t="str">
        <f>VLOOKUP(C4398,[1]Saler!B:D,2,FALSE)</f>
        <v>Lê Thị Ngọc Bích</v>
      </c>
      <c r="E4398" t="str">
        <f>VLOOKUP(C4398,[1]Saler!B:D,3,FALSE)</f>
        <v>HN</v>
      </c>
      <c r="F4398" t="str">
        <f>VLOOKUP(E4398,[1]Saler!$F$1:$G$6,2,FALSE)</f>
        <v>Hà Nội</v>
      </c>
      <c r="G4398" t="s">
        <v>42</v>
      </c>
      <c r="H4398" t="str">
        <f>VLOOKUP(G4398,[1]Product!$B:$G,2,FALSE)</f>
        <v>PavilionEG0072TU</v>
      </c>
      <c r="I4398">
        <f>VLOOKUP(G4398,[1]Product!$B:$G,6,FALSE)</f>
        <v>21900000</v>
      </c>
      <c r="J4398" t="str">
        <f>VLOOKUP(G4398,[1]Product!$B:$G,3,FALSE)</f>
        <v>HP</v>
      </c>
      <c r="K4398" t="str">
        <f>VLOOKUP(G4398,[1]Product!$B:$G,4,FALSE)</f>
        <v>Laptop</v>
      </c>
      <c r="L4398">
        <v>2</v>
      </c>
      <c r="M4398">
        <v>0.1</v>
      </c>
      <c r="N4398">
        <f t="shared" si="68"/>
        <v>39420000</v>
      </c>
    </row>
    <row r="4399" spans="1:14" x14ac:dyDescent="0.3">
      <c r="A4399">
        <v>4398</v>
      </c>
      <c r="B4399">
        <v>11</v>
      </c>
      <c r="C4399" t="s">
        <v>48</v>
      </c>
      <c r="D4399" t="str">
        <f>VLOOKUP(C4399,[1]Saler!B:D,2,FALSE)</f>
        <v>Võ Huỳnh Duy  Nhân</v>
      </c>
      <c r="E4399" t="str">
        <f>VLOOKUP(C4399,[1]Saler!B:D,3,FALSE)</f>
        <v>HCM</v>
      </c>
      <c r="F4399" t="str">
        <f>VLOOKUP(E4399,[1]Saler!$F$1:$G$6,2,FALSE)</f>
        <v>Hồ Chí Minh</v>
      </c>
      <c r="G4399" t="s">
        <v>49</v>
      </c>
      <c r="H4399" t="str">
        <f>VLOOKUP(G4399,[1]Product!$B:$G,2,FALSE)</f>
        <v>Inspiron145402</v>
      </c>
      <c r="I4399">
        <f>VLOOKUP(G4399,[1]Product!$B:$G,6,FALSE)</f>
        <v>25790000</v>
      </c>
      <c r="J4399" t="str">
        <f>VLOOKUP(G4399,[1]Product!$B:$G,3,FALSE)</f>
        <v>Dell</v>
      </c>
      <c r="K4399" t="str">
        <f>VLOOKUP(G4399,[1]Product!$B:$G,4,FALSE)</f>
        <v>Laptop</v>
      </c>
      <c r="L4399">
        <v>2</v>
      </c>
      <c r="M4399">
        <v>0.05</v>
      </c>
      <c r="N4399">
        <f t="shared" si="68"/>
        <v>49001000</v>
      </c>
    </row>
    <row r="4400" spans="1:14" x14ac:dyDescent="0.3">
      <c r="A4400">
        <v>4399</v>
      </c>
      <c r="B4400">
        <v>11</v>
      </c>
      <c r="C4400" t="s">
        <v>73</v>
      </c>
      <c r="D4400" t="str">
        <f>VLOOKUP(C4400,[1]Saler!B:D,2,FALSE)</f>
        <v>Nguyễn Gia  Hân</v>
      </c>
      <c r="E4400" t="str">
        <f>VLOOKUP(C4400,[1]Saler!B:D,3,FALSE)</f>
        <v>HP</v>
      </c>
      <c r="F4400" t="str">
        <f>VLOOKUP(E4400,[1]Saler!$F$1:$G$6,2,FALSE)</f>
        <v>Hải Phòng</v>
      </c>
      <c r="G4400" t="s">
        <v>41</v>
      </c>
      <c r="H4400" t="str">
        <f>VLOOKUP(G4400,[1]Product!$B:$G,2,FALSE)</f>
        <v>Vostro70226499</v>
      </c>
      <c r="I4400">
        <f>VLOOKUP(G4400,[1]Product!$B:$G,6,FALSE)</f>
        <v>8900000</v>
      </c>
      <c r="J4400" t="str">
        <f>VLOOKUP(G4400,[1]Product!$B:$G,3,FALSE)</f>
        <v>Dell</v>
      </c>
      <c r="K4400" t="str">
        <f>VLOOKUP(G4400,[1]Product!$B:$G,4,FALSE)</f>
        <v>Desktop</v>
      </c>
      <c r="L4400">
        <v>3</v>
      </c>
      <c r="M4400">
        <v>0</v>
      </c>
      <c r="N4400">
        <f t="shared" si="68"/>
        <v>26700000</v>
      </c>
    </row>
    <row r="4401" spans="1:14" x14ac:dyDescent="0.3">
      <c r="A4401">
        <v>4400</v>
      </c>
      <c r="B4401">
        <v>11</v>
      </c>
      <c r="C4401" t="s">
        <v>79</v>
      </c>
      <c r="D4401" t="str">
        <f>VLOOKUP(C4401,[1]Saler!B:D,2,FALSE)</f>
        <v>Nguyễn Thị Thanh  Ngân</v>
      </c>
      <c r="E4401" t="str">
        <f>VLOOKUP(C4401,[1]Saler!B:D,3,FALSE)</f>
        <v>HCM</v>
      </c>
      <c r="F4401" t="str">
        <f>VLOOKUP(E4401,[1]Saler!$F$1:$G$6,2,FALSE)</f>
        <v>Hồ Chí Minh</v>
      </c>
      <c r="G4401" t="s">
        <v>21</v>
      </c>
      <c r="H4401" t="str">
        <f>VLOOKUP(G4401,[1]Product!$B:$G,2,FALSE)</f>
        <v>EliteBook5ZU71PA</v>
      </c>
      <c r="I4401">
        <f>VLOOKUP(G4401,[1]Product!$B:$G,6,FALSE)</f>
        <v>34790000</v>
      </c>
      <c r="J4401" t="str">
        <f>VLOOKUP(G4401,[1]Product!$B:$G,3,FALSE)</f>
        <v>HP</v>
      </c>
      <c r="K4401" t="str">
        <f>VLOOKUP(G4401,[1]Product!$B:$G,4,FALSE)</f>
        <v>Laptop</v>
      </c>
      <c r="L4401">
        <v>2</v>
      </c>
      <c r="M4401">
        <v>0.05</v>
      </c>
      <c r="N4401">
        <f t="shared" si="68"/>
        <v>66101000</v>
      </c>
    </row>
    <row r="4402" spans="1:14" x14ac:dyDescent="0.3">
      <c r="A4402">
        <v>4401</v>
      </c>
      <c r="B4402">
        <v>11</v>
      </c>
      <c r="C4402" t="s">
        <v>67</v>
      </c>
      <c r="D4402" t="str">
        <f>VLOOKUP(C4402,[1]Saler!B:D,2,FALSE)</f>
        <v>Phan Thị Thu  Nguyệt</v>
      </c>
      <c r="E4402" t="str">
        <f>VLOOKUP(C4402,[1]Saler!B:D,3,FALSE)</f>
        <v>HCM</v>
      </c>
      <c r="F4402" t="str">
        <f>VLOOKUP(E4402,[1]Saler!$F$1:$G$6,2,FALSE)</f>
        <v>Hồ Chí Minh</v>
      </c>
      <c r="G4402" t="s">
        <v>41</v>
      </c>
      <c r="H4402" t="str">
        <f>VLOOKUP(G4402,[1]Product!$B:$G,2,FALSE)</f>
        <v>Vostro70226499</v>
      </c>
      <c r="I4402">
        <f>VLOOKUP(G4402,[1]Product!$B:$G,6,FALSE)</f>
        <v>8900000</v>
      </c>
      <c r="J4402" t="str">
        <f>VLOOKUP(G4402,[1]Product!$B:$G,3,FALSE)</f>
        <v>Dell</v>
      </c>
      <c r="K4402" t="str">
        <f>VLOOKUP(G4402,[1]Product!$B:$G,4,FALSE)</f>
        <v>Desktop</v>
      </c>
      <c r="L4402">
        <v>2</v>
      </c>
      <c r="M4402">
        <v>0.05</v>
      </c>
      <c r="N4402">
        <f t="shared" si="68"/>
        <v>16910000</v>
      </c>
    </row>
    <row r="4403" spans="1:14" x14ac:dyDescent="0.3">
      <c r="A4403">
        <v>4402</v>
      </c>
      <c r="B4403">
        <v>11</v>
      </c>
      <c r="C4403" t="s">
        <v>53</v>
      </c>
      <c r="D4403" t="str">
        <f>VLOOKUP(C4403,[1]Saler!B:D,2,FALSE)</f>
        <v>Đoàn Minh  Anh</v>
      </c>
      <c r="E4403" t="str">
        <f>VLOOKUP(C4403,[1]Saler!B:D,3,FALSE)</f>
        <v>HN</v>
      </c>
      <c r="F4403" t="str">
        <f>VLOOKUP(E4403,[1]Saler!$F$1:$G$6,2,FALSE)</f>
        <v>Hà Nội</v>
      </c>
      <c r="G4403" t="s">
        <v>52</v>
      </c>
      <c r="H4403" t="str">
        <f>VLOOKUP(G4403,[1]Product!$B:$G,2,FALSE)</f>
        <v>Inspiron42IN380002</v>
      </c>
      <c r="I4403">
        <f>VLOOKUP(G4403,[1]Product!$B:$G,6,FALSE)</f>
        <v>12290000</v>
      </c>
      <c r="J4403" t="str">
        <f>VLOOKUP(G4403,[1]Product!$B:$G,3,FALSE)</f>
        <v>Dell</v>
      </c>
      <c r="K4403" t="str">
        <f>VLOOKUP(G4403,[1]Product!$B:$G,4,FALSE)</f>
        <v>Desktop</v>
      </c>
      <c r="L4403">
        <v>3</v>
      </c>
      <c r="M4403">
        <v>0.15</v>
      </c>
      <c r="N4403">
        <f t="shared" si="68"/>
        <v>31339500</v>
      </c>
    </row>
    <row r="4404" spans="1:14" x14ac:dyDescent="0.3">
      <c r="A4404">
        <v>4403</v>
      </c>
      <c r="B4404">
        <v>11</v>
      </c>
      <c r="C4404" t="s">
        <v>75</v>
      </c>
      <c r="D4404" t="str">
        <f>VLOOKUP(C4404,[1]Saler!B:D,2,FALSE)</f>
        <v>Trần Thị Kim  Ngân</v>
      </c>
      <c r="E4404" t="str">
        <f>VLOOKUP(C4404,[1]Saler!B:D,3,FALSE)</f>
        <v>HCM</v>
      </c>
      <c r="F4404" t="str">
        <f>VLOOKUP(E4404,[1]Saler!$F$1:$G$6,2,FALSE)</f>
        <v>Hồ Chí Minh</v>
      </c>
      <c r="G4404" t="s">
        <v>69</v>
      </c>
      <c r="H4404" t="str">
        <f>VLOOKUP(G4404,[1]Product!$B:$G,2,FALSE)</f>
        <v>Pavilion180S1AA</v>
      </c>
      <c r="I4404">
        <f>VLOOKUP(G4404,[1]Product!$B:$G,6,FALSE)</f>
        <v>9790000</v>
      </c>
      <c r="J4404" t="str">
        <f>VLOOKUP(G4404,[1]Product!$B:$G,3,FALSE)</f>
        <v>HP</v>
      </c>
      <c r="K4404" t="str">
        <f>VLOOKUP(G4404,[1]Product!$B:$G,4,FALSE)</f>
        <v>Desktop</v>
      </c>
      <c r="L4404">
        <v>3</v>
      </c>
      <c r="M4404">
        <v>0.1</v>
      </c>
      <c r="N4404">
        <f t="shared" si="68"/>
        <v>26433000</v>
      </c>
    </row>
    <row r="4405" spans="1:14" x14ac:dyDescent="0.3">
      <c r="A4405">
        <v>4404</v>
      </c>
      <c r="B4405">
        <v>11</v>
      </c>
      <c r="C4405" t="s">
        <v>64</v>
      </c>
      <c r="D4405" t="str">
        <f>VLOOKUP(C4405,[1]Saler!B:D,2,FALSE)</f>
        <v>Trần Chí Thông</v>
      </c>
      <c r="E4405" t="str">
        <f>VLOOKUP(C4405,[1]Saler!B:D,3,FALSE)</f>
        <v>CT</v>
      </c>
      <c r="F4405" t="str">
        <f>VLOOKUP(E4405,[1]Saler!$F$1:$G$6,2,FALSE)</f>
        <v>Cần Thơ</v>
      </c>
      <c r="G4405" t="s">
        <v>41</v>
      </c>
      <c r="H4405" t="str">
        <f>VLOOKUP(G4405,[1]Product!$B:$G,2,FALSE)</f>
        <v>Vostro70226499</v>
      </c>
      <c r="I4405">
        <f>VLOOKUP(G4405,[1]Product!$B:$G,6,FALSE)</f>
        <v>8900000</v>
      </c>
      <c r="J4405" t="str">
        <f>VLOOKUP(G4405,[1]Product!$B:$G,3,FALSE)</f>
        <v>Dell</v>
      </c>
      <c r="K4405" t="str">
        <f>VLOOKUP(G4405,[1]Product!$B:$G,4,FALSE)</f>
        <v>Desktop</v>
      </c>
      <c r="L4405">
        <v>3</v>
      </c>
      <c r="M4405">
        <v>0.15</v>
      </c>
      <c r="N4405">
        <f t="shared" si="68"/>
        <v>22695000</v>
      </c>
    </row>
    <row r="4406" spans="1:14" x14ac:dyDescent="0.3">
      <c r="A4406">
        <v>4405</v>
      </c>
      <c r="B4406">
        <v>11</v>
      </c>
      <c r="C4406" t="s">
        <v>60</v>
      </c>
      <c r="D4406" t="str">
        <f>VLOOKUP(C4406,[1]Saler!B:D,2,FALSE)</f>
        <v>Nguyễn Thị Hoài  Ly</v>
      </c>
      <c r="E4406" t="str">
        <f>VLOOKUP(C4406,[1]Saler!B:D,3,FALSE)</f>
        <v>DN</v>
      </c>
      <c r="F4406" t="str">
        <f>VLOOKUP(E4406,[1]Saler!$F$1:$G$6,2,FALSE)</f>
        <v>Đà Nẵng</v>
      </c>
      <c r="G4406" t="s">
        <v>45</v>
      </c>
      <c r="H4406" t="str">
        <f>VLOOKUP(G4406,[1]Product!$B:$G,2,FALSE)</f>
        <v>OMEN8ZR42PA</v>
      </c>
      <c r="I4406">
        <f>VLOOKUP(G4406,[1]Product!$B:$G,6,FALSE)</f>
        <v>54000000</v>
      </c>
      <c r="J4406" t="str">
        <f>VLOOKUP(G4406,[1]Product!$B:$G,3,FALSE)</f>
        <v>HP</v>
      </c>
      <c r="K4406" t="str">
        <f>VLOOKUP(G4406,[1]Product!$B:$G,4,FALSE)</f>
        <v>Laptop</v>
      </c>
      <c r="L4406">
        <v>1</v>
      </c>
      <c r="M4406">
        <v>0.05</v>
      </c>
      <c r="N4406">
        <f t="shared" si="68"/>
        <v>51300000</v>
      </c>
    </row>
    <row r="4407" spans="1:14" x14ac:dyDescent="0.3">
      <c r="A4407">
        <v>4406</v>
      </c>
      <c r="B4407">
        <v>11</v>
      </c>
      <c r="C4407" t="s">
        <v>29</v>
      </c>
      <c r="D4407" t="str">
        <f>VLOOKUP(C4407,[1]Saler!B:D,2,FALSE)</f>
        <v>Hoàng Thị Thu  Hà</v>
      </c>
      <c r="E4407" t="str">
        <f>VLOOKUP(C4407,[1]Saler!B:D,3,FALSE)</f>
        <v>HN</v>
      </c>
      <c r="F4407" t="str">
        <f>VLOOKUP(E4407,[1]Saler!$F$1:$G$6,2,FALSE)</f>
        <v>Hà Nội</v>
      </c>
      <c r="G4407" t="s">
        <v>36</v>
      </c>
      <c r="H4407" t="str">
        <f>VLOOKUP(G4407,[1]Product!$B:$G,2,FALSE)</f>
        <v>Lenovo10TVA00EVA</v>
      </c>
      <c r="I4407">
        <f>VLOOKUP(G4407,[1]Product!$B:$G,6,FALSE)</f>
        <v>12590000</v>
      </c>
      <c r="J4407" t="str">
        <f>VLOOKUP(G4407,[1]Product!$B:$G,3,FALSE)</f>
        <v>Lenovo</v>
      </c>
      <c r="K4407" t="str">
        <f>VLOOKUP(G4407,[1]Product!$B:$G,4,FALSE)</f>
        <v>Desktop</v>
      </c>
      <c r="L4407">
        <v>3</v>
      </c>
      <c r="M4407">
        <v>0.15</v>
      </c>
      <c r="N4407">
        <f t="shared" si="68"/>
        <v>32104500</v>
      </c>
    </row>
    <row r="4408" spans="1:14" x14ac:dyDescent="0.3">
      <c r="A4408">
        <v>4407</v>
      </c>
      <c r="B4408">
        <v>11</v>
      </c>
      <c r="C4408" t="s">
        <v>65</v>
      </c>
      <c r="D4408" t="str">
        <f>VLOOKUP(C4408,[1]Saler!B:D,2,FALSE)</f>
        <v>Vưu Quan  Khải</v>
      </c>
      <c r="E4408" t="str">
        <f>VLOOKUP(C4408,[1]Saler!B:D,3,FALSE)</f>
        <v>DN</v>
      </c>
      <c r="F4408" t="str">
        <f>VLOOKUP(E4408,[1]Saler!$F$1:$G$6,2,FALSE)</f>
        <v>Đà Nẵng</v>
      </c>
      <c r="G4408" t="s">
        <v>49</v>
      </c>
      <c r="H4408" t="str">
        <f>VLOOKUP(G4408,[1]Product!$B:$G,2,FALSE)</f>
        <v>Inspiron145402</v>
      </c>
      <c r="I4408">
        <f>VLOOKUP(G4408,[1]Product!$B:$G,6,FALSE)</f>
        <v>25790000</v>
      </c>
      <c r="J4408" t="str">
        <f>VLOOKUP(G4408,[1]Product!$B:$G,3,FALSE)</f>
        <v>Dell</v>
      </c>
      <c r="K4408" t="str">
        <f>VLOOKUP(G4408,[1]Product!$B:$G,4,FALSE)</f>
        <v>Laptop</v>
      </c>
      <c r="L4408">
        <v>1</v>
      </c>
      <c r="M4408">
        <v>0.15</v>
      </c>
      <c r="N4408">
        <f t="shared" si="68"/>
        <v>21921500</v>
      </c>
    </row>
    <row r="4409" spans="1:14" x14ac:dyDescent="0.3">
      <c r="A4409">
        <v>4408</v>
      </c>
      <c r="B4409">
        <v>11</v>
      </c>
      <c r="C4409" t="s">
        <v>67</v>
      </c>
      <c r="D4409" t="str">
        <f>VLOOKUP(C4409,[1]Saler!B:D,2,FALSE)</f>
        <v>Phan Thị Thu  Nguyệt</v>
      </c>
      <c r="E4409" t="str">
        <f>VLOOKUP(C4409,[1]Saler!B:D,3,FALSE)</f>
        <v>HCM</v>
      </c>
      <c r="F4409" t="str">
        <f>VLOOKUP(E4409,[1]Saler!$F$1:$G$6,2,FALSE)</f>
        <v>Hồ Chí Minh</v>
      </c>
      <c r="G4409" t="s">
        <v>31</v>
      </c>
      <c r="H4409" t="str">
        <f>VLOOKUP(G4409,[1]Product!$B:$G,2,FALSE)</f>
        <v>Ideapad82H700DNVN</v>
      </c>
      <c r="I4409">
        <f>VLOOKUP(G4409,[1]Product!$B:$G,6,FALSE)</f>
        <v>13490000</v>
      </c>
      <c r="J4409" t="str">
        <f>VLOOKUP(G4409,[1]Product!$B:$G,3,FALSE)</f>
        <v>Lenovo</v>
      </c>
      <c r="K4409" t="str">
        <f>VLOOKUP(G4409,[1]Product!$B:$G,4,FALSE)</f>
        <v>Laptop</v>
      </c>
      <c r="L4409">
        <v>1</v>
      </c>
      <c r="M4409">
        <v>0.15</v>
      </c>
      <c r="N4409">
        <f t="shared" si="68"/>
        <v>11466500</v>
      </c>
    </row>
    <row r="4410" spans="1:14" x14ac:dyDescent="0.3">
      <c r="A4410">
        <v>4409</v>
      </c>
      <c r="B4410">
        <v>11</v>
      </c>
      <c r="C4410" t="s">
        <v>16</v>
      </c>
      <c r="D4410" t="str">
        <f>VLOOKUP(C4410,[1]Saler!B:D,2,FALSE)</f>
        <v>Võ Thị Uyển  Nhi</v>
      </c>
      <c r="E4410" t="str">
        <f>VLOOKUP(C4410,[1]Saler!B:D,3,FALSE)</f>
        <v>HCM</v>
      </c>
      <c r="F4410" t="str">
        <f>VLOOKUP(E4410,[1]Saler!$F$1:$G$6,2,FALSE)</f>
        <v>Hồ Chí Minh</v>
      </c>
      <c r="G4410" t="s">
        <v>54</v>
      </c>
      <c r="H4410" t="str">
        <f>VLOOKUP(G4410,[1]Product!$B:$G,2,FALSE)</f>
        <v>ThinkBook20VA001KVN</v>
      </c>
      <c r="I4410">
        <f>VLOOKUP(G4410,[1]Product!$B:$G,6,FALSE)</f>
        <v>19190000</v>
      </c>
      <c r="J4410" t="str">
        <f>VLOOKUP(G4410,[1]Product!$B:$G,3,FALSE)</f>
        <v>Lenovo</v>
      </c>
      <c r="K4410" t="str">
        <f>VLOOKUP(G4410,[1]Product!$B:$G,4,FALSE)</f>
        <v>Laptop</v>
      </c>
      <c r="L4410">
        <v>3</v>
      </c>
      <c r="M4410">
        <v>0.05</v>
      </c>
      <c r="N4410">
        <f t="shared" si="68"/>
        <v>54691500</v>
      </c>
    </row>
    <row r="4411" spans="1:14" x14ac:dyDescent="0.3">
      <c r="A4411">
        <v>4410</v>
      </c>
      <c r="B4411">
        <v>11</v>
      </c>
      <c r="C4411" t="s">
        <v>32</v>
      </c>
      <c r="D4411" t="str">
        <f>VLOOKUP(C4411,[1]Saler!B:D,2,FALSE)</f>
        <v>Võ Thị Phương  Thảo</v>
      </c>
      <c r="E4411" t="str">
        <f>VLOOKUP(C4411,[1]Saler!B:D,3,FALSE)</f>
        <v>CT</v>
      </c>
      <c r="F4411" t="str">
        <f>VLOOKUP(E4411,[1]Saler!$F$1:$G$6,2,FALSE)</f>
        <v>Cần Thơ</v>
      </c>
      <c r="G4411" t="s">
        <v>44</v>
      </c>
      <c r="H4411" t="str">
        <f>VLOOKUP(G4411,[1]Product!$B:$G,2,FALSE)</f>
        <v>Lenovo11ED002TVA</v>
      </c>
      <c r="I4411">
        <f>VLOOKUP(G4411,[1]Product!$B:$G,6,FALSE)</f>
        <v>9890000</v>
      </c>
      <c r="J4411" t="str">
        <f>VLOOKUP(G4411,[1]Product!$B:$G,3,FALSE)</f>
        <v>Lenovo</v>
      </c>
      <c r="K4411" t="str">
        <f>VLOOKUP(G4411,[1]Product!$B:$G,4,FALSE)</f>
        <v>Desktop</v>
      </c>
      <c r="L4411">
        <v>2</v>
      </c>
      <c r="M4411">
        <v>0</v>
      </c>
      <c r="N4411">
        <f t="shared" si="68"/>
        <v>19780000</v>
      </c>
    </row>
    <row r="4412" spans="1:14" x14ac:dyDescent="0.3">
      <c r="A4412">
        <v>4411</v>
      </c>
      <c r="B4412">
        <v>11</v>
      </c>
      <c r="C4412" t="s">
        <v>72</v>
      </c>
      <c r="D4412" t="str">
        <f>VLOOKUP(C4412,[1]Saler!B:D,2,FALSE)</f>
        <v>Ngô Ngọc Tường  An</v>
      </c>
      <c r="E4412" t="str">
        <f>VLOOKUP(C4412,[1]Saler!B:D,3,FALSE)</f>
        <v>HN</v>
      </c>
      <c r="F4412" t="str">
        <f>VLOOKUP(E4412,[1]Saler!$F$1:$G$6,2,FALSE)</f>
        <v>Hà Nội</v>
      </c>
      <c r="G4412" t="s">
        <v>21</v>
      </c>
      <c r="H4412" t="str">
        <f>VLOOKUP(G4412,[1]Product!$B:$G,2,FALSE)</f>
        <v>EliteBook5ZU71PA</v>
      </c>
      <c r="I4412">
        <f>VLOOKUP(G4412,[1]Product!$B:$G,6,FALSE)</f>
        <v>34790000</v>
      </c>
      <c r="J4412" t="str">
        <f>VLOOKUP(G4412,[1]Product!$B:$G,3,FALSE)</f>
        <v>HP</v>
      </c>
      <c r="K4412" t="str">
        <f>VLOOKUP(G4412,[1]Product!$B:$G,4,FALSE)</f>
        <v>Laptop</v>
      </c>
      <c r="L4412">
        <v>1</v>
      </c>
      <c r="M4412">
        <v>0</v>
      </c>
      <c r="N4412">
        <f t="shared" si="68"/>
        <v>34790000</v>
      </c>
    </row>
    <row r="4413" spans="1:14" x14ac:dyDescent="0.3">
      <c r="A4413">
        <v>4412</v>
      </c>
      <c r="B4413">
        <v>11</v>
      </c>
      <c r="C4413" t="s">
        <v>24</v>
      </c>
      <c r="D4413" t="str">
        <f>VLOOKUP(C4413,[1]Saler!B:D,2,FALSE)</f>
        <v>Lê Thị Ngọc Bích</v>
      </c>
      <c r="E4413" t="str">
        <f>VLOOKUP(C4413,[1]Saler!B:D,3,FALSE)</f>
        <v>HN</v>
      </c>
      <c r="F4413" t="str">
        <f>VLOOKUP(E4413,[1]Saler!$F$1:$G$6,2,FALSE)</f>
        <v>Hà Nội</v>
      </c>
      <c r="G4413" t="s">
        <v>58</v>
      </c>
      <c r="H4413" t="str">
        <f>VLOOKUP(G4413,[1]Product!$B:$G,2,FALSE)</f>
        <v>Envy2K0B2PA</v>
      </c>
      <c r="I4413">
        <f>VLOOKUP(G4413,[1]Product!$B:$G,6,FALSE)</f>
        <v>23590000</v>
      </c>
      <c r="J4413" t="str">
        <f>VLOOKUP(G4413,[1]Product!$B:$G,3,FALSE)</f>
        <v>HP</v>
      </c>
      <c r="K4413" t="str">
        <f>VLOOKUP(G4413,[1]Product!$B:$G,4,FALSE)</f>
        <v>Laptop</v>
      </c>
      <c r="L4413">
        <v>3</v>
      </c>
      <c r="M4413">
        <v>0</v>
      </c>
      <c r="N4413">
        <f t="shared" si="68"/>
        <v>70770000</v>
      </c>
    </row>
    <row r="4414" spans="1:14" x14ac:dyDescent="0.3">
      <c r="A4414">
        <v>4413</v>
      </c>
      <c r="B4414">
        <v>11</v>
      </c>
      <c r="C4414" t="s">
        <v>81</v>
      </c>
      <c r="D4414" t="str">
        <f>VLOOKUP(C4414,[1]Saler!B:D,2,FALSE)</f>
        <v>Huỳnh Lê Minh  Nhựt</v>
      </c>
      <c r="E4414" t="str">
        <f>VLOOKUP(C4414,[1]Saler!B:D,3,FALSE)</f>
        <v>HCM</v>
      </c>
      <c r="F4414" t="str">
        <f>VLOOKUP(E4414,[1]Saler!$F$1:$G$6,2,FALSE)</f>
        <v>Hồ Chí Minh</v>
      </c>
      <c r="G4414" t="s">
        <v>47</v>
      </c>
      <c r="H4414" t="str">
        <f>VLOOKUP(G4414,[1]Product!$B:$G,2,FALSE)</f>
        <v>OptiPlex3080 MT</v>
      </c>
      <c r="I4414">
        <f>VLOOKUP(G4414,[1]Product!$B:$G,6,FALSE)</f>
        <v>13890000</v>
      </c>
      <c r="J4414" t="str">
        <f>VLOOKUP(G4414,[1]Product!$B:$G,3,FALSE)</f>
        <v>Dell</v>
      </c>
      <c r="K4414" t="str">
        <f>VLOOKUP(G4414,[1]Product!$B:$G,4,FALSE)</f>
        <v>Desktop</v>
      </c>
      <c r="L4414">
        <v>2</v>
      </c>
      <c r="M4414">
        <v>0.1</v>
      </c>
      <c r="N4414">
        <f t="shared" si="68"/>
        <v>25002000</v>
      </c>
    </row>
    <row r="4415" spans="1:14" x14ac:dyDescent="0.3">
      <c r="A4415">
        <v>4414</v>
      </c>
      <c r="B4415">
        <v>11</v>
      </c>
      <c r="C4415" t="s">
        <v>37</v>
      </c>
      <c r="D4415" t="str">
        <f>VLOOKUP(C4415,[1]Saler!B:D,2,FALSE)</f>
        <v>Nguyễn Phan Thanh Ngân</v>
      </c>
      <c r="E4415" t="str">
        <f>VLOOKUP(C4415,[1]Saler!B:D,3,FALSE)</f>
        <v>HCM</v>
      </c>
      <c r="F4415" t="str">
        <f>VLOOKUP(E4415,[1]Saler!$F$1:$G$6,2,FALSE)</f>
        <v>Hồ Chí Minh</v>
      </c>
      <c r="G4415" t="s">
        <v>52</v>
      </c>
      <c r="H4415" t="str">
        <f>VLOOKUP(G4415,[1]Product!$B:$G,2,FALSE)</f>
        <v>Inspiron42IN380002</v>
      </c>
      <c r="I4415">
        <f>VLOOKUP(G4415,[1]Product!$B:$G,6,FALSE)</f>
        <v>12290000</v>
      </c>
      <c r="J4415" t="str">
        <f>VLOOKUP(G4415,[1]Product!$B:$G,3,FALSE)</f>
        <v>Dell</v>
      </c>
      <c r="K4415" t="str">
        <f>VLOOKUP(G4415,[1]Product!$B:$G,4,FALSE)</f>
        <v>Desktop</v>
      </c>
      <c r="L4415">
        <v>2</v>
      </c>
      <c r="M4415">
        <v>0.15</v>
      </c>
      <c r="N4415">
        <f t="shared" si="68"/>
        <v>20893000</v>
      </c>
    </row>
    <row r="4416" spans="1:14" x14ac:dyDescent="0.3">
      <c r="A4416">
        <v>4415</v>
      </c>
      <c r="B4416">
        <v>11</v>
      </c>
      <c r="C4416" t="s">
        <v>16</v>
      </c>
      <c r="D4416" t="str">
        <f>VLOOKUP(C4416,[1]Saler!B:D,2,FALSE)</f>
        <v>Võ Thị Uyển  Nhi</v>
      </c>
      <c r="E4416" t="str">
        <f>VLOOKUP(C4416,[1]Saler!B:D,3,FALSE)</f>
        <v>HCM</v>
      </c>
      <c r="F4416" t="str">
        <f>VLOOKUP(E4416,[1]Saler!$F$1:$G$6,2,FALSE)</f>
        <v>Hồ Chí Minh</v>
      </c>
      <c r="G4416" t="s">
        <v>31</v>
      </c>
      <c r="H4416" t="str">
        <f>VLOOKUP(G4416,[1]Product!$B:$G,2,FALSE)</f>
        <v>Ideapad82H700DNVN</v>
      </c>
      <c r="I4416">
        <f>VLOOKUP(G4416,[1]Product!$B:$G,6,FALSE)</f>
        <v>13490000</v>
      </c>
      <c r="J4416" t="str">
        <f>VLOOKUP(G4416,[1]Product!$B:$G,3,FALSE)</f>
        <v>Lenovo</v>
      </c>
      <c r="K4416" t="str">
        <f>VLOOKUP(G4416,[1]Product!$B:$G,4,FALSE)</f>
        <v>Laptop</v>
      </c>
      <c r="L4416">
        <v>2</v>
      </c>
      <c r="M4416">
        <v>0.1</v>
      </c>
      <c r="N4416">
        <f t="shared" si="68"/>
        <v>24282000</v>
      </c>
    </row>
    <row r="4417" spans="1:14" x14ac:dyDescent="0.3">
      <c r="A4417">
        <v>4416</v>
      </c>
      <c r="B4417">
        <v>11</v>
      </c>
      <c r="C4417" t="s">
        <v>78</v>
      </c>
      <c r="D4417" t="str">
        <f>VLOOKUP(C4417,[1]Saler!B:D,2,FALSE)</f>
        <v>Vũ Nguyên  Hà</v>
      </c>
      <c r="E4417" t="str">
        <f>VLOOKUP(C4417,[1]Saler!B:D,3,FALSE)</f>
        <v>HN</v>
      </c>
      <c r="F4417" t="str">
        <f>VLOOKUP(E4417,[1]Saler!$F$1:$G$6,2,FALSE)</f>
        <v>Hà Nội</v>
      </c>
      <c r="G4417" t="s">
        <v>47</v>
      </c>
      <c r="H4417" t="str">
        <f>VLOOKUP(G4417,[1]Product!$B:$G,2,FALSE)</f>
        <v>OptiPlex3080 MT</v>
      </c>
      <c r="I4417">
        <f>VLOOKUP(G4417,[1]Product!$B:$G,6,FALSE)</f>
        <v>13890000</v>
      </c>
      <c r="J4417" t="str">
        <f>VLOOKUP(G4417,[1]Product!$B:$G,3,FALSE)</f>
        <v>Dell</v>
      </c>
      <c r="K4417" t="str">
        <f>VLOOKUP(G4417,[1]Product!$B:$G,4,FALSE)</f>
        <v>Desktop</v>
      </c>
      <c r="L4417">
        <v>1</v>
      </c>
      <c r="M4417">
        <v>0</v>
      </c>
      <c r="N4417">
        <f t="shared" si="68"/>
        <v>13890000</v>
      </c>
    </row>
    <row r="4418" spans="1:14" x14ac:dyDescent="0.3">
      <c r="A4418">
        <v>4417</v>
      </c>
      <c r="B4418">
        <v>11</v>
      </c>
      <c r="C4418" t="s">
        <v>67</v>
      </c>
      <c r="D4418" t="str">
        <f>VLOOKUP(C4418,[1]Saler!B:D,2,FALSE)</f>
        <v>Phan Thị Thu  Nguyệt</v>
      </c>
      <c r="E4418" t="str">
        <f>VLOOKUP(C4418,[1]Saler!B:D,3,FALSE)</f>
        <v>HCM</v>
      </c>
      <c r="F4418" t="str">
        <f>VLOOKUP(E4418,[1]Saler!$F$1:$G$6,2,FALSE)</f>
        <v>Hồ Chí Minh</v>
      </c>
      <c r="G4418" t="s">
        <v>25</v>
      </c>
      <c r="H4418" t="str">
        <f>VLOOKUP(G4418,[1]Product!$B:$G,2,FALSE)</f>
        <v>Lenovo11BHS07200</v>
      </c>
      <c r="I4418">
        <f>VLOOKUP(G4418,[1]Product!$B:$G,6,FALSE)</f>
        <v>11490000</v>
      </c>
      <c r="J4418" t="str">
        <f>VLOOKUP(G4418,[1]Product!$B:$G,3,FALSE)</f>
        <v>Lenovo</v>
      </c>
      <c r="K4418" t="str">
        <f>VLOOKUP(G4418,[1]Product!$B:$G,4,FALSE)</f>
        <v>Desktop</v>
      </c>
      <c r="L4418">
        <v>3</v>
      </c>
      <c r="M4418">
        <v>0.1</v>
      </c>
      <c r="N4418">
        <f t="shared" ref="N4418:N4454" si="69">I4418*L4418*(1-M4418)</f>
        <v>31023000</v>
      </c>
    </row>
    <row r="4419" spans="1:14" x14ac:dyDescent="0.3">
      <c r="A4419">
        <v>4418</v>
      </c>
      <c r="B4419">
        <v>11</v>
      </c>
      <c r="C4419" t="s">
        <v>38</v>
      </c>
      <c r="D4419" t="str">
        <f>VLOOKUP(C4419,[1]Saler!B:D,2,FALSE)</f>
        <v>Nguyễn Thị Kim  Nga</v>
      </c>
      <c r="E4419" t="str">
        <f>VLOOKUP(C4419,[1]Saler!B:D,3,FALSE)</f>
        <v>HCM</v>
      </c>
      <c r="F4419" t="str">
        <f>VLOOKUP(E4419,[1]Saler!$F$1:$G$6,2,FALSE)</f>
        <v>Hồ Chí Minh</v>
      </c>
      <c r="G4419" t="s">
        <v>42</v>
      </c>
      <c r="H4419" t="str">
        <f>VLOOKUP(G4419,[1]Product!$B:$G,2,FALSE)</f>
        <v>PavilionEG0072TU</v>
      </c>
      <c r="I4419">
        <f>VLOOKUP(G4419,[1]Product!$B:$G,6,FALSE)</f>
        <v>21900000</v>
      </c>
      <c r="J4419" t="str">
        <f>VLOOKUP(G4419,[1]Product!$B:$G,3,FALSE)</f>
        <v>HP</v>
      </c>
      <c r="K4419" t="str">
        <f>VLOOKUP(G4419,[1]Product!$B:$G,4,FALSE)</f>
        <v>Laptop</v>
      </c>
      <c r="L4419">
        <v>3</v>
      </c>
      <c r="M4419">
        <v>0.05</v>
      </c>
      <c r="N4419">
        <f t="shared" si="69"/>
        <v>62415000</v>
      </c>
    </row>
    <row r="4420" spans="1:14" x14ac:dyDescent="0.3">
      <c r="A4420">
        <v>4419</v>
      </c>
      <c r="B4420">
        <v>11</v>
      </c>
      <c r="C4420" t="s">
        <v>27</v>
      </c>
      <c r="D4420" t="str">
        <f>VLOOKUP(C4420,[1]Saler!B:D,2,FALSE)</f>
        <v>Lê Thị Bình</v>
      </c>
      <c r="E4420" t="str">
        <f>VLOOKUP(C4420,[1]Saler!B:D,3,FALSE)</f>
        <v>HN</v>
      </c>
      <c r="F4420" t="str">
        <f>VLOOKUP(E4420,[1]Saler!$F$1:$G$6,2,FALSE)</f>
        <v>Hà Nội</v>
      </c>
      <c r="G4420" t="s">
        <v>21</v>
      </c>
      <c r="H4420" t="str">
        <f>VLOOKUP(G4420,[1]Product!$B:$G,2,FALSE)</f>
        <v>EliteBook5ZU71PA</v>
      </c>
      <c r="I4420">
        <f>VLOOKUP(G4420,[1]Product!$B:$G,6,FALSE)</f>
        <v>34790000</v>
      </c>
      <c r="J4420" t="str">
        <f>VLOOKUP(G4420,[1]Product!$B:$G,3,FALSE)</f>
        <v>HP</v>
      </c>
      <c r="K4420" t="str">
        <f>VLOOKUP(G4420,[1]Product!$B:$G,4,FALSE)</f>
        <v>Laptop</v>
      </c>
      <c r="L4420">
        <v>3</v>
      </c>
      <c r="M4420">
        <v>0</v>
      </c>
      <c r="N4420">
        <f t="shared" si="69"/>
        <v>104370000</v>
      </c>
    </row>
    <row r="4421" spans="1:14" x14ac:dyDescent="0.3">
      <c r="A4421">
        <v>4420</v>
      </c>
      <c r="B4421">
        <v>11</v>
      </c>
      <c r="C4421" t="s">
        <v>51</v>
      </c>
      <c r="D4421" t="str">
        <f>VLOOKUP(C4421,[1]Saler!B:D,2,FALSE)</f>
        <v>Trần Nguyễn Thúy  Quỳnh</v>
      </c>
      <c r="E4421" t="str">
        <f>VLOOKUP(C4421,[1]Saler!B:D,3,FALSE)</f>
        <v>CT</v>
      </c>
      <c r="F4421" t="str">
        <f>VLOOKUP(E4421,[1]Saler!$F$1:$G$6,2,FALSE)</f>
        <v>Cần Thơ</v>
      </c>
      <c r="G4421" t="s">
        <v>41</v>
      </c>
      <c r="H4421" t="str">
        <f>VLOOKUP(G4421,[1]Product!$B:$G,2,FALSE)</f>
        <v>Vostro70226499</v>
      </c>
      <c r="I4421">
        <f>VLOOKUP(G4421,[1]Product!$B:$G,6,FALSE)</f>
        <v>8900000</v>
      </c>
      <c r="J4421" t="str">
        <f>VLOOKUP(G4421,[1]Product!$B:$G,3,FALSE)</f>
        <v>Dell</v>
      </c>
      <c r="K4421" t="str">
        <f>VLOOKUP(G4421,[1]Product!$B:$G,4,FALSE)</f>
        <v>Desktop</v>
      </c>
      <c r="L4421">
        <v>1</v>
      </c>
      <c r="M4421">
        <v>0</v>
      </c>
      <c r="N4421">
        <f t="shared" si="69"/>
        <v>8900000</v>
      </c>
    </row>
    <row r="4422" spans="1:14" x14ac:dyDescent="0.3">
      <c r="A4422">
        <v>4421</v>
      </c>
      <c r="B4422">
        <v>11</v>
      </c>
      <c r="C4422" t="s">
        <v>14</v>
      </c>
      <c r="D4422" t="str">
        <f>VLOOKUP(C4422,[1]Saler!B:D,2,FALSE)</f>
        <v>Hồ Thị Khánh  Huyền</v>
      </c>
      <c r="E4422" t="str">
        <f>VLOOKUP(C4422,[1]Saler!B:D,3,FALSE)</f>
        <v>DN</v>
      </c>
      <c r="F4422" t="str">
        <f>VLOOKUP(E4422,[1]Saler!$F$1:$G$6,2,FALSE)</f>
        <v>Đà Nẵng</v>
      </c>
      <c r="G4422" t="s">
        <v>45</v>
      </c>
      <c r="H4422" t="str">
        <f>VLOOKUP(G4422,[1]Product!$B:$G,2,FALSE)</f>
        <v>OMEN8ZR42PA</v>
      </c>
      <c r="I4422">
        <f>VLOOKUP(G4422,[1]Product!$B:$G,6,FALSE)</f>
        <v>54000000</v>
      </c>
      <c r="J4422" t="str">
        <f>VLOOKUP(G4422,[1]Product!$B:$G,3,FALSE)</f>
        <v>HP</v>
      </c>
      <c r="K4422" t="str">
        <f>VLOOKUP(G4422,[1]Product!$B:$G,4,FALSE)</f>
        <v>Laptop</v>
      </c>
      <c r="L4422">
        <v>1</v>
      </c>
      <c r="M4422">
        <v>0.05</v>
      </c>
      <c r="N4422">
        <f t="shared" si="69"/>
        <v>51300000</v>
      </c>
    </row>
    <row r="4423" spans="1:14" x14ac:dyDescent="0.3">
      <c r="A4423">
        <v>4422</v>
      </c>
      <c r="B4423">
        <v>11</v>
      </c>
      <c r="C4423" t="s">
        <v>18</v>
      </c>
      <c r="D4423" t="str">
        <f>VLOOKUP(C4423,[1]Saler!B:D,2,FALSE)</f>
        <v>Lê Thị Thùy  Linh</v>
      </c>
      <c r="E4423" t="str">
        <f>VLOOKUP(C4423,[1]Saler!B:D,3,FALSE)</f>
        <v>DN</v>
      </c>
      <c r="F4423" t="str">
        <f>VLOOKUP(E4423,[1]Saler!$F$1:$G$6,2,FALSE)</f>
        <v>Đà Nẵng</v>
      </c>
      <c r="G4423" t="s">
        <v>44</v>
      </c>
      <c r="H4423" t="str">
        <f>VLOOKUP(G4423,[1]Product!$B:$G,2,FALSE)</f>
        <v>Lenovo11ED002TVA</v>
      </c>
      <c r="I4423">
        <f>VLOOKUP(G4423,[1]Product!$B:$G,6,FALSE)</f>
        <v>9890000</v>
      </c>
      <c r="J4423" t="str">
        <f>VLOOKUP(G4423,[1]Product!$B:$G,3,FALSE)</f>
        <v>Lenovo</v>
      </c>
      <c r="K4423" t="str">
        <f>VLOOKUP(G4423,[1]Product!$B:$G,4,FALSE)</f>
        <v>Desktop</v>
      </c>
      <c r="L4423">
        <v>2</v>
      </c>
      <c r="M4423">
        <v>0</v>
      </c>
      <c r="N4423">
        <f t="shared" si="69"/>
        <v>19780000</v>
      </c>
    </row>
    <row r="4424" spans="1:14" x14ac:dyDescent="0.3">
      <c r="A4424">
        <v>4423</v>
      </c>
      <c r="B4424">
        <v>11</v>
      </c>
      <c r="C4424" t="s">
        <v>73</v>
      </c>
      <c r="D4424" t="str">
        <f>VLOOKUP(C4424,[1]Saler!B:D,2,FALSE)</f>
        <v>Nguyễn Gia  Hân</v>
      </c>
      <c r="E4424" t="str">
        <f>VLOOKUP(C4424,[1]Saler!B:D,3,FALSE)</f>
        <v>HP</v>
      </c>
      <c r="F4424" t="str">
        <f>VLOOKUP(E4424,[1]Saler!$F$1:$G$6,2,FALSE)</f>
        <v>Hải Phòng</v>
      </c>
      <c r="G4424" t="s">
        <v>47</v>
      </c>
      <c r="H4424" t="str">
        <f>VLOOKUP(G4424,[1]Product!$B:$G,2,FALSE)</f>
        <v>OptiPlex3080 MT</v>
      </c>
      <c r="I4424">
        <f>VLOOKUP(G4424,[1]Product!$B:$G,6,FALSE)</f>
        <v>13890000</v>
      </c>
      <c r="J4424" t="str">
        <f>VLOOKUP(G4424,[1]Product!$B:$G,3,FALSE)</f>
        <v>Dell</v>
      </c>
      <c r="K4424" t="str">
        <f>VLOOKUP(G4424,[1]Product!$B:$G,4,FALSE)</f>
        <v>Desktop</v>
      </c>
      <c r="L4424">
        <v>2</v>
      </c>
      <c r="M4424">
        <v>0.1</v>
      </c>
      <c r="N4424">
        <f t="shared" si="69"/>
        <v>25002000</v>
      </c>
    </row>
    <row r="4425" spans="1:14" x14ac:dyDescent="0.3">
      <c r="A4425">
        <v>4424</v>
      </c>
      <c r="B4425">
        <v>12</v>
      </c>
      <c r="C4425" t="s">
        <v>60</v>
      </c>
      <c r="D4425" t="str">
        <f>VLOOKUP(C4425,[1]Saler!B:D,2,FALSE)</f>
        <v>Nguyễn Thị Hoài  Ly</v>
      </c>
      <c r="E4425" t="str">
        <f>VLOOKUP(C4425,[1]Saler!B:D,3,FALSE)</f>
        <v>DN</v>
      </c>
      <c r="F4425" t="str">
        <f>VLOOKUP(E4425,[1]Saler!$F$1:$G$6,2,FALSE)</f>
        <v>Đà Nẵng</v>
      </c>
      <c r="G4425" t="s">
        <v>42</v>
      </c>
      <c r="H4425" t="str">
        <f>VLOOKUP(G4425,[1]Product!$B:$G,2,FALSE)</f>
        <v>PavilionEG0072TU</v>
      </c>
      <c r="I4425">
        <f>VLOOKUP(G4425,[1]Product!$B:$G,6,FALSE)</f>
        <v>21900000</v>
      </c>
      <c r="J4425" t="str">
        <f>VLOOKUP(G4425,[1]Product!$B:$G,3,FALSE)</f>
        <v>HP</v>
      </c>
      <c r="K4425" t="str">
        <f>VLOOKUP(G4425,[1]Product!$B:$G,4,FALSE)</f>
        <v>Laptop</v>
      </c>
      <c r="L4425">
        <v>2</v>
      </c>
      <c r="M4425">
        <v>0.1</v>
      </c>
      <c r="N4425">
        <f t="shared" si="69"/>
        <v>39420000</v>
      </c>
    </row>
    <row r="4426" spans="1:14" x14ac:dyDescent="0.3">
      <c r="A4426">
        <v>4425</v>
      </c>
      <c r="B4426">
        <v>12</v>
      </c>
      <c r="C4426" t="s">
        <v>61</v>
      </c>
      <c r="D4426" t="str">
        <f>VLOOKUP(C4426,[1]Saler!B:D,2,FALSE)</f>
        <v>Nguyễn Tố  Linh</v>
      </c>
      <c r="E4426" t="str">
        <f>VLOOKUP(C4426,[1]Saler!B:D,3,FALSE)</f>
        <v>DN</v>
      </c>
      <c r="F4426" t="str">
        <f>VLOOKUP(E4426,[1]Saler!$F$1:$G$6,2,FALSE)</f>
        <v>Đà Nẵng</v>
      </c>
      <c r="G4426" t="s">
        <v>69</v>
      </c>
      <c r="H4426" t="str">
        <f>VLOOKUP(G4426,[1]Product!$B:$G,2,FALSE)</f>
        <v>Pavilion180S1AA</v>
      </c>
      <c r="I4426">
        <f>VLOOKUP(G4426,[1]Product!$B:$G,6,FALSE)</f>
        <v>9790000</v>
      </c>
      <c r="J4426" t="str">
        <f>VLOOKUP(G4426,[1]Product!$B:$G,3,FALSE)</f>
        <v>HP</v>
      </c>
      <c r="K4426" t="str">
        <f>VLOOKUP(G4426,[1]Product!$B:$G,4,FALSE)</f>
        <v>Desktop</v>
      </c>
      <c r="L4426">
        <v>2</v>
      </c>
      <c r="M4426">
        <v>0.15</v>
      </c>
      <c r="N4426">
        <f t="shared" si="69"/>
        <v>16643000</v>
      </c>
    </row>
    <row r="4427" spans="1:14" x14ac:dyDescent="0.3">
      <c r="A4427">
        <v>4426</v>
      </c>
      <c r="B4427">
        <v>12</v>
      </c>
      <c r="C4427" t="s">
        <v>60</v>
      </c>
      <c r="D4427" t="str">
        <f>VLOOKUP(C4427,[1]Saler!B:D,2,FALSE)</f>
        <v>Nguyễn Thị Hoài  Ly</v>
      </c>
      <c r="E4427" t="str">
        <f>VLOOKUP(C4427,[1]Saler!B:D,3,FALSE)</f>
        <v>DN</v>
      </c>
      <c r="F4427" t="str">
        <f>VLOOKUP(E4427,[1]Saler!$F$1:$G$6,2,FALSE)</f>
        <v>Đà Nẵng</v>
      </c>
      <c r="G4427" t="s">
        <v>34</v>
      </c>
      <c r="H4427" t="str">
        <f>VLOOKUP(G4427,[1]Product!$B:$G,2,FALSE)</f>
        <v>Inspiron135201</v>
      </c>
      <c r="I4427">
        <f>VLOOKUP(G4427,[1]Product!$B:$G,6,FALSE)</f>
        <v>16990000</v>
      </c>
      <c r="J4427" t="str">
        <f>VLOOKUP(G4427,[1]Product!$B:$G,3,FALSE)</f>
        <v>Dell</v>
      </c>
      <c r="K4427" t="str">
        <f>VLOOKUP(G4427,[1]Product!$B:$G,4,FALSE)</f>
        <v>Laptop</v>
      </c>
      <c r="L4427">
        <v>1</v>
      </c>
      <c r="M4427">
        <v>0.05</v>
      </c>
      <c r="N4427">
        <f t="shared" si="69"/>
        <v>16140500</v>
      </c>
    </row>
    <row r="4428" spans="1:14" x14ac:dyDescent="0.3">
      <c r="A4428">
        <v>4427</v>
      </c>
      <c r="B4428">
        <v>12</v>
      </c>
      <c r="C4428" t="s">
        <v>78</v>
      </c>
      <c r="D4428" t="str">
        <f>VLOOKUP(C4428,[1]Saler!B:D,2,FALSE)</f>
        <v>Vũ Nguyên  Hà</v>
      </c>
      <c r="E4428" t="str">
        <f>VLOOKUP(C4428,[1]Saler!B:D,3,FALSE)</f>
        <v>HN</v>
      </c>
      <c r="F4428" t="str">
        <f>VLOOKUP(E4428,[1]Saler!$F$1:$G$6,2,FALSE)</f>
        <v>Hà Nội</v>
      </c>
      <c r="G4428" t="s">
        <v>41</v>
      </c>
      <c r="H4428" t="str">
        <f>VLOOKUP(G4428,[1]Product!$B:$G,2,FALSE)</f>
        <v>Vostro70226499</v>
      </c>
      <c r="I4428">
        <f>VLOOKUP(G4428,[1]Product!$B:$G,6,FALSE)</f>
        <v>8900000</v>
      </c>
      <c r="J4428" t="str">
        <f>VLOOKUP(G4428,[1]Product!$B:$G,3,FALSE)</f>
        <v>Dell</v>
      </c>
      <c r="K4428" t="str">
        <f>VLOOKUP(G4428,[1]Product!$B:$G,4,FALSE)</f>
        <v>Desktop</v>
      </c>
      <c r="L4428">
        <v>2</v>
      </c>
      <c r="M4428">
        <v>0.05</v>
      </c>
      <c r="N4428">
        <f t="shared" si="69"/>
        <v>16910000</v>
      </c>
    </row>
    <row r="4429" spans="1:14" x14ac:dyDescent="0.3">
      <c r="A4429">
        <v>4428</v>
      </c>
      <c r="B4429">
        <v>12</v>
      </c>
      <c r="C4429" t="s">
        <v>40</v>
      </c>
      <c r="D4429" t="str">
        <f>VLOOKUP(C4429,[1]Saler!B:D,2,FALSE)</f>
        <v>Triệu Thị Thanh  Chung</v>
      </c>
      <c r="E4429" t="str">
        <f>VLOOKUP(C4429,[1]Saler!B:D,3,FALSE)</f>
        <v>HN</v>
      </c>
      <c r="F4429" t="str">
        <f>VLOOKUP(E4429,[1]Saler!$F$1:$G$6,2,FALSE)</f>
        <v>Hà Nội</v>
      </c>
      <c r="G4429" t="s">
        <v>25</v>
      </c>
      <c r="H4429" t="str">
        <f>VLOOKUP(G4429,[1]Product!$B:$G,2,FALSE)</f>
        <v>Lenovo11BHS07200</v>
      </c>
      <c r="I4429">
        <f>VLOOKUP(G4429,[1]Product!$B:$G,6,FALSE)</f>
        <v>11490000</v>
      </c>
      <c r="J4429" t="str">
        <f>VLOOKUP(G4429,[1]Product!$B:$G,3,FALSE)</f>
        <v>Lenovo</v>
      </c>
      <c r="K4429" t="str">
        <f>VLOOKUP(G4429,[1]Product!$B:$G,4,FALSE)</f>
        <v>Desktop</v>
      </c>
      <c r="L4429">
        <v>1</v>
      </c>
      <c r="M4429">
        <v>0.15</v>
      </c>
      <c r="N4429">
        <f t="shared" si="69"/>
        <v>9766500</v>
      </c>
    </row>
    <row r="4430" spans="1:14" x14ac:dyDescent="0.3">
      <c r="A4430">
        <v>4429</v>
      </c>
      <c r="B4430">
        <v>12</v>
      </c>
      <c r="C4430" t="s">
        <v>46</v>
      </c>
      <c r="D4430" t="str">
        <f>VLOOKUP(C4430,[1]Saler!B:D,2,FALSE)</f>
        <v>Nguyễn Thị Hoài  Nam</v>
      </c>
      <c r="E4430" t="str">
        <f>VLOOKUP(C4430,[1]Saler!B:D,3,FALSE)</f>
        <v>HCM</v>
      </c>
      <c r="F4430" t="str">
        <f>VLOOKUP(E4430,[1]Saler!$F$1:$G$6,2,FALSE)</f>
        <v>Hồ Chí Minh</v>
      </c>
      <c r="G4430" t="s">
        <v>17</v>
      </c>
      <c r="H4430" t="str">
        <f>VLOOKUP(G4430,[1]Product!$B:$G,2,FALSE)</f>
        <v>Inspiron135301</v>
      </c>
      <c r="I4430">
        <f>VLOOKUP(G4430,[1]Product!$B:$G,6,FALSE)</f>
        <v>20900000</v>
      </c>
      <c r="J4430" t="str">
        <f>VLOOKUP(G4430,[1]Product!$B:$G,3,FALSE)</f>
        <v>Dell</v>
      </c>
      <c r="K4430" t="str">
        <f>VLOOKUP(G4430,[1]Product!$B:$G,4,FALSE)</f>
        <v>Laptop</v>
      </c>
      <c r="L4430">
        <v>2</v>
      </c>
      <c r="M4430">
        <v>0</v>
      </c>
      <c r="N4430">
        <f t="shared" si="69"/>
        <v>41800000</v>
      </c>
    </row>
    <row r="4431" spans="1:14" x14ac:dyDescent="0.3">
      <c r="A4431">
        <v>4430</v>
      </c>
      <c r="B4431">
        <v>12</v>
      </c>
      <c r="C4431" t="s">
        <v>30</v>
      </c>
      <c r="D4431" t="str">
        <f>VLOOKUP(C4431,[1]Saler!B:D,2,FALSE)</f>
        <v>Lê Thị Phương  Thanh</v>
      </c>
      <c r="E4431" t="str">
        <f>VLOOKUP(C4431,[1]Saler!B:D,3,FALSE)</f>
        <v>CT</v>
      </c>
      <c r="F4431" t="str">
        <f>VLOOKUP(E4431,[1]Saler!$F$1:$G$6,2,FALSE)</f>
        <v>Cần Thơ</v>
      </c>
      <c r="G4431" t="s">
        <v>54</v>
      </c>
      <c r="H4431" t="str">
        <f>VLOOKUP(G4431,[1]Product!$B:$G,2,FALSE)</f>
        <v>ThinkBook20VA001KVN</v>
      </c>
      <c r="I4431">
        <f>VLOOKUP(G4431,[1]Product!$B:$G,6,FALSE)</f>
        <v>19190000</v>
      </c>
      <c r="J4431" t="str">
        <f>VLOOKUP(G4431,[1]Product!$B:$G,3,FALSE)</f>
        <v>Lenovo</v>
      </c>
      <c r="K4431" t="str">
        <f>VLOOKUP(G4431,[1]Product!$B:$G,4,FALSE)</f>
        <v>Laptop</v>
      </c>
      <c r="L4431">
        <v>2</v>
      </c>
      <c r="M4431">
        <v>0.1</v>
      </c>
      <c r="N4431">
        <f t="shared" si="69"/>
        <v>34542000</v>
      </c>
    </row>
    <row r="4432" spans="1:14" x14ac:dyDescent="0.3">
      <c r="A4432">
        <v>4431</v>
      </c>
      <c r="B4432">
        <v>12</v>
      </c>
      <c r="C4432" t="s">
        <v>64</v>
      </c>
      <c r="D4432" t="str">
        <f>VLOOKUP(C4432,[1]Saler!B:D,2,FALSE)</f>
        <v>Trần Chí Thông</v>
      </c>
      <c r="E4432" t="str">
        <f>VLOOKUP(C4432,[1]Saler!B:D,3,FALSE)</f>
        <v>CT</v>
      </c>
      <c r="F4432" t="str">
        <f>VLOOKUP(E4432,[1]Saler!$F$1:$G$6,2,FALSE)</f>
        <v>Cần Thơ</v>
      </c>
      <c r="G4432" t="s">
        <v>33</v>
      </c>
      <c r="H4432" t="str">
        <f>VLOOKUP(G4432,[1]Product!$B:$G,2,FALSE)</f>
        <v>XPS139310</v>
      </c>
      <c r="I4432">
        <f>VLOOKUP(G4432,[1]Product!$B:$G,6,FALSE)</f>
        <v>39900000</v>
      </c>
      <c r="J4432" t="str">
        <f>VLOOKUP(G4432,[1]Product!$B:$G,3,FALSE)</f>
        <v>Dell</v>
      </c>
      <c r="K4432" t="str">
        <f>VLOOKUP(G4432,[1]Product!$B:$G,4,FALSE)</f>
        <v>Laptop</v>
      </c>
      <c r="L4432">
        <v>1</v>
      </c>
      <c r="M4432">
        <v>0.1</v>
      </c>
      <c r="N4432">
        <f t="shared" si="69"/>
        <v>35910000</v>
      </c>
    </row>
    <row r="4433" spans="1:14" x14ac:dyDescent="0.3">
      <c r="A4433">
        <v>4432</v>
      </c>
      <c r="B4433">
        <v>12</v>
      </c>
      <c r="C4433" t="s">
        <v>53</v>
      </c>
      <c r="D4433" t="str">
        <f>VLOOKUP(C4433,[1]Saler!B:D,2,FALSE)</f>
        <v>Đoàn Minh  Anh</v>
      </c>
      <c r="E4433" t="str">
        <f>VLOOKUP(C4433,[1]Saler!B:D,3,FALSE)</f>
        <v>HN</v>
      </c>
      <c r="F4433" t="str">
        <f>VLOOKUP(E4433,[1]Saler!$F$1:$G$6,2,FALSE)</f>
        <v>Hà Nội</v>
      </c>
      <c r="G4433" t="s">
        <v>42</v>
      </c>
      <c r="H4433" t="str">
        <f>VLOOKUP(G4433,[1]Product!$B:$G,2,FALSE)</f>
        <v>PavilionEG0072TU</v>
      </c>
      <c r="I4433">
        <f>VLOOKUP(G4433,[1]Product!$B:$G,6,FALSE)</f>
        <v>21900000</v>
      </c>
      <c r="J4433" t="str">
        <f>VLOOKUP(G4433,[1]Product!$B:$G,3,FALSE)</f>
        <v>HP</v>
      </c>
      <c r="K4433" t="str">
        <f>VLOOKUP(G4433,[1]Product!$B:$G,4,FALSE)</f>
        <v>Laptop</v>
      </c>
      <c r="L4433">
        <v>3</v>
      </c>
      <c r="M4433">
        <v>0.1</v>
      </c>
      <c r="N4433">
        <f t="shared" si="69"/>
        <v>59130000</v>
      </c>
    </row>
    <row r="4434" spans="1:14" x14ac:dyDescent="0.3">
      <c r="A4434">
        <v>4433</v>
      </c>
      <c r="B4434">
        <v>12</v>
      </c>
      <c r="C4434" t="s">
        <v>74</v>
      </c>
      <c r="D4434" t="str">
        <f>VLOOKUP(C4434,[1]Saler!B:D,2,FALSE)</f>
        <v>Nguyễn Thị  Hằng</v>
      </c>
      <c r="E4434" t="str">
        <f>VLOOKUP(C4434,[1]Saler!B:D,3,FALSE)</f>
        <v>HP</v>
      </c>
      <c r="F4434" t="str">
        <f>VLOOKUP(E4434,[1]Saler!$F$1:$G$6,2,FALSE)</f>
        <v>Hải Phòng</v>
      </c>
      <c r="G4434" t="s">
        <v>44</v>
      </c>
      <c r="H4434" t="str">
        <f>VLOOKUP(G4434,[1]Product!$B:$G,2,FALSE)</f>
        <v>Lenovo11ED002TVA</v>
      </c>
      <c r="I4434">
        <f>VLOOKUP(G4434,[1]Product!$B:$G,6,FALSE)</f>
        <v>9890000</v>
      </c>
      <c r="J4434" t="str">
        <f>VLOOKUP(G4434,[1]Product!$B:$G,3,FALSE)</f>
        <v>Lenovo</v>
      </c>
      <c r="K4434" t="str">
        <f>VLOOKUP(G4434,[1]Product!$B:$G,4,FALSE)</f>
        <v>Desktop</v>
      </c>
      <c r="L4434">
        <v>2</v>
      </c>
      <c r="M4434">
        <v>0</v>
      </c>
      <c r="N4434">
        <f t="shared" si="69"/>
        <v>19780000</v>
      </c>
    </row>
    <row r="4435" spans="1:14" x14ac:dyDescent="0.3">
      <c r="A4435">
        <v>4434</v>
      </c>
      <c r="B4435">
        <v>12</v>
      </c>
      <c r="C4435" t="s">
        <v>30</v>
      </c>
      <c r="D4435" t="str">
        <f>VLOOKUP(C4435,[1]Saler!B:D,2,FALSE)</f>
        <v>Lê Thị Phương  Thanh</v>
      </c>
      <c r="E4435" t="str">
        <f>VLOOKUP(C4435,[1]Saler!B:D,3,FALSE)</f>
        <v>CT</v>
      </c>
      <c r="F4435" t="str">
        <f>VLOOKUP(E4435,[1]Saler!$F$1:$G$6,2,FALSE)</f>
        <v>Cần Thơ</v>
      </c>
      <c r="G4435" t="s">
        <v>23</v>
      </c>
      <c r="H4435" t="str">
        <f>VLOOKUP(G4435,[1]Product!$B:$G,2,FALSE)</f>
        <v>Latitude3510</v>
      </c>
      <c r="I4435">
        <f>VLOOKUP(G4435,[1]Product!$B:$G,6,FALSE)</f>
        <v>11490000</v>
      </c>
      <c r="J4435" t="str">
        <f>VLOOKUP(G4435,[1]Product!$B:$G,3,FALSE)</f>
        <v>Dell</v>
      </c>
      <c r="K4435" t="str">
        <f>VLOOKUP(G4435,[1]Product!$B:$G,4,FALSE)</f>
        <v>Laptop</v>
      </c>
      <c r="L4435">
        <v>2</v>
      </c>
      <c r="M4435">
        <v>0.1</v>
      </c>
      <c r="N4435">
        <f t="shared" si="69"/>
        <v>20682000</v>
      </c>
    </row>
    <row r="4436" spans="1:14" x14ac:dyDescent="0.3">
      <c r="A4436">
        <v>4435</v>
      </c>
      <c r="B4436">
        <v>12</v>
      </c>
      <c r="C4436" t="s">
        <v>60</v>
      </c>
      <c r="D4436" t="str">
        <f>VLOOKUP(C4436,[1]Saler!B:D,2,FALSE)</f>
        <v>Nguyễn Thị Hoài  Ly</v>
      </c>
      <c r="E4436" t="str">
        <f>VLOOKUP(C4436,[1]Saler!B:D,3,FALSE)</f>
        <v>DN</v>
      </c>
      <c r="F4436" t="str">
        <f>VLOOKUP(E4436,[1]Saler!$F$1:$G$6,2,FALSE)</f>
        <v>Đà Nẵng</v>
      </c>
      <c r="G4436" t="s">
        <v>25</v>
      </c>
      <c r="H4436" t="str">
        <f>VLOOKUP(G4436,[1]Product!$B:$G,2,FALSE)</f>
        <v>Lenovo11BHS07200</v>
      </c>
      <c r="I4436">
        <f>VLOOKUP(G4436,[1]Product!$B:$G,6,FALSE)</f>
        <v>11490000</v>
      </c>
      <c r="J4436" t="str">
        <f>VLOOKUP(G4436,[1]Product!$B:$G,3,FALSE)</f>
        <v>Lenovo</v>
      </c>
      <c r="K4436" t="str">
        <f>VLOOKUP(G4436,[1]Product!$B:$G,4,FALSE)</f>
        <v>Desktop</v>
      </c>
      <c r="L4436">
        <v>1</v>
      </c>
      <c r="M4436">
        <v>0.15</v>
      </c>
      <c r="N4436">
        <f t="shared" si="69"/>
        <v>9766500</v>
      </c>
    </row>
    <row r="4437" spans="1:14" x14ac:dyDescent="0.3">
      <c r="A4437">
        <v>4436</v>
      </c>
      <c r="B4437">
        <v>12</v>
      </c>
      <c r="C4437" t="s">
        <v>48</v>
      </c>
      <c r="D4437" t="str">
        <f>VLOOKUP(C4437,[1]Saler!B:D,2,FALSE)</f>
        <v>Võ Huỳnh Duy  Nhân</v>
      </c>
      <c r="E4437" t="str">
        <f>VLOOKUP(C4437,[1]Saler!B:D,3,FALSE)</f>
        <v>HCM</v>
      </c>
      <c r="F4437" t="str">
        <f>VLOOKUP(E4437,[1]Saler!$F$1:$G$6,2,FALSE)</f>
        <v>Hồ Chí Minh</v>
      </c>
      <c r="G4437" t="s">
        <v>52</v>
      </c>
      <c r="H4437" t="str">
        <f>VLOOKUP(G4437,[1]Product!$B:$G,2,FALSE)</f>
        <v>Inspiron42IN380002</v>
      </c>
      <c r="I4437">
        <f>VLOOKUP(G4437,[1]Product!$B:$G,6,FALSE)</f>
        <v>12290000</v>
      </c>
      <c r="J4437" t="str">
        <f>VLOOKUP(G4437,[1]Product!$B:$G,3,FALSE)</f>
        <v>Dell</v>
      </c>
      <c r="K4437" t="str">
        <f>VLOOKUP(G4437,[1]Product!$B:$G,4,FALSE)</f>
        <v>Desktop</v>
      </c>
      <c r="L4437">
        <v>1</v>
      </c>
      <c r="M4437">
        <v>0.1</v>
      </c>
      <c r="N4437">
        <f t="shared" si="69"/>
        <v>11061000</v>
      </c>
    </row>
    <row r="4438" spans="1:14" x14ac:dyDescent="0.3">
      <c r="A4438">
        <v>4437</v>
      </c>
      <c r="B4438">
        <v>12</v>
      </c>
      <c r="C4438" t="s">
        <v>79</v>
      </c>
      <c r="D4438" t="str">
        <f>VLOOKUP(C4438,[1]Saler!B:D,2,FALSE)</f>
        <v>Nguyễn Thị Thanh  Ngân</v>
      </c>
      <c r="E4438" t="str">
        <f>VLOOKUP(C4438,[1]Saler!B:D,3,FALSE)</f>
        <v>HCM</v>
      </c>
      <c r="F4438" t="str">
        <f>VLOOKUP(E4438,[1]Saler!$F$1:$G$6,2,FALSE)</f>
        <v>Hồ Chí Minh</v>
      </c>
      <c r="G4438" t="s">
        <v>58</v>
      </c>
      <c r="H4438" t="str">
        <f>VLOOKUP(G4438,[1]Product!$B:$G,2,FALSE)</f>
        <v>Envy2K0B2PA</v>
      </c>
      <c r="I4438">
        <f>VLOOKUP(G4438,[1]Product!$B:$G,6,FALSE)</f>
        <v>23590000</v>
      </c>
      <c r="J4438" t="str">
        <f>VLOOKUP(G4438,[1]Product!$B:$G,3,FALSE)</f>
        <v>HP</v>
      </c>
      <c r="K4438" t="str">
        <f>VLOOKUP(G4438,[1]Product!$B:$G,4,FALSE)</f>
        <v>Laptop</v>
      </c>
      <c r="L4438">
        <v>3</v>
      </c>
      <c r="M4438">
        <v>0.15</v>
      </c>
      <c r="N4438">
        <f t="shared" si="69"/>
        <v>60154500</v>
      </c>
    </row>
    <row r="4439" spans="1:14" x14ac:dyDescent="0.3">
      <c r="A4439">
        <v>4438</v>
      </c>
      <c r="B4439">
        <v>12</v>
      </c>
      <c r="C4439" t="s">
        <v>35</v>
      </c>
      <c r="D4439" t="str">
        <f>VLOOKUP(C4439,[1]Saler!B:D,2,FALSE)</f>
        <v>Trần Kim  Như</v>
      </c>
      <c r="E4439" t="str">
        <f>VLOOKUP(C4439,[1]Saler!B:D,3,FALSE)</f>
        <v>HCM</v>
      </c>
      <c r="F4439" t="str">
        <f>VLOOKUP(E4439,[1]Saler!$F$1:$G$6,2,FALSE)</f>
        <v>Hồ Chí Minh</v>
      </c>
      <c r="G4439" t="s">
        <v>41</v>
      </c>
      <c r="H4439" t="str">
        <f>VLOOKUP(G4439,[1]Product!$B:$G,2,FALSE)</f>
        <v>Vostro70226499</v>
      </c>
      <c r="I4439">
        <f>VLOOKUP(G4439,[1]Product!$B:$G,6,FALSE)</f>
        <v>8900000</v>
      </c>
      <c r="J4439" t="str">
        <f>VLOOKUP(G4439,[1]Product!$B:$G,3,FALSE)</f>
        <v>Dell</v>
      </c>
      <c r="K4439" t="str">
        <f>VLOOKUP(G4439,[1]Product!$B:$G,4,FALSE)</f>
        <v>Desktop</v>
      </c>
      <c r="L4439">
        <v>1</v>
      </c>
      <c r="M4439">
        <v>0.05</v>
      </c>
      <c r="N4439">
        <f t="shared" si="69"/>
        <v>8455000</v>
      </c>
    </row>
    <row r="4440" spans="1:14" x14ac:dyDescent="0.3">
      <c r="A4440">
        <v>4439</v>
      </c>
      <c r="B4440">
        <v>12</v>
      </c>
      <c r="C4440" t="s">
        <v>80</v>
      </c>
      <c r="D4440" t="str">
        <f>VLOOKUP(C4440,[1]Saler!B:D,2,FALSE)</f>
        <v>Trịnh Thị Thu  Hằng</v>
      </c>
      <c r="E4440" t="str">
        <f>VLOOKUP(C4440,[1]Saler!B:D,3,FALSE)</f>
        <v>HP</v>
      </c>
      <c r="F4440" t="str">
        <f>VLOOKUP(E4440,[1]Saler!$F$1:$G$6,2,FALSE)</f>
        <v>Hải Phòng</v>
      </c>
      <c r="G4440" t="s">
        <v>19</v>
      </c>
      <c r="H4440" t="str">
        <f>VLOOKUP(G4440,[1]Product!$B:$G,2,FALSE)</f>
        <v>Gaming81LK01J3VN</v>
      </c>
      <c r="I4440">
        <f>VLOOKUP(G4440,[1]Product!$B:$G,6,FALSE)</f>
        <v>18490000</v>
      </c>
      <c r="J4440" t="str">
        <f>VLOOKUP(G4440,[1]Product!$B:$G,3,FALSE)</f>
        <v>Lenovo</v>
      </c>
      <c r="K4440" t="str">
        <f>VLOOKUP(G4440,[1]Product!$B:$G,4,FALSE)</f>
        <v>Laptop</v>
      </c>
      <c r="L4440">
        <v>3</v>
      </c>
      <c r="M4440">
        <v>0.15</v>
      </c>
      <c r="N4440">
        <f t="shared" si="69"/>
        <v>47149500</v>
      </c>
    </row>
    <row r="4441" spans="1:14" x14ac:dyDescent="0.3">
      <c r="A4441">
        <v>4440</v>
      </c>
      <c r="B4441">
        <v>12</v>
      </c>
      <c r="C4441" t="s">
        <v>77</v>
      </c>
      <c r="D4441" t="str">
        <f>VLOOKUP(C4441,[1]Saler!B:D,2,FALSE)</f>
        <v>Trần Huy  Hiếu</v>
      </c>
      <c r="E4441" t="str">
        <f>VLOOKUP(C4441,[1]Saler!B:D,3,FALSE)</f>
        <v>HP</v>
      </c>
      <c r="F4441" t="str">
        <f>VLOOKUP(E4441,[1]Saler!$F$1:$G$6,2,FALSE)</f>
        <v>Hải Phòng</v>
      </c>
      <c r="G4441" t="s">
        <v>71</v>
      </c>
      <c r="H4441" t="str">
        <f>VLOOKUP(G4441,[1]Product!$B:$G,2,FALSE)</f>
        <v>Legion82BC005YVN</v>
      </c>
      <c r="I4441">
        <f>VLOOKUP(G4441,[1]Product!$B:$G,6,FALSE)</f>
        <v>39000000</v>
      </c>
      <c r="J4441" t="str">
        <f>VLOOKUP(G4441,[1]Product!$B:$G,3,FALSE)</f>
        <v>Lenovo</v>
      </c>
      <c r="K4441" t="str">
        <f>VLOOKUP(G4441,[1]Product!$B:$G,4,FALSE)</f>
        <v>Laptop</v>
      </c>
      <c r="L4441">
        <v>3</v>
      </c>
      <c r="M4441">
        <v>0.1</v>
      </c>
      <c r="N4441">
        <f t="shared" si="69"/>
        <v>105300000</v>
      </c>
    </row>
    <row r="4442" spans="1:14" x14ac:dyDescent="0.3">
      <c r="A4442">
        <v>4441</v>
      </c>
      <c r="B4442">
        <v>12</v>
      </c>
      <c r="C4442" t="s">
        <v>24</v>
      </c>
      <c r="D4442" t="str">
        <f>VLOOKUP(C4442,[1]Saler!B:D,2,FALSE)</f>
        <v>Lê Thị Ngọc Bích</v>
      </c>
      <c r="E4442" t="str">
        <f>VLOOKUP(C4442,[1]Saler!B:D,3,FALSE)</f>
        <v>HN</v>
      </c>
      <c r="F4442" t="str">
        <f>VLOOKUP(E4442,[1]Saler!$F$1:$G$6,2,FALSE)</f>
        <v>Hà Nội</v>
      </c>
      <c r="G4442" t="s">
        <v>44</v>
      </c>
      <c r="H4442" t="str">
        <f>VLOOKUP(G4442,[1]Product!$B:$G,2,FALSE)</f>
        <v>Lenovo11ED002TVA</v>
      </c>
      <c r="I4442">
        <f>VLOOKUP(G4442,[1]Product!$B:$G,6,FALSE)</f>
        <v>9890000</v>
      </c>
      <c r="J4442" t="str">
        <f>VLOOKUP(G4442,[1]Product!$B:$G,3,FALSE)</f>
        <v>Lenovo</v>
      </c>
      <c r="K4442" t="str">
        <f>VLOOKUP(G4442,[1]Product!$B:$G,4,FALSE)</f>
        <v>Desktop</v>
      </c>
      <c r="L4442">
        <v>2</v>
      </c>
      <c r="M4442">
        <v>0.05</v>
      </c>
      <c r="N4442">
        <f t="shared" si="69"/>
        <v>18791000</v>
      </c>
    </row>
    <row r="4443" spans="1:14" x14ac:dyDescent="0.3">
      <c r="A4443">
        <v>4442</v>
      </c>
      <c r="B4443">
        <v>12</v>
      </c>
      <c r="C4443" t="s">
        <v>14</v>
      </c>
      <c r="D4443" t="str">
        <f>VLOOKUP(C4443,[1]Saler!B:D,2,FALSE)</f>
        <v>Hồ Thị Khánh  Huyền</v>
      </c>
      <c r="E4443" t="str">
        <f>VLOOKUP(C4443,[1]Saler!B:D,3,FALSE)</f>
        <v>DN</v>
      </c>
      <c r="F4443" t="str">
        <f>VLOOKUP(E4443,[1]Saler!$F$1:$G$6,2,FALSE)</f>
        <v>Đà Nẵng</v>
      </c>
      <c r="G4443" t="s">
        <v>41</v>
      </c>
      <c r="H4443" t="str">
        <f>VLOOKUP(G4443,[1]Product!$B:$G,2,FALSE)</f>
        <v>Vostro70226499</v>
      </c>
      <c r="I4443">
        <f>VLOOKUP(G4443,[1]Product!$B:$G,6,FALSE)</f>
        <v>8900000</v>
      </c>
      <c r="J4443" t="str">
        <f>VLOOKUP(G4443,[1]Product!$B:$G,3,FALSE)</f>
        <v>Dell</v>
      </c>
      <c r="K4443" t="str">
        <f>VLOOKUP(G4443,[1]Product!$B:$G,4,FALSE)</f>
        <v>Desktop</v>
      </c>
      <c r="L4443">
        <v>1</v>
      </c>
      <c r="M4443">
        <v>0.1</v>
      </c>
      <c r="N4443">
        <f t="shared" si="69"/>
        <v>8010000</v>
      </c>
    </row>
    <row r="4444" spans="1:14" x14ac:dyDescent="0.3">
      <c r="A4444">
        <v>4443</v>
      </c>
      <c r="B4444">
        <v>12</v>
      </c>
      <c r="C4444" t="s">
        <v>70</v>
      </c>
      <c r="D4444" t="str">
        <f>VLOOKUP(C4444,[1]Saler!B:D,2,FALSE)</f>
        <v>Trần Thị Hồng Nhung</v>
      </c>
      <c r="E4444" t="str">
        <f>VLOOKUP(C4444,[1]Saler!B:D,3,FALSE)</f>
        <v>HCM</v>
      </c>
      <c r="F4444" t="str">
        <f>VLOOKUP(E4444,[1]Saler!$F$1:$G$6,2,FALSE)</f>
        <v>Hồ Chí Minh</v>
      </c>
      <c r="G4444" t="s">
        <v>15</v>
      </c>
      <c r="H4444" t="str">
        <f>VLOOKUP(G4444,[1]Product!$B:$G,2,FALSE)</f>
        <v>EliteBook1C2M0PA</v>
      </c>
      <c r="I4444">
        <f>VLOOKUP(G4444,[1]Product!$B:$G,6,FALSE)</f>
        <v>14890000</v>
      </c>
      <c r="J4444" t="str">
        <f>VLOOKUP(G4444,[1]Product!$B:$G,3,FALSE)</f>
        <v>HP</v>
      </c>
      <c r="K4444" t="str">
        <f>VLOOKUP(G4444,[1]Product!$B:$G,4,FALSE)</f>
        <v>Desktop</v>
      </c>
      <c r="L4444">
        <v>2</v>
      </c>
      <c r="M4444">
        <v>0.05</v>
      </c>
      <c r="N4444">
        <f t="shared" si="69"/>
        <v>28291000</v>
      </c>
    </row>
    <row r="4445" spans="1:14" x14ac:dyDescent="0.3">
      <c r="A4445">
        <v>4444</v>
      </c>
      <c r="B4445">
        <v>12</v>
      </c>
      <c r="C4445" t="s">
        <v>29</v>
      </c>
      <c r="D4445" t="str">
        <f>VLOOKUP(C4445,[1]Saler!B:D,2,FALSE)</f>
        <v>Hoàng Thị Thu  Hà</v>
      </c>
      <c r="E4445" t="str">
        <f>VLOOKUP(C4445,[1]Saler!B:D,3,FALSE)</f>
        <v>HN</v>
      </c>
      <c r="F4445" t="str">
        <f>VLOOKUP(E4445,[1]Saler!$F$1:$G$6,2,FALSE)</f>
        <v>Hà Nội</v>
      </c>
      <c r="G4445" t="s">
        <v>71</v>
      </c>
      <c r="H4445" t="str">
        <f>VLOOKUP(G4445,[1]Product!$B:$G,2,FALSE)</f>
        <v>Legion82BC005YVN</v>
      </c>
      <c r="I4445">
        <f>VLOOKUP(G4445,[1]Product!$B:$G,6,FALSE)</f>
        <v>39000000</v>
      </c>
      <c r="J4445" t="str">
        <f>VLOOKUP(G4445,[1]Product!$B:$G,3,FALSE)</f>
        <v>Lenovo</v>
      </c>
      <c r="K4445" t="str">
        <f>VLOOKUP(G4445,[1]Product!$B:$G,4,FALSE)</f>
        <v>Laptop</v>
      </c>
      <c r="L4445">
        <v>1</v>
      </c>
      <c r="M4445">
        <v>0.05</v>
      </c>
      <c r="N4445">
        <f t="shared" si="69"/>
        <v>37050000</v>
      </c>
    </row>
    <row r="4446" spans="1:14" x14ac:dyDescent="0.3">
      <c r="A4446">
        <v>4445</v>
      </c>
      <c r="B4446">
        <v>12</v>
      </c>
      <c r="C4446" t="s">
        <v>51</v>
      </c>
      <c r="D4446" t="str">
        <f>VLOOKUP(C4446,[1]Saler!B:D,2,FALSE)</f>
        <v>Trần Nguyễn Thúy  Quỳnh</v>
      </c>
      <c r="E4446" t="str">
        <f>VLOOKUP(C4446,[1]Saler!B:D,3,FALSE)</f>
        <v>CT</v>
      </c>
      <c r="F4446" t="str">
        <f>VLOOKUP(E4446,[1]Saler!$F$1:$G$6,2,FALSE)</f>
        <v>Cần Thơ</v>
      </c>
      <c r="G4446" t="s">
        <v>47</v>
      </c>
      <c r="H4446" t="str">
        <f>VLOOKUP(G4446,[1]Product!$B:$G,2,FALSE)</f>
        <v>OptiPlex3080 MT</v>
      </c>
      <c r="I4446">
        <f>VLOOKUP(G4446,[1]Product!$B:$G,6,FALSE)</f>
        <v>13890000</v>
      </c>
      <c r="J4446" t="str">
        <f>VLOOKUP(G4446,[1]Product!$B:$G,3,FALSE)</f>
        <v>Dell</v>
      </c>
      <c r="K4446" t="str">
        <f>VLOOKUP(G4446,[1]Product!$B:$G,4,FALSE)</f>
        <v>Desktop</v>
      </c>
      <c r="L4446">
        <v>1</v>
      </c>
      <c r="M4446">
        <v>0.05</v>
      </c>
      <c r="N4446">
        <f t="shared" si="69"/>
        <v>13195500</v>
      </c>
    </row>
    <row r="4447" spans="1:14" x14ac:dyDescent="0.3">
      <c r="A4447">
        <v>4446</v>
      </c>
      <c r="B4447">
        <v>12</v>
      </c>
      <c r="C4447" t="s">
        <v>40</v>
      </c>
      <c r="D4447" t="str">
        <f>VLOOKUP(C4447,[1]Saler!B:D,2,FALSE)</f>
        <v>Triệu Thị Thanh  Chung</v>
      </c>
      <c r="E4447" t="str">
        <f>VLOOKUP(C4447,[1]Saler!B:D,3,FALSE)</f>
        <v>HN</v>
      </c>
      <c r="F4447" t="str">
        <f>VLOOKUP(E4447,[1]Saler!$F$1:$G$6,2,FALSE)</f>
        <v>Hà Nội</v>
      </c>
      <c r="G4447" t="s">
        <v>15</v>
      </c>
      <c r="H4447" t="str">
        <f>VLOOKUP(G4447,[1]Product!$B:$G,2,FALSE)</f>
        <v>EliteBook1C2M0PA</v>
      </c>
      <c r="I4447">
        <f>VLOOKUP(G4447,[1]Product!$B:$G,6,FALSE)</f>
        <v>14890000</v>
      </c>
      <c r="J4447" t="str">
        <f>VLOOKUP(G4447,[1]Product!$B:$G,3,FALSE)</f>
        <v>HP</v>
      </c>
      <c r="K4447" t="str">
        <f>VLOOKUP(G4447,[1]Product!$B:$G,4,FALSE)</f>
        <v>Desktop</v>
      </c>
      <c r="L4447">
        <v>2</v>
      </c>
      <c r="M4447">
        <v>0.05</v>
      </c>
      <c r="N4447">
        <f t="shared" si="69"/>
        <v>28291000</v>
      </c>
    </row>
    <row r="4448" spans="1:14" x14ac:dyDescent="0.3">
      <c r="A4448">
        <v>4447</v>
      </c>
      <c r="B4448">
        <v>12</v>
      </c>
      <c r="C4448" t="s">
        <v>53</v>
      </c>
      <c r="D4448" t="str">
        <f>VLOOKUP(C4448,[1]Saler!B:D,2,FALSE)</f>
        <v>Đoàn Minh  Anh</v>
      </c>
      <c r="E4448" t="str">
        <f>VLOOKUP(C4448,[1]Saler!B:D,3,FALSE)</f>
        <v>HN</v>
      </c>
      <c r="F4448" t="str">
        <f>VLOOKUP(E4448,[1]Saler!$F$1:$G$6,2,FALSE)</f>
        <v>Hà Nội</v>
      </c>
      <c r="G4448" t="s">
        <v>42</v>
      </c>
      <c r="H4448" t="str">
        <f>VLOOKUP(G4448,[1]Product!$B:$G,2,FALSE)</f>
        <v>PavilionEG0072TU</v>
      </c>
      <c r="I4448">
        <f>VLOOKUP(G4448,[1]Product!$B:$G,6,FALSE)</f>
        <v>21900000</v>
      </c>
      <c r="J4448" t="str">
        <f>VLOOKUP(G4448,[1]Product!$B:$G,3,FALSE)</f>
        <v>HP</v>
      </c>
      <c r="K4448" t="str">
        <f>VLOOKUP(G4448,[1]Product!$B:$G,4,FALSE)</f>
        <v>Laptop</v>
      </c>
      <c r="L4448">
        <v>2</v>
      </c>
      <c r="M4448">
        <v>0</v>
      </c>
      <c r="N4448">
        <f t="shared" si="69"/>
        <v>43800000</v>
      </c>
    </row>
    <row r="4449" spans="1:14" x14ac:dyDescent="0.3">
      <c r="A4449">
        <v>4448</v>
      </c>
      <c r="B4449">
        <v>12</v>
      </c>
      <c r="C4449" t="s">
        <v>57</v>
      </c>
      <c r="D4449" t="str">
        <f>VLOOKUP(C4449,[1]Saler!B:D,2,FALSE)</f>
        <v>Nguyễn Thị Tú  Anh</v>
      </c>
      <c r="E4449" t="str">
        <f>VLOOKUP(C4449,[1]Saler!B:D,3,FALSE)</f>
        <v>HN</v>
      </c>
      <c r="F4449" t="str">
        <f>VLOOKUP(E4449,[1]Saler!$F$1:$G$6,2,FALSE)</f>
        <v>Hà Nội</v>
      </c>
      <c r="G4449" t="s">
        <v>21</v>
      </c>
      <c r="H4449" t="str">
        <f>VLOOKUP(G4449,[1]Product!$B:$G,2,FALSE)</f>
        <v>EliteBook5ZU71PA</v>
      </c>
      <c r="I4449">
        <f>VLOOKUP(G4449,[1]Product!$B:$G,6,FALSE)</f>
        <v>34790000</v>
      </c>
      <c r="J4449" t="str">
        <f>VLOOKUP(G4449,[1]Product!$B:$G,3,FALSE)</f>
        <v>HP</v>
      </c>
      <c r="K4449" t="str">
        <f>VLOOKUP(G4449,[1]Product!$B:$G,4,FALSE)</f>
        <v>Laptop</v>
      </c>
      <c r="L4449">
        <v>1</v>
      </c>
      <c r="M4449">
        <v>0.1</v>
      </c>
      <c r="N4449">
        <f t="shared" si="69"/>
        <v>31311000</v>
      </c>
    </row>
    <row r="4450" spans="1:14" x14ac:dyDescent="0.3">
      <c r="A4450">
        <v>4449</v>
      </c>
      <c r="B4450">
        <v>12</v>
      </c>
      <c r="C4450" t="s">
        <v>32</v>
      </c>
      <c r="D4450" t="str">
        <f>VLOOKUP(C4450,[1]Saler!B:D,2,FALSE)</f>
        <v>Võ Thị Phương  Thảo</v>
      </c>
      <c r="E4450" t="str">
        <f>VLOOKUP(C4450,[1]Saler!B:D,3,FALSE)</f>
        <v>CT</v>
      </c>
      <c r="F4450" t="str">
        <f>VLOOKUP(E4450,[1]Saler!$F$1:$G$6,2,FALSE)</f>
        <v>Cần Thơ</v>
      </c>
      <c r="G4450" t="s">
        <v>17</v>
      </c>
      <c r="H4450" t="str">
        <f>VLOOKUP(G4450,[1]Product!$B:$G,2,FALSE)</f>
        <v>Inspiron135301</v>
      </c>
      <c r="I4450">
        <f>VLOOKUP(G4450,[1]Product!$B:$G,6,FALSE)</f>
        <v>20900000</v>
      </c>
      <c r="J4450" t="str">
        <f>VLOOKUP(G4450,[1]Product!$B:$G,3,FALSE)</f>
        <v>Dell</v>
      </c>
      <c r="K4450" t="str">
        <f>VLOOKUP(G4450,[1]Product!$B:$G,4,FALSE)</f>
        <v>Laptop</v>
      </c>
      <c r="L4450">
        <v>3</v>
      </c>
      <c r="M4450">
        <v>0.15</v>
      </c>
      <c r="N4450">
        <f t="shared" si="69"/>
        <v>53295000</v>
      </c>
    </row>
    <row r="4451" spans="1:14" x14ac:dyDescent="0.3">
      <c r="A4451">
        <v>4450</v>
      </c>
      <c r="B4451">
        <v>12</v>
      </c>
      <c r="C4451" t="s">
        <v>39</v>
      </c>
      <c r="D4451" t="str">
        <f>VLOOKUP(C4451,[1]Saler!B:D,2,FALSE)</f>
        <v>Trần Lê Phương  Dung</v>
      </c>
      <c r="E4451" t="str">
        <f>VLOOKUP(C4451,[1]Saler!B:D,3,FALSE)</f>
        <v>HN</v>
      </c>
      <c r="F4451" t="str">
        <f>VLOOKUP(E4451,[1]Saler!$F$1:$G$6,2,FALSE)</f>
        <v>Hà Nội</v>
      </c>
      <c r="G4451" t="s">
        <v>56</v>
      </c>
      <c r="H4451" t="str">
        <f>VLOOKUP(G4451,[1]Product!$B:$G,2,FALSE)</f>
        <v>Legion82B500GUVN</v>
      </c>
      <c r="I4451">
        <f>VLOOKUP(G4451,[1]Product!$B:$G,6,FALSE)</f>
        <v>24790000</v>
      </c>
      <c r="J4451" t="str">
        <f>VLOOKUP(G4451,[1]Product!$B:$G,3,FALSE)</f>
        <v>Lenovo</v>
      </c>
      <c r="K4451" t="str">
        <f>VLOOKUP(G4451,[1]Product!$B:$G,4,FALSE)</f>
        <v>Laptop</v>
      </c>
      <c r="L4451">
        <v>3</v>
      </c>
      <c r="M4451">
        <v>0.15</v>
      </c>
      <c r="N4451">
        <f t="shared" si="69"/>
        <v>63214500</v>
      </c>
    </row>
    <row r="4452" spans="1:14" x14ac:dyDescent="0.3">
      <c r="A4452">
        <v>4451</v>
      </c>
      <c r="B4452">
        <v>12</v>
      </c>
      <c r="C4452" t="s">
        <v>22</v>
      </c>
      <c r="D4452" t="str">
        <f>VLOOKUP(C4452,[1]Saler!B:D,2,FALSE)</f>
        <v>Nguyễn Thành Tâm</v>
      </c>
      <c r="E4452" t="str">
        <f>VLOOKUP(C4452,[1]Saler!B:D,3,FALSE)</f>
        <v>CT</v>
      </c>
      <c r="F4452" t="str">
        <f>VLOOKUP(E4452,[1]Saler!$F$1:$G$6,2,FALSE)</f>
        <v>Cần Thơ</v>
      </c>
      <c r="G4452" t="s">
        <v>45</v>
      </c>
      <c r="H4452" t="str">
        <f>VLOOKUP(G4452,[1]Product!$B:$G,2,FALSE)</f>
        <v>OMEN8ZR42PA</v>
      </c>
      <c r="I4452">
        <f>VLOOKUP(G4452,[1]Product!$B:$G,6,FALSE)</f>
        <v>54000000</v>
      </c>
      <c r="J4452" t="str">
        <f>VLOOKUP(G4452,[1]Product!$B:$G,3,FALSE)</f>
        <v>HP</v>
      </c>
      <c r="K4452" t="str">
        <f>VLOOKUP(G4452,[1]Product!$B:$G,4,FALSE)</f>
        <v>Laptop</v>
      </c>
      <c r="L4452">
        <v>1</v>
      </c>
      <c r="M4452">
        <v>0.05</v>
      </c>
      <c r="N4452">
        <f t="shared" si="69"/>
        <v>51300000</v>
      </c>
    </row>
    <row r="4453" spans="1:14" x14ac:dyDescent="0.3">
      <c r="A4453">
        <v>4452</v>
      </c>
      <c r="B4453">
        <v>12</v>
      </c>
      <c r="C4453" t="s">
        <v>27</v>
      </c>
      <c r="D4453" t="str">
        <f>VLOOKUP(C4453,[1]Saler!B:D,2,FALSE)</f>
        <v>Lê Thị Bình</v>
      </c>
      <c r="E4453" t="str">
        <f>VLOOKUP(C4453,[1]Saler!B:D,3,FALSE)</f>
        <v>HN</v>
      </c>
      <c r="F4453" t="str">
        <f>VLOOKUP(E4453,[1]Saler!$F$1:$G$6,2,FALSE)</f>
        <v>Hà Nội</v>
      </c>
      <c r="G4453" t="s">
        <v>44</v>
      </c>
      <c r="H4453" t="str">
        <f>VLOOKUP(G4453,[1]Product!$B:$G,2,FALSE)</f>
        <v>Lenovo11ED002TVA</v>
      </c>
      <c r="I4453">
        <f>VLOOKUP(G4453,[1]Product!$B:$G,6,FALSE)</f>
        <v>9890000</v>
      </c>
      <c r="J4453" t="str">
        <f>VLOOKUP(G4453,[1]Product!$B:$G,3,FALSE)</f>
        <v>Lenovo</v>
      </c>
      <c r="K4453" t="str">
        <f>VLOOKUP(G4453,[1]Product!$B:$G,4,FALSE)</f>
        <v>Desktop</v>
      </c>
      <c r="L4453">
        <v>2</v>
      </c>
      <c r="M4453">
        <v>0</v>
      </c>
      <c r="N4453">
        <f t="shared" si="69"/>
        <v>19780000</v>
      </c>
    </row>
    <row r="4454" spans="1:14" x14ac:dyDescent="0.3">
      <c r="A4454">
        <v>4453</v>
      </c>
      <c r="B4454">
        <v>12</v>
      </c>
      <c r="C4454" t="s">
        <v>48</v>
      </c>
      <c r="D4454" t="str">
        <f>VLOOKUP(C4454,[1]Saler!B:D,2,FALSE)</f>
        <v>Võ Huỳnh Duy  Nhân</v>
      </c>
      <c r="E4454" t="str">
        <f>VLOOKUP(C4454,[1]Saler!B:D,3,FALSE)</f>
        <v>HCM</v>
      </c>
      <c r="F4454" t="str">
        <f>VLOOKUP(E4454,[1]Saler!$F$1:$G$6,2,FALSE)</f>
        <v>Hồ Chí Minh</v>
      </c>
      <c r="G4454" t="s">
        <v>31</v>
      </c>
      <c r="H4454" t="str">
        <f>VLOOKUP(G4454,[1]Product!$B:$G,2,FALSE)</f>
        <v>Ideapad82H700DNVN</v>
      </c>
      <c r="I4454">
        <f>VLOOKUP(G4454,[1]Product!$B:$G,6,FALSE)</f>
        <v>13490000</v>
      </c>
      <c r="J4454" t="str">
        <f>VLOOKUP(G4454,[1]Product!$B:$G,3,FALSE)</f>
        <v>Lenovo</v>
      </c>
      <c r="K4454" t="str">
        <f>VLOOKUP(G4454,[1]Product!$B:$G,4,FALSE)</f>
        <v>Laptop</v>
      </c>
      <c r="L4454">
        <v>1</v>
      </c>
      <c r="M4454">
        <v>0.15</v>
      </c>
      <c r="N4454">
        <f t="shared" si="69"/>
        <v>11466500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Dashboard</vt:lpstr>
      <vt:lpstr>Calculation</vt:lpstr>
      <vt:lpstr>Data</vt:lpstr>
      <vt:lpstr>ALL_table</vt:lpstr>
      <vt:lpstr>branch_id</vt:lpstr>
      <vt:lpstr>branch_name</vt:lpstr>
      <vt:lpstr>discount</vt:lpstr>
      <vt:lpstr>Mon</vt:lpstr>
      <vt:lpstr>price</vt:lpstr>
      <vt:lpstr>product_brand</vt:lpstr>
      <vt:lpstr>product_id</vt:lpstr>
      <vt:lpstr>product_name</vt:lpstr>
      <vt:lpstr>product_type</vt:lpstr>
      <vt:lpstr>quantity</vt:lpstr>
      <vt:lpstr>saler_id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Tam</dc:creator>
  <cp:lastModifiedBy>VIỆT THẮNG</cp:lastModifiedBy>
  <dcterms:created xsi:type="dcterms:W3CDTF">2021-10-22T05:53:00Z</dcterms:created>
  <dcterms:modified xsi:type="dcterms:W3CDTF">2024-11-22T13:22:38Z</dcterms:modified>
</cp:coreProperties>
</file>