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kiemthu\"/>
    </mc:Choice>
  </mc:AlternateContent>
  <xr:revisionPtr revIDLastSave="0" documentId="8_{0780D278-C537-41AB-932E-611004A5560B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PROTOTYPE" sheetId="4" r:id="rId4"/>
    <sheet name="1. Tên Chức Năng Test" sheetId="5" r:id="rId5"/>
    <sheet name="2. Tên Chức Năng Test" sheetId="6" r:id="rId6"/>
    <sheet name="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25Pq8vtYCOjKPXIRXcrBVi2R4KRYMdavUIlOrLwrDS8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FZQdgeoXGbLhiMDWCCpmLZJlF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7OX6Qx+Oy9PV9bD0HWSncpMbwQ=="/>
    </ext>
  </extLst>
</comments>
</file>

<file path=xl/sharedStrings.xml><?xml version="1.0" encoding="utf-8"?>
<sst xmlns="http://schemas.openxmlformats.org/spreadsheetml/2006/main" count="214" uniqueCount="180">
  <si>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</si>
  <si>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</si>
  <si>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</si>
  <si>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</si>
  <si>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</si>
  <si>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</si>
  <si>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</si>
  <si>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</si>
  <si>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</si>
  <si>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</si>
  <si>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</si>
  <si>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</si>
  <si>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</si>
  <si>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</si>
  <si>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</si>
  <si>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</si>
  <si>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</si>
  <si>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</si>
  <si>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</si>
  <si>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</si>
  <si>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</si>
  <si>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</si>
  <si>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</si>
  <si>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</si>
  <si>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</si>
  <si>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</si>
  <si>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</si>
  <si>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</si>
  <si>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</si>
  <si>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</si>
  <si>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</si>
  <si>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</si>
  <si>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</si>
  <si>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</si>
  <si>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</si>
  <si>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</si>
  <si>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</si>
  <si>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</si>
  <si>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</si>
  <si>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</si>
  <si>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</si>
  <si>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</si>
  <si>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</si>
  <si>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</si>
  <si>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</si>
  <si>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</si>
  <si>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</si>
  <si>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</si>
  <si>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</si>
  <si>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</si>
  <si>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</si>
  <si>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</si>
  <si>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</si>
  <si>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</si>
  <si>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</si>
  <si>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</si>
  <si>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</si>
  <si>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</si>
  <si>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</si>
  <si>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</si>
  <si>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</si>
  <si>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</si>
  <si>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</si>
  <si>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</si>
  <si>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</si>
  <si>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</si>
  <si>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</si>
  <si>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</si>
  <si>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</si>
  <si>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</si>
  <si>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</si>
  <si>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</si>
  <si>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</si>
  <si>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</si>
  <si>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</si>
  <si>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</si>
  <si>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</si>
  <si>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</si>
  <si>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</si>
  <si>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</si>
  <si>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</si>
  <si>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</si>
  <si>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</si>
  <si>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</si>
  <si>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</si>
  <si>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</si>
  <si>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</si>
  <si>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</si>
  <si>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</si>
  <si>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</si>
  <si>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</si>
  <si>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</si>
  <si>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</si>
  <si>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</si>
  <si>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</si>
  <si>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</si>
  <si>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</si>
  <si>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</si>
  <si>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</si>
  <si>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</si>
  <si>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</si>
  <si>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</si>
  <si>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</si>
  <si>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</si>
  <si>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</si>
  <si>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</si>
  <si>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</si>
  <si>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</si>
  <si>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</si>
  <si>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</si>
  <si>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</si>
  <si>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</si>
  <si>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</si>
  <si>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</si>
  <si>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</si>
  <si>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</si>
  <si>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</si>
  <si>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 Fail</t>
  </si>
  <si>
    <t>Log_FB01</t>
  </si>
  <si>
    <t>Log_FB02</t>
  </si>
  <si>
    <t>Log_FB03</t>
  </si>
  <si>
    <t>Log_FB04</t>
  </si>
  <si>
    <t>Log_FB05</t>
  </si>
  <si>
    <t>Log_FB06</t>
  </si>
  <si>
    <t>Check function - Login</t>
  </si>
  <si>
    <t>LOG_01</t>
  </si>
  <si>
    <t>Check function - Login- success</t>
  </si>
  <si>
    <t>Check form login facebook thành công với tài khoản user và mật khấu đúng</t>
  </si>
  <si>
    <t xml:space="preserve">Bước 1: Mở trình duyệt truy cập vào link "https://www.facebook.com/"
Bước 2: Gõ ID ở ô điện thoại hoặc  email và ô Pass:  (đúng trong CSDL)
Bước 3: Bấm vào nút "Đăng Nhập"
</t>
  </si>
  <si>
    <t>Emai: nguyenanhdung@gmail.com
Pass: 123456</t>
  </si>
  <si>
    <t>Đăng nhập thành công được và truy cập vào trang newfeeds của tài khoản</t>
  </si>
  <si>
    <t>Ví dụ phải phụ thuộc vào TC đăng ký thành công có trước.</t>
  </si>
  <si>
    <t>LOG_02</t>
  </si>
  <si>
    <t>Check function - Login- not success</t>
  </si>
  <si>
    <t>Check form Login với tài khoản sai</t>
  </si>
  <si>
    <t>LOG_03</t>
  </si>
  <si>
    <t>Check form Login với mật khẩu sai</t>
  </si>
  <si>
    <t>LOG_04</t>
  </si>
  <si>
    <t>Check form Login với tài khoản không tồn tại</t>
  </si>
  <si>
    <t>LOG_05</t>
  </si>
  <si>
    <t>Check form Login với [username]  để trống</t>
  </si>
  <si>
    <t>LOG_06</t>
  </si>
  <si>
    <t>Check form Login với password  để trống</t>
  </si>
  <si>
    <t>LOG_07</t>
  </si>
  <si>
    <t>Check chức năng [Forgot Password]</t>
  </si>
  <si>
    <t>LOG_08</t>
  </si>
  <si>
    <t>LOG_09</t>
  </si>
  <si>
    <t>LOG_10</t>
  </si>
  <si>
    <t>LOG_11</t>
  </si>
  <si>
    <t>LOG_12</t>
  </si>
  <si>
    <t>Kiểm tra đang nhập với username đúng, password rỗng</t>
  </si>
  <si>
    <t>LOG_13</t>
  </si>
  <si>
    <t>Kiểm tra khi 2 máy tính cùng đăng nhập vào một tài khoản ở 2 thời điểm khác nhau</t>
  </si>
  <si>
    <t>LOG_14</t>
  </si>
  <si>
    <t>Check non-function</t>
  </si>
  <si>
    <t>Check function - Forgot Password</t>
  </si>
  <si>
    <t>FP_01</t>
  </si>
  <si>
    <t>Check function - Forgot Password- success</t>
  </si>
  <si>
    <t>FP_02</t>
  </si>
  <si>
    <t>Check function - Forgot Password- not success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</si>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</sst>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dd/mm/yyyy"/>
  </numFmts>
  <fonts count="37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1"/>
      <color rgb="FF1155CC"/>
      <name val="Calibri"/>
    </font>
    <font>
      <u/>
      <sz val="10"/>
      <color rgb="FF0000FF"/>
      <name val="Tahoma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20"/>
      <color rgb="FF000000"/>
      <name val="Times New Roman"/>
    </font>
    <font>
      <b/>
      <sz val="10"/>
      <color rgb="FFFF0000"/>
      <name val="Times New Roman"/>
    </font>
    <font>
      <b/>
      <sz val="10"/>
      <color rgb="FF993300"/>
      <name val="Times New Roman"/>
    </font>
    <font>
      <i/>
      <sz val="10"/>
      <color rgb="FF008000"/>
      <name val="Times New Roman"/>
    </font>
    <font>
      <sz val="11"/>
      <color theme="1"/>
      <name val="Times New Roman"/>
    </font>
    <font>
      <b/>
      <sz val="11"/>
      <color rgb="FF333F4F"/>
      <name val="Times New Roman"/>
    </font>
    <font>
      <sz val="11"/>
      <color rgb="FF333F4F"/>
      <name val="Times New Roman"/>
    </font>
    <font>
      <i/>
      <sz val="11"/>
      <color theme="1"/>
      <name val="Times New Roman"/>
    </font>
    <font>
      <b/>
      <sz val="11"/>
      <color theme="1"/>
      <name val="MS PGothic"/>
    </font>
    <font>
      <sz val="11"/>
      <color theme="1"/>
      <name val="Calibri"/>
      <scheme val="minor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0"/>
      <color rgb="FF0070C0"/>
      <name val="Tahoma"/>
    </font>
    <font>
      <sz val="12"/>
      <color theme="1"/>
      <name val="Calibri"/>
    </font>
    <font>
      <i/>
      <sz val="10"/>
      <color rgb="FF000000"/>
      <name val="Tahoma"/>
    </font>
    <font>
      <i/>
      <sz val="12"/>
      <color theme="1"/>
      <name val="Calibri"/>
    </font>
    <font>
      <sz val="10"/>
      <color rgb="FFFFFFFF"/>
      <name val="Tahoma"/>
    </font>
    <font>
      <b/>
      <sz val="10"/>
      <color rgb="FF0000FF"/>
      <name val="Tahoma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2" fillId="0" borderId="5" xfId="0" applyFont="1" applyBorder="1" applyAlignment="1">
      <alignment vertical="center" wrapText="1"/>
    </xf>
    <xf numFmtId="0" fontId="32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22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32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30" fillId="2" borderId="5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30" fillId="2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/>
    </xf>
    <xf numFmtId="0" fontId="30" fillId="2" borderId="40" xfId="0" applyFont="1" applyFill="1" applyBorder="1" applyAlignment="1">
      <alignment horizontal="left" vertical="top"/>
    </xf>
    <xf numFmtId="0" fontId="1" fillId="0" borderId="6" xfId="0" applyFont="1" applyBorder="1" applyAlignment="1">
      <alignment vertical="top" wrapText="1"/>
    </xf>
    <xf numFmtId="0" fontId="33" fillId="2" borderId="5" xfId="0" applyFont="1" applyFill="1" applyBorder="1" applyAlignment="1">
      <alignment horizontal="left" vertical="top" wrapText="1"/>
    </xf>
    <xf numFmtId="0" fontId="33" fillId="2" borderId="5" xfId="0" applyFont="1" applyFill="1" applyBorder="1" applyAlignment="1">
      <alignment horizontal="left" vertical="top"/>
    </xf>
    <xf numFmtId="0" fontId="30" fillId="2" borderId="40" xfId="0" applyFont="1" applyFill="1" applyBorder="1" applyAlignment="1">
      <alignment horizontal="left" vertical="top" wrapText="1"/>
    </xf>
    <xf numFmtId="0" fontId="9" fillId="9" borderId="38" xfId="0" applyFont="1" applyFill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 wrapText="1"/>
    </xf>
    <xf numFmtId="0" fontId="32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left" vertical="center" wrapText="1"/>
    </xf>
    <xf numFmtId="0" fontId="1" fillId="2" borderId="5" xfId="0" quotePrefix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top" wrapText="1"/>
    </xf>
    <xf numFmtId="22" fontId="1" fillId="2" borderId="5" xfId="0" applyNumberFormat="1" applyFont="1" applyFill="1" applyBorder="1" applyAlignment="1">
      <alignment horizontal="left" vertical="top" wrapText="1"/>
    </xf>
    <xf numFmtId="0" fontId="32" fillId="7" borderId="5" xfId="0" applyFont="1" applyFill="1" applyBorder="1" applyAlignment="1">
      <alignment horizontal="left" vertical="center" wrapText="1"/>
    </xf>
    <xf numFmtId="0" fontId="34" fillId="7" borderId="5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5" fillId="3" borderId="53" xfId="0" applyFont="1" applyFill="1" applyBorder="1" applyAlignment="1">
      <alignment horizontal="center"/>
    </xf>
    <xf numFmtId="0" fontId="8" fillId="3" borderId="54" xfId="0" applyFont="1" applyFill="1" applyBorder="1"/>
    <xf numFmtId="0" fontId="35" fillId="3" borderId="54" xfId="0" applyFont="1" applyFill="1" applyBorder="1" applyAlignment="1">
      <alignment horizontal="center"/>
    </xf>
    <xf numFmtId="0" fontId="35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6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9" fillId="9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6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43" sqref="D43"/>
    </sheetView>
  </sheetViews>
  <sheetFormatPr defaultColWidth="14.42578125" defaultRowHeight="15" customHeight="1"/>
  <cols>
    <col min="1" max="1" width="2.5703125" customWidth="1"/>
    <col min="2" max="2" width="22.42578125" customWidth="1"/>
    <col min="3" max="3" width="10.5703125" customWidth="1"/>
    <col min="4" max="4" width="16.5703125" customWidth="1"/>
    <col min="5" max="5" width="9.140625" customWidth="1"/>
    <col min="6" max="6" width="35.5703125" customWidth="1"/>
    <col min="7" max="7" width="46.5703125" customWidth="1"/>
    <col min="8" max="26" width="10.28515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/>
      <c r="B2" s="4"/>
      <c r="C2" s="193" t="s">
        <v>0</v>
      </c>
      <c r="D2" s="191"/>
      <c r="E2" s="191"/>
      <c r="F2" s="191"/>
      <c r="G2" s="192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2</v>
      </c>
      <c r="C4" s="194" t="s">
        <v>3</v>
      </c>
      <c r="D4" s="191"/>
      <c r="E4" s="192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6</v>
      </c>
      <c r="C5" s="195" t="s">
        <v>7</v>
      </c>
      <c r="D5" s="191"/>
      <c r="E5" s="192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96" t="s">
        <v>10</v>
      </c>
      <c r="C6" s="198" t="s">
        <v>11</v>
      </c>
      <c r="D6" s="199"/>
      <c r="E6" s="200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97"/>
      <c r="C7" s="201"/>
      <c r="D7" s="202"/>
      <c r="E7" s="203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>
      <c r="A12" s="19"/>
      <c r="B12" s="20">
        <f ca="1">NOW()</f>
        <v>45209.910035763889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7" t="s">
        <v>36</v>
      </c>
      <c r="C19" s="204" t="s">
        <v>37</v>
      </c>
      <c r="D19" s="191"/>
      <c r="E19" s="192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9">
        <v>1</v>
      </c>
      <c r="C20" s="190"/>
      <c r="D20" s="191"/>
      <c r="E20" s="192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9">
        <v>2</v>
      </c>
      <c r="C21" s="190"/>
      <c r="D21" s="191"/>
      <c r="E21" s="192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9">
        <v>6</v>
      </c>
      <c r="C25" s="190"/>
      <c r="D25" s="191"/>
      <c r="E25" s="192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6:B7"/>
    <mergeCell ref="C6:E7"/>
    <mergeCell ref="C19:E19"/>
    <mergeCell ref="C20:E20"/>
    <mergeCell ref="C21:E21"/>
    <mergeCell ref="C25:E25"/>
    <mergeCell ref="C2:G2"/>
    <mergeCell ref="C4:E4"/>
    <mergeCell ref="C5:E5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9" sqref="D9"/>
    </sheetView>
  </sheetViews>
  <sheetFormatPr defaultColWidth="14.42578125" defaultRowHeight="15" customHeight="1"/>
  <cols>
    <col min="1" max="1" width="1.5703125" customWidth="1"/>
    <col min="2" max="2" width="13.42578125" customWidth="1"/>
    <col min="3" max="3" width="43.28515625" customWidth="1"/>
    <col min="4" max="4" width="34.85546875" customWidth="1"/>
    <col min="5" max="5" width="35.7109375" customWidth="1"/>
    <col min="6" max="6" width="42.7109375" customWidth="1"/>
    <col min="7" max="26" width="10.28515625" customWidth="1"/>
  </cols>
  <sheetData>
    <row r="1" spans="1:26" ht="12.75" customHeight="1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205" t="s">
        <v>2</v>
      </c>
      <c r="C3" s="206"/>
      <c r="D3" s="207">
        <f>[1]Cover!C4</f>
        <v>0</v>
      </c>
      <c r="E3" s="191"/>
      <c r="F3" s="19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205" t="s">
        <v>6</v>
      </c>
      <c r="C4" s="206"/>
      <c r="D4" s="207">
        <f>[1]Cover!C5</f>
        <v>0</v>
      </c>
      <c r="E4" s="191"/>
      <c r="F4" s="19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39"/>
      <c r="B5" s="208" t="s">
        <v>44</v>
      </c>
      <c r="C5" s="192"/>
      <c r="D5" s="209" t="s">
        <v>45</v>
      </c>
      <c r="E5" s="191"/>
      <c r="F5" s="192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9">
        <v>3</v>
      </c>
      <c r="C11" s="50"/>
      <c r="D11" s="55"/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9">
        <v>4</v>
      </c>
      <c r="C12" s="50"/>
      <c r="D12" s="55"/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9">
        <v>5</v>
      </c>
      <c r="C13" s="50"/>
      <c r="D13" s="55"/>
      <c r="E13" s="56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9">
        <v>6</v>
      </c>
      <c r="C14" s="50"/>
      <c r="D14" s="55"/>
      <c r="E14" s="56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Tên Chức Năng Test'!A1" display="1.Login-logout'!A1" xr:uid="{00000000-0004-0000-0100-000000000000}"/>
    <hyperlink ref="D10" location="'2. Tên Chức Năng Test'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C18" sqref="C18"/>
    </sheetView>
  </sheetViews>
  <sheetFormatPr defaultColWidth="14.42578125" defaultRowHeight="15" customHeight="1"/>
  <cols>
    <col min="1" max="1" width="21" customWidth="1"/>
    <col min="2" max="2" width="38.7109375" customWidth="1"/>
    <col min="3" max="3" width="52.5703125" customWidth="1"/>
    <col min="4" max="26" width="10.28515625" customWidth="1"/>
  </cols>
  <sheetData>
    <row r="1" spans="1:26" ht="25.5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>
      <c r="A3" s="66" t="s">
        <v>2</v>
      </c>
      <c r="B3" s="66"/>
      <c r="C3" s="67">
        <f>[1]Cover!C4</f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>
      <c r="A4" s="66" t="s">
        <v>6</v>
      </c>
      <c r="B4" s="66"/>
      <c r="C4" s="67">
        <f>[1]Cover!C5</f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73"/>
      <c r="B9" s="210" t="s">
        <v>51</v>
      </c>
      <c r="C9" s="75" t="s">
        <v>64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73"/>
      <c r="B10" s="197"/>
      <c r="C10" s="75" t="s">
        <v>65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73"/>
      <c r="B11" s="76" t="s">
        <v>66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73"/>
      <c r="B12" s="76" t="s">
        <v>67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211" t="s">
        <v>68</v>
      </c>
      <c r="B14" s="213" t="s">
        <v>69</v>
      </c>
      <c r="C14" s="214" t="s">
        <v>70</v>
      </c>
      <c r="D14" s="77" t="s">
        <v>71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>
      <c r="A15" s="212"/>
      <c r="B15" s="212"/>
      <c r="C15" s="201"/>
      <c r="D15" s="77" t="s">
        <v>72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212"/>
      <c r="B16" s="212"/>
      <c r="C16" s="75" t="s">
        <v>73</v>
      </c>
      <c r="D16" s="77" t="s">
        <v>74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>
      <c r="A17" s="212"/>
      <c r="B17" s="212"/>
      <c r="C17" s="75" t="s">
        <v>75</v>
      </c>
      <c r="D17" s="77" t="s">
        <v>76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>
      <c r="A18" s="212"/>
      <c r="B18" s="212"/>
      <c r="C18" s="75" t="s">
        <v>77</v>
      </c>
      <c r="D18" s="77" t="s">
        <v>78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>
      <c r="A19" s="212"/>
      <c r="B19" s="197"/>
      <c r="C19" s="71" t="s">
        <v>79</v>
      </c>
      <c r="D19" s="77" t="s">
        <v>80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>
      <c r="A20" s="212"/>
      <c r="B20" s="74" t="s">
        <v>81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>
      <c r="A21" s="212"/>
      <c r="B21" s="74" t="s">
        <v>82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212"/>
      <c r="B22" s="74" t="s">
        <v>83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212"/>
      <c r="B23" s="74" t="s">
        <v>84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212"/>
      <c r="B24" s="74" t="s">
        <v>85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212"/>
      <c r="B25" s="74" t="s">
        <v>86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197"/>
      <c r="B26" s="74" t="s">
        <v>87</v>
      </c>
      <c r="C26" s="75" t="s">
        <v>88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tabSelected="1" workbookViewId="0">
      <selection activeCell="E36" sqref="E36"/>
    </sheetView>
  </sheetViews>
  <sheetFormatPr defaultColWidth="14.42578125" defaultRowHeight="15" customHeight="1"/>
  <cols>
    <col min="1" max="26" width="8.7109375" customWidth="1"/>
  </cols>
  <sheetData>
    <row r="3" spans="1:1">
      <c r="A3" s="78" t="s">
        <v>89</v>
      </c>
    </row>
    <row r="5" spans="1:1">
      <c r="A5" s="79" t="s">
        <v>90</v>
      </c>
    </row>
    <row r="19" spans="1:8">
      <c r="H19" s="79" t="s">
        <v>91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>
      <c r="A25" s="79" t="s">
        <v>92</v>
      </c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3"/>
  <sheetViews>
    <sheetView workbookViewId="0">
      <selection activeCell="C28" sqref="C28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57.85546875" customWidth="1"/>
    <col min="4" max="4" width="39.140625" customWidth="1"/>
    <col min="5" max="5" width="21.710937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4" t="s">
        <v>93</v>
      </c>
      <c r="B2" s="85" t="s">
        <v>94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95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>
      <c r="A3" s="89" t="s">
        <v>96</v>
      </c>
      <c r="B3" s="218"/>
      <c r="C3" s="191"/>
      <c r="D3" s="191"/>
      <c r="E3" s="191"/>
      <c r="F3" s="191"/>
      <c r="G3" s="191"/>
      <c r="H3" s="191"/>
      <c r="I3" s="219"/>
      <c r="J3" s="80"/>
      <c r="K3" s="80"/>
      <c r="L3" s="80"/>
      <c r="M3" s="80"/>
      <c r="N3" s="80"/>
      <c r="O3" s="90" t="s">
        <v>97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>
      <c r="A4" s="89" t="s">
        <v>98</v>
      </c>
      <c r="B4" s="218" t="s">
        <v>99</v>
      </c>
      <c r="C4" s="191"/>
      <c r="D4" s="191"/>
      <c r="E4" s="191"/>
      <c r="F4" s="191"/>
      <c r="G4" s="191"/>
      <c r="H4" s="191"/>
      <c r="I4" s="219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>
      <c r="A5" s="92" t="s">
        <v>95</v>
      </c>
      <c r="B5" s="93" t="s">
        <v>97</v>
      </c>
      <c r="C5" s="220" t="s">
        <v>101</v>
      </c>
      <c r="D5" s="192"/>
      <c r="E5" s="220" t="s">
        <v>102</v>
      </c>
      <c r="F5" s="192"/>
      <c r="G5" s="221" t="s">
        <v>103</v>
      </c>
      <c r="H5" s="191"/>
      <c r="I5" s="219"/>
      <c r="J5" s="94"/>
      <c r="K5" s="95">
        <f ca="1">NOW()</f>
        <v>45209.910035763889</v>
      </c>
      <c r="L5" s="96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>
      <c r="A6" s="97">
        <f>COUNTIF(I10:I1000,"Pass")</f>
        <v>5</v>
      </c>
      <c r="B6" s="98">
        <f>COUNTIF(I10:I1000,"Fail")</f>
        <v>2</v>
      </c>
      <c r="C6" s="215">
        <f>G6-E6-B6-A6</f>
        <v>12</v>
      </c>
      <c r="D6" s="216"/>
      <c r="E6" s="215">
        <f>COUNTIF(I$10:I$1000,"N/A")</f>
        <v>3</v>
      </c>
      <c r="F6" s="216"/>
      <c r="G6" s="222">
        <f>COUNTA(A10:A1000)</f>
        <v>22</v>
      </c>
      <c r="H6" s="223"/>
      <c r="I6" s="22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>
      <c r="A8" s="108" t="s">
        <v>105</v>
      </c>
      <c r="B8" s="108" t="s">
        <v>106</v>
      </c>
      <c r="C8" s="108" t="s">
        <v>107</v>
      </c>
      <c r="D8" s="108" t="s">
        <v>108</v>
      </c>
      <c r="E8" s="108" t="s">
        <v>109</v>
      </c>
      <c r="F8" s="108" t="s">
        <v>110</v>
      </c>
      <c r="G8" s="109" t="s">
        <v>111</v>
      </c>
      <c r="H8" s="109" t="s">
        <v>112</v>
      </c>
      <c r="I8" s="109" t="s">
        <v>113</v>
      </c>
      <c r="J8" s="109" t="s">
        <v>114</v>
      </c>
      <c r="K8" s="109" t="s">
        <v>115</v>
      </c>
      <c r="L8" s="110"/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2.75" customHeight="1">
      <c r="A9" s="112"/>
      <c r="B9" s="217" t="s">
        <v>116</v>
      </c>
      <c r="C9" s="206"/>
      <c r="D9" s="113"/>
      <c r="E9" s="113"/>
      <c r="F9" s="114"/>
      <c r="G9" s="115"/>
      <c r="H9" s="113"/>
      <c r="I9" s="113" t="s">
        <v>117</v>
      </c>
      <c r="J9" s="116"/>
      <c r="K9" s="117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2.75" customHeight="1">
      <c r="A10" s="118" t="s">
        <v>118</v>
      </c>
      <c r="B10" s="119"/>
      <c r="C10" s="118"/>
      <c r="D10" s="120"/>
      <c r="E10" s="120"/>
      <c r="F10" s="121"/>
      <c r="G10" s="121"/>
      <c r="H10" s="122"/>
      <c r="I10" s="123" t="s">
        <v>97</v>
      </c>
      <c r="J10" s="124"/>
      <c r="K10" s="125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2.75" customHeight="1">
      <c r="A11" s="118" t="s">
        <v>119</v>
      </c>
      <c r="B11" s="119"/>
      <c r="C11" s="126"/>
      <c r="D11" s="125"/>
      <c r="E11" s="125"/>
      <c r="F11" s="127"/>
      <c r="G11" s="127"/>
      <c r="H11" s="128"/>
      <c r="I11" s="129" t="s">
        <v>104</v>
      </c>
      <c r="J11" s="125"/>
      <c r="K11" s="125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2.75" customHeight="1">
      <c r="A12" s="118" t="s">
        <v>120</v>
      </c>
      <c r="B12" s="119"/>
      <c r="C12" s="119"/>
      <c r="D12" s="130"/>
      <c r="E12" s="130"/>
      <c r="F12" s="131"/>
      <c r="G12" s="131"/>
      <c r="H12" s="128"/>
      <c r="I12" s="125" t="s">
        <v>104</v>
      </c>
      <c r="J12" s="132"/>
      <c r="K12" s="132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2.75" customHeight="1">
      <c r="A13" s="118" t="s">
        <v>121</v>
      </c>
      <c r="B13" s="119"/>
      <c r="C13" s="119"/>
      <c r="D13" s="130"/>
      <c r="E13" s="133"/>
      <c r="F13" s="134"/>
      <c r="G13" s="134"/>
      <c r="H13" s="128"/>
      <c r="I13" s="125" t="s">
        <v>104</v>
      </c>
      <c r="J13" s="132"/>
      <c r="K13" s="132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2.75" customHeight="1">
      <c r="A14" s="118" t="s">
        <v>122</v>
      </c>
      <c r="B14" s="135"/>
      <c r="C14" s="136"/>
      <c r="D14" s="130"/>
      <c r="E14" s="133"/>
      <c r="F14" s="137"/>
      <c r="G14" s="137"/>
      <c r="H14" s="128"/>
      <c r="I14" s="125" t="s">
        <v>97</v>
      </c>
      <c r="J14" s="132"/>
      <c r="K14" s="132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2.75" customHeight="1">
      <c r="A15" s="118" t="s">
        <v>123</v>
      </c>
      <c r="B15" s="135"/>
      <c r="C15" s="136"/>
      <c r="D15" s="130"/>
      <c r="E15" s="133"/>
      <c r="F15" s="137"/>
      <c r="G15" s="137"/>
      <c r="H15" s="128"/>
      <c r="I15" s="125" t="s">
        <v>95</v>
      </c>
      <c r="J15" s="132"/>
      <c r="K15" s="132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2.75" customHeight="1">
      <c r="A16" s="112"/>
      <c r="B16" s="217" t="s">
        <v>124</v>
      </c>
      <c r="C16" s="206"/>
      <c r="D16" s="138"/>
      <c r="E16" s="138"/>
      <c r="F16" s="139"/>
      <c r="G16" s="138"/>
      <c r="H16" s="138"/>
      <c r="I16" s="113"/>
      <c r="J16" s="116"/>
      <c r="K16" s="117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2.75" customHeight="1">
      <c r="A17" s="140" t="s">
        <v>125</v>
      </c>
      <c r="B17" s="141" t="s">
        <v>126</v>
      </c>
      <c r="C17" s="118" t="s">
        <v>127</v>
      </c>
      <c r="D17" s="142" t="s">
        <v>128</v>
      </c>
      <c r="E17" s="142" t="s">
        <v>129</v>
      </c>
      <c r="F17" s="121" t="s">
        <v>130</v>
      </c>
      <c r="G17" s="121" t="s">
        <v>130</v>
      </c>
      <c r="H17" s="122" t="s">
        <v>131</v>
      </c>
      <c r="I17" s="123" t="s">
        <v>95</v>
      </c>
      <c r="J17" s="124">
        <v>43936</v>
      </c>
      <c r="K17" s="143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2.75" customHeight="1">
      <c r="A18" s="140" t="s">
        <v>132</v>
      </c>
      <c r="B18" s="141" t="s">
        <v>133</v>
      </c>
      <c r="C18" s="126" t="s">
        <v>134</v>
      </c>
      <c r="D18" s="120"/>
      <c r="E18" s="120"/>
      <c r="F18" s="121"/>
      <c r="G18" s="121"/>
      <c r="H18" s="118"/>
      <c r="I18" s="129" t="s">
        <v>95</v>
      </c>
      <c r="J18" s="144"/>
      <c r="K18" s="125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2.75" customHeight="1">
      <c r="A19" s="140" t="s">
        <v>135</v>
      </c>
      <c r="B19" s="126"/>
      <c r="C19" s="126" t="s">
        <v>136</v>
      </c>
      <c r="D19" s="125"/>
      <c r="E19" s="125"/>
      <c r="F19" s="127"/>
      <c r="G19" s="127"/>
      <c r="H19" s="128"/>
      <c r="I19" s="129"/>
      <c r="J19" s="125"/>
      <c r="K19" s="125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2.75" customHeight="1">
      <c r="A20" s="140" t="s">
        <v>137</v>
      </c>
      <c r="B20" s="126"/>
      <c r="C20" s="126" t="s">
        <v>138</v>
      </c>
      <c r="D20" s="125"/>
      <c r="E20" s="125"/>
      <c r="F20" s="127"/>
      <c r="G20" s="127"/>
      <c r="H20" s="128"/>
      <c r="I20" s="129"/>
      <c r="J20" s="125"/>
      <c r="K20" s="125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2.75" customHeight="1">
      <c r="A21" s="140" t="s">
        <v>139</v>
      </c>
      <c r="B21" s="126"/>
      <c r="C21" s="126" t="s">
        <v>140</v>
      </c>
      <c r="D21" s="125"/>
      <c r="E21" s="125"/>
      <c r="F21" s="127"/>
      <c r="G21" s="127"/>
      <c r="H21" s="128"/>
      <c r="I21" s="129"/>
      <c r="J21" s="125"/>
      <c r="K21" s="125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2.75" customHeight="1">
      <c r="A22" s="140" t="s">
        <v>141</v>
      </c>
      <c r="B22" s="126"/>
      <c r="C22" s="126" t="s">
        <v>142</v>
      </c>
      <c r="D22" s="125"/>
      <c r="E22" s="125"/>
      <c r="F22" s="127"/>
      <c r="G22" s="127"/>
      <c r="H22" s="128"/>
      <c r="I22" s="129"/>
      <c r="J22" s="125"/>
      <c r="K22" s="125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2.75" customHeight="1">
      <c r="A23" s="140" t="s">
        <v>143</v>
      </c>
      <c r="B23" s="126"/>
      <c r="C23" s="126" t="s">
        <v>144</v>
      </c>
      <c r="D23" s="125"/>
      <c r="E23" s="125"/>
      <c r="F23" s="127"/>
      <c r="G23" s="127"/>
      <c r="H23" s="128"/>
      <c r="I23" s="129"/>
      <c r="J23" s="125"/>
      <c r="K23" s="125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2.75" customHeight="1">
      <c r="A24" s="140" t="s">
        <v>145</v>
      </c>
      <c r="B24" s="126"/>
      <c r="C24" s="126" t="s">
        <v>144</v>
      </c>
      <c r="D24" s="125"/>
      <c r="E24" s="125"/>
      <c r="F24" s="127"/>
      <c r="G24" s="127"/>
      <c r="H24" s="128"/>
      <c r="I24" s="129"/>
      <c r="J24" s="125"/>
      <c r="K24" s="125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.75" customHeight="1">
      <c r="A25" s="140" t="s">
        <v>146</v>
      </c>
      <c r="B25" s="126"/>
      <c r="C25" s="126" t="s">
        <v>144</v>
      </c>
      <c r="D25" s="125"/>
      <c r="E25" s="125"/>
      <c r="F25" s="127"/>
      <c r="G25" s="127"/>
      <c r="H25" s="128"/>
      <c r="I25" s="129"/>
      <c r="J25" s="125"/>
      <c r="K25" s="125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2.75" customHeight="1">
      <c r="A26" s="140" t="s">
        <v>147</v>
      </c>
      <c r="B26" s="126"/>
      <c r="C26" s="126" t="s">
        <v>144</v>
      </c>
      <c r="D26" s="125"/>
      <c r="E26" s="125"/>
      <c r="F26" s="127"/>
      <c r="G26" s="127"/>
      <c r="H26" s="128"/>
      <c r="I26" s="129"/>
      <c r="J26" s="125"/>
      <c r="K26" s="125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2.75" customHeight="1">
      <c r="A27" s="140" t="s">
        <v>148</v>
      </c>
      <c r="B27" s="126"/>
      <c r="C27" s="126" t="s">
        <v>144</v>
      </c>
      <c r="D27" s="125"/>
      <c r="E27" s="125"/>
      <c r="F27" s="127"/>
      <c r="G27" s="127"/>
      <c r="H27" s="128"/>
      <c r="I27" s="129"/>
      <c r="J27" s="125"/>
      <c r="K27" s="125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 customHeight="1">
      <c r="A28" s="140" t="s">
        <v>149</v>
      </c>
      <c r="B28" s="145"/>
      <c r="C28" s="145" t="s">
        <v>150</v>
      </c>
      <c r="D28" s="125"/>
      <c r="E28" s="125"/>
      <c r="F28" s="127"/>
      <c r="G28" s="127"/>
      <c r="H28" s="128"/>
      <c r="I28" s="129"/>
      <c r="J28" s="125"/>
      <c r="K28" s="125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2.75" customHeight="1">
      <c r="A29" s="140" t="s">
        <v>151</v>
      </c>
      <c r="B29" s="146"/>
      <c r="C29" s="146" t="s">
        <v>152</v>
      </c>
      <c r="D29" s="125"/>
      <c r="E29" s="125"/>
      <c r="F29" s="127"/>
      <c r="G29" s="127"/>
      <c r="H29" s="128"/>
      <c r="I29" s="129"/>
      <c r="J29" s="125"/>
      <c r="K29" s="125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2.75" customHeight="1">
      <c r="A30" s="140" t="s">
        <v>153</v>
      </c>
      <c r="B30" s="146"/>
      <c r="C30" s="132"/>
      <c r="D30" s="125"/>
      <c r="E30" s="125"/>
      <c r="F30" s="127"/>
      <c r="G30" s="127"/>
      <c r="H30" s="128"/>
      <c r="I30" s="129"/>
      <c r="J30" s="125"/>
      <c r="K30" s="125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2.75" customHeight="1">
      <c r="A31" s="80"/>
      <c r="B31" s="217" t="s">
        <v>154</v>
      </c>
      <c r="C31" s="206"/>
      <c r="D31" s="80"/>
      <c r="E31" s="80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>
      <c r="A32" s="147"/>
      <c r="B32" s="148"/>
      <c r="C32" s="148"/>
      <c r="D32" s="147"/>
      <c r="E32" s="147"/>
      <c r="F32" s="149"/>
      <c r="G32" s="147"/>
      <c r="H32" s="147"/>
      <c r="I32" s="147"/>
      <c r="J32" s="147"/>
      <c r="K32" s="147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2.75" customHeight="1">
      <c r="A33" s="112"/>
      <c r="B33" s="217" t="s">
        <v>155</v>
      </c>
      <c r="C33" s="206"/>
      <c r="D33" s="138"/>
      <c r="E33" s="138"/>
      <c r="F33" s="139"/>
      <c r="G33" s="138"/>
      <c r="H33" s="138"/>
      <c r="I33" s="113"/>
      <c r="J33" s="116"/>
      <c r="K33" s="117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>
      <c r="A34" s="140" t="s">
        <v>156</v>
      </c>
      <c r="B34" s="141" t="s">
        <v>157</v>
      </c>
      <c r="C34" s="118"/>
      <c r="D34" s="120"/>
      <c r="E34" s="120"/>
      <c r="F34" s="121"/>
      <c r="G34" s="121"/>
      <c r="H34" s="122"/>
      <c r="I34" s="123" t="s">
        <v>95</v>
      </c>
      <c r="J34" s="124">
        <v>43936</v>
      </c>
      <c r="K34" s="143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>
      <c r="A35" s="140" t="s">
        <v>158</v>
      </c>
      <c r="B35" s="141" t="s">
        <v>159</v>
      </c>
      <c r="C35" s="118"/>
      <c r="D35" s="120"/>
      <c r="E35" s="120"/>
      <c r="F35" s="121"/>
      <c r="G35" s="121"/>
      <c r="H35" s="122"/>
      <c r="I35" s="123" t="s">
        <v>95</v>
      </c>
      <c r="J35" s="124">
        <v>43936</v>
      </c>
      <c r="K35" s="143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>
      <c r="A36" s="80"/>
      <c r="B36" s="81"/>
      <c r="C36" s="80"/>
      <c r="D36" s="80"/>
      <c r="E36" s="80"/>
      <c r="F36" s="81"/>
      <c r="G36" s="80"/>
      <c r="H36" s="151"/>
      <c r="I36" s="129"/>
      <c r="J36" s="152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>
      <c r="A37" s="80"/>
      <c r="B37" s="81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>
      <c r="A38" s="80"/>
      <c r="B38" s="81"/>
      <c r="C38" s="80"/>
      <c r="D38" s="80"/>
      <c r="E38" s="80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>
      <c r="A39" s="80"/>
      <c r="B39" s="81"/>
      <c r="C39" s="80"/>
      <c r="D39" s="80"/>
      <c r="E39" s="80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>
      <c r="A40" s="80"/>
      <c r="B40" s="81"/>
      <c r="C40" s="80"/>
      <c r="D40" s="80"/>
      <c r="E40" s="80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>
      <c r="A983" s="80"/>
      <c r="B983" s="81"/>
      <c r="C983" s="80"/>
      <c r="D983" s="80"/>
      <c r="E983" s="80"/>
      <c r="F983" s="81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>
      <c r="A984" s="80"/>
      <c r="B984" s="81"/>
      <c r="C984" s="80"/>
      <c r="D984" s="80"/>
      <c r="E984" s="80"/>
      <c r="F984" s="81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>
      <c r="A985" s="80"/>
      <c r="B985" s="81"/>
      <c r="C985" s="80"/>
      <c r="D985" s="80"/>
      <c r="E985" s="80"/>
      <c r="F985" s="81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>
      <c r="A986" s="80"/>
      <c r="B986" s="81"/>
      <c r="C986" s="80"/>
      <c r="D986" s="80"/>
      <c r="E986" s="80"/>
      <c r="F986" s="81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>
      <c r="A987" s="80"/>
      <c r="B987" s="81"/>
      <c r="C987" s="80"/>
      <c r="D987" s="80"/>
      <c r="E987" s="80"/>
      <c r="F987" s="81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>
      <c r="A988" s="80"/>
      <c r="B988" s="81"/>
      <c r="C988" s="80"/>
      <c r="D988" s="80"/>
      <c r="E988" s="80"/>
      <c r="F988" s="81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>
      <c r="A989" s="80"/>
      <c r="B989" s="81"/>
      <c r="C989" s="80"/>
      <c r="D989" s="80"/>
      <c r="E989" s="80"/>
      <c r="F989" s="81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>
      <c r="A990" s="80"/>
      <c r="B990" s="81"/>
      <c r="C990" s="80"/>
      <c r="D990" s="80"/>
      <c r="E990" s="80"/>
      <c r="F990" s="81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>
      <c r="A991" s="80"/>
      <c r="B991" s="81"/>
      <c r="C991" s="80"/>
      <c r="D991" s="80"/>
      <c r="E991" s="80"/>
      <c r="F991" s="81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>
      <c r="A992" s="80"/>
      <c r="B992" s="81"/>
      <c r="C992" s="80"/>
      <c r="D992" s="80"/>
      <c r="E992" s="80"/>
      <c r="F992" s="81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>
      <c r="A993" s="80"/>
      <c r="B993" s="81"/>
      <c r="C993" s="80"/>
      <c r="D993" s="80"/>
      <c r="E993" s="80"/>
      <c r="F993" s="81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>
      <c r="A994" s="80"/>
      <c r="B994" s="81"/>
      <c r="C994" s="80"/>
      <c r="D994" s="80"/>
      <c r="E994" s="80"/>
      <c r="F994" s="81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>
      <c r="A995" s="80"/>
      <c r="B995" s="81"/>
      <c r="C995" s="80"/>
      <c r="D995" s="80"/>
      <c r="E995" s="80"/>
      <c r="F995" s="81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>
      <c r="A996" s="80"/>
      <c r="B996" s="81"/>
      <c r="C996" s="80"/>
      <c r="D996" s="80"/>
      <c r="E996" s="80"/>
      <c r="F996" s="81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>
      <c r="A997" s="80"/>
      <c r="B997" s="81"/>
      <c r="C997" s="80"/>
      <c r="D997" s="80"/>
      <c r="E997" s="80"/>
      <c r="F997" s="81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>
      <c r="A998" s="80"/>
      <c r="B998" s="81"/>
      <c r="C998" s="80"/>
      <c r="D998" s="80"/>
      <c r="E998" s="80"/>
      <c r="F998" s="81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>
      <c r="A999" s="80"/>
      <c r="B999" s="81"/>
      <c r="C999" s="80"/>
      <c r="D999" s="80"/>
      <c r="E999" s="80"/>
      <c r="F999" s="81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>
      <c r="A1000" s="80"/>
      <c r="B1000" s="81"/>
      <c r="C1000" s="80"/>
      <c r="D1000" s="80"/>
      <c r="E1000" s="80"/>
      <c r="F1000" s="81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spans="1:26" ht="12.75" customHeight="1">
      <c r="A1001" s="80"/>
      <c r="B1001" s="81"/>
      <c r="C1001" s="80"/>
      <c r="D1001" s="80"/>
      <c r="E1001" s="80"/>
      <c r="F1001" s="81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spans="1:26" ht="12.75" customHeight="1">
      <c r="A1002" s="80"/>
      <c r="B1002" s="81"/>
      <c r="C1002" s="80"/>
      <c r="D1002" s="80"/>
      <c r="E1002" s="80"/>
      <c r="F1002" s="81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spans="1:26" ht="12.75" customHeight="1">
      <c r="A1003" s="80"/>
      <c r="B1003" s="81"/>
      <c r="C1003" s="80"/>
      <c r="D1003" s="80"/>
      <c r="E1003" s="80"/>
      <c r="F1003" s="81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</sheetData>
  <mergeCells count="12">
    <mergeCell ref="E6:F6"/>
    <mergeCell ref="G6:I6"/>
    <mergeCell ref="B3:I3"/>
    <mergeCell ref="B4:I4"/>
    <mergeCell ref="C5:D5"/>
    <mergeCell ref="E5:F5"/>
    <mergeCell ref="G5:I5"/>
    <mergeCell ref="C6:D6"/>
    <mergeCell ref="B9:C9"/>
    <mergeCell ref="B16:C16"/>
    <mergeCell ref="B31:C31"/>
    <mergeCell ref="B33:C33"/>
  </mergeCells>
  <dataValidations count="1">
    <dataValidation type="list" allowBlank="1" showErrorMessage="1" sqref="I8 I10:I15 I17:I30 I34:I36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/>
  <cols>
    <col min="1" max="1" width="10.28515625" customWidth="1"/>
    <col min="2" max="2" width="15.42578125" customWidth="1"/>
    <col min="3" max="3" width="22.140625" customWidth="1"/>
    <col min="4" max="7" width="10.28515625" customWidth="1"/>
    <col min="8" max="8" width="46.5703125" customWidth="1"/>
    <col min="9" max="9" width="37.85546875" customWidth="1"/>
    <col min="10" max="26" width="10.28515625" customWidth="1"/>
  </cols>
  <sheetData>
    <row r="1" spans="1:26" ht="12.75" customHeight="1">
      <c r="A1" s="8"/>
      <c r="B1" s="225" t="s">
        <v>160</v>
      </c>
      <c r="C1" s="226"/>
      <c r="D1" s="226"/>
      <c r="E1" s="226"/>
      <c r="F1" s="226"/>
      <c r="G1" s="226"/>
      <c r="H1" s="22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53"/>
      <c r="B2" s="153"/>
      <c r="C2" s="8"/>
      <c r="D2" s="8"/>
      <c r="E2" s="8"/>
      <c r="F2" s="8"/>
      <c r="G2" s="8"/>
      <c r="H2" s="15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55" t="s">
        <v>2</v>
      </c>
      <c r="C3" s="207" t="s">
        <v>161</v>
      </c>
      <c r="D3" s="192"/>
      <c r="E3" s="228" t="s">
        <v>4</v>
      </c>
      <c r="F3" s="192"/>
      <c r="G3" s="156"/>
      <c r="H3" s="10" t="s">
        <v>162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55" t="s">
        <v>6</v>
      </c>
      <c r="C4" s="207" t="s">
        <v>163</v>
      </c>
      <c r="D4" s="192"/>
      <c r="E4" s="228" t="s">
        <v>8</v>
      </c>
      <c r="F4" s="192"/>
      <c r="G4" s="156"/>
      <c r="H4" s="15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158" t="s">
        <v>10</v>
      </c>
      <c r="C5" s="207" t="str">
        <f>C4&amp;"_"&amp;"Test Report"&amp;"_"&amp;"vx.x"</f>
        <v>KH_HUE_T07_Test Report_vx.x</v>
      </c>
      <c r="D5" s="192"/>
      <c r="E5" s="228" t="s">
        <v>12</v>
      </c>
      <c r="F5" s="192"/>
      <c r="G5" s="156"/>
      <c r="H5" s="159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3"/>
      <c r="B6" s="158" t="s">
        <v>164</v>
      </c>
      <c r="C6" s="209" t="s">
        <v>165</v>
      </c>
      <c r="D6" s="191"/>
      <c r="E6" s="191"/>
      <c r="F6" s="191"/>
      <c r="G6" s="191"/>
      <c r="H6" s="19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53"/>
      <c r="B7" s="13"/>
      <c r="C7" s="160"/>
      <c r="D7" s="8"/>
      <c r="E7" s="8"/>
      <c r="F7" s="8"/>
      <c r="G7" s="8"/>
      <c r="H7" s="1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3"/>
      <c r="C8" s="160"/>
      <c r="D8" s="8"/>
      <c r="E8" s="8"/>
      <c r="F8" s="8"/>
      <c r="G8" s="8"/>
      <c r="H8" s="15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61"/>
      <c r="B10" s="162" t="s">
        <v>166</v>
      </c>
      <c r="C10" s="163" t="s">
        <v>167</v>
      </c>
      <c r="D10" s="164" t="s">
        <v>95</v>
      </c>
      <c r="E10" s="163" t="s">
        <v>97</v>
      </c>
      <c r="F10" s="163" t="s">
        <v>100</v>
      </c>
      <c r="G10" s="165" t="s">
        <v>104</v>
      </c>
      <c r="H10" s="166" t="s">
        <v>168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67"/>
      <c r="B11" s="168">
        <v>1</v>
      </c>
      <c r="C11" s="169" t="str">
        <f>'1. Tên Chức Năng Test'!B2</f>
        <v>1. Login &amp; Logout</v>
      </c>
      <c r="D11" s="170">
        <f>'1. Tên Chức Năng Test'!A6</f>
        <v>5</v>
      </c>
      <c r="E11" s="170">
        <f>'1. Tên Chức Năng Test'!B6</f>
        <v>2</v>
      </c>
      <c r="F11" s="170">
        <f>'1. Tên Chức Năng Test'!C6</f>
        <v>12</v>
      </c>
      <c r="G11" s="170">
        <f>'1. Tên Chức Năng Test'!E6</f>
        <v>3</v>
      </c>
      <c r="H11" s="171">
        <f>'1. Tên Chức Năng Test'!G6</f>
        <v>22</v>
      </c>
      <c r="I11" s="172" t="s">
        <v>169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67"/>
      <c r="B12" s="173">
        <v>2</v>
      </c>
      <c r="C12" s="174" t="str">
        <f t="shared" ref="C12:C17" si="0">I12&amp;"'!B2"</f>
        <v>2.organisation'!B2</v>
      </c>
      <c r="D12" s="175">
        <v>2</v>
      </c>
      <c r="E12" s="175">
        <v>1</v>
      </c>
      <c r="F12" s="175">
        <v>0</v>
      </c>
      <c r="G12" s="175">
        <v>0</v>
      </c>
      <c r="H12" s="176">
        <v>3</v>
      </c>
      <c r="I12" s="172" t="s">
        <v>170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67"/>
      <c r="B13" s="173">
        <v>3</v>
      </c>
      <c r="C13" s="174" t="str">
        <f t="shared" si="0"/>
        <v>3.service'!B2</v>
      </c>
      <c r="D13" s="175"/>
      <c r="E13" s="175"/>
      <c r="F13" s="175"/>
      <c r="G13" s="175"/>
      <c r="H13" s="176"/>
      <c r="I13" s="172" t="s">
        <v>171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67"/>
      <c r="B14" s="173">
        <v>4</v>
      </c>
      <c r="C14" s="174" t="str">
        <f t="shared" si="0"/>
        <v>4.programe'!B2</v>
      </c>
      <c r="D14" s="175"/>
      <c r="E14" s="175"/>
      <c r="F14" s="175"/>
      <c r="G14" s="175"/>
      <c r="H14" s="176"/>
      <c r="I14" s="172" t="s">
        <v>172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67"/>
      <c r="B15" s="173">
        <v>5</v>
      </c>
      <c r="C15" s="174" t="str">
        <f t="shared" si="0"/>
        <v>5. premise'!B2</v>
      </c>
      <c r="D15" s="175"/>
      <c r="E15" s="175"/>
      <c r="F15" s="175"/>
      <c r="G15" s="175"/>
      <c r="H15" s="176"/>
      <c r="I15" s="172" t="s">
        <v>173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67"/>
      <c r="B16" s="173">
        <v>6</v>
      </c>
      <c r="C16" s="174" t="str">
        <f t="shared" si="0"/>
        <v>6.Geography'!B2</v>
      </c>
      <c r="D16" s="175"/>
      <c r="E16" s="175"/>
      <c r="F16" s="175"/>
      <c r="G16" s="175"/>
      <c r="H16" s="176"/>
      <c r="I16" s="172" t="s">
        <v>174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167"/>
      <c r="B17" s="173">
        <v>7</v>
      </c>
      <c r="C17" s="174" t="str">
        <f t="shared" si="0"/>
        <v>7.Search'!B2</v>
      </c>
      <c r="D17" s="175"/>
      <c r="E17" s="175"/>
      <c r="F17" s="175"/>
      <c r="G17" s="175"/>
      <c r="H17" s="176"/>
      <c r="I17" s="172" t="s">
        <v>175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67"/>
      <c r="B18" s="173">
        <v>8</v>
      </c>
      <c r="C18" s="174"/>
      <c r="D18" s="175"/>
      <c r="E18" s="175"/>
      <c r="F18" s="175"/>
      <c r="G18" s="175"/>
      <c r="H18" s="176"/>
      <c r="I18" s="17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67"/>
      <c r="B19" s="177">
        <v>9</v>
      </c>
      <c r="C19" s="178"/>
      <c r="D19" s="179"/>
      <c r="E19" s="179"/>
      <c r="F19" s="179"/>
      <c r="G19" s="179"/>
      <c r="H19" s="180"/>
      <c r="I19" s="17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161"/>
      <c r="B20" s="181"/>
      <c r="C20" s="182" t="s">
        <v>176</v>
      </c>
      <c r="D20" s="183">
        <f t="shared" ref="D20:H20" si="1">SUM(D9:D19)</f>
        <v>7</v>
      </c>
      <c r="E20" s="183">
        <f t="shared" si="1"/>
        <v>3</v>
      </c>
      <c r="F20" s="183">
        <f t="shared" si="1"/>
        <v>12</v>
      </c>
      <c r="G20" s="183">
        <f t="shared" si="1"/>
        <v>3</v>
      </c>
      <c r="H20" s="184">
        <f t="shared" si="1"/>
        <v>25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185"/>
      <c r="C21" s="8"/>
      <c r="D21" s="186"/>
      <c r="E21" s="187"/>
      <c r="F21" s="187"/>
      <c r="G21" s="187"/>
      <c r="H21" s="18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6" t="s">
        <v>177</v>
      </c>
      <c r="D22" s="8"/>
      <c r="E22" s="188">
        <f>(D20+E20)*100/(H20-G20)</f>
        <v>45.454545454545453</v>
      </c>
      <c r="F22" s="8" t="s">
        <v>178</v>
      </c>
      <c r="G22" s="8"/>
      <c r="H22" s="18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179</v>
      </c>
      <c r="D23" s="8"/>
      <c r="E23" s="188">
        <f>D20*100/(H20-G20)</f>
        <v>31.818181818181817</v>
      </c>
      <c r="F23" s="8" t="s">
        <v>178</v>
      </c>
      <c r="G23" s="8"/>
      <c r="H23" s="18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PROTOTYPE</vt:lpstr>
      <vt:lpstr>1. Tên Chức Năng Test</vt:lpstr>
      <vt:lpstr>2. Tên Chức Năng Test</vt:lpstr>
      <vt:lpstr>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2023-10-10T14:57:21Z</dcterms:modified>
</cp:coreProperties>
</file>