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n.franek\Projekty\cenia_star\star_data_final\org-cdv\doprava-emise-vyvoj\"/>
    </mc:Choice>
  </mc:AlternateContent>
  <xr:revisionPtr revIDLastSave="0" documentId="13_ncr:1_{C6E0B38A-688E-4961-B27A-2083AF6DE1F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mise z dopravy_vyvoj" sheetId="2" r:id="rId1"/>
    <sheet name="List1" sheetId="1" r:id="rId2"/>
  </sheets>
  <externalReferences>
    <externalReference r:id="rId3"/>
  </externalReferences>
  <definedNames>
    <definedName name="_Toc406678363" localSheetId="0">'Emise z dopravy_vyvoj'!$B$6</definedName>
    <definedName name="_Toc406678364" localSheetId="0">'Emise z dopravy_vyvoj'!$B$20</definedName>
    <definedName name="_Toc406678365" localSheetId="0">'Emise z dopravy_vyvoj'!$B$34</definedName>
    <definedName name="_Toc406678366" localSheetId="0">'Emise z dopravy_vyvoj'!$B$48</definedName>
    <definedName name="_Toc406678367" localSheetId="0">'Emise z dopravy_vyvoj'!$B$62</definedName>
    <definedName name="_Toc406678368" localSheetId="0">'Emise z dopravy_vyvoj'!$B$76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44" i="2" l="1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A16" i="2"/>
  <c r="Z16" i="2"/>
  <c r="Y16" i="2"/>
  <c r="X16" i="2"/>
  <c r="W16" i="2"/>
  <c r="V16" i="2"/>
  <c r="U16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</calcChain>
</file>

<file path=xl/sharedStrings.xml><?xml version="1.0" encoding="utf-8"?>
<sst xmlns="http://schemas.openxmlformats.org/spreadsheetml/2006/main" count="126" uniqueCount="33">
  <si>
    <t>IAD</t>
  </si>
  <si>
    <t xml:space="preserve"> osobní automobily</t>
  </si>
  <si>
    <t>Prosím o data 2018 + časovou řadu alespoň od 2000. Tabulky posílám pro pořádek, bude to asi zcela jinak…</t>
  </si>
  <si>
    <t>Silnič veřejná</t>
  </si>
  <si>
    <t>autobusy</t>
  </si>
  <si>
    <t>Emise z letecké dopravy jsou uvedeny jako celkové emise za leteckou dopravu bez přeletů.</t>
  </si>
  <si>
    <t>Vilma: Přidána data od 1993 a za motocykly, všechna data za IAD, VS, SN a M jsou spočítána nově dle COPERTu</t>
  </si>
  <si>
    <t>Silniční nákladní</t>
  </si>
  <si>
    <t>Lehká užitková vozidla a těžká nákladní vozidla</t>
  </si>
  <si>
    <t>Motocykly</t>
  </si>
  <si>
    <t>Jednostopá vozidla</t>
  </si>
  <si>
    <r>
      <t>Produkce emisí CO</t>
    </r>
    <r>
      <rPr>
        <b/>
        <vertAlign val="subscript"/>
        <sz val="10"/>
        <color theme="1"/>
        <rFont val="Arial"/>
        <family val="2"/>
        <charset val="238"/>
      </rPr>
      <t xml:space="preserve">2 </t>
    </r>
    <r>
      <rPr>
        <b/>
        <sz val="10"/>
        <color theme="1"/>
        <rFont val="Arial"/>
        <family val="2"/>
        <charset val="238"/>
      </rPr>
      <t>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[kt]</t>
    </r>
  </si>
  <si>
    <t>Ukazatel</t>
  </si>
  <si>
    <t>kt</t>
  </si>
  <si>
    <t xml:space="preserve">Individuální automobilová </t>
  </si>
  <si>
    <t>Veřejná silniční (autobusy)</t>
  </si>
  <si>
    <t>Železniční - motorová trakce</t>
  </si>
  <si>
    <t>Vodní</t>
  </si>
  <si>
    <t>Letecká</t>
  </si>
  <si>
    <t>Doprava celkem</t>
  </si>
  <si>
    <t>Zdroj: CDV</t>
  </si>
  <si>
    <r>
      <t>Produkce emisí N</t>
    </r>
    <r>
      <rPr>
        <b/>
        <vertAlign val="subscript"/>
        <sz val="10"/>
        <color theme="1"/>
        <rFont val="Arial"/>
        <family val="2"/>
        <charset val="238"/>
      </rPr>
      <t>2</t>
    </r>
    <r>
      <rPr>
        <b/>
        <sz val="10"/>
        <color theme="1"/>
        <rFont val="Arial"/>
        <family val="2"/>
        <charset val="238"/>
      </rPr>
      <t>O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[t]</t>
    </r>
  </si>
  <si>
    <t>t</t>
  </si>
  <si>
    <r>
      <t>Produkce emisí NO</t>
    </r>
    <r>
      <rPr>
        <b/>
        <vertAlign val="subscript"/>
        <sz val="10"/>
        <color theme="1"/>
        <rFont val="Arial"/>
        <family val="2"/>
        <charset val="238"/>
      </rPr>
      <t>x</t>
    </r>
    <r>
      <rPr>
        <b/>
        <sz val="10"/>
        <color theme="1"/>
        <rFont val="Arial"/>
        <family val="2"/>
        <charset val="238"/>
      </rPr>
      <t xml:space="preserve">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[t]</t>
    </r>
  </si>
  <si>
    <r>
      <t>Produkce emisí VOC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[t]</t>
    </r>
  </si>
  <si>
    <r>
      <t>Produkce emisí CO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[t]</t>
    </r>
  </si>
  <si>
    <r>
      <t>Produkce emisí PM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[t]</t>
    </r>
  </si>
  <si>
    <r>
      <t>Produkce emisí PAH jednotlivými druhy dopravy, 2000–</t>
    </r>
    <r>
      <rPr>
        <b/>
        <sz val="10"/>
        <color rgb="FFFF0000"/>
        <rFont val="Arial"/>
        <family val="2"/>
        <charset val="238"/>
      </rPr>
      <t xml:space="preserve">2018 </t>
    </r>
    <r>
      <rPr>
        <b/>
        <sz val="10"/>
        <rFont val="Arial"/>
        <family val="2"/>
        <charset val="238"/>
      </rPr>
      <t>[kg]</t>
    </r>
  </si>
  <si>
    <t>kg</t>
  </si>
  <si>
    <t>NOx</t>
  </si>
  <si>
    <t>Silniční nákladní (včetně vozidel kategorie N1)</t>
  </si>
  <si>
    <t>PM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</si>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</sst>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vertAlign val="subscript"/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0"/>
      <name val="Arial"/>
      <family val="2"/>
      <charset val="238"/>
    </font>
    <font>
      <sz val="7.5"/>
      <color theme="1"/>
      <name val="Arial"/>
      <family val="2"/>
      <charset val="238"/>
    </font>
    <font>
      <sz val="7"/>
      <name val="Arial"/>
      <family val="2"/>
      <charset val="238"/>
    </font>
    <font>
      <sz val="7"/>
      <color rgb="FFFF0000"/>
      <name val="Arial"/>
      <family val="2"/>
      <charset val="238"/>
    </font>
    <font>
      <sz val="7.5"/>
      <color rgb="FF000000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3" fillId="0" borderId="0" xfId="1" applyFont="1"/>
    <xf numFmtId="0" fontId="4" fillId="0" borderId="0" xfId="1" applyFont="1"/>
    <xf numFmtId="0" fontId="5" fillId="0" borderId="0" xfId="1" applyFont="1" applyAlignment="1">
      <alignment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1" fillId="0" borderId="2" xfId="1" applyBorder="1" applyAlignment="1">
      <alignment horizontal="center"/>
    </xf>
    <xf numFmtId="0" fontId="9" fillId="3" borderId="3" xfId="1" applyFont="1" applyFill="1" applyBorder="1" applyAlignment="1">
      <alignment vertical="center"/>
    </xf>
    <xf numFmtId="2" fontId="9" fillId="0" borderId="3" xfId="1" applyNumberFormat="1" applyFont="1" applyBorder="1" applyAlignment="1">
      <alignment vertical="center"/>
    </xf>
    <xf numFmtId="2" fontId="10" fillId="0" borderId="6" xfId="1" applyNumberFormat="1" applyFont="1" applyBorder="1" applyAlignment="1">
      <alignment horizontal="right" vertical="center"/>
    </xf>
    <xf numFmtId="2" fontId="10" fillId="0" borderId="2" xfId="1" applyNumberFormat="1" applyFont="1" applyBorder="1" applyAlignment="1">
      <alignment horizontal="right" vertical="center"/>
    </xf>
    <xf numFmtId="2" fontId="10" fillId="0" borderId="2" xfId="1" applyNumberFormat="1" applyFont="1" applyBorder="1" applyAlignment="1">
      <alignment horizontal="right" vertical="center" wrapText="1"/>
    </xf>
    <xf numFmtId="2" fontId="11" fillId="2" borderId="2" xfId="1" applyNumberFormat="1" applyFont="1" applyFill="1" applyBorder="1" applyAlignment="1">
      <alignment horizontal="right" vertical="center" wrapText="1"/>
    </xf>
    <xf numFmtId="164" fontId="1" fillId="0" borderId="0" xfId="1" applyNumberFormat="1"/>
    <xf numFmtId="2" fontId="9" fillId="0" borderId="7" xfId="1" applyNumberFormat="1" applyFont="1" applyBorder="1" applyAlignment="1">
      <alignment vertical="center"/>
    </xf>
    <xf numFmtId="2" fontId="10" fillId="0" borderId="7" xfId="1" applyNumberFormat="1" applyFont="1" applyBorder="1" applyAlignment="1">
      <alignment horizontal="right" vertical="center"/>
    </xf>
    <xf numFmtId="2" fontId="10" fillId="0" borderId="7" xfId="1" applyNumberFormat="1" applyFont="1" applyBorder="1" applyAlignment="1">
      <alignment horizontal="right" vertical="center" wrapText="1"/>
    </xf>
    <xf numFmtId="2" fontId="11" fillId="2" borderId="7" xfId="1" applyNumberFormat="1" applyFont="1" applyFill="1" applyBorder="1" applyAlignment="1">
      <alignment horizontal="right" vertical="center" wrapText="1"/>
    </xf>
    <xf numFmtId="2" fontId="11" fillId="2" borderId="7" xfId="1" applyNumberFormat="1" applyFont="1" applyFill="1" applyBorder="1" applyAlignment="1">
      <alignment horizontal="right" vertical="center"/>
    </xf>
    <xf numFmtId="0" fontId="12" fillId="0" borderId="0" xfId="1" applyFont="1" applyAlignment="1">
      <alignment vertical="center"/>
    </xf>
    <xf numFmtId="2" fontId="12" fillId="0" borderId="0" xfId="1" applyNumberFormat="1" applyFont="1" applyAlignment="1">
      <alignment vertical="center"/>
    </xf>
    <xf numFmtId="0" fontId="13" fillId="0" borderId="0" xfId="2" applyAlignment="1">
      <alignment vertical="center"/>
    </xf>
    <xf numFmtId="0" fontId="13" fillId="0" borderId="0" xfId="2"/>
    <xf numFmtId="0" fontId="9" fillId="3" borderId="6" xfId="1" applyFont="1" applyFill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2" fontId="1" fillId="0" borderId="0" xfId="1" applyNumberFormat="1"/>
    <xf numFmtId="4" fontId="1" fillId="0" borderId="0" xfId="1" applyNumberFormat="1"/>
    <xf numFmtId="2" fontId="10" fillId="2" borderId="2" xfId="1" applyNumberFormat="1" applyFont="1" applyFill="1" applyBorder="1" applyAlignment="1">
      <alignment horizontal="right" vertical="center" wrapText="1"/>
    </xf>
    <xf numFmtId="2" fontId="10" fillId="2" borderId="7" xfId="1" applyNumberFormat="1" applyFont="1" applyFill="1" applyBorder="1" applyAlignment="1">
      <alignment horizontal="right" vertical="center" wrapText="1"/>
    </xf>
    <xf numFmtId="0" fontId="14" fillId="0" borderId="0" xfId="2" applyFont="1" applyFill="1" applyAlignment="1">
      <alignment vertical="center"/>
    </xf>
    <xf numFmtId="0" fontId="13" fillId="0" borderId="0" xfId="2" applyFill="1" applyAlignment="1">
      <alignment vertical="center"/>
    </xf>
    <xf numFmtId="0" fontId="13" fillId="0" borderId="0" xfId="2" applyFill="1"/>
    <xf numFmtId="0" fontId="9" fillId="3" borderId="1" xfId="1" applyFont="1" applyFill="1" applyBorder="1" applyAlignment="1">
      <alignment horizontal="center" vertical="center"/>
    </xf>
    <xf numFmtId="0" fontId="9" fillId="0" borderId="3" xfId="1" applyFont="1" applyBorder="1"/>
    <xf numFmtId="0" fontId="9" fillId="0" borderId="3" xfId="1" applyFont="1" applyBorder="1" applyAlignment="1">
      <alignment vertical="center"/>
    </xf>
    <xf numFmtId="4" fontId="10" fillId="0" borderId="2" xfId="1" applyNumberFormat="1" applyFont="1" applyBorder="1" applyAlignment="1">
      <alignment horizontal="right" vertical="center" wrapText="1"/>
    </xf>
    <xf numFmtId="4" fontId="10" fillId="2" borderId="2" xfId="1" applyNumberFormat="1" applyFont="1" applyFill="1" applyBorder="1" applyAlignment="1">
      <alignment horizontal="right" vertical="center" wrapText="1"/>
    </xf>
    <xf numFmtId="0" fontId="9" fillId="0" borderId="7" xfId="1" applyFont="1" applyBorder="1" applyAlignment="1">
      <alignment vertical="center"/>
    </xf>
    <xf numFmtId="4" fontId="10" fillId="0" borderId="7" xfId="1" applyNumberFormat="1" applyFont="1" applyBorder="1" applyAlignment="1">
      <alignment horizontal="right" vertical="center" wrapText="1"/>
    </xf>
    <xf numFmtId="4" fontId="10" fillId="2" borderId="7" xfId="1" applyNumberFormat="1" applyFont="1" applyFill="1" applyBorder="1" applyAlignment="1">
      <alignment horizontal="right" vertical="center" wrapText="1"/>
    </xf>
    <xf numFmtId="2" fontId="10" fillId="2" borderId="7" xfId="1" applyNumberFormat="1" applyFont="1" applyFill="1" applyBorder="1" applyAlignment="1">
      <alignment horizontal="right" vertical="center"/>
    </xf>
    <xf numFmtId="165" fontId="1" fillId="0" borderId="0" xfId="1" applyNumberFormat="1"/>
    <xf numFmtId="1" fontId="1" fillId="0" borderId="0" xfId="1" applyNumberFormat="1"/>
  </cellXfs>
  <cellStyles count="3">
    <cellStyle name="Hypertextový odkaz" xfId="2" builtinId="8"/>
    <cellStyle name="Normální" xfId="0" builtinId="0"/>
    <cellStyle name="Normální 2" xfId="1" xr:uid="{8F806341-2FD9-48FC-9132-747803861DE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'Emise z dopravy_vyvoj'!$B$138</c:f>
              <c:strCache>
                <c:ptCount val="1"/>
                <c:pt idx="0">
                  <c:v>Individuální automobilová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'Emise z dopravy_vyvoj'!$C$137:$U$137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0.0">
                  <c:v>2007</c:v>
                </c:pt>
                <c:pt idx="8" formatCode="0.0">
                  <c:v>2008</c:v>
                </c:pt>
                <c:pt idx="9" formatCode="0.0">
                  <c:v>2009</c:v>
                </c:pt>
                <c:pt idx="10" formatCode="0.0">
                  <c:v>2010</c:v>
                </c:pt>
                <c:pt idx="11" formatCode="0.0">
                  <c:v>2011</c:v>
                </c:pt>
                <c:pt idx="12" formatCode="0.0">
                  <c:v>2012</c:v>
                </c:pt>
                <c:pt idx="13" formatCode="0.0">
                  <c:v>2013</c:v>
                </c:pt>
                <c:pt idx="14" formatCode="0.0">
                  <c:v>2014</c:v>
                </c:pt>
                <c:pt idx="15" formatCode="0.0">
                  <c:v>2015</c:v>
                </c:pt>
                <c:pt idx="16" formatCode="0.0">
                  <c:v>2016</c:v>
                </c:pt>
                <c:pt idx="17" formatCode="0.0">
                  <c:v>2017</c:v>
                </c:pt>
                <c:pt idx="18" formatCode="0.0">
                  <c:v>2018</c:v>
                </c:pt>
              </c:numCache>
            </c:numRef>
          </c:cat>
          <c:val>
            <c:numRef>
              <c:f>'Emise z dopravy_vyvoj'!$C$138:$U$138</c:f>
              <c:numCache>
                <c:formatCode>0.0</c:formatCode>
                <c:ptCount val="19"/>
                <c:pt idx="0">
                  <c:v>100</c:v>
                </c:pt>
                <c:pt idx="1">
                  <c:v>98.026881379967961</c:v>
                </c:pt>
                <c:pt idx="2">
                  <c:v>91.538968741587539</c:v>
                </c:pt>
                <c:pt idx="3">
                  <c:v>89.460228227958197</c:v>
                </c:pt>
                <c:pt idx="4">
                  <c:v>84.993016976199726</c:v>
                </c:pt>
                <c:pt idx="5">
                  <c:v>85.998682625757681</c:v>
                </c:pt>
                <c:pt idx="6">
                  <c:v>78.832900361453952</c:v>
                </c:pt>
                <c:pt idx="7">
                  <c:v>74.260675063031982</c:v>
                </c:pt>
                <c:pt idx="8">
                  <c:v>72.084498456739581</c:v>
                </c:pt>
                <c:pt idx="9">
                  <c:v>69.255288266951155</c:v>
                </c:pt>
                <c:pt idx="10">
                  <c:v>64.859665514282412</c:v>
                </c:pt>
                <c:pt idx="11">
                  <c:v>61.615277469665244</c:v>
                </c:pt>
                <c:pt idx="12">
                  <c:v>58.339299644915307</c:v>
                </c:pt>
                <c:pt idx="13">
                  <c:v>51.348577290238318</c:v>
                </c:pt>
                <c:pt idx="14">
                  <c:v>54.40408999555396</c:v>
                </c:pt>
                <c:pt idx="15">
                  <c:v>47.847084717994349</c:v>
                </c:pt>
                <c:pt idx="16">
                  <c:v>43.932688957154511</c:v>
                </c:pt>
                <c:pt idx="17">
                  <c:v>41.800887296595832</c:v>
                </c:pt>
                <c:pt idx="18">
                  <c:v>36.477822806901891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7-40C0-B768-7A1C3F2134A9}"/>
            </c:ext>
          </c:extLst>
        </c:ser>
        <c:ser>
          <c:idx val="1"/>
          <c:order val="1"/>
          <c:tx>
            <c:strRef>
              <c:f>'Emise z dopravy_vyvoj'!$B$139</c:f>
              <c:strCache>
                <c:ptCount val="1"/>
                <c:pt idx="0">
                  <c:v>Veřejná silniční (autobusy)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'Emise z dopravy_vyvoj'!$C$137:$U$137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0.0">
                  <c:v>2007</c:v>
                </c:pt>
                <c:pt idx="8" formatCode="0.0">
                  <c:v>2008</c:v>
                </c:pt>
                <c:pt idx="9" formatCode="0.0">
                  <c:v>2009</c:v>
                </c:pt>
                <c:pt idx="10" formatCode="0.0">
                  <c:v>2010</c:v>
                </c:pt>
                <c:pt idx="11" formatCode="0.0">
                  <c:v>2011</c:v>
                </c:pt>
                <c:pt idx="12" formatCode="0.0">
                  <c:v>2012</c:v>
                </c:pt>
                <c:pt idx="13" formatCode="0.0">
                  <c:v>2013</c:v>
                </c:pt>
                <c:pt idx="14" formatCode="0.0">
                  <c:v>2014</c:v>
                </c:pt>
                <c:pt idx="15" formatCode="0.0">
                  <c:v>2015</c:v>
                </c:pt>
                <c:pt idx="16" formatCode="0.0">
                  <c:v>2016</c:v>
                </c:pt>
                <c:pt idx="17" formatCode="0.0">
                  <c:v>2017</c:v>
                </c:pt>
                <c:pt idx="18" formatCode="0.0">
                  <c:v>2018</c:v>
                </c:pt>
              </c:numCache>
            </c:numRef>
          </c:cat>
          <c:val>
            <c:numRef>
              <c:f>'Emise z dopravy_vyvoj'!$C$139:$U$139</c:f>
              <c:numCache>
                <c:formatCode>0.0</c:formatCode>
                <c:ptCount val="19"/>
                <c:pt idx="0">
                  <c:v>100</c:v>
                </c:pt>
                <c:pt idx="1">
                  <c:v>104.20075451011081</c:v>
                </c:pt>
                <c:pt idx="2">
                  <c:v>101.62795104924007</c:v>
                </c:pt>
                <c:pt idx="3">
                  <c:v>110.16989883896828</c:v>
                </c:pt>
                <c:pt idx="4">
                  <c:v>114.06747195720386</c:v>
                </c:pt>
                <c:pt idx="5">
                  <c:v>122.69261634532025</c:v>
                </c:pt>
                <c:pt idx="6">
                  <c:v>119.88204293604394</c:v>
                </c:pt>
                <c:pt idx="7">
                  <c:v>117.54587910406438</c:v>
                </c:pt>
                <c:pt idx="8">
                  <c:v>117.12918312692476</c:v>
                </c:pt>
                <c:pt idx="9">
                  <c:v>110.14229933864266</c:v>
                </c:pt>
                <c:pt idx="10">
                  <c:v>100.73876924757251</c:v>
                </c:pt>
                <c:pt idx="11">
                  <c:v>93.111551514971524</c:v>
                </c:pt>
                <c:pt idx="12">
                  <c:v>89.448935624089003</c:v>
                </c:pt>
                <c:pt idx="13">
                  <c:v>82.390840065528408</c:v>
                </c:pt>
                <c:pt idx="14">
                  <c:v>82.160572057368583</c:v>
                </c:pt>
                <c:pt idx="15">
                  <c:v>79.973051385220415</c:v>
                </c:pt>
                <c:pt idx="16">
                  <c:v>77.44697572305283</c:v>
                </c:pt>
                <c:pt idx="17">
                  <c:v>75.810754803824182</c:v>
                </c:pt>
                <c:pt idx="18">
                  <c:v>70.284279765635361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7-40C0-B768-7A1C3F2134A9}"/>
            </c:ext>
          </c:extLst>
        </c:ser>
        <c:ser>
          <c:idx val="2"/>
          <c:order val="2"/>
          <c:tx>
            <c:strRef>
              <c:f>'Emise z dopravy_vyvoj'!$B$140</c:f>
              <c:strCache>
                <c:ptCount val="1"/>
                <c:pt idx="0">
                  <c:v>Silniční nákladní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'Emise z dopravy_vyvoj'!$C$137:$U$137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0.0">
                  <c:v>2007</c:v>
                </c:pt>
                <c:pt idx="8" formatCode="0.0">
                  <c:v>2008</c:v>
                </c:pt>
                <c:pt idx="9" formatCode="0.0">
                  <c:v>2009</c:v>
                </c:pt>
                <c:pt idx="10" formatCode="0.0">
                  <c:v>2010</c:v>
                </c:pt>
                <c:pt idx="11" formatCode="0.0">
                  <c:v>2011</c:v>
                </c:pt>
                <c:pt idx="12" formatCode="0.0">
                  <c:v>2012</c:v>
                </c:pt>
                <c:pt idx="13" formatCode="0.0">
                  <c:v>2013</c:v>
                </c:pt>
                <c:pt idx="14" formatCode="0.0">
                  <c:v>2014</c:v>
                </c:pt>
                <c:pt idx="15" formatCode="0.0">
                  <c:v>2015</c:v>
                </c:pt>
                <c:pt idx="16" formatCode="0.0">
                  <c:v>2016</c:v>
                </c:pt>
                <c:pt idx="17" formatCode="0.0">
                  <c:v>2017</c:v>
                </c:pt>
                <c:pt idx="18" formatCode="0.0">
                  <c:v>2018</c:v>
                </c:pt>
              </c:numCache>
            </c:numRef>
          </c:cat>
          <c:val>
            <c:numRef>
              <c:f>'Emise z dopravy_vyvoj'!$C$140:$U$140</c:f>
              <c:numCache>
                <c:formatCode>0.0</c:formatCode>
                <c:ptCount val="19"/>
                <c:pt idx="0">
                  <c:v>100</c:v>
                </c:pt>
                <c:pt idx="1">
                  <c:v>99.131736544463465</c:v>
                </c:pt>
                <c:pt idx="2">
                  <c:v>93.830730436207361</c:v>
                </c:pt>
                <c:pt idx="3">
                  <c:v>95.844996679183396</c:v>
                </c:pt>
                <c:pt idx="4">
                  <c:v>88.484288449717667</c:v>
                </c:pt>
                <c:pt idx="5">
                  <c:v>75.775814585758567</c:v>
                </c:pt>
                <c:pt idx="6">
                  <c:v>67.914941666102365</c:v>
                </c:pt>
                <c:pt idx="7">
                  <c:v>71.658302443678764</c:v>
                </c:pt>
                <c:pt idx="8">
                  <c:v>71.695379810971843</c:v>
                </c:pt>
                <c:pt idx="9">
                  <c:v>74.265801731513349</c:v>
                </c:pt>
                <c:pt idx="10">
                  <c:v>67.729657853936871</c:v>
                </c:pt>
                <c:pt idx="11">
                  <c:v>68.08268165025089</c:v>
                </c:pt>
                <c:pt idx="12">
                  <c:v>64.363954002130271</c:v>
                </c:pt>
                <c:pt idx="13">
                  <c:v>59.037920196453385</c:v>
                </c:pt>
                <c:pt idx="14">
                  <c:v>46.676087860488252</c:v>
                </c:pt>
                <c:pt idx="15">
                  <c:v>34.868289668947739</c:v>
                </c:pt>
                <c:pt idx="16">
                  <c:v>27.279402379453082</c:v>
                </c:pt>
                <c:pt idx="17">
                  <c:v>21.443055306919494</c:v>
                </c:pt>
                <c:pt idx="18">
                  <c:v>17.06007879313481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7-40C0-B768-7A1C3F2134A9}"/>
            </c:ext>
          </c:extLst>
        </c:ser>
        <c:ser>
          <c:idx val="3"/>
          <c:order val="3"/>
          <c:tx>
            <c:strRef>
              <c:f>'Emise z dopravy_vyvoj'!$B$141</c:f>
              <c:strCache>
                <c:ptCount val="1"/>
                <c:pt idx="0">
                  <c:v>Motocykly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'Emise z dopravy_vyvoj'!$C$137:$U$137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 formatCode="0.0">
                  <c:v>2007</c:v>
                </c:pt>
                <c:pt idx="8" formatCode="0.0">
                  <c:v>2008</c:v>
                </c:pt>
                <c:pt idx="9" formatCode="0.0">
                  <c:v>2009</c:v>
                </c:pt>
                <c:pt idx="10" formatCode="0.0">
                  <c:v>2010</c:v>
                </c:pt>
                <c:pt idx="11" formatCode="0.0">
                  <c:v>2011</c:v>
                </c:pt>
                <c:pt idx="12" formatCode="0.0">
                  <c:v>2012</c:v>
                </c:pt>
                <c:pt idx="13" formatCode="0.0">
                  <c:v>2013</c:v>
                </c:pt>
                <c:pt idx="14" formatCode="0.0">
                  <c:v>2014</c:v>
                </c:pt>
                <c:pt idx="15" formatCode="0.0">
                  <c:v>2015</c:v>
                </c:pt>
                <c:pt idx="16" formatCode="0.0">
                  <c:v>2016</c:v>
                </c:pt>
                <c:pt idx="17" formatCode="0.0">
                  <c:v>2017</c:v>
                </c:pt>
                <c:pt idx="18" formatCode="0.0">
                  <c:v>2018</c:v>
                </c:pt>
              </c:numCache>
            </c:numRef>
          </c:cat>
          <c:val>
            <c:numRef>
              <c:f>'Emise z dopravy_vyvoj'!$C$141:$U$141</c:f>
              <c:numCache>
                <c:formatCode>0.0</c:formatCode>
                <c:ptCount val="19"/>
                <c:pt idx="0">
                  <c:v>100</c:v>
                </c:pt>
                <c:pt idx="1">
                  <c:v>93.269230769230774</c:v>
                </c:pt>
                <c:pt idx="2">
                  <c:v>90.384615384615373</c:v>
                </c:pt>
                <c:pt idx="3">
                  <c:v>88.461538461538453</c:v>
                </c:pt>
                <c:pt idx="4">
                  <c:v>87.5</c:v>
                </c:pt>
                <c:pt idx="5">
                  <c:v>89.465648854961827</c:v>
                </c:pt>
                <c:pt idx="6">
                  <c:v>93.445243687610102</c:v>
                </c:pt>
                <c:pt idx="7">
                  <c:v>92.300352319436286</c:v>
                </c:pt>
                <c:pt idx="8">
                  <c:v>101.95265707574868</c:v>
                </c:pt>
                <c:pt idx="9">
                  <c:v>92.3634028185555</c:v>
                </c:pt>
                <c:pt idx="10">
                  <c:v>89.595860246623602</c:v>
                </c:pt>
                <c:pt idx="11">
                  <c:v>87.645405167351726</c:v>
                </c:pt>
                <c:pt idx="12">
                  <c:v>84.767762771579555</c:v>
                </c:pt>
                <c:pt idx="13">
                  <c:v>82.872137404580158</c:v>
                </c:pt>
                <c:pt idx="14">
                  <c:v>85.880358191426893</c:v>
                </c:pt>
                <c:pt idx="15">
                  <c:v>83.890413975337637</c:v>
                </c:pt>
                <c:pt idx="16">
                  <c:v>84.746183206106878</c:v>
                </c:pt>
                <c:pt idx="17">
                  <c:v>86.668260716382846</c:v>
                </c:pt>
                <c:pt idx="18">
                  <c:v>88.59133763945978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7-40C0-B768-7A1C3F21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72800"/>
        <c:axId val="520445840"/>
      </c:lineChart>
      <c:catAx>
        <c:axId val="5218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0445840"/>
        <c:crosses val="autoZero"/>
        <c:auto val="1"/>
        <c:lblAlgn val="ctr"/>
        <c:lblOffset val="100"/>
        <c:noMultiLvlLbl val="0"/>
      </c:catAx>
      <c:valAx>
        <c:axId val="5204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18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5433654126567514E-2"/>
          <c:y val="0.1414973559532206"/>
          <c:w val="0.91419597550306209"/>
          <c:h val="0.62836964266617967"/>
        </c:manualLayout>
      </c:layout>
      <c:lineChart>
        <c:grouping val="standard"/>
        <c:varyColors val="0"/>
        <c:ser>
          <c:idx val="0"/>
          <c:order val="0"/>
          <c:tx>
            <c:strRef>
              <c:f>'Emise z dopravy_vyvoj'!$B$118</c:f>
              <c:strCache>
                <c:ptCount val="1"/>
                <c:pt idx="0">
                  <c:v>Individuální automobilová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'Emise z dopravy_vyvoj'!$C$117:$U$117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'Emise z dopravy_vyvoj'!$C$118:$U$118</c:f>
              <c:numCache>
                <c:formatCode>0.0</c:formatCode>
                <c:ptCount val="19"/>
                <c:pt idx="0">
                  <c:v>100</c:v>
                </c:pt>
                <c:pt idx="1">
                  <c:v>92.128924360738154</c:v>
                </c:pt>
                <c:pt idx="2">
                  <c:v>91.121680480226047</c:v>
                </c:pt>
                <c:pt idx="3">
                  <c:v>96.406661160968184</c:v>
                </c:pt>
                <c:pt idx="4">
                  <c:v>94.607107630712648</c:v>
                </c:pt>
                <c:pt idx="5">
                  <c:v>94.012289950339735</c:v>
                </c:pt>
                <c:pt idx="6">
                  <c:v>91.373510765180569</c:v>
                </c:pt>
                <c:pt idx="7">
                  <c:v>91.640424475567912</c:v>
                </c:pt>
                <c:pt idx="8">
                  <c:v>88.086960327635012</c:v>
                </c:pt>
                <c:pt idx="9">
                  <c:v>88.118091312014997</c:v>
                </c:pt>
                <c:pt idx="10">
                  <c:v>81.497128235830047</c:v>
                </c:pt>
                <c:pt idx="11">
                  <c:v>80.754754613329055</c:v>
                </c:pt>
                <c:pt idx="12">
                  <c:v>75.591062921269895</c:v>
                </c:pt>
                <c:pt idx="13">
                  <c:v>74.448657921496533</c:v>
                </c:pt>
                <c:pt idx="14">
                  <c:v>75.868446023202694</c:v>
                </c:pt>
                <c:pt idx="15">
                  <c:v>76.099628113587187</c:v>
                </c:pt>
                <c:pt idx="16">
                  <c:v>77.503254425315433</c:v>
                </c:pt>
                <c:pt idx="17">
                  <c:v>78.738864994069573</c:v>
                </c:pt>
                <c:pt idx="18">
                  <c:v>77.356194461306686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6-41E7-B87C-A8BA7C952D71}"/>
            </c:ext>
          </c:extLst>
        </c:ser>
        <c:ser>
          <c:idx val="1"/>
          <c:order val="1"/>
          <c:tx>
            <c:strRef>
              <c:f>'Emise z dopravy_vyvoj'!$B$119</c:f>
              <c:strCache>
                <c:ptCount val="1"/>
                <c:pt idx="0">
                  <c:v>Veřejná silniční (autobusy)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'Emise z dopravy_vyvoj'!$C$117:$U$117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'Emise z dopravy_vyvoj'!$C$119:$U$119</c:f>
              <c:numCache>
                <c:formatCode>0.0</c:formatCode>
                <c:ptCount val="19"/>
                <c:pt idx="0">
                  <c:v>100</c:v>
                </c:pt>
                <c:pt idx="1">
                  <c:v>99.733498988241806</c:v>
                </c:pt>
                <c:pt idx="2">
                  <c:v>94.984905674217401</c:v>
                </c:pt>
                <c:pt idx="3">
                  <c:v>94.289186102544861</c:v>
                </c:pt>
                <c:pt idx="4">
                  <c:v>90.157088636769927</c:v>
                </c:pt>
                <c:pt idx="5">
                  <c:v>94.440818022706679</c:v>
                </c:pt>
                <c:pt idx="6">
                  <c:v>88.723018386967098</c:v>
                </c:pt>
                <c:pt idx="7">
                  <c:v>85.839537105749031</c:v>
                </c:pt>
                <c:pt idx="8">
                  <c:v>86.302232669321484</c:v>
                </c:pt>
                <c:pt idx="9">
                  <c:v>85.017914276533588</c:v>
                </c:pt>
                <c:pt idx="10">
                  <c:v>81.450075400516724</c:v>
                </c:pt>
                <c:pt idx="11">
                  <c:v>79.238496279019017</c:v>
                </c:pt>
                <c:pt idx="12">
                  <c:v>76.905121628904709</c:v>
                </c:pt>
                <c:pt idx="13">
                  <c:v>68.400793407599991</c:v>
                </c:pt>
                <c:pt idx="14">
                  <c:v>68.605507943432514</c:v>
                </c:pt>
                <c:pt idx="15">
                  <c:v>57.332182230798942</c:v>
                </c:pt>
                <c:pt idx="16">
                  <c:v>49.615750981559309</c:v>
                </c:pt>
                <c:pt idx="17">
                  <c:v>45.981851057425494</c:v>
                </c:pt>
                <c:pt idx="18">
                  <c:v>38.397230662441352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6-41E7-B87C-A8BA7C952D71}"/>
            </c:ext>
          </c:extLst>
        </c:ser>
        <c:ser>
          <c:idx val="2"/>
          <c:order val="2"/>
          <c:tx>
            <c:strRef>
              <c:f>'Emise z dopravy_vyvoj'!$B$120</c:f>
              <c:strCache>
                <c:ptCount val="1"/>
                <c:pt idx="0">
                  <c:v>Silniční nákladní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'Emise z dopravy_vyvoj'!$C$117:$U$117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'Emise z dopravy_vyvoj'!$C$120:$U$120</c:f>
              <c:numCache>
                <c:formatCode>0.0</c:formatCode>
                <c:ptCount val="19"/>
                <c:pt idx="0">
                  <c:v>100</c:v>
                </c:pt>
                <c:pt idx="1">
                  <c:v>106.18856393101568</c:v>
                </c:pt>
                <c:pt idx="2">
                  <c:v>109.44455043485108</c:v>
                </c:pt>
                <c:pt idx="3">
                  <c:v>119.67673356616307</c:v>
                </c:pt>
                <c:pt idx="4">
                  <c:v>124.4822474086539</c:v>
                </c:pt>
                <c:pt idx="5">
                  <c:v>138.21110308274109</c:v>
                </c:pt>
                <c:pt idx="6">
                  <c:v>136.24811840385033</c:v>
                </c:pt>
                <c:pt idx="7">
                  <c:v>132.65670818129138</c:v>
                </c:pt>
                <c:pt idx="8">
                  <c:v>129.12623062318502</c:v>
                </c:pt>
                <c:pt idx="9">
                  <c:v>119.30459721900975</c:v>
                </c:pt>
                <c:pt idx="10">
                  <c:v>109.02611777930305</c:v>
                </c:pt>
                <c:pt idx="11">
                  <c:v>102.74543051227816</c:v>
                </c:pt>
                <c:pt idx="12">
                  <c:v>99.819968421824328</c:v>
                </c:pt>
                <c:pt idx="13">
                  <c:v>91.038879183417748</c:v>
                </c:pt>
                <c:pt idx="14">
                  <c:v>86.119447230653847</c:v>
                </c:pt>
                <c:pt idx="15">
                  <c:v>79.790774409619857</c:v>
                </c:pt>
                <c:pt idx="16">
                  <c:v>73.133064894344784</c:v>
                </c:pt>
                <c:pt idx="17">
                  <c:v>70.413824912647726</c:v>
                </c:pt>
                <c:pt idx="18">
                  <c:v>61.260341395189343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6-41E7-B87C-A8BA7C952D71}"/>
            </c:ext>
          </c:extLst>
        </c:ser>
        <c:ser>
          <c:idx val="3"/>
          <c:order val="3"/>
          <c:tx>
            <c:strRef>
              <c:f>'Emise z dopravy_vyvoj'!$B$121</c:f>
              <c:strCache>
                <c:ptCount val="1"/>
                <c:pt idx="0">
                  <c:v>Motocykly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'Emise z dopravy_vyvoj'!$C$117:$U$117</c:f>
              <c:numCache>
                <c:formatCode>0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'Emise z dopravy_vyvoj'!$C$121:$U$121</c:f>
              <c:numCache>
                <c:formatCode>0.0</c:formatCode>
                <c:ptCount val="19"/>
                <c:pt idx="0">
                  <c:v>100</c:v>
                </c:pt>
                <c:pt idx="1">
                  <c:v>93.807906062477244</c:v>
                </c:pt>
                <c:pt idx="2">
                  <c:v>87.589642920493887</c:v>
                </c:pt>
                <c:pt idx="3">
                  <c:v>88.691302535171189</c:v>
                </c:pt>
                <c:pt idx="4">
                  <c:v>81.186084060672044</c:v>
                </c:pt>
                <c:pt idx="5">
                  <c:v>63.575552003407552</c:v>
                </c:pt>
                <c:pt idx="6">
                  <c:v>58.813260755634246</c:v>
                </c:pt>
                <c:pt idx="7">
                  <c:v>62.740314737531357</c:v>
                </c:pt>
                <c:pt idx="8">
                  <c:v>62.263311261856813</c:v>
                </c:pt>
                <c:pt idx="9">
                  <c:v>62.890439285213077</c:v>
                </c:pt>
                <c:pt idx="10">
                  <c:v>56.384458409832483</c:v>
                </c:pt>
                <c:pt idx="11">
                  <c:v>56.899879706321933</c:v>
                </c:pt>
                <c:pt idx="12">
                  <c:v>53.801901793756471</c:v>
                </c:pt>
                <c:pt idx="13">
                  <c:v>40.237693831454692</c:v>
                </c:pt>
                <c:pt idx="14">
                  <c:v>32.550706480883804</c:v>
                </c:pt>
                <c:pt idx="15">
                  <c:v>24.486111640244498</c:v>
                </c:pt>
                <c:pt idx="16">
                  <c:v>19.222957951644879</c:v>
                </c:pt>
                <c:pt idx="17">
                  <c:v>15.099557656621631</c:v>
                </c:pt>
                <c:pt idx="18">
                  <c:v>12.32861710081368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6-41E7-B87C-A8BA7C95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18784"/>
        <c:axId val="517064032"/>
      </c:lineChart>
      <c:catAx>
        <c:axId val="469918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064032"/>
        <c:crosses val="autoZero"/>
        <c:auto val="1"/>
        <c:lblAlgn val="ctr"/>
        <c:lblOffset val="100"/>
        <c:noMultiLvlLbl val="0"/>
      </c:catAx>
      <c:valAx>
        <c:axId val="5170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99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7314085739283"/>
          <c:y val="0.8194422572178478"/>
          <c:w val="0.71025371828521433"/>
          <c:h val="0.15277996500437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150</xdr:row>
      <xdr:rowOff>42861</xdr:rowOff>
    </xdr:from>
    <xdr:to>
      <xdr:col>9</xdr:col>
      <xdr:colOff>257175</xdr:colOff>
      <xdr:row>171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537D0A0-D445-46A4-85DE-2B16C59DC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114</xdr:row>
      <xdr:rowOff>157161</xdr:rowOff>
    </xdr:from>
    <xdr:to>
      <xdr:col>11</xdr:col>
      <xdr:colOff>257175</xdr:colOff>
      <xdr:row>132</xdr:row>
      <xdr:rowOff>161924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9E8D5A0-62E0-4BC0-B2BE-B96DBEC87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DV_Doprava_2018_v2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e z dopravy_vyvoj (2)"/>
      <sheetName val="Emise dle EURO graf"/>
      <sheetName val="Spotřeba energie v dopravě"/>
      <sheetName val="Spotřeba paliv v dopravě"/>
      <sheetName val="Emise z dopravy_vyvoj"/>
      <sheetName val="Emise dle EURO a paliv"/>
      <sheetName val="Podil_dopravy_emise"/>
      <sheetName val="Emise z dopravy_kraje"/>
      <sheetName val="Emise_kraje_casove rady"/>
      <sheetName val="Zábory"/>
    </sheetNames>
    <sheetDataSet>
      <sheetData sheetId="0"/>
      <sheetData sheetId="1"/>
      <sheetData sheetId="2"/>
      <sheetData sheetId="3"/>
      <sheetData sheetId="4">
        <row r="117">
          <cell r="C117">
            <v>2000</v>
          </cell>
          <cell r="D117">
            <v>2001</v>
          </cell>
          <cell r="E117">
            <v>2002</v>
          </cell>
          <cell r="F117">
            <v>2003</v>
          </cell>
          <cell r="G117">
            <v>2004</v>
          </cell>
          <cell r="H117">
            <v>2005</v>
          </cell>
          <cell r="I117">
            <v>2006</v>
          </cell>
          <cell r="J117">
            <v>2007</v>
          </cell>
          <cell r="K117">
            <v>2008</v>
          </cell>
          <cell r="L117">
            <v>2009</v>
          </cell>
          <cell r="M117">
            <v>2010</v>
          </cell>
          <cell r="N117">
            <v>2011</v>
          </cell>
          <cell r="O117">
            <v>2012</v>
          </cell>
          <cell r="P117">
            <v>2013</v>
          </cell>
          <cell r="Q117">
            <v>2014</v>
          </cell>
          <cell r="R117">
            <v>2015</v>
          </cell>
          <cell r="S117">
            <v>2016</v>
          </cell>
          <cell r="T117">
            <v>2017</v>
          </cell>
          <cell r="U117">
            <v>2018</v>
          </cell>
        </row>
        <row r="118">
          <cell r="B118" t="str">
            <v xml:space="preserve">Individuální automobilová </v>
          </cell>
          <cell r="C118">
            <v>100</v>
          </cell>
          <cell r="D118">
            <v>92.128924360738154</v>
          </cell>
          <cell r="E118">
            <v>91.121680480226047</v>
          </cell>
          <cell r="F118">
            <v>96.406661160968184</v>
          </cell>
          <cell r="G118">
            <v>94.607107630712648</v>
          </cell>
          <cell r="H118">
            <v>94.012289950339735</v>
          </cell>
          <cell r="I118">
            <v>91.373510765180569</v>
          </cell>
          <cell r="J118">
            <v>91.640424475567912</v>
          </cell>
          <cell r="K118">
            <v>88.086960327635012</v>
          </cell>
          <cell r="L118">
            <v>88.118091312014997</v>
          </cell>
          <cell r="M118">
            <v>81.497128235830047</v>
          </cell>
          <cell r="N118">
            <v>80.754754613329055</v>
          </cell>
          <cell r="O118">
            <v>75.591062921269895</v>
          </cell>
          <cell r="P118">
            <v>74.448657921496533</v>
          </cell>
          <cell r="Q118">
            <v>75.868446023202694</v>
          </cell>
          <cell r="R118">
            <v>76.099628113587187</v>
          </cell>
          <cell r="S118">
            <v>77.503254425315433</v>
          </cell>
          <cell r="T118">
            <v>78.738864994069573</v>
          </cell>
          <cell r="U118">
            <v>77.356194461306686</v>
          </cell>
        </row>
        <row r="119">
          <cell r="B119" t="str">
            <v>Veřejná silniční (autobusy)</v>
          </cell>
          <cell r="C119">
            <v>100</v>
          </cell>
          <cell r="D119">
            <v>99.733498988241806</v>
          </cell>
          <cell r="E119">
            <v>94.984905674217401</v>
          </cell>
          <cell r="F119">
            <v>94.289186102544861</v>
          </cell>
          <cell r="G119">
            <v>90.157088636769927</v>
          </cell>
          <cell r="H119">
            <v>94.440818022706679</v>
          </cell>
          <cell r="I119">
            <v>88.723018386967098</v>
          </cell>
          <cell r="J119">
            <v>85.839537105749031</v>
          </cell>
          <cell r="K119">
            <v>86.302232669321484</v>
          </cell>
          <cell r="L119">
            <v>85.017914276533588</v>
          </cell>
          <cell r="M119">
            <v>81.450075400516724</v>
          </cell>
          <cell r="N119">
            <v>79.238496279019017</v>
          </cell>
          <cell r="O119">
            <v>76.905121628904709</v>
          </cell>
          <cell r="P119">
            <v>68.400793407599991</v>
          </cell>
          <cell r="Q119">
            <v>68.605507943432514</v>
          </cell>
          <cell r="R119">
            <v>57.332182230798942</v>
          </cell>
          <cell r="S119">
            <v>49.615750981559309</v>
          </cell>
          <cell r="T119">
            <v>45.981851057425494</v>
          </cell>
          <cell r="U119">
            <v>38.397230662441352</v>
          </cell>
        </row>
        <row r="120">
          <cell r="B120" t="str">
            <v>Silniční nákladní</v>
          </cell>
          <cell r="C120">
            <v>100</v>
          </cell>
          <cell r="D120">
            <v>106.18856393101568</v>
          </cell>
          <cell r="E120">
            <v>109.44455043485108</v>
          </cell>
          <cell r="F120">
            <v>119.67673356616307</v>
          </cell>
          <cell r="G120">
            <v>124.4822474086539</v>
          </cell>
          <cell r="H120">
            <v>138.21110308274109</v>
          </cell>
          <cell r="I120">
            <v>136.24811840385033</v>
          </cell>
          <cell r="J120">
            <v>132.65670818129138</v>
          </cell>
          <cell r="K120">
            <v>129.12623062318502</v>
          </cell>
          <cell r="L120">
            <v>119.30459721900975</v>
          </cell>
          <cell r="M120">
            <v>109.02611777930305</v>
          </cell>
          <cell r="N120">
            <v>102.74543051227816</v>
          </cell>
          <cell r="O120">
            <v>99.819968421824328</v>
          </cell>
          <cell r="P120">
            <v>91.038879183417748</v>
          </cell>
          <cell r="Q120">
            <v>86.119447230653847</v>
          </cell>
          <cell r="R120">
            <v>79.790774409619857</v>
          </cell>
          <cell r="S120">
            <v>73.133064894344784</v>
          </cell>
          <cell r="T120">
            <v>70.413824912647726</v>
          </cell>
          <cell r="U120">
            <v>61.260341395189343</v>
          </cell>
        </row>
        <row r="121">
          <cell r="B121" t="str">
            <v>Motocykly</v>
          </cell>
          <cell r="C121">
            <v>100</v>
          </cell>
          <cell r="D121">
            <v>93.807906062477244</v>
          </cell>
          <cell r="E121">
            <v>87.589642920493887</v>
          </cell>
          <cell r="F121">
            <v>88.691302535171189</v>
          </cell>
          <cell r="G121">
            <v>81.186084060672044</v>
          </cell>
          <cell r="H121">
            <v>63.575552003407552</v>
          </cell>
          <cell r="I121">
            <v>58.813260755634246</v>
          </cell>
          <cell r="J121">
            <v>62.740314737531357</v>
          </cell>
          <cell r="K121">
            <v>62.263311261856813</v>
          </cell>
          <cell r="L121">
            <v>62.890439285213077</v>
          </cell>
          <cell r="M121">
            <v>56.384458409832483</v>
          </cell>
          <cell r="N121">
            <v>56.899879706321933</v>
          </cell>
          <cell r="O121">
            <v>53.801901793756471</v>
          </cell>
          <cell r="P121">
            <v>40.237693831454692</v>
          </cell>
          <cell r="Q121">
            <v>32.550706480883804</v>
          </cell>
          <cell r="R121">
            <v>24.486111640244498</v>
          </cell>
          <cell r="S121">
            <v>19.222957951644879</v>
          </cell>
          <cell r="T121">
            <v>15.099557656621631</v>
          </cell>
          <cell r="U121">
            <v>12.32861710081368</v>
          </cell>
        </row>
        <row r="137">
          <cell r="C137">
            <v>2000</v>
          </cell>
          <cell r="D137">
            <v>2001</v>
          </cell>
          <cell r="E137">
            <v>2002</v>
          </cell>
          <cell r="F137">
            <v>2003</v>
          </cell>
          <cell r="G137">
            <v>2004</v>
          </cell>
          <cell r="H137">
            <v>2005</v>
          </cell>
          <cell r="I137">
            <v>2006</v>
          </cell>
          <cell r="J137">
            <v>2007</v>
          </cell>
          <cell r="K137">
            <v>2008</v>
          </cell>
          <cell r="L137">
            <v>2009</v>
          </cell>
          <cell r="M137">
            <v>2010</v>
          </cell>
          <cell r="N137">
            <v>2011</v>
          </cell>
          <cell r="O137">
            <v>2012</v>
          </cell>
          <cell r="P137">
            <v>2013</v>
          </cell>
          <cell r="Q137">
            <v>2014</v>
          </cell>
          <cell r="R137">
            <v>2015</v>
          </cell>
          <cell r="S137">
            <v>2016</v>
          </cell>
          <cell r="T137">
            <v>2017</v>
          </cell>
          <cell r="U137">
            <v>2018</v>
          </cell>
        </row>
        <row r="138">
          <cell r="B138" t="str">
            <v xml:space="preserve">Individuální automobilová </v>
          </cell>
          <cell r="C138">
            <v>100</v>
          </cell>
          <cell r="D138">
            <v>98.026881379967961</v>
          </cell>
          <cell r="E138">
            <v>91.538968741587539</v>
          </cell>
          <cell r="F138">
            <v>89.460228227958197</v>
          </cell>
          <cell r="G138">
            <v>84.993016976199726</v>
          </cell>
          <cell r="H138">
            <v>85.998682625757681</v>
          </cell>
          <cell r="I138">
            <v>78.832900361453952</v>
          </cell>
          <cell r="J138">
            <v>74.260675063031982</v>
          </cell>
          <cell r="K138">
            <v>72.084498456739581</v>
          </cell>
          <cell r="L138">
            <v>69.255288266951155</v>
          </cell>
          <cell r="M138">
            <v>64.859665514282412</v>
          </cell>
          <cell r="N138">
            <v>61.615277469665244</v>
          </cell>
          <cell r="O138">
            <v>58.339299644915307</v>
          </cell>
          <cell r="P138">
            <v>51.348577290238318</v>
          </cell>
          <cell r="Q138">
            <v>54.40408999555396</v>
          </cell>
          <cell r="R138">
            <v>47.847084717994349</v>
          </cell>
          <cell r="S138">
            <v>43.932688957154511</v>
          </cell>
          <cell r="T138">
            <v>41.800887296595832</v>
          </cell>
          <cell r="U138">
            <v>36.477822806901891</v>
          </cell>
        </row>
        <row r="139">
          <cell r="B139" t="str">
            <v>Veřejná silniční (autobusy)</v>
          </cell>
          <cell r="C139">
            <v>100</v>
          </cell>
          <cell r="D139">
            <v>104.20075451011081</v>
          </cell>
          <cell r="E139">
            <v>101.62795104924007</v>
          </cell>
          <cell r="F139">
            <v>110.16989883896828</v>
          </cell>
          <cell r="G139">
            <v>114.06747195720386</v>
          </cell>
          <cell r="H139">
            <v>122.69261634532025</v>
          </cell>
          <cell r="I139">
            <v>119.88204293604394</v>
          </cell>
          <cell r="J139">
            <v>117.54587910406438</v>
          </cell>
          <cell r="K139">
            <v>117.12918312692476</v>
          </cell>
          <cell r="L139">
            <v>110.14229933864266</v>
          </cell>
          <cell r="M139">
            <v>100.73876924757251</v>
          </cell>
          <cell r="N139">
            <v>93.111551514971524</v>
          </cell>
          <cell r="O139">
            <v>89.448935624089003</v>
          </cell>
          <cell r="P139">
            <v>82.390840065528408</v>
          </cell>
          <cell r="Q139">
            <v>82.160572057368583</v>
          </cell>
          <cell r="R139">
            <v>79.973051385220415</v>
          </cell>
          <cell r="S139">
            <v>77.44697572305283</v>
          </cell>
          <cell r="T139">
            <v>75.810754803824182</v>
          </cell>
          <cell r="U139">
            <v>70.284279765635361</v>
          </cell>
        </row>
        <row r="140">
          <cell r="B140" t="str">
            <v>Silniční nákladní</v>
          </cell>
          <cell r="C140">
            <v>100</v>
          </cell>
          <cell r="D140">
            <v>99.131736544463465</v>
          </cell>
          <cell r="E140">
            <v>93.830730436207361</v>
          </cell>
          <cell r="F140">
            <v>95.844996679183396</v>
          </cell>
          <cell r="G140">
            <v>88.484288449717667</v>
          </cell>
          <cell r="H140">
            <v>75.775814585758567</v>
          </cell>
          <cell r="I140">
            <v>67.914941666102365</v>
          </cell>
          <cell r="J140">
            <v>71.658302443678764</v>
          </cell>
          <cell r="K140">
            <v>71.695379810971843</v>
          </cell>
          <cell r="L140">
            <v>74.265801731513349</v>
          </cell>
          <cell r="M140">
            <v>67.729657853936871</v>
          </cell>
          <cell r="N140">
            <v>68.08268165025089</v>
          </cell>
          <cell r="O140">
            <v>64.363954002130271</v>
          </cell>
          <cell r="P140">
            <v>59.037920196453385</v>
          </cell>
          <cell r="Q140">
            <v>46.676087860488252</v>
          </cell>
          <cell r="R140">
            <v>34.868289668947739</v>
          </cell>
          <cell r="S140">
            <v>27.279402379453082</v>
          </cell>
          <cell r="T140">
            <v>21.443055306919494</v>
          </cell>
          <cell r="U140">
            <v>17.06007879313481</v>
          </cell>
        </row>
        <row r="141">
          <cell r="B141" t="str">
            <v>Motocykly</v>
          </cell>
          <cell r="C141">
            <v>100</v>
          </cell>
          <cell r="D141">
            <v>93.269230769230774</v>
          </cell>
          <cell r="E141">
            <v>90.384615384615373</v>
          </cell>
          <cell r="F141">
            <v>88.461538461538453</v>
          </cell>
          <cell r="G141">
            <v>87.5</v>
          </cell>
          <cell r="H141">
            <v>89.465648854961827</v>
          </cell>
          <cell r="I141">
            <v>93.445243687610102</v>
          </cell>
          <cell r="J141">
            <v>92.300352319436286</v>
          </cell>
          <cell r="K141">
            <v>101.95265707574868</v>
          </cell>
          <cell r="L141">
            <v>92.3634028185555</v>
          </cell>
          <cell r="M141">
            <v>89.595860246623602</v>
          </cell>
          <cell r="N141">
            <v>87.645405167351726</v>
          </cell>
          <cell r="O141">
            <v>84.767762771579555</v>
          </cell>
          <cell r="P141">
            <v>82.872137404580158</v>
          </cell>
          <cell r="Q141">
            <v>85.880358191426893</v>
          </cell>
          <cell r="R141">
            <v>83.890413975337637</v>
          </cell>
          <cell r="S141">
            <v>84.746183206106878</v>
          </cell>
          <cell r="T141">
            <v>86.668260716382846</v>
          </cell>
          <cell r="U141">
            <v>88.59133763945978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65C9-7964-455A-8A9F-92117EE131F8}">
  <dimension ref="B1:AE144"/>
  <sheetViews>
    <sheetView tabSelected="1" topLeftCell="B1" workbookViewId="0">
      <selection activeCell="H26" sqref="H26"/>
    </sheetView>
  </sheetViews>
  <sheetFormatPr defaultRowHeight="15" x14ac:dyDescent="0.25"/>
  <cols>
    <col min="1" max="1" width="9.140625" style="2"/>
    <col min="2" max="2" width="20.28515625" style="2" customWidth="1"/>
    <col min="3" max="3" width="10.42578125" style="2" customWidth="1"/>
    <col min="4" max="4" width="10.85546875" style="2" customWidth="1"/>
    <col min="5" max="5" width="12.140625" style="2" customWidth="1"/>
    <col min="6" max="6" width="11.5703125" style="2" customWidth="1"/>
    <col min="7" max="7" width="10.28515625" style="2" customWidth="1"/>
    <col min="8" max="8" width="10.85546875" style="2" customWidth="1"/>
    <col min="9" max="9" width="9.28515625" style="2" customWidth="1"/>
    <col min="10" max="29" width="9.140625" style="2"/>
    <col min="30" max="30" width="12.85546875" style="2" customWidth="1"/>
    <col min="31" max="16384" width="9.140625" style="2"/>
  </cols>
  <sheetData>
    <row r="1" spans="2:31" x14ac:dyDescent="0.25">
      <c r="B1" s="1"/>
      <c r="C1" s="1"/>
      <c r="D1" s="1"/>
      <c r="E1" s="1"/>
      <c r="F1" s="1"/>
      <c r="G1" s="1"/>
      <c r="H1" s="1"/>
      <c r="I1" s="1"/>
      <c r="K1" s="3" t="s">
        <v>0</v>
      </c>
      <c r="L1" s="3"/>
      <c r="M1" s="3" t="s">
        <v>1</v>
      </c>
      <c r="N1" s="3"/>
      <c r="O1" s="3"/>
      <c r="P1" s="3"/>
      <c r="Q1" s="3"/>
    </row>
    <row r="2" spans="2:31" x14ac:dyDescent="0.25">
      <c r="B2" s="1" t="s">
        <v>2</v>
      </c>
      <c r="C2" s="1"/>
      <c r="D2" s="1"/>
      <c r="E2" s="1"/>
      <c r="F2" s="1"/>
      <c r="G2" s="1"/>
      <c r="H2" s="1"/>
      <c r="I2" s="1"/>
      <c r="K2" s="3" t="s">
        <v>3</v>
      </c>
      <c r="L2" s="3"/>
      <c r="M2" s="3" t="s">
        <v>4</v>
      </c>
      <c r="N2" s="3"/>
      <c r="O2" s="3"/>
      <c r="P2" s="3"/>
      <c r="Q2" s="3"/>
      <c r="S2" s="4" t="s">
        <v>5</v>
      </c>
    </row>
    <row r="3" spans="2:31" x14ac:dyDescent="0.25">
      <c r="B3" s="5" t="s">
        <v>6</v>
      </c>
      <c r="C3" s="1"/>
      <c r="D3" s="1"/>
      <c r="E3" s="1"/>
      <c r="F3" s="1"/>
      <c r="G3" s="1"/>
      <c r="H3" s="1"/>
      <c r="I3" s="1"/>
      <c r="K3" s="3" t="s">
        <v>7</v>
      </c>
      <c r="L3" s="3"/>
      <c r="M3" s="3" t="s">
        <v>8</v>
      </c>
      <c r="N3" s="3"/>
      <c r="O3" s="3"/>
      <c r="P3" s="3"/>
      <c r="Q3" s="3"/>
      <c r="AC3" s="4"/>
    </row>
    <row r="4" spans="2:31" x14ac:dyDescent="0.25">
      <c r="B4" s="1"/>
      <c r="C4" s="1"/>
      <c r="D4" s="1"/>
      <c r="E4" s="1"/>
      <c r="F4" s="1"/>
      <c r="G4" s="1"/>
      <c r="H4" s="1"/>
      <c r="I4" s="1"/>
      <c r="K4" s="3" t="s">
        <v>9</v>
      </c>
      <c r="L4" s="3"/>
      <c r="M4" s="3" t="s">
        <v>10</v>
      </c>
      <c r="N4" s="3"/>
      <c r="O4" s="3"/>
      <c r="P4" s="3"/>
      <c r="Q4" s="3"/>
      <c r="AC4" s="4"/>
    </row>
    <row r="5" spans="2:31" x14ac:dyDescent="0.25">
      <c r="B5" s="1"/>
      <c r="C5" s="1"/>
      <c r="D5" s="1"/>
      <c r="E5" s="1"/>
      <c r="F5" s="1"/>
      <c r="G5" s="1"/>
      <c r="H5" s="1"/>
      <c r="I5" s="1"/>
      <c r="AC5" s="4"/>
    </row>
    <row r="6" spans="2:31" ht="15.75" thickBot="1" x14ac:dyDescent="0.3">
      <c r="B6" s="6" t="s">
        <v>11</v>
      </c>
      <c r="C6" s="6"/>
      <c r="D6" s="6"/>
      <c r="E6" s="6"/>
      <c r="F6" s="6"/>
      <c r="G6" s="6"/>
      <c r="H6" s="6"/>
      <c r="I6" s="6"/>
    </row>
    <row r="7" spans="2:31" ht="15.75" thickBot="1" x14ac:dyDescent="0.3">
      <c r="B7" s="7" t="s">
        <v>12</v>
      </c>
      <c r="C7" s="8">
        <v>1993</v>
      </c>
      <c r="D7" s="8">
        <v>1994</v>
      </c>
      <c r="E7" s="8">
        <v>1995</v>
      </c>
      <c r="F7" s="8">
        <v>1996</v>
      </c>
      <c r="G7" s="8">
        <v>1997</v>
      </c>
      <c r="H7" s="8">
        <v>1998</v>
      </c>
      <c r="I7" s="8">
        <v>1999</v>
      </c>
      <c r="J7" s="8">
        <v>2000</v>
      </c>
      <c r="K7" s="8">
        <v>2001</v>
      </c>
      <c r="L7" s="8">
        <v>2002</v>
      </c>
      <c r="M7" s="8">
        <v>2003</v>
      </c>
      <c r="N7" s="8">
        <v>2004</v>
      </c>
      <c r="O7" s="8">
        <v>2005</v>
      </c>
      <c r="P7" s="8">
        <v>2006</v>
      </c>
      <c r="Q7" s="8">
        <v>2007</v>
      </c>
      <c r="R7" s="8">
        <v>2008</v>
      </c>
      <c r="S7" s="8">
        <v>2009</v>
      </c>
      <c r="T7" s="8">
        <v>2010</v>
      </c>
      <c r="U7" s="8">
        <v>2011</v>
      </c>
      <c r="V7" s="9">
        <v>2012</v>
      </c>
      <c r="W7" s="9">
        <v>2013</v>
      </c>
      <c r="X7" s="9">
        <v>2014</v>
      </c>
      <c r="Y7" s="9">
        <v>2015</v>
      </c>
      <c r="Z7" s="9">
        <v>2016</v>
      </c>
      <c r="AA7" s="9">
        <v>2017</v>
      </c>
      <c r="AB7" s="9">
        <v>2018</v>
      </c>
      <c r="AC7" s="4"/>
    </row>
    <row r="8" spans="2:31" ht="15.75" thickBot="1" x14ac:dyDescent="0.3">
      <c r="B8" s="10"/>
      <c r="C8" s="11"/>
      <c r="D8" s="12"/>
      <c r="E8" s="12"/>
      <c r="F8" s="12"/>
      <c r="G8" s="12"/>
      <c r="H8" s="12"/>
      <c r="I8" s="12" t="s">
        <v>13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  <c r="Y8" s="13"/>
      <c r="Z8" s="13"/>
      <c r="AA8" s="13"/>
      <c r="AB8" s="14"/>
      <c r="AC8" s="4"/>
    </row>
    <row r="9" spans="2:31" ht="15.75" thickBot="1" x14ac:dyDescent="0.3">
      <c r="B9" s="15" t="s">
        <v>14</v>
      </c>
      <c r="C9" s="16">
        <v>4811.040417450683</v>
      </c>
      <c r="D9" s="16">
        <v>5623.3508473563579</v>
      </c>
      <c r="E9" s="16">
        <v>5711.777650372057</v>
      </c>
      <c r="F9" s="16">
        <v>6262.6457635832148</v>
      </c>
      <c r="G9" s="16">
        <v>6363.5112869731174</v>
      </c>
      <c r="H9" s="16">
        <v>6790.2506397210518</v>
      </c>
      <c r="I9" s="16">
        <v>7268.4610178092989</v>
      </c>
      <c r="J9" s="17">
        <v>7391.2585988285846</v>
      </c>
      <c r="K9" s="18">
        <v>7807.091365845713</v>
      </c>
      <c r="L9" s="18">
        <v>8294.555686340791</v>
      </c>
      <c r="M9" s="18">
        <v>9596.0452949306145</v>
      </c>
      <c r="N9" s="18">
        <v>9996.7273654298024</v>
      </c>
      <c r="O9" s="18">
        <v>10578.776441273672</v>
      </c>
      <c r="P9" s="18">
        <v>10822.149133588618</v>
      </c>
      <c r="Q9" s="18">
        <v>11544.630325398086</v>
      </c>
      <c r="R9" s="18">
        <v>11365.232066182602</v>
      </c>
      <c r="S9" s="18">
        <v>11294.560651472546</v>
      </c>
      <c r="T9" s="18">
        <v>10761.264922190538</v>
      </c>
      <c r="U9" s="18">
        <v>10886.51353523292</v>
      </c>
      <c r="V9" s="19">
        <v>10621.907703956487</v>
      </c>
      <c r="W9" s="19">
        <v>10690.251657607563</v>
      </c>
      <c r="X9" s="19">
        <v>10978.008654113806</v>
      </c>
      <c r="Y9" s="19">
        <v>11460.574212158286</v>
      </c>
      <c r="Z9" s="19">
        <v>12068.301691162524</v>
      </c>
      <c r="AA9" s="19">
        <v>12419.772342642826</v>
      </c>
      <c r="AB9" s="20">
        <v>12751.486477785664</v>
      </c>
      <c r="AC9" s="21"/>
      <c r="AD9" s="21"/>
      <c r="AE9" s="21"/>
    </row>
    <row r="10" spans="2:31" ht="15.75" thickBot="1" x14ac:dyDescent="0.3">
      <c r="B10" s="15" t="s">
        <v>15</v>
      </c>
      <c r="C10" s="22">
        <v>1564.9186251744109</v>
      </c>
      <c r="D10" s="22">
        <v>1440.9018592716561</v>
      </c>
      <c r="E10" s="22">
        <v>1106.2428199859914</v>
      </c>
      <c r="F10" s="22">
        <v>910.83223969196013</v>
      </c>
      <c r="G10" s="22">
        <v>797.66668309517593</v>
      </c>
      <c r="H10" s="22">
        <v>942.68508388077748</v>
      </c>
      <c r="I10" s="22">
        <v>838.57148993829935</v>
      </c>
      <c r="J10" s="23">
        <v>813.78707569495612</v>
      </c>
      <c r="K10" s="23">
        <v>850.24711978218193</v>
      </c>
      <c r="L10" s="23">
        <v>827.68764225690506</v>
      </c>
      <c r="M10" s="23">
        <v>842.02058457311807</v>
      </c>
      <c r="N10" s="23">
        <v>822.62299033272404</v>
      </c>
      <c r="O10" s="23">
        <v>875.72732312714777</v>
      </c>
      <c r="P10" s="23">
        <v>863.61923506745097</v>
      </c>
      <c r="Q10" s="23">
        <v>883.54580219088632</v>
      </c>
      <c r="R10" s="23">
        <v>940.43743001255621</v>
      </c>
      <c r="S10" s="23">
        <v>966.96032803506796</v>
      </c>
      <c r="T10" s="23">
        <v>982.61595258970806</v>
      </c>
      <c r="U10" s="23">
        <v>999.2870492269725</v>
      </c>
      <c r="V10" s="24">
        <v>1013.2527210882206</v>
      </c>
      <c r="W10" s="24">
        <v>946.72794197253086</v>
      </c>
      <c r="X10" s="24">
        <v>1076.5377159544241</v>
      </c>
      <c r="Y10" s="24">
        <v>1033.0672349343592</v>
      </c>
      <c r="Z10" s="24">
        <v>1018.5307432912379</v>
      </c>
      <c r="AA10" s="24">
        <v>989.38933069092229</v>
      </c>
      <c r="AB10" s="25">
        <v>904.2126627173601</v>
      </c>
      <c r="AC10" s="21"/>
      <c r="AD10" s="21"/>
      <c r="AE10" s="21"/>
    </row>
    <row r="11" spans="2:31" ht="15.75" thickBot="1" x14ac:dyDescent="0.3">
      <c r="B11" s="15" t="s">
        <v>7</v>
      </c>
      <c r="C11" s="22">
        <v>2941.4446376657902</v>
      </c>
      <c r="D11" s="22">
        <v>3142.9553596161304</v>
      </c>
      <c r="E11" s="22">
        <v>2659.7465990673404</v>
      </c>
      <c r="F11" s="22">
        <v>2527.1929989223167</v>
      </c>
      <c r="G11" s="22">
        <v>2511.0456491592986</v>
      </c>
      <c r="H11" s="22">
        <v>3157.7308962683055</v>
      </c>
      <c r="I11" s="22">
        <v>3150.7600324062582</v>
      </c>
      <c r="J11" s="23">
        <v>3261.6246455594674</v>
      </c>
      <c r="K11" s="23">
        <v>3614.8313694959675</v>
      </c>
      <c r="L11" s="23">
        <v>3808.7195920828499</v>
      </c>
      <c r="M11" s="23">
        <v>4268.2042345863802</v>
      </c>
      <c r="N11" s="23">
        <v>4566.1626315753228</v>
      </c>
      <c r="O11" s="23">
        <v>5185.0297228309464</v>
      </c>
      <c r="P11" s="23">
        <v>5323.7982826080934</v>
      </c>
      <c r="Q11" s="23">
        <v>5493.3788014672409</v>
      </c>
      <c r="R11" s="23">
        <v>5631.0272850138472</v>
      </c>
      <c r="S11" s="23">
        <v>5351.6499648116333</v>
      </c>
      <c r="T11" s="23">
        <v>4997.3432196915373</v>
      </c>
      <c r="U11" s="23">
        <v>4912.9700756662542</v>
      </c>
      <c r="V11" s="24">
        <v>4882.3809342779159</v>
      </c>
      <c r="W11" s="24">
        <v>4789.5127741305778</v>
      </c>
      <c r="X11" s="24">
        <v>5020.4627324983339</v>
      </c>
      <c r="Y11" s="24">
        <v>5318.6270169854597</v>
      </c>
      <c r="Z11" s="24">
        <v>5582.501867165538</v>
      </c>
      <c r="AA11" s="24">
        <v>5669.390931875515</v>
      </c>
      <c r="AB11" s="25">
        <v>5601.0588825499008</v>
      </c>
      <c r="AC11" s="21"/>
      <c r="AD11" s="21"/>
      <c r="AE11" s="21"/>
    </row>
    <row r="12" spans="2:31" ht="15.75" thickBot="1" x14ac:dyDescent="0.3">
      <c r="B12" s="15" t="s">
        <v>9</v>
      </c>
      <c r="C12" s="22">
        <v>168.05635476314936</v>
      </c>
      <c r="D12" s="22">
        <v>190.68581646028062</v>
      </c>
      <c r="E12" s="22">
        <v>190.06394113600322</v>
      </c>
      <c r="F12" s="22">
        <v>203.25408182698828</v>
      </c>
      <c r="G12" s="22">
        <v>196.45482718755292</v>
      </c>
      <c r="H12" s="22">
        <v>185.15040403445852</v>
      </c>
      <c r="I12" s="22">
        <v>172.18834617010029</v>
      </c>
      <c r="J12" s="23">
        <v>160.16212664036246</v>
      </c>
      <c r="K12" s="23">
        <v>160.2806018223184</v>
      </c>
      <c r="L12" s="23">
        <v>153.79970377706951</v>
      </c>
      <c r="M12" s="23">
        <v>157.9625076470206</v>
      </c>
      <c r="N12" s="23">
        <v>146.59699668745859</v>
      </c>
      <c r="O12" s="23">
        <v>123.50422317025917</v>
      </c>
      <c r="P12" s="23">
        <v>117.03309900379608</v>
      </c>
      <c r="Q12" s="23">
        <v>129.17921990297299</v>
      </c>
      <c r="R12" s="23">
        <v>138.48886917510137</v>
      </c>
      <c r="S12" s="23">
        <v>144.80484005472715</v>
      </c>
      <c r="T12" s="23">
        <v>128.09589497087057</v>
      </c>
      <c r="U12" s="23">
        <v>127.86846903029591</v>
      </c>
      <c r="V12" s="24">
        <v>121.63837242843988</v>
      </c>
      <c r="W12" s="24">
        <v>105.63695353129724</v>
      </c>
      <c r="X12" s="24">
        <v>84.485785951919908</v>
      </c>
      <c r="Y12" s="24">
        <v>64.885369105579372</v>
      </c>
      <c r="Z12" s="24">
        <v>52.399077964605155</v>
      </c>
      <c r="AA12" s="24">
        <v>45.790804095393263</v>
      </c>
      <c r="AB12" s="25">
        <v>39.781749864864238</v>
      </c>
      <c r="AC12" s="21"/>
      <c r="AD12" s="21"/>
      <c r="AE12" s="21"/>
    </row>
    <row r="13" spans="2:31" ht="15.75" thickBot="1" x14ac:dyDescent="0.3">
      <c r="B13" s="15" t="s">
        <v>16</v>
      </c>
      <c r="C13" s="22">
        <v>415.25639999999999</v>
      </c>
      <c r="D13" s="22">
        <v>334.7097</v>
      </c>
      <c r="E13" s="22">
        <v>333.89460000000003</v>
      </c>
      <c r="F13" s="22">
        <v>329.22629999999998</v>
      </c>
      <c r="G13" s="22">
        <v>283.06200000000001</v>
      </c>
      <c r="H13" s="22">
        <v>356.32578150000001</v>
      </c>
      <c r="I13" s="22">
        <v>332.11842300000001</v>
      </c>
      <c r="J13" s="23">
        <v>328.99392239999997</v>
      </c>
      <c r="K13" s="23">
        <v>301.30838399999999</v>
      </c>
      <c r="L13" s="23">
        <v>292.12887599999999</v>
      </c>
      <c r="M13" s="23">
        <v>285.83837879999999</v>
      </c>
      <c r="N13" s="23">
        <v>282.35382629999998</v>
      </c>
      <c r="O13" s="23">
        <v>286.47130679999998</v>
      </c>
      <c r="P13" s="23">
        <v>305.80205219999999</v>
      </c>
      <c r="Q13" s="23">
        <v>302.18088549999999</v>
      </c>
      <c r="R13" s="23">
        <v>334.8476733</v>
      </c>
      <c r="S13" s="23">
        <v>303.86140189999998</v>
      </c>
      <c r="T13" s="23">
        <v>294.87696579999999</v>
      </c>
      <c r="U13" s="23">
        <v>288.1162491</v>
      </c>
      <c r="V13" s="24">
        <v>278.3957522</v>
      </c>
      <c r="W13" s="24">
        <v>272.09051199999999</v>
      </c>
      <c r="X13" s="24">
        <v>278.13845400000002</v>
      </c>
      <c r="Y13" s="24">
        <v>271.38086950000002</v>
      </c>
      <c r="Z13" s="24">
        <v>274.51264470000001</v>
      </c>
      <c r="AA13" s="24">
        <v>278.57609170239999</v>
      </c>
      <c r="AB13" s="25">
        <v>284.88941170240003</v>
      </c>
      <c r="AC13" s="21"/>
      <c r="AD13" s="21"/>
      <c r="AE13" s="21"/>
    </row>
    <row r="14" spans="2:31" ht="15.75" thickBot="1" x14ac:dyDescent="0.3">
      <c r="B14" s="15" t="s">
        <v>17</v>
      </c>
      <c r="C14" s="22">
        <v>54.315300000000001</v>
      </c>
      <c r="D14" s="22">
        <v>53.5002</v>
      </c>
      <c r="E14" s="22">
        <v>55.204500000000003</v>
      </c>
      <c r="F14" s="22">
        <v>45.942</v>
      </c>
      <c r="G14" s="22">
        <v>38.531999999999996</v>
      </c>
      <c r="H14" s="22">
        <v>37.839905999999999</v>
      </c>
      <c r="I14" s="22">
        <v>22.1412282</v>
      </c>
      <c r="J14" s="23">
        <v>15.8170155</v>
      </c>
      <c r="K14" s="23">
        <v>24.850176000000001</v>
      </c>
      <c r="L14" s="23">
        <v>12.431016</v>
      </c>
      <c r="M14" s="23">
        <v>12.427755599999999</v>
      </c>
      <c r="N14" s="23">
        <v>18.616735800000001</v>
      </c>
      <c r="O14" s="23">
        <v>15.4976445</v>
      </c>
      <c r="P14" s="23">
        <v>19.0195434</v>
      </c>
      <c r="Q14" s="23">
        <v>15.838504500000001</v>
      </c>
      <c r="R14" s="23">
        <v>12.706668000000001</v>
      </c>
      <c r="S14" s="23">
        <v>15.922608</v>
      </c>
      <c r="T14" s="23">
        <v>12.756166800000001</v>
      </c>
      <c r="U14" s="23">
        <v>9.5555655000000002</v>
      </c>
      <c r="V14" s="24">
        <v>15.915939</v>
      </c>
      <c r="W14" s="24">
        <v>6.3669684000000002</v>
      </c>
      <c r="X14" s="24">
        <v>9.5568992999999995</v>
      </c>
      <c r="Y14" s="24">
        <v>9.5462288999999991</v>
      </c>
      <c r="Z14" s="24">
        <v>12.732454799999999</v>
      </c>
      <c r="AA14" s="24">
        <v>12.62664</v>
      </c>
      <c r="AB14" s="25">
        <v>9.4699799999999996</v>
      </c>
      <c r="AC14" s="21"/>
      <c r="AD14" s="21"/>
      <c r="AE14" s="21"/>
    </row>
    <row r="15" spans="2:31" ht="15.75" thickBot="1" x14ac:dyDescent="0.3">
      <c r="B15" s="15" t="s">
        <v>18</v>
      </c>
      <c r="C15" s="22">
        <v>437.81241399999999</v>
      </c>
      <c r="D15" s="22">
        <v>537.27360699999997</v>
      </c>
      <c r="E15" s="22">
        <v>571.41123000000005</v>
      </c>
      <c r="F15" s="22">
        <v>434.61657200000002</v>
      </c>
      <c r="G15" s="22">
        <v>493.21345200000002</v>
      </c>
      <c r="H15" s="22">
        <v>581.06349999999998</v>
      </c>
      <c r="I15" s="22">
        <v>550.30999999999995</v>
      </c>
      <c r="J15" s="23">
        <v>593.37</v>
      </c>
      <c r="K15" s="23">
        <v>633.47299999999996</v>
      </c>
      <c r="L15" s="23">
        <v>550.88199999999995</v>
      </c>
      <c r="M15" s="23">
        <v>737.55273</v>
      </c>
      <c r="N15" s="23">
        <v>945.6028</v>
      </c>
      <c r="O15" s="23">
        <v>979.24559999999997</v>
      </c>
      <c r="P15" s="23">
        <v>1015.40315</v>
      </c>
      <c r="Q15" s="23">
        <v>1064.9312</v>
      </c>
      <c r="R15" s="23">
        <v>1126.8287499999999</v>
      </c>
      <c r="S15" s="23">
        <v>1030.8972000000001</v>
      </c>
      <c r="T15" s="23">
        <v>965.87509999999997</v>
      </c>
      <c r="U15" s="23">
        <v>953.48620000000005</v>
      </c>
      <c r="V15" s="24">
        <v>891.57944999999995</v>
      </c>
      <c r="W15" s="24">
        <v>860.57704999999999</v>
      </c>
      <c r="X15" s="24">
        <v>882.77065000000005</v>
      </c>
      <c r="Y15" s="24">
        <v>897.70495000000005</v>
      </c>
      <c r="Z15" s="24">
        <v>957.37170000000003</v>
      </c>
      <c r="AA15" s="24">
        <v>1083.49055</v>
      </c>
      <c r="AB15" s="25">
        <v>1247.5759</v>
      </c>
      <c r="AC15" s="21"/>
      <c r="AD15" s="21"/>
      <c r="AE15" s="21"/>
    </row>
    <row r="16" spans="2:31" ht="15.75" thickBot="1" x14ac:dyDescent="0.3">
      <c r="B16" s="15" t="s">
        <v>19</v>
      </c>
      <c r="C16" s="23">
        <f t="shared" ref="C16:I16" si="0">SUM(C9:C15)</f>
        <v>10392.844149054035</v>
      </c>
      <c r="D16" s="23">
        <f t="shared" si="0"/>
        <v>11323.377389704423</v>
      </c>
      <c r="E16" s="23">
        <f t="shared" si="0"/>
        <v>10628.34134056139</v>
      </c>
      <c r="F16" s="23">
        <f t="shared" si="0"/>
        <v>10713.709956024481</v>
      </c>
      <c r="G16" s="23">
        <f t="shared" si="0"/>
        <v>10683.485898415145</v>
      </c>
      <c r="H16" s="23">
        <f t="shared" si="0"/>
        <v>12051.046211404593</v>
      </c>
      <c r="I16" s="23">
        <f t="shared" si="0"/>
        <v>12334.550537523955</v>
      </c>
      <c r="J16" s="23">
        <f>SUM(J9:J15)</f>
        <v>12565.013384623371</v>
      </c>
      <c r="K16" s="23">
        <f t="shared" ref="K16:AA16" si="1">SUM(K9:K15)</f>
        <v>13392.08201694618</v>
      </c>
      <c r="L16" s="23">
        <f t="shared" si="1"/>
        <v>13940.204516457618</v>
      </c>
      <c r="M16" s="23">
        <f t="shared" si="1"/>
        <v>15900.05148613713</v>
      </c>
      <c r="N16" s="23">
        <f t="shared" si="1"/>
        <v>16778.683346125308</v>
      </c>
      <c r="O16" s="23">
        <f t="shared" si="1"/>
        <v>18044.252261702026</v>
      </c>
      <c r="P16" s="23">
        <v>18355.861928304759</v>
      </c>
      <c r="Q16" s="23">
        <f t="shared" si="1"/>
        <v>19433.684738959186</v>
      </c>
      <c r="R16" s="23">
        <f t="shared" si="1"/>
        <v>19549.568741684103</v>
      </c>
      <c r="S16" s="23">
        <f t="shared" si="1"/>
        <v>19108.656994273973</v>
      </c>
      <c r="T16" s="23">
        <f t="shared" si="1"/>
        <v>18142.828222042652</v>
      </c>
      <c r="U16" s="23">
        <f t="shared" si="1"/>
        <v>18177.797143756437</v>
      </c>
      <c r="V16" s="23">
        <f t="shared" si="1"/>
        <v>17825.070872951059</v>
      </c>
      <c r="W16" s="23">
        <f t="shared" si="1"/>
        <v>17671.163857641972</v>
      </c>
      <c r="X16" s="23">
        <f t="shared" si="1"/>
        <v>18329.960891818486</v>
      </c>
      <c r="Y16" s="23">
        <f t="shared" si="1"/>
        <v>19055.785881583684</v>
      </c>
      <c r="Z16" s="23">
        <f t="shared" si="1"/>
        <v>19966.350179083904</v>
      </c>
      <c r="AA16" s="23">
        <f t="shared" si="1"/>
        <v>20499.036691007055</v>
      </c>
      <c r="AB16" s="26">
        <v>20838.47506462019</v>
      </c>
      <c r="AC16" s="21"/>
      <c r="AD16" s="21"/>
      <c r="AE16" s="21"/>
    </row>
    <row r="17" spans="2:31" x14ac:dyDescent="0.25">
      <c r="B17" s="27" t="s">
        <v>20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1"/>
      <c r="AD17" s="21"/>
      <c r="AE17" s="21"/>
    </row>
    <row r="18" spans="2:31" x14ac:dyDescent="0.25">
      <c r="B18" s="29"/>
      <c r="C18" s="29"/>
      <c r="D18" s="29"/>
      <c r="E18" s="29"/>
      <c r="F18" s="29"/>
      <c r="G18" s="29"/>
      <c r="H18" s="29"/>
      <c r="I18" s="29"/>
      <c r="N18" s="30"/>
    </row>
    <row r="19" spans="2:31" x14ac:dyDescent="0.25">
      <c r="B19" s="29"/>
      <c r="C19" s="29"/>
      <c r="D19" s="29"/>
      <c r="E19" s="29"/>
      <c r="F19" s="29"/>
      <c r="G19" s="29"/>
      <c r="H19" s="29"/>
      <c r="I19" s="29"/>
      <c r="N19" s="30"/>
    </row>
    <row r="20" spans="2:31" ht="15.75" thickBot="1" x14ac:dyDescent="0.3">
      <c r="B20" s="6" t="s">
        <v>21</v>
      </c>
      <c r="C20" s="6"/>
      <c r="D20" s="6"/>
      <c r="E20" s="6"/>
      <c r="F20" s="6"/>
      <c r="G20" s="6"/>
      <c r="H20" s="6"/>
      <c r="I20" s="6"/>
    </row>
    <row r="21" spans="2:31" ht="15.75" thickBot="1" x14ac:dyDescent="0.3">
      <c r="B21" s="7" t="s">
        <v>12</v>
      </c>
      <c r="C21" s="31">
        <v>1993</v>
      </c>
      <c r="D21" s="8">
        <v>1994</v>
      </c>
      <c r="E21" s="8">
        <v>1995</v>
      </c>
      <c r="F21" s="8">
        <v>1996</v>
      </c>
      <c r="G21" s="8">
        <v>1997</v>
      </c>
      <c r="H21" s="8">
        <v>1998</v>
      </c>
      <c r="I21" s="8">
        <v>1999</v>
      </c>
      <c r="J21" s="8">
        <v>2000</v>
      </c>
      <c r="K21" s="8">
        <v>2001</v>
      </c>
      <c r="L21" s="8">
        <v>2002</v>
      </c>
      <c r="M21" s="8">
        <v>2003</v>
      </c>
      <c r="N21" s="8">
        <v>2004</v>
      </c>
      <c r="O21" s="8">
        <v>2005</v>
      </c>
      <c r="P21" s="8">
        <v>2006</v>
      </c>
      <c r="Q21" s="8">
        <v>2007</v>
      </c>
      <c r="R21" s="8">
        <v>2008</v>
      </c>
      <c r="S21" s="8">
        <v>2009</v>
      </c>
      <c r="T21" s="8">
        <v>2010</v>
      </c>
      <c r="U21" s="8">
        <v>2011</v>
      </c>
      <c r="V21" s="9">
        <v>2012</v>
      </c>
      <c r="W21" s="9">
        <v>2013</v>
      </c>
      <c r="X21" s="9">
        <v>2014</v>
      </c>
      <c r="Y21" s="9">
        <v>2015</v>
      </c>
      <c r="Z21" s="9">
        <v>2016</v>
      </c>
      <c r="AA21" s="9">
        <v>2017</v>
      </c>
      <c r="AB21" s="9">
        <v>2018</v>
      </c>
      <c r="AC21" s="4"/>
    </row>
    <row r="22" spans="2:31" ht="15.75" thickBot="1" x14ac:dyDescent="0.3">
      <c r="B22" s="10"/>
      <c r="C22" s="32" t="s">
        <v>22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4"/>
      <c r="AC22" s="4"/>
    </row>
    <row r="23" spans="2:31" ht="15.75" thickBot="1" x14ac:dyDescent="0.3">
      <c r="B23" s="15" t="s">
        <v>14</v>
      </c>
      <c r="C23" s="16">
        <v>185.08427210300789</v>
      </c>
      <c r="D23" s="16">
        <v>260.6308833381367</v>
      </c>
      <c r="E23" s="16">
        <v>327.39066995264903</v>
      </c>
      <c r="F23" s="16">
        <v>393.10502874480272</v>
      </c>
      <c r="G23" s="16">
        <v>421.47522214223318</v>
      </c>
      <c r="H23" s="16">
        <v>465.73019133537326</v>
      </c>
      <c r="I23" s="16">
        <v>544.75523226673852</v>
      </c>
      <c r="J23" s="17">
        <v>565.80888645077209</v>
      </c>
      <c r="K23" s="18">
        <v>357.06349496736908</v>
      </c>
      <c r="L23" s="18">
        <v>366.54986272420763</v>
      </c>
      <c r="M23" s="18">
        <v>409.04624788636801</v>
      </c>
      <c r="N23" s="18">
        <v>415.02455908045931</v>
      </c>
      <c r="O23" s="18">
        <v>427.5073054627718</v>
      </c>
      <c r="P23" s="18">
        <v>437.61848681956627</v>
      </c>
      <c r="Q23" s="18">
        <v>426.11427463268012</v>
      </c>
      <c r="R23" s="18">
        <v>419.13098216684148</v>
      </c>
      <c r="S23" s="18">
        <v>355.236782233707</v>
      </c>
      <c r="T23" s="18">
        <v>339.05961790612781</v>
      </c>
      <c r="U23" s="18">
        <v>343.67253481588398</v>
      </c>
      <c r="V23" s="19">
        <v>331.74702721985636</v>
      </c>
      <c r="W23" s="19">
        <v>335.58036426451787</v>
      </c>
      <c r="X23" s="19">
        <v>346.81036703266676</v>
      </c>
      <c r="Y23" s="19">
        <v>354.34625294240112</v>
      </c>
      <c r="Z23" s="19">
        <v>366.10399204881986</v>
      </c>
      <c r="AA23" s="19">
        <v>374.10429434552861</v>
      </c>
      <c r="AB23" s="20">
        <v>377.12909875271146</v>
      </c>
      <c r="AC23" s="21"/>
      <c r="AD23" s="21"/>
      <c r="AE23" s="21"/>
    </row>
    <row r="24" spans="2:31" ht="15.75" thickBot="1" x14ac:dyDescent="0.3">
      <c r="B24" s="15" t="s">
        <v>15</v>
      </c>
      <c r="C24" s="22">
        <v>46.360719928086866</v>
      </c>
      <c r="D24" s="22">
        <v>42.577169029762381</v>
      </c>
      <c r="E24" s="22">
        <v>32.291127196366958</v>
      </c>
      <c r="F24" s="22">
        <v>26.178240570601947</v>
      </c>
      <c r="G24" s="22">
        <v>22.605676542545531</v>
      </c>
      <c r="H24" s="22">
        <v>25.778963492979248</v>
      </c>
      <c r="I24" s="22">
        <v>21.995907483342762</v>
      </c>
      <c r="J24" s="23">
        <v>20.691799431101678</v>
      </c>
      <c r="K24" s="23">
        <v>19.905611685703455</v>
      </c>
      <c r="L24" s="23">
        <v>17.965617478418135</v>
      </c>
      <c r="M24" s="23">
        <v>17.505741113781504</v>
      </c>
      <c r="N24" s="23">
        <v>16.099329423178027</v>
      </c>
      <c r="O24" s="23">
        <v>16.405068210149086</v>
      </c>
      <c r="P24" s="23">
        <v>15.986636171817771</v>
      </c>
      <c r="Q24" s="23">
        <v>15.524201255626986</v>
      </c>
      <c r="R24" s="23">
        <v>16.053820602332674</v>
      </c>
      <c r="S24" s="23">
        <v>18.880861178004423</v>
      </c>
      <c r="T24" s="23">
        <v>20.737994563782497</v>
      </c>
      <c r="U24" s="23">
        <v>21.595033030416737</v>
      </c>
      <c r="V24" s="24">
        <v>22.365230631774708</v>
      </c>
      <c r="W24" s="24">
        <v>21.18313565281214</v>
      </c>
      <c r="X24" s="24">
        <v>23.715961170416023</v>
      </c>
      <c r="Y24" s="24">
        <v>22.617393986567148</v>
      </c>
      <c r="Z24" s="24">
        <v>22.116616936620495</v>
      </c>
      <c r="AA24" s="24">
        <v>21.265751008015208</v>
      </c>
      <c r="AB24" s="25">
        <v>18.894302604861664</v>
      </c>
      <c r="AC24" s="21"/>
      <c r="AD24" s="21"/>
      <c r="AE24" s="21"/>
    </row>
    <row r="25" spans="2:31" ht="15.75" thickBot="1" x14ac:dyDescent="0.3">
      <c r="B25" s="15" t="s">
        <v>7</v>
      </c>
      <c r="C25" s="22">
        <v>108.33542889652436</v>
      </c>
      <c r="D25" s="22">
        <v>115.28283946423346</v>
      </c>
      <c r="E25" s="22">
        <v>96.631953642316773</v>
      </c>
      <c r="F25" s="22">
        <v>88.642549219954901</v>
      </c>
      <c r="G25" s="22">
        <v>86.033480803550404</v>
      </c>
      <c r="H25" s="22">
        <v>99.692975014326251</v>
      </c>
      <c r="I25" s="22">
        <v>97.482013352484046</v>
      </c>
      <c r="J25" s="23">
        <v>100.50475570880302</v>
      </c>
      <c r="K25" s="23">
        <v>93.246420430747776</v>
      </c>
      <c r="L25" s="23">
        <v>95.391112353620187</v>
      </c>
      <c r="M25" s="23">
        <v>105.70256621064664</v>
      </c>
      <c r="N25" s="23">
        <v>112.25394142956276</v>
      </c>
      <c r="O25" s="23">
        <v>126.09016109916168</v>
      </c>
      <c r="P25" s="23">
        <v>142.36323507924442</v>
      </c>
      <c r="Q25" s="23">
        <v>150.51504088029358</v>
      </c>
      <c r="R25" s="23">
        <v>163.40517453988542</v>
      </c>
      <c r="S25" s="23">
        <v>161.357431076811</v>
      </c>
      <c r="T25" s="23">
        <v>161.60141879626411</v>
      </c>
      <c r="U25" s="23">
        <v>169.10773146306616</v>
      </c>
      <c r="V25" s="24">
        <v>177.77780967357344</v>
      </c>
      <c r="W25" s="24">
        <v>181.5959804675195</v>
      </c>
      <c r="X25" s="24">
        <v>189.96398732883466</v>
      </c>
      <c r="Y25" s="24">
        <v>203.68199861081669</v>
      </c>
      <c r="Z25" s="24">
        <v>214.6815849164816</v>
      </c>
      <c r="AA25" s="24">
        <v>217.18554825694127</v>
      </c>
      <c r="AB25" s="25">
        <v>216.80524041771145</v>
      </c>
      <c r="AC25" s="21"/>
      <c r="AD25" s="21"/>
      <c r="AE25" s="21"/>
    </row>
    <row r="26" spans="2:31" ht="15.75" thickBot="1" x14ac:dyDescent="0.3">
      <c r="B26" s="15" t="s">
        <v>9</v>
      </c>
      <c r="C26" s="22">
        <v>3.494809341884956</v>
      </c>
      <c r="D26" s="22">
        <v>3.955180328893916</v>
      </c>
      <c r="E26" s="22">
        <v>3.9352269042285144</v>
      </c>
      <c r="F26" s="22">
        <v>4.1956841581986524</v>
      </c>
      <c r="G26" s="22">
        <v>4.0471383988768199</v>
      </c>
      <c r="H26" s="22">
        <v>3.8100149762561615</v>
      </c>
      <c r="I26" s="22">
        <v>3.5091188372425641</v>
      </c>
      <c r="J26" s="23">
        <v>3.2391956119273315</v>
      </c>
      <c r="K26" s="23">
        <v>3.2388204013117452</v>
      </c>
      <c r="L26" s="23">
        <v>3.0660998808509756</v>
      </c>
      <c r="M26" s="23">
        <v>3.1215532299649866</v>
      </c>
      <c r="N26" s="23">
        <v>2.8789544895835779</v>
      </c>
      <c r="O26" s="23">
        <v>2.4074322987392978</v>
      </c>
      <c r="P26" s="23">
        <v>2.3125750480090597</v>
      </c>
      <c r="Q26" s="23">
        <v>2.5530943654288825</v>
      </c>
      <c r="R26" s="23">
        <v>2.7209629123621433</v>
      </c>
      <c r="S26" s="23">
        <v>2.8593267101891451</v>
      </c>
      <c r="T26" s="23">
        <v>2.5454819939779005</v>
      </c>
      <c r="U26" s="23">
        <v>2.5557582880331333</v>
      </c>
      <c r="V26" s="24">
        <v>2.4326691157939666</v>
      </c>
      <c r="W26" s="24">
        <v>2.0598529966442372</v>
      </c>
      <c r="X26" s="24">
        <v>1.6367516876592343</v>
      </c>
      <c r="Y26" s="24">
        <v>1.2500655599173363</v>
      </c>
      <c r="Z26" s="24">
        <v>0.99620174356496616</v>
      </c>
      <c r="AA26" s="24">
        <v>0.84874165013033565</v>
      </c>
      <c r="AB26" s="25">
        <v>0.74510523694041397</v>
      </c>
      <c r="AC26" s="21"/>
      <c r="AD26" s="21"/>
      <c r="AE26" s="21"/>
    </row>
    <row r="27" spans="2:31" ht="15.75" thickBot="1" x14ac:dyDescent="0.3">
      <c r="B27" s="15" t="s">
        <v>16</v>
      </c>
      <c r="C27" s="22">
        <v>160.27440000000001</v>
      </c>
      <c r="D27" s="22">
        <v>129.18619999999999</v>
      </c>
      <c r="E27" s="22">
        <v>128.8716</v>
      </c>
      <c r="F27" s="22">
        <v>127.0698</v>
      </c>
      <c r="G27" s="22">
        <v>109.252</v>
      </c>
      <c r="H27" s="22">
        <v>137.52924900000002</v>
      </c>
      <c r="I27" s="22">
        <v>128.186058</v>
      </c>
      <c r="J27" s="23">
        <v>126.9801104</v>
      </c>
      <c r="K27" s="23">
        <v>116.294464</v>
      </c>
      <c r="L27" s="23">
        <v>112.751496</v>
      </c>
      <c r="M27" s="23">
        <v>110.32358480000002</v>
      </c>
      <c r="N27" s="23">
        <v>108.97866980000001</v>
      </c>
      <c r="O27" s="23">
        <v>110.06046480000001</v>
      </c>
      <c r="P27" s="23">
        <v>117.45402240000001</v>
      </c>
      <c r="Q27" s="23">
        <v>116.14903300000002</v>
      </c>
      <c r="R27" s="23">
        <v>128.73860999999999</v>
      </c>
      <c r="S27" s="23">
        <v>116.765792</v>
      </c>
      <c r="T27" s="23">
        <v>113.23895440000001</v>
      </c>
      <c r="U27" s="23">
        <v>110.64339</v>
      </c>
      <c r="V27" s="24">
        <v>106.88809559999999</v>
      </c>
      <c r="W27" s="24">
        <v>104.440622</v>
      </c>
      <c r="X27" s="24">
        <v>105.7406636</v>
      </c>
      <c r="Y27" s="24">
        <v>103.23004769999999</v>
      </c>
      <c r="Z27" s="24">
        <v>104.49009000000001</v>
      </c>
      <c r="AA27" s="24">
        <v>106.05892257600001</v>
      </c>
      <c r="AB27" s="25">
        <v>108.49564257600001</v>
      </c>
      <c r="AC27" s="21"/>
      <c r="AD27" s="21"/>
      <c r="AE27" s="21"/>
    </row>
    <row r="28" spans="2:31" ht="15.75" thickBot="1" x14ac:dyDescent="0.3">
      <c r="B28" s="15" t="s">
        <v>17</v>
      </c>
      <c r="C28" s="22">
        <v>1.466</v>
      </c>
      <c r="D28" s="22">
        <v>1.4440000000000002</v>
      </c>
      <c r="E28" s="22">
        <v>1.49</v>
      </c>
      <c r="F28" s="22">
        <v>1.24</v>
      </c>
      <c r="G28" s="22">
        <v>1.04</v>
      </c>
      <c r="H28" s="22">
        <v>1.02132</v>
      </c>
      <c r="I28" s="22">
        <v>0.59760400000000002</v>
      </c>
      <c r="J28" s="23">
        <v>0.42691000000000001</v>
      </c>
      <c r="K28" s="23">
        <v>0.67071999999999998</v>
      </c>
      <c r="L28" s="23">
        <v>0.33551999999999998</v>
      </c>
      <c r="M28" s="23">
        <v>0.33543200000000001</v>
      </c>
      <c r="N28" s="23">
        <v>0.50247600000000003</v>
      </c>
      <c r="O28" s="23">
        <v>0.41829</v>
      </c>
      <c r="P28" s="23">
        <v>0.51334800000000003</v>
      </c>
      <c r="Q28" s="23">
        <v>0.42749000000000004</v>
      </c>
      <c r="R28" s="23">
        <v>0.34295999999999999</v>
      </c>
      <c r="S28" s="23">
        <v>0.42976000000000003</v>
      </c>
      <c r="T28" s="23">
        <v>0.34429599999999999</v>
      </c>
      <c r="U28" s="23">
        <v>0.25791000000000003</v>
      </c>
      <c r="V28" s="24">
        <v>0.42957999999999996</v>
      </c>
      <c r="W28" s="24">
        <v>0.171848</v>
      </c>
      <c r="X28" s="24">
        <v>0.257772</v>
      </c>
      <c r="Y28" s="24">
        <v>0.25765799999999994</v>
      </c>
      <c r="Z28" s="24">
        <v>0.34365600000000002</v>
      </c>
      <c r="AA28" s="24">
        <v>0.34079999999999999</v>
      </c>
      <c r="AB28" s="25">
        <v>0.25559999999999999</v>
      </c>
      <c r="AC28" s="21"/>
      <c r="AD28" s="21"/>
      <c r="AE28" s="21"/>
    </row>
    <row r="29" spans="2:31" ht="15.75" thickBot="1" x14ac:dyDescent="0.3">
      <c r="B29" s="15" t="s">
        <v>18</v>
      </c>
      <c r="C29" s="22">
        <v>12.361751999999997</v>
      </c>
      <c r="D29" s="22">
        <v>15.167256</v>
      </c>
      <c r="E29" s="22">
        <v>16.131648000000002</v>
      </c>
      <c r="F29" s="22">
        <v>12.27408</v>
      </c>
      <c r="G29" s="22">
        <v>14.015999999999996</v>
      </c>
      <c r="H29" s="22">
        <v>16.5564</v>
      </c>
      <c r="I29" s="22">
        <v>15.680399999999999</v>
      </c>
      <c r="J29" s="23">
        <v>17.082000000000001</v>
      </c>
      <c r="K29" s="23">
        <v>18.133199999999999</v>
      </c>
      <c r="L29" s="23">
        <v>15.767999999999999</v>
      </c>
      <c r="M29" s="23">
        <v>21.108225999999998</v>
      </c>
      <c r="N29" s="23">
        <v>27.062219999999996</v>
      </c>
      <c r="O29" s="23">
        <v>28.025600000000001</v>
      </c>
      <c r="P29" s="23">
        <v>28.726240000000001</v>
      </c>
      <c r="Q29" s="23">
        <v>30.127520000000001</v>
      </c>
      <c r="R29" s="23">
        <v>31.87912</v>
      </c>
      <c r="S29" s="23">
        <v>29.16414</v>
      </c>
      <c r="T29" s="23">
        <v>27.324960000000004</v>
      </c>
      <c r="U29" s="23">
        <v>26.974640000000001</v>
      </c>
      <c r="V29" s="24">
        <v>25.223039999999997</v>
      </c>
      <c r="W29" s="24">
        <v>24.347239999999999</v>
      </c>
      <c r="X29" s="24">
        <v>25.135459999999998</v>
      </c>
      <c r="Y29" s="24">
        <v>25.398200000000003</v>
      </c>
      <c r="Z29" s="24">
        <v>27.324960000000001</v>
      </c>
      <c r="AA29" s="24">
        <v>30.652999999999999</v>
      </c>
      <c r="AB29" s="25">
        <v>35.294739999999997</v>
      </c>
      <c r="AC29" s="21"/>
      <c r="AD29" s="21"/>
      <c r="AE29" s="21"/>
    </row>
    <row r="30" spans="2:31" ht="15.75" thickBot="1" x14ac:dyDescent="0.3">
      <c r="B30" s="15" t="s">
        <v>19</v>
      </c>
      <c r="C30" s="22">
        <f>SUM(C23:C29)</f>
        <v>517.3773822695041</v>
      </c>
      <c r="D30" s="22">
        <f>SUM(D23:D29)</f>
        <v>568.24352816102635</v>
      </c>
      <c r="E30" s="22">
        <f t="shared" ref="E30:AB30" si="2">SUM(E23:E29)</f>
        <v>606.74222569556127</v>
      </c>
      <c r="F30" s="22">
        <f t="shared" si="2"/>
        <v>652.70538269355825</v>
      </c>
      <c r="G30" s="22">
        <f t="shared" si="2"/>
        <v>658.46951788720582</v>
      </c>
      <c r="H30" s="22">
        <f t="shared" si="2"/>
        <v>750.11911381893503</v>
      </c>
      <c r="I30" s="22">
        <f t="shared" si="2"/>
        <v>812.20633393980791</v>
      </c>
      <c r="J30" s="22">
        <f t="shared" si="2"/>
        <v>834.73365760260413</v>
      </c>
      <c r="K30" s="22">
        <f t="shared" si="2"/>
        <v>608.55273148513197</v>
      </c>
      <c r="L30" s="22">
        <f t="shared" si="2"/>
        <v>611.82770843709693</v>
      </c>
      <c r="M30" s="22">
        <f t="shared" si="2"/>
        <v>667.14335124076104</v>
      </c>
      <c r="N30" s="22">
        <f t="shared" si="2"/>
        <v>682.80015022278371</v>
      </c>
      <c r="O30" s="22">
        <f t="shared" si="2"/>
        <v>710.91432187082182</v>
      </c>
      <c r="P30" s="22">
        <f t="shared" si="2"/>
        <v>744.97454351863746</v>
      </c>
      <c r="Q30" s="22">
        <f t="shared" si="2"/>
        <v>741.41065413402964</v>
      </c>
      <c r="R30" s="22">
        <f t="shared" si="2"/>
        <v>762.27163022142167</v>
      </c>
      <c r="S30" s="22">
        <f t="shared" si="2"/>
        <v>684.69409319871158</v>
      </c>
      <c r="T30" s="22">
        <f t="shared" si="2"/>
        <v>664.85272366015238</v>
      </c>
      <c r="U30" s="22">
        <f t="shared" si="2"/>
        <v>674.80699759740014</v>
      </c>
      <c r="V30" s="22">
        <f t="shared" si="2"/>
        <v>666.8634522409983</v>
      </c>
      <c r="W30" s="22">
        <f t="shared" si="2"/>
        <v>669.37904338149383</v>
      </c>
      <c r="X30" s="22">
        <f t="shared" si="2"/>
        <v>693.26096281957678</v>
      </c>
      <c r="Y30" s="22">
        <f t="shared" si="2"/>
        <v>710.78161679970219</v>
      </c>
      <c r="Z30" s="22">
        <f t="shared" si="2"/>
        <v>736.05710164548691</v>
      </c>
      <c r="AA30" s="22">
        <f t="shared" si="2"/>
        <v>750.45705783661549</v>
      </c>
      <c r="AB30" s="25">
        <f t="shared" si="2"/>
        <v>757.61972958822491</v>
      </c>
      <c r="AC30" s="21"/>
      <c r="AD30" s="21"/>
      <c r="AE30" s="21"/>
    </row>
    <row r="31" spans="2:31" x14ac:dyDescent="0.25">
      <c r="B31" s="27" t="s">
        <v>20</v>
      </c>
      <c r="C31" s="27"/>
      <c r="D31" s="27"/>
      <c r="E31" s="27"/>
      <c r="F31" s="27"/>
      <c r="G31" s="27"/>
      <c r="H31" s="27"/>
      <c r="I31" s="27"/>
    </row>
    <row r="32" spans="2:31" x14ac:dyDescent="0.25">
      <c r="B32" s="29"/>
      <c r="C32" s="29"/>
      <c r="D32" s="29"/>
      <c r="E32" s="29"/>
      <c r="F32" s="29"/>
      <c r="G32" s="29"/>
      <c r="H32" s="29"/>
      <c r="I32" s="29"/>
      <c r="N32" s="30"/>
    </row>
    <row r="33" spans="2:31" x14ac:dyDescent="0.25">
      <c r="B33" s="29"/>
      <c r="C33" s="29"/>
      <c r="D33" s="29"/>
      <c r="E33" s="29"/>
      <c r="F33" s="29"/>
      <c r="G33" s="29"/>
      <c r="H33" s="29"/>
      <c r="I33" s="29"/>
      <c r="N33" s="30"/>
    </row>
    <row r="34" spans="2:31" ht="15.75" thickBot="1" x14ac:dyDescent="0.3">
      <c r="B34" s="6" t="s">
        <v>23</v>
      </c>
      <c r="C34" s="6"/>
      <c r="D34" s="6"/>
      <c r="E34" s="6"/>
      <c r="F34" s="6"/>
      <c r="G34" s="6"/>
      <c r="H34" s="6"/>
      <c r="I34" s="6"/>
    </row>
    <row r="35" spans="2:31" ht="15.75" thickBot="1" x14ac:dyDescent="0.3">
      <c r="B35" s="7" t="s">
        <v>12</v>
      </c>
      <c r="C35" s="8">
        <v>1993</v>
      </c>
      <c r="D35" s="8">
        <v>1994</v>
      </c>
      <c r="E35" s="8">
        <v>1995</v>
      </c>
      <c r="F35" s="8">
        <v>1996</v>
      </c>
      <c r="G35" s="8">
        <v>1997</v>
      </c>
      <c r="H35" s="8">
        <v>1998</v>
      </c>
      <c r="I35" s="8">
        <v>1999</v>
      </c>
      <c r="J35" s="8">
        <v>2000</v>
      </c>
      <c r="K35" s="8">
        <v>2001</v>
      </c>
      <c r="L35" s="8">
        <v>2002</v>
      </c>
      <c r="M35" s="8">
        <v>2003</v>
      </c>
      <c r="N35" s="8">
        <v>2004</v>
      </c>
      <c r="O35" s="8">
        <v>2005</v>
      </c>
      <c r="P35" s="8">
        <v>2006</v>
      </c>
      <c r="Q35" s="8">
        <v>2007</v>
      </c>
      <c r="R35" s="8">
        <v>2008</v>
      </c>
      <c r="S35" s="8">
        <v>2009</v>
      </c>
      <c r="T35" s="8">
        <v>2010</v>
      </c>
      <c r="U35" s="8">
        <v>2011</v>
      </c>
      <c r="V35" s="9">
        <v>2012</v>
      </c>
      <c r="W35" s="9">
        <v>2013</v>
      </c>
      <c r="X35" s="9">
        <v>2014</v>
      </c>
      <c r="Y35" s="9">
        <v>2015</v>
      </c>
      <c r="Z35" s="9">
        <v>2016</v>
      </c>
      <c r="AA35" s="9">
        <v>2017</v>
      </c>
      <c r="AB35" s="9">
        <v>2018</v>
      </c>
    </row>
    <row r="36" spans="2:31" ht="15.75" thickBot="1" x14ac:dyDescent="0.3">
      <c r="B36" s="10"/>
      <c r="C36" s="35" t="s">
        <v>22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7"/>
      <c r="AC36" s="4"/>
    </row>
    <row r="37" spans="2:31" ht="15.75" thickBot="1" x14ac:dyDescent="0.3">
      <c r="B37" s="15" t="s">
        <v>14</v>
      </c>
      <c r="C37" s="16">
        <v>41016.670209805699</v>
      </c>
      <c r="D37" s="16">
        <v>45657.035158145081</v>
      </c>
      <c r="E37" s="16">
        <v>44513.184397966637</v>
      </c>
      <c r="F37" s="16">
        <v>46263.067096188322</v>
      </c>
      <c r="G37" s="16">
        <v>42269.520523369181</v>
      </c>
      <c r="H37" s="16">
        <v>40462.368425210538</v>
      </c>
      <c r="I37" s="16">
        <v>39566.784330351533</v>
      </c>
      <c r="J37" s="17">
        <v>39368.12849956486</v>
      </c>
      <c r="K37" s="18">
        <v>36269.43332760231</v>
      </c>
      <c r="L37" s="18">
        <v>35872.900262418305</v>
      </c>
      <c r="M37" s="18">
        <v>37953.498247990043</v>
      </c>
      <c r="N37" s="18">
        <v>37245.04770178059</v>
      </c>
      <c r="O37" s="18">
        <v>37010.879113033247</v>
      </c>
      <c r="P37" s="18">
        <v>35972.041132600018</v>
      </c>
      <c r="Q37" s="18">
        <v>36077.12006508826</v>
      </c>
      <c r="R37" s="18">
        <v>34678.18773314407</v>
      </c>
      <c r="S37" s="18">
        <v>34690.443419077965</v>
      </c>
      <c r="T37" s="18">
        <v>32083.894167336734</v>
      </c>
      <c r="U37" s="18">
        <v>31791.635565683664</v>
      </c>
      <c r="V37" s="19">
        <v>29758.786785032458</v>
      </c>
      <c r="W37" s="19">
        <v>29309.043316736228</v>
      </c>
      <c r="X37" s="19">
        <v>29867.987321037443</v>
      </c>
      <c r="Y37" s="19">
        <v>29958.99938344799</v>
      </c>
      <c r="Z37" s="19">
        <v>30511.580793502868</v>
      </c>
      <c r="AA37" s="19">
        <v>30998.017549964206</v>
      </c>
      <c r="AB37" s="20">
        <v>30453.68603790049</v>
      </c>
      <c r="AC37" s="21"/>
      <c r="AD37" s="21"/>
      <c r="AE37" s="21"/>
    </row>
    <row r="38" spans="2:31" ht="15.75" thickBot="1" x14ac:dyDescent="0.3">
      <c r="B38" s="15" t="s">
        <v>15</v>
      </c>
      <c r="C38" s="22">
        <v>20119.053515125514</v>
      </c>
      <c r="D38" s="22">
        <v>18297.241018812481</v>
      </c>
      <c r="E38" s="22">
        <v>13970.956842535274</v>
      </c>
      <c r="F38" s="22">
        <v>11451.643500016526</v>
      </c>
      <c r="G38" s="22">
        <v>9960.6625307348804</v>
      </c>
      <c r="H38" s="22">
        <v>11725.47930652902</v>
      </c>
      <c r="I38" s="22">
        <v>10409.757672904752</v>
      </c>
      <c r="J38" s="23">
        <v>10031.214112604766</v>
      </c>
      <c r="K38" s="23">
        <v>10004.480825503044</v>
      </c>
      <c r="L38" s="23">
        <v>9528.139262836421</v>
      </c>
      <c r="M38" s="23">
        <v>9458.350142978652</v>
      </c>
      <c r="N38" s="23">
        <v>9043.8505988452525</v>
      </c>
      <c r="O38" s="23">
        <v>9473.5606655531392</v>
      </c>
      <c r="P38" s="23">
        <v>8899.9959415623653</v>
      </c>
      <c r="Q38" s="23">
        <v>8610.7477603465013</v>
      </c>
      <c r="R38" s="23">
        <v>8657.1617430179776</v>
      </c>
      <c r="S38" s="23">
        <v>8528.3290151498604</v>
      </c>
      <c r="T38" s="23">
        <v>8170.4314583038567</v>
      </c>
      <c r="U38" s="23">
        <v>7948.5832213567573</v>
      </c>
      <c r="V38" s="24">
        <v>7714.5174141545504</v>
      </c>
      <c r="W38" s="24">
        <v>6861.4300414368008</v>
      </c>
      <c r="X38" s="24">
        <v>6881.9653948457853</v>
      </c>
      <c r="Y38" s="24">
        <v>5751.1139550001863</v>
      </c>
      <c r="Z38" s="24">
        <v>4977.0622145370153</v>
      </c>
      <c r="AA38" s="24">
        <v>4612.53793250937</v>
      </c>
      <c r="AB38" s="25">
        <v>3851.7084210602211</v>
      </c>
      <c r="AC38" s="21"/>
      <c r="AD38" s="21"/>
      <c r="AE38" s="21"/>
    </row>
    <row r="39" spans="2:31" ht="15.75" thickBot="1" x14ac:dyDescent="0.3">
      <c r="B39" s="15" t="s">
        <v>7</v>
      </c>
      <c r="C39" s="22">
        <v>32830.173868200342</v>
      </c>
      <c r="D39" s="22">
        <v>33888.406895213884</v>
      </c>
      <c r="E39" s="22">
        <v>27555.183137190626</v>
      </c>
      <c r="F39" s="22">
        <v>25072.240315659321</v>
      </c>
      <c r="G39" s="22">
        <v>23957.828272819879</v>
      </c>
      <c r="H39" s="22">
        <v>29225.932669871869</v>
      </c>
      <c r="I39" s="22">
        <v>28302.65856938775</v>
      </c>
      <c r="J39" s="23">
        <v>29155.532563712051</v>
      </c>
      <c r="K39" s="23">
        <v>30959.841335845464</v>
      </c>
      <c r="L39" s="23">
        <v>31909.141541241268</v>
      </c>
      <c r="M39" s="23">
        <v>34892.389026069584</v>
      </c>
      <c r="N39" s="23">
        <v>36293.462179270689</v>
      </c>
      <c r="O39" s="23">
        <v>40296.183165954208</v>
      </c>
      <c r="P39" s="23">
        <v>39723.864528679529</v>
      </c>
      <c r="Q39" s="23">
        <v>38676.769751744876</v>
      </c>
      <c r="R39" s="23">
        <v>37647.440217636635</v>
      </c>
      <c r="S39" s="23">
        <v>34783.890692193891</v>
      </c>
      <c r="T39" s="23">
        <v>31787.145272095753</v>
      </c>
      <c r="U39" s="23">
        <v>29955.977450733397</v>
      </c>
      <c r="V39" s="24">
        <v>29103.043398312082</v>
      </c>
      <c r="W39" s="24">
        <v>26542.870065959833</v>
      </c>
      <c r="X39" s="24">
        <v>25108.583481022099</v>
      </c>
      <c r="Y39" s="24">
        <v>23263.425215834741</v>
      </c>
      <c r="Z39" s="24">
        <v>21322.334550111358</v>
      </c>
      <c r="AA39" s="24">
        <v>20529.525651762197</v>
      </c>
      <c r="AB39" s="25">
        <v>17860.778784115602</v>
      </c>
      <c r="AC39" s="21"/>
      <c r="AD39" s="21"/>
      <c r="AE39" s="21"/>
    </row>
    <row r="40" spans="2:31" ht="15.75" thickBot="1" x14ac:dyDescent="0.3">
      <c r="B40" s="15" t="s">
        <v>9</v>
      </c>
      <c r="C40" s="22">
        <v>591.84664678848333</v>
      </c>
      <c r="D40" s="22">
        <v>669.11773162118686</v>
      </c>
      <c r="E40" s="22">
        <v>664.9931477488276</v>
      </c>
      <c r="F40" s="22">
        <v>707.94539212551626</v>
      </c>
      <c r="G40" s="22">
        <v>682.33111572469579</v>
      </c>
      <c r="H40" s="22">
        <v>641.39395778456412</v>
      </c>
      <c r="I40" s="22">
        <v>587.34155144766885</v>
      </c>
      <c r="J40" s="23">
        <v>566.65209088345171</v>
      </c>
      <c r="K40" s="23">
        <v>531.56446111701155</v>
      </c>
      <c r="L40" s="23">
        <v>496.32854300632789</v>
      </c>
      <c r="M40" s="23">
        <v>502.57112024731538</v>
      </c>
      <c r="N40" s="23">
        <v>460.04264283619489</v>
      </c>
      <c r="O40" s="23">
        <v>360.25219471800506</v>
      </c>
      <c r="P40" s="23">
        <v>333.26657178853799</v>
      </c>
      <c r="Q40" s="23">
        <v>355.51930528707982</v>
      </c>
      <c r="R40" s="23">
        <v>352.81635511858332</v>
      </c>
      <c r="S40" s="23">
        <v>356.36998917544759</v>
      </c>
      <c r="T40" s="23">
        <v>319.50371251262601</v>
      </c>
      <c r="U40" s="23">
        <v>322.42435806604203</v>
      </c>
      <c r="V40" s="24">
        <v>304.86960144938234</v>
      </c>
      <c r="W40" s="24">
        <v>228.00773341921968</v>
      </c>
      <c r="X40" s="24">
        <v>184.44925887126328</v>
      </c>
      <c r="Y40" s="24">
        <v>138.7510635855017</v>
      </c>
      <c r="Z40" s="24">
        <v>108.92729316264244</v>
      </c>
      <c r="AA40" s="24">
        <v>85.561959175398798</v>
      </c>
      <c r="AB40" s="25">
        <v>69.860366578775512</v>
      </c>
      <c r="AC40" s="21"/>
      <c r="AD40" s="21"/>
      <c r="AE40" s="21"/>
    </row>
    <row r="41" spans="2:31" ht="15.75" thickBot="1" x14ac:dyDescent="0.3">
      <c r="B41" s="15" t="s">
        <v>16</v>
      </c>
      <c r="C41" s="22">
        <v>4469.8037739400497</v>
      </c>
      <c r="D41" s="22">
        <v>3601.5311522449838</v>
      </c>
      <c r="E41" s="22">
        <v>3593.6903025455231</v>
      </c>
      <c r="F41" s="22">
        <v>3541.6125846501127</v>
      </c>
      <c r="G41" s="22">
        <v>3043.2882120699378</v>
      </c>
      <c r="H41" s="22">
        <v>3830.7</v>
      </c>
      <c r="I41" s="22">
        <v>3559.5</v>
      </c>
      <c r="J41" s="23">
        <v>3525.6</v>
      </c>
      <c r="K41" s="23">
        <v>3288.2999999999997</v>
      </c>
      <c r="L41" s="23">
        <v>3186.6</v>
      </c>
      <c r="M41" s="23">
        <v>3118.7999999999997</v>
      </c>
      <c r="N41" s="23">
        <v>3084.9</v>
      </c>
      <c r="O41" s="23">
        <v>3120.9887999999996</v>
      </c>
      <c r="P41" s="23">
        <v>3256.8796799999996</v>
      </c>
      <c r="Q41" s="23">
        <v>3222.58</v>
      </c>
      <c r="R41" s="23">
        <v>3561.66048</v>
      </c>
      <c r="S41" s="23">
        <v>3222.7174399999999</v>
      </c>
      <c r="T41" s="23">
        <v>3121.2726399999997</v>
      </c>
      <c r="U41" s="23">
        <v>3053.4129600000001</v>
      </c>
      <c r="V41" s="24">
        <v>2951.7281599999997</v>
      </c>
      <c r="W41" s="24">
        <v>2883.9879999999998</v>
      </c>
      <c r="X41" s="24">
        <v>2922.34944</v>
      </c>
      <c r="Y41" s="24">
        <v>2854.4036799999999</v>
      </c>
      <c r="Z41" s="24">
        <v>2888.07312</v>
      </c>
      <c r="AA41" s="24">
        <v>2949.3000065709412</v>
      </c>
      <c r="AB41" s="25">
        <v>2949.3000065709412</v>
      </c>
      <c r="AC41" s="21"/>
      <c r="AD41" s="21"/>
      <c r="AE41" s="21"/>
    </row>
    <row r="42" spans="2:31" ht="15.75" thickBot="1" x14ac:dyDescent="0.3">
      <c r="B42" s="15" t="s">
        <v>17</v>
      </c>
      <c r="C42" s="22">
        <v>584.64778128088085</v>
      </c>
      <c r="D42" s="22">
        <v>575.67090810734521</v>
      </c>
      <c r="E42" s="22">
        <v>594.16317696325223</v>
      </c>
      <c r="F42" s="22">
        <v>494.21557562076748</v>
      </c>
      <c r="G42" s="22">
        <v>414.26959954878737</v>
      </c>
      <c r="H42" s="22">
        <v>406.79999999999995</v>
      </c>
      <c r="I42" s="22">
        <v>237.29999999999998</v>
      </c>
      <c r="J42" s="23">
        <v>169.5</v>
      </c>
      <c r="K42" s="23">
        <v>271.2</v>
      </c>
      <c r="L42" s="23">
        <v>135.6</v>
      </c>
      <c r="M42" s="23">
        <v>135.6</v>
      </c>
      <c r="N42" s="23">
        <v>203.39999999999998</v>
      </c>
      <c r="O42" s="23">
        <v>169.5</v>
      </c>
      <c r="P42" s="23">
        <v>203.39999999999998</v>
      </c>
      <c r="Q42" s="23">
        <v>169.5</v>
      </c>
      <c r="R42" s="23">
        <v>135.6</v>
      </c>
      <c r="S42" s="23">
        <v>169.5</v>
      </c>
      <c r="T42" s="23">
        <v>135.6</v>
      </c>
      <c r="U42" s="23">
        <v>101.69999999999999</v>
      </c>
      <c r="V42" s="24">
        <v>169.5</v>
      </c>
      <c r="W42" s="24">
        <v>67.8</v>
      </c>
      <c r="X42" s="24">
        <v>101.69999999999999</v>
      </c>
      <c r="Y42" s="24">
        <v>101.69999999999999</v>
      </c>
      <c r="Z42" s="24">
        <v>135.6</v>
      </c>
      <c r="AA42" s="24">
        <v>135.6</v>
      </c>
      <c r="AB42" s="25">
        <v>135.6</v>
      </c>
      <c r="AC42" s="21"/>
      <c r="AD42" s="21"/>
      <c r="AE42" s="21"/>
    </row>
    <row r="43" spans="2:31" ht="15.75" thickBot="1" x14ac:dyDescent="0.3">
      <c r="B43" s="15" t="s">
        <v>18</v>
      </c>
      <c r="C43" s="22">
        <v>1767.8074999999997</v>
      </c>
      <c r="D43" s="22">
        <v>2143.585</v>
      </c>
      <c r="E43" s="22">
        <v>2256.4900000000002</v>
      </c>
      <c r="F43" s="22">
        <v>1726.2900000000002</v>
      </c>
      <c r="G43" s="22">
        <v>1947.645</v>
      </c>
      <c r="H43" s="22">
        <v>2297.0950000000003</v>
      </c>
      <c r="I43" s="22">
        <v>2186.4175</v>
      </c>
      <c r="J43" s="23">
        <v>2335.6119299475004</v>
      </c>
      <c r="K43" s="23">
        <v>2513.4694263565002</v>
      </c>
      <c r="L43" s="23">
        <v>2197.870879436</v>
      </c>
      <c r="M43" s="23">
        <v>2932.9202564510001</v>
      </c>
      <c r="N43" s="23">
        <v>3753.1285805729995</v>
      </c>
      <c r="O43" s="23">
        <v>3875.2191868605005</v>
      </c>
      <c r="P43" s="23">
        <v>3971.5607223089996</v>
      </c>
      <c r="Q43" s="23">
        <v>4164.3172421734998</v>
      </c>
      <c r="R43" s="23">
        <v>4405.9013113370002</v>
      </c>
      <c r="S43" s="23">
        <v>4032.7333286309999</v>
      </c>
      <c r="T43" s="23">
        <v>3779.5957213955003</v>
      </c>
      <c r="U43" s="23">
        <v>3721.1917316505001</v>
      </c>
      <c r="V43" s="24">
        <v>3489.9941647855003</v>
      </c>
      <c r="W43" s="24">
        <v>3368.9615259860002</v>
      </c>
      <c r="X43" s="24">
        <v>3477.9949999999999</v>
      </c>
      <c r="Y43" s="24">
        <v>3523.9675000000002</v>
      </c>
      <c r="Z43" s="24">
        <v>3789.0675000000001</v>
      </c>
      <c r="AA43" s="24">
        <v>4246.9674999999997</v>
      </c>
      <c r="AB43" s="25">
        <v>4246.9674999999997</v>
      </c>
      <c r="AC43" s="21"/>
      <c r="AD43" s="21"/>
      <c r="AE43" s="21"/>
    </row>
    <row r="44" spans="2:31" ht="15.75" thickBot="1" x14ac:dyDescent="0.3">
      <c r="B44" s="15" t="s">
        <v>19</v>
      </c>
      <c r="C44" s="23">
        <f t="shared" ref="C44:I44" si="3">SUM(C37:C43)</f>
        <v>101380.00329514097</v>
      </c>
      <c r="D44" s="23">
        <f t="shared" si="3"/>
        <v>104832.58786414495</v>
      </c>
      <c r="E44" s="23">
        <f t="shared" si="3"/>
        <v>93148.661004950147</v>
      </c>
      <c r="F44" s="23">
        <f t="shared" si="3"/>
        <v>89257.014464260559</v>
      </c>
      <c r="G44" s="23">
        <f t="shared" si="3"/>
        <v>82275.545254267359</v>
      </c>
      <c r="H44" s="23">
        <f t="shared" si="3"/>
        <v>88589.769359395985</v>
      </c>
      <c r="I44" s="23">
        <f t="shared" si="3"/>
        <v>84849.759624091705</v>
      </c>
      <c r="J44" s="23">
        <f>SUM(J37:J43)</f>
        <v>85152.239196712631</v>
      </c>
      <c r="K44" s="23">
        <f t="shared" ref="K44:AB44" si="4">SUM(K37:K43)</f>
        <v>83838.289376424334</v>
      </c>
      <c r="L44" s="23">
        <f t="shared" si="4"/>
        <v>83326.580488938329</v>
      </c>
      <c r="M44" s="23">
        <f t="shared" si="4"/>
        <v>88994.1287937366</v>
      </c>
      <c r="N44" s="23">
        <f t="shared" si="4"/>
        <v>90083.831703305725</v>
      </c>
      <c r="O44" s="23">
        <f t="shared" si="4"/>
        <v>94306.583126119105</v>
      </c>
      <c r="P44" s="23">
        <f t="shared" si="4"/>
        <v>92361.00857693945</v>
      </c>
      <c r="Q44" s="23">
        <f t="shared" si="4"/>
        <v>91276.554124640214</v>
      </c>
      <c r="R44" s="23">
        <f t="shared" si="4"/>
        <v>89438.767840254281</v>
      </c>
      <c r="S44" s="23">
        <f t="shared" si="4"/>
        <v>85783.983884228161</v>
      </c>
      <c r="T44" s="23">
        <f t="shared" si="4"/>
        <v>79397.442971644472</v>
      </c>
      <c r="U44" s="23">
        <f t="shared" si="4"/>
        <v>76894.925287490361</v>
      </c>
      <c r="V44" s="23">
        <f t="shared" si="4"/>
        <v>73492.439523733963</v>
      </c>
      <c r="W44" s="23">
        <f t="shared" si="4"/>
        <v>69262.100683538083</v>
      </c>
      <c r="X44" s="23">
        <f t="shared" si="4"/>
        <v>68545.029895776577</v>
      </c>
      <c r="Y44" s="23">
        <f t="shared" si="4"/>
        <v>65592.360797868416</v>
      </c>
      <c r="Z44" s="23">
        <f t="shared" si="4"/>
        <v>63732.645471313881</v>
      </c>
      <c r="AA44" s="23">
        <f t="shared" si="4"/>
        <v>63557.51059998211</v>
      </c>
      <c r="AB44" s="26">
        <f t="shared" si="4"/>
        <v>59567.901116226029</v>
      </c>
      <c r="AC44" s="21"/>
      <c r="AD44" s="21"/>
      <c r="AE44" s="21"/>
    </row>
    <row r="45" spans="2:31" x14ac:dyDescent="0.25">
      <c r="B45" s="27" t="s">
        <v>20</v>
      </c>
      <c r="C45" s="27"/>
      <c r="D45" s="27"/>
      <c r="E45" s="27"/>
      <c r="F45" s="27"/>
      <c r="G45" s="27"/>
      <c r="H45" s="27"/>
      <c r="I45" s="27"/>
      <c r="U45" s="38"/>
      <c r="V45" s="38"/>
      <c r="W45" s="38"/>
      <c r="X45" s="38"/>
      <c r="Y45" s="38"/>
      <c r="Z45" s="38"/>
      <c r="AA45" s="38"/>
      <c r="AB45" s="38"/>
    </row>
    <row r="46" spans="2:31" x14ac:dyDescent="0.25">
      <c r="B46" s="29"/>
      <c r="C46" s="29"/>
      <c r="D46" s="29"/>
      <c r="E46" s="29"/>
      <c r="F46" s="29"/>
      <c r="G46" s="29"/>
      <c r="H46" s="29"/>
      <c r="I46" s="29"/>
      <c r="N46" s="30"/>
      <c r="U46" s="39"/>
      <c r="V46" s="39"/>
      <c r="W46" s="39"/>
      <c r="X46" s="39"/>
      <c r="Y46" s="39"/>
      <c r="Z46" s="39"/>
    </row>
    <row r="47" spans="2:31" x14ac:dyDescent="0.25">
      <c r="B47" s="29"/>
      <c r="C47" s="29"/>
      <c r="D47" s="29"/>
      <c r="E47" s="29"/>
      <c r="F47" s="29"/>
      <c r="G47" s="29"/>
      <c r="H47" s="29"/>
      <c r="I47" s="29"/>
      <c r="N47" s="30"/>
    </row>
    <row r="48" spans="2:31" ht="15.75" thickBot="1" x14ac:dyDescent="0.3">
      <c r="B48" s="6" t="s">
        <v>24</v>
      </c>
      <c r="C48" s="6"/>
      <c r="D48" s="6"/>
      <c r="E48" s="6"/>
      <c r="F48" s="6"/>
      <c r="G48" s="6"/>
      <c r="H48" s="6"/>
      <c r="I48" s="6"/>
    </row>
    <row r="49" spans="2:31" ht="15.75" thickBot="1" x14ac:dyDescent="0.3">
      <c r="B49" s="7" t="s">
        <v>12</v>
      </c>
      <c r="C49" s="8">
        <v>1993</v>
      </c>
      <c r="D49" s="8">
        <v>1994</v>
      </c>
      <c r="E49" s="8">
        <v>1995</v>
      </c>
      <c r="F49" s="8">
        <v>1996</v>
      </c>
      <c r="G49" s="8">
        <v>1997</v>
      </c>
      <c r="H49" s="8">
        <v>1998</v>
      </c>
      <c r="I49" s="8">
        <v>1999</v>
      </c>
      <c r="J49" s="8">
        <v>2000</v>
      </c>
      <c r="K49" s="8">
        <v>2001</v>
      </c>
      <c r="L49" s="8">
        <v>2002</v>
      </c>
      <c r="M49" s="8">
        <v>2003</v>
      </c>
      <c r="N49" s="8">
        <v>2004</v>
      </c>
      <c r="O49" s="8">
        <v>2005</v>
      </c>
      <c r="P49" s="8">
        <v>2006</v>
      </c>
      <c r="Q49" s="8">
        <v>2007</v>
      </c>
      <c r="R49" s="8">
        <v>2008</v>
      </c>
      <c r="S49" s="8">
        <v>2009</v>
      </c>
      <c r="T49" s="8">
        <v>2010</v>
      </c>
      <c r="U49" s="8">
        <v>2011</v>
      </c>
      <c r="V49" s="9">
        <v>2012</v>
      </c>
      <c r="W49" s="9">
        <v>2013</v>
      </c>
      <c r="X49" s="9">
        <v>2014</v>
      </c>
      <c r="Y49" s="9">
        <v>2015</v>
      </c>
      <c r="Z49" s="9">
        <v>2016</v>
      </c>
      <c r="AA49" s="9">
        <v>2017</v>
      </c>
      <c r="AB49" s="9">
        <v>2018</v>
      </c>
    </row>
    <row r="50" spans="2:31" ht="15.75" thickBot="1" x14ac:dyDescent="0.3">
      <c r="B50" s="10"/>
      <c r="C50" s="35" t="s">
        <v>22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7"/>
      <c r="AC50" s="4"/>
    </row>
    <row r="51" spans="2:31" ht="15.75" thickBot="1" x14ac:dyDescent="0.3">
      <c r="B51" s="15" t="s">
        <v>14</v>
      </c>
      <c r="C51" s="16">
        <v>51424.970059661857</v>
      </c>
      <c r="D51" s="16">
        <v>55836.529751307047</v>
      </c>
      <c r="E51" s="16">
        <v>55348.506791560627</v>
      </c>
      <c r="F51" s="16">
        <v>58934.506265768818</v>
      </c>
      <c r="G51" s="16">
        <v>52267.581038064935</v>
      </c>
      <c r="H51" s="16">
        <v>47864.165018027394</v>
      </c>
      <c r="I51" s="16">
        <v>45787.174252862598</v>
      </c>
      <c r="J51" s="17">
        <v>43224.837075496936</v>
      </c>
      <c r="K51" s="18">
        <v>38248.115964982047</v>
      </c>
      <c r="L51" s="18">
        <v>35536.020228525427</v>
      </c>
      <c r="M51" s="18">
        <v>35612.223106281534</v>
      </c>
      <c r="N51" s="18">
        <v>32096.091665925149</v>
      </c>
      <c r="O51" s="18">
        <v>29622.26154013515</v>
      </c>
      <c r="P51" s="18">
        <v>28086.367394522269</v>
      </c>
      <c r="Q51" s="18">
        <v>25708.856660182511</v>
      </c>
      <c r="R51" s="18">
        <v>24931.965055385037</v>
      </c>
      <c r="S51" s="18">
        <v>25298.529957873823</v>
      </c>
      <c r="T51" s="18">
        <v>22349.242113994598</v>
      </c>
      <c r="U51" s="18">
        <v>20586.75924625641</v>
      </c>
      <c r="V51" s="19">
        <v>18157.867892587165</v>
      </c>
      <c r="W51" s="19">
        <v>15859.737563891395</v>
      </c>
      <c r="X51" s="19">
        <v>15034.720518849355</v>
      </c>
      <c r="Y51" s="19">
        <v>13828.959589088034</v>
      </c>
      <c r="Z51" s="19">
        <v>12762.756991464994</v>
      </c>
      <c r="AA51" s="19">
        <v>12321.511119613026</v>
      </c>
      <c r="AB51" s="20">
        <v>11703.680655781718</v>
      </c>
      <c r="AC51" s="21"/>
      <c r="AD51" s="21"/>
      <c r="AE51" s="21"/>
    </row>
    <row r="52" spans="2:31" ht="15.75" thickBot="1" x14ac:dyDescent="0.3">
      <c r="B52" s="15" t="s">
        <v>15</v>
      </c>
      <c r="C52" s="22">
        <v>1258.7419990086294</v>
      </c>
      <c r="D52" s="22">
        <v>1130.9485412152499</v>
      </c>
      <c r="E52" s="22">
        <v>861.16403300619481</v>
      </c>
      <c r="F52" s="22">
        <v>705.9057270996492</v>
      </c>
      <c r="G52" s="22">
        <v>603.86474387866929</v>
      </c>
      <c r="H52" s="22">
        <v>703.81802000986875</v>
      </c>
      <c r="I52" s="22">
        <v>616.06639403438771</v>
      </c>
      <c r="J52" s="23">
        <v>606.48737480753118</v>
      </c>
      <c r="K52" s="23">
        <v>595.91144672950736</v>
      </c>
      <c r="L52" s="23">
        <v>558.53216607061097</v>
      </c>
      <c r="M52" s="23">
        <v>541.97830200420822</v>
      </c>
      <c r="N52" s="23">
        <v>515.07187433104775</v>
      </c>
      <c r="O52" s="23">
        <v>541.76860576913964</v>
      </c>
      <c r="P52" s="23">
        <v>474.52631295846879</v>
      </c>
      <c r="Q52" s="23">
        <v>428.35198833140493</v>
      </c>
      <c r="R52" s="23">
        <v>392.21168839376935</v>
      </c>
      <c r="S52" s="23">
        <v>356.84447154192316</v>
      </c>
      <c r="T52" s="23">
        <v>308.65732479246776</v>
      </c>
      <c r="U52" s="23">
        <v>275.00189842111115</v>
      </c>
      <c r="V52" s="24">
        <v>240.96144163594838</v>
      </c>
      <c r="W52" s="24">
        <v>194.60634225839894</v>
      </c>
      <c r="X52" s="24">
        <v>195.07431736724021</v>
      </c>
      <c r="Y52" s="24">
        <v>155.29004345487209</v>
      </c>
      <c r="Z52" s="24">
        <v>144.72789468637163</v>
      </c>
      <c r="AA52" s="24">
        <v>136.51765076792165</v>
      </c>
      <c r="AB52" s="25">
        <v>112.1433795172338</v>
      </c>
      <c r="AC52" s="21"/>
      <c r="AD52" s="21"/>
      <c r="AE52" s="21"/>
    </row>
    <row r="53" spans="2:31" ht="15.75" thickBot="1" x14ac:dyDescent="0.3">
      <c r="B53" s="15" t="s">
        <v>7</v>
      </c>
      <c r="C53" s="22">
        <v>5402.5917485221062</v>
      </c>
      <c r="D53" s="22">
        <v>5726.255680705447</v>
      </c>
      <c r="E53" s="22">
        <v>4970.2048034379968</v>
      </c>
      <c r="F53" s="22">
        <v>4733.8501987061081</v>
      </c>
      <c r="G53" s="22">
        <v>4190.7169517454058</v>
      </c>
      <c r="H53" s="22">
        <v>4465.9400759327254</v>
      </c>
      <c r="I53" s="22">
        <v>4120.7884312552651</v>
      </c>
      <c r="J53" s="23">
        <v>3922.4727527790928</v>
      </c>
      <c r="K53" s="23">
        <v>3653.7031884875078</v>
      </c>
      <c r="L53" s="23">
        <v>3418.5200935279972</v>
      </c>
      <c r="M53" s="23">
        <v>3536.9705750680232</v>
      </c>
      <c r="N53" s="23">
        <v>3464.4397898834377</v>
      </c>
      <c r="O53" s="23">
        <v>3652.1027042916135</v>
      </c>
      <c r="P53" s="23">
        <v>3281.857113930997</v>
      </c>
      <c r="Q53" s="23">
        <v>3037.8426634987572</v>
      </c>
      <c r="R53" s="23">
        <v>2880.5955106608121</v>
      </c>
      <c r="S53" s="23">
        <v>2698.6316175791781</v>
      </c>
      <c r="T53" s="23">
        <v>2413.9527156496165</v>
      </c>
      <c r="U53" s="23">
        <v>2063.2314736368835</v>
      </c>
      <c r="V53" s="24">
        <v>1790.042984653744</v>
      </c>
      <c r="W53" s="24">
        <v>1366.4762873977227</v>
      </c>
      <c r="X53" s="24">
        <v>1313.7856540654818</v>
      </c>
      <c r="Y53" s="24">
        <v>1174.7340573395609</v>
      </c>
      <c r="Z53" s="24">
        <v>1057.8549220611401</v>
      </c>
      <c r="AA53" s="24">
        <v>994.1065822543012</v>
      </c>
      <c r="AB53" s="25">
        <v>802.07141557223724</v>
      </c>
      <c r="AC53" s="21"/>
      <c r="AD53" s="21"/>
      <c r="AE53" s="21"/>
    </row>
    <row r="54" spans="2:31" ht="15.75" thickBot="1" x14ac:dyDescent="0.3">
      <c r="B54" s="15" t="s">
        <v>9</v>
      </c>
      <c r="C54" s="22">
        <v>2802.3240435229095</v>
      </c>
      <c r="D54" s="22">
        <v>3151.2295072814072</v>
      </c>
      <c r="E54" s="22">
        <v>3107.9895418652145</v>
      </c>
      <c r="F54" s="22">
        <v>3246.3921532659228</v>
      </c>
      <c r="G54" s="22">
        <v>3186.5641470306527</v>
      </c>
      <c r="H54" s="22">
        <v>3044.3445330145191</v>
      </c>
      <c r="I54" s="22">
        <v>2880.5526850908327</v>
      </c>
      <c r="J54" s="23">
        <v>2865.3208676618169</v>
      </c>
      <c r="K54" s="23">
        <v>2567.9440659044913</v>
      </c>
      <c r="L54" s="23">
        <v>2543.6388683125247</v>
      </c>
      <c r="M54" s="23">
        <v>2648.5732770413911</v>
      </c>
      <c r="N54" s="23">
        <v>2424.7472459655114</v>
      </c>
      <c r="O54" s="23">
        <v>2097.9465423621295</v>
      </c>
      <c r="P54" s="23">
        <v>1965.1189992974882</v>
      </c>
      <c r="Q54" s="23">
        <v>2044.3456789486625</v>
      </c>
      <c r="R54" s="23">
        <v>1999.7319789844967</v>
      </c>
      <c r="S54" s="23">
        <v>2041.5655157339593</v>
      </c>
      <c r="T54" s="23">
        <v>1890.1260086703037</v>
      </c>
      <c r="U54" s="23">
        <v>1971.5874640086358</v>
      </c>
      <c r="V54" s="24">
        <v>1912.3925160343983</v>
      </c>
      <c r="W54" s="24">
        <v>1798.9159316392388</v>
      </c>
      <c r="X54" s="24">
        <v>1628.0575858288023</v>
      </c>
      <c r="Y54" s="24">
        <v>1425.7202567912445</v>
      </c>
      <c r="Z54" s="24">
        <v>1233.5309359364696</v>
      </c>
      <c r="AA54" s="24">
        <v>1143.2440666115865</v>
      </c>
      <c r="AB54" s="25">
        <v>1134.6867588284654</v>
      </c>
      <c r="AC54" s="21"/>
      <c r="AD54" s="21"/>
      <c r="AE54" s="21"/>
    </row>
    <row r="55" spans="2:31" ht="15.75" thickBot="1" x14ac:dyDescent="0.3">
      <c r="B55" s="15" t="s">
        <v>16</v>
      </c>
      <c r="C55" s="22">
        <v>617.71343259140747</v>
      </c>
      <c r="D55" s="22">
        <v>497.72076877484295</v>
      </c>
      <c r="E55" s="22">
        <v>496.63718693831464</v>
      </c>
      <c r="F55" s="22">
        <v>489.44020301918744</v>
      </c>
      <c r="G55" s="22">
        <v>420.57327411167518</v>
      </c>
      <c r="H55" s="22">
        <v>529.39121399999999</v>
      </c>
      <c r="I55" s="22">
        <v>491.91219000000001</v>
      </c>
      <c r="J55" s="23">
        <v>487.22731200000004</v>
      </c>
      <c r="K55" s="23">
        <v>454.43316600000003</v>
      </c>
      <c r="L55" s="23">
        <v>440.37853200000001</v>
      </c>
      <c r="M55" s="23">
        <v>431.00877600000001</v>
      </c>
      <c r="N55" s="23">
        <v>426.32389800000004</v>
      </c>
      <c r="O55" s="23">
        <v>433.744776</v>
      </c>
      <c r="P55" s="23">
        <v>452.84788800000001</v>
      </c>
      <c r="Q55" s="23">
        <v>447.66341000000006</v>
      </c>
      <c r="R55" s="23">
        <v>494.61279000000002</v>
      </c>
      <c r="S55" s="23">
        <v>447.83521000000002</v>
      </c>
      <c r="T55" s="23">
        <v>434.09957600000001</v>
      </c>
      <c r="U55" s="23">
        <v>424.65522000000004</v>
      </c>
      <c r="V55" s="24">
        <v>410.61958600000003</v>
      </c>
      <c r="W55" s="24">
        <v>401.32463000000001</v>
      </c>
      <c r="X55" s="24">
        <v>411.58630800000003</v>
      </c>
      <c r="Y55" s="24">
        <v>402.03435200000001</v>
      </c>
      <c r="Z55" s="24">
        <v>406.43103000000002</v>
      </c>
      <c r="AA55" s="24">
        <v>415.79806280000003</v>
      </c>
      <c r="AB55" s="25">
        <v>425.16781880000002</v>
      </c>
      <c r="AC55" s="21"/>
      <c r="AD55" s="21"/>
      <c r="AE55" s="21"/>
    </row>
    <row r="56" spans="2:31" ht="15.75" thickBot="1" x14ac:dyDescent="0.3">
      <c r="B56" s="15" t="s">
        <v>17</v>
      </c>
      <c r="C56" s="22">
        <v>80.796564255799723</v>
      </c>
      <c r="D56" s="22">
        <v>79.555987393277988</v>
      </c>
      <c r="E56" s="22">
        <v>82.111563308709364</v>
      </c>
      <c r="F56" s="22">
        <v>68.299105530474051</v>
      </c>
      <c r="G56" s="22">
        <v>57.250812182741122</v>
      </c>
      <c r="H56" s="22">
        <v>56.218536</v>
      </c>
      <c r="I56" s="22">
        <v>32.794146000000005</v>
      </c>
      <c r="J56" s="23">
        <v>23.424390000000002</v>
      </c>
      <c r="K56" s="23">
        <v>37.479024000000003</v>
      </c>
      <c r="L56" s="23">
        <v>18.739512000000001</v>
      </c>
      <c r="M56" s="23">
        <v>18.739512000000001</v>
      </c>
      <c r="N56" s="23">
        <v>28.109268</v>
      </c>
      <c r="O56" s="23">
        <v>23.424390000000002</v>
      </c>
      <c r="P56" s="23">
        <v>28.109268</v>
      </c>
      <c r="Q56" s="23">
        <v>23.424390000000002</v>
      </c>
      <c r="R56" s="23">
        <v>18.739512000000001</v>
      </c>
      <c r="S56" s="23">
        <v>23.424390000000002</v>
      </c>
      <c r="T56" s="23">
        <v>18.739512000000001</v>
      </c>
      <c r="U56" s="23">
        <v>14.054634</v>
      </c>
      <c r="V56" s="24">
        <v>23.424390000000002</v>
      </c>
      <c r="W56" s="24">
        <v>9.3697560000000006</v>
      </c>
      <c r="X56" s="24">
        <v>14.054634</v>
      </c>
      <c r="Y56" s="24">
        <v>14.054634</v>
      </c>
      <c r="Z56" s="24">
        <v>18.739512000000001</v>
      </c>
      <c r="AA56" s="24">
        <v>18.739512000000001</v>
      </c>
      <c r="AB56" s="25">
        <v>14.054634</v>
      </c>
      <c r="AC56" s="21"/>
      <c r="AD56" s="21"/>
      <c r="AE56" s="21"/>
    </row>
    <row r="57" spans="2:31" ht="15.75" thickBot="1" x14ac:dyDescent="0.3">
      <c r="B57" s="15" t="s">
        <v>18</v>
      </c>
      <c r="C57" s="22">
        <v>395.14749999999998</v>
      </c>
      <c r="D57" s="22">
        <v>421.60500000000002</v>
      </c>
      <c r="E57" s="22">
        <v>390.25</v>
      </c>
      <c r="F57" s="22">
        <v>320.28999999999996</v>
      </c>
      <c r="G57" s="22">
        <v>303.245</v>
      </c>
      <c r="H57" s="22">
        <v>349.35500000000002</v>
      </c>
      <c r="I57" s="22">
        <v>357.87750000000005</v>
      </c>
      <c r="J57" s="23">
        <v>331.31089781050002</v>
      </c>
      <c r="K57" s="23">
        <v>377.97500000000002</v>
      </c>
      <c r="L57" s="23">
        <v>359.46750000000003</v>
      </c>
      <c r="M57" s="23">
        <v>456.45749999999998</v>
      </c>
      <c r="N57" s="23">
        <v>564.57749999999999</v>
      </c>
      <c r="O57" s="23">
        <v>557.64499999999998</v>
      </c>
      <c r="P57" s="23">
        <v>570.36500000000001</v>
      </c>
      <c r="Q57" s="23">
        <v>595.80500000000006</v>
      </c>
      <c r="R57" s="23">
        <v>627.60500000000002</v>
      </c>
      <c r="S57" s="23">
        <v>578.31500000000005</v>
      </c>
      <c r="T57" s="23">
        <v>544.92500000000007</v>
      </c>
      <c r="U57" s="23">
        <v>514.14249999999993</v>
      </c>
      <c r="V57" s="24">
        <v>506.76499999999999</v>
      </c>
      <c r="W57" s="24">
        <v>490.86499999999995</v>
      </c>
      <c r="X57" s="24">
        <v>505.17499999999995</v>
      </c>
      <c r="Y57" s="24">
        <v>534.36750000000006</v>
      </c>
      <c r="Z57" s="24">
        <v>569.34750000000008</v>
      </c>
      <c r="AA57" s="24">
        <v>629.76749999999993</v>
      </c>
      <c r="AB57" s="25">
        <v>714.03749999999991</v>
      </c>
      <c r="AC57" s="21"/>
      <c r="AD57" s="21"/>
      <c r="AE57" s="21"/>
    </row>
    <row r="58" spans="2:31" ht="15.75" thickBot="1" x14ac:dyDescent="0.3">
      <c r="B58" s="15" t="s">
        <v>19</v>
      </c>
      <c r="C58" s="23">
        <f t="shared" ref="C58:AB58" si="5">SUM(C51:C57)</f>
        <v>61982.285347562705</v>
      </c>
      <c r="D58" s="23">
        <f t="shared" si="5"/>
        <v>66843.845236677269</v>
      </c>
      <c r="E58" s="23">
        <f t="shared" si="5"/>
        <v>65256.863920117059</v>
      </c>
      <c r="F58" s="23">
        <f t="shared" si="5"/>
        <v>68498.683653390151</v>
      </c>
      <c r="G58" s="23">
        <f t="shared" si="5"/>
        <v>61029.795967014077</v>
      </c>
      <c r="H58" s="23">
        <f t="shared" si="5"/>
        <v>57013.232396984517</v>
      </c>
      <c r="I58" s="23">
        <f t="shared" si="5"/>
        <v>54287.16559924309</v>
      </c>
      <c r="J58" s="23">
        <f t="shared" si="5"/>
        <v>51461.080670555886</v>
      </c>
      <c r="K58" s="23">
        <f t="shared" si="5"/>
        <v>45935.561856103559</v>
      </c>
      <c r="L58" s="23">
        <f t="shared" si="5"/>
        <v>42875.296900436559</v>
      </c>
      <c r="M58" s="23">
        <f t="shared" si="5"/>
        <v>43245.951048395153</v>
      </c>
      <c r="N58" s="23">
        <f t="shared" si="5"/>
        <v>39519.361242105144</v>
      </c>
      <c r="O58" s="23">
        <f t="shared" si="5"/>
        <v>36928.893558558026</v>
      </c>
      <c r="P58" s="23">
        <f t="shared" si="5"/>
        <v>34859.191976709219</v>
      </c>
      <c r="Q58" s="23">
        <f t="shared" si="5"/>
        <v>32286.289790961335</v>
      </c>
      <c r="R58" s="23">
        <f t="shared" si="5"/>
        <v>31345.461535424114</v>
      </c>
      <c r="S58" s="23">
        <f t="shared" si="5"/>
        <v>31445.146162728885</v>
      </c>
      <c r="T58" s="23">
        <f t="shared" si="5"/>
        <v>27959.742251106985</v>
      </c>
      <c r="U58" s="23">
        <f t="shared" si="5"/>
        <v>25849.432436323041</v>
      </c>
      <c r="V58" s="23">
        <f t="shared" si="5"/>
        <v>23042.073810911254</v>
      </c>
      <c r="W58" s="23">
        <f t="shared" si="5"/>
        <v>20121.295511186756</v>
      </c>
      <c r="X58" s="23">
        <f t="shared" si="5"/>
        <v>19102.454018110882</v>
      </c>
      <c r="Y58" s="23">
        <f t="shared" si="5"/>
        <v>17535.160432673711</v>
      </c>
      <c r="Z58" s="23">
        <f t="shared" si="5"/>
        <v>16193.388786148975</v>
      </c>
      <c r="AA58" s="23">
        <f t="shared" si="5"/>
        <v>15659.684494046836</v>
      </c>
      <c r="AB58" s="25">
        <f t="shared" si="5"/>
        <v>14905.842162499657</v>
      </c>
      <c r="AC58" s="21"/>
      <c r="AD58" s="21"/>
      <c r="AE58" s="21"/>
    </row>
    <row r="59" spans="2:31" x14ac:dyDescent="0.25">
      <c r="B59" s="27" t="s">
        <v>20</v>
      </c>
      <c r="C59" s="27"/>
      <c r="D59" s="27"/>
      <c r="E59" s="27"/>
      <c r="F59" s="27"/>
      <c r="G59" s="27"/>
      <c r="H59" s="27"/>
      <c r="I59" s="27"/>
      <c r="U59" s="38"/>
      <c r="V59" s="38"/>
      <c r="W59" s="38"/>
      <c r="X59" s="38"/>
      <c r="Y59" s="38"/>
      <c r="Z59" s="38"/>
      <c r="AA59" s="38"/>
      <c r="AB59" s="38"/>
    </row>
    <row r="60" spans="2:31" x14ac:dyDescent="0.25">
      <c r="B60" s="29"/>
      <c r="C60" s="29"/>
      <c r="D60" s="29"/>
      <c r="E60" s="29"/>
      <c r="F60" s="29"/>
      <c r="G60" s="29"/>
      <c r="H60" s="29"/>
      <c r="I60" s="29"/>
      <c r="N60" s="30"/>
      <c r="U60" s="39"/>
      <c r="V60" s="39"/>
      <c r="W60" s="39"/>
      <c r="X60" s="39"/>
      <c r="Y60" s="39"/>
      <c r="Z60" s="39"/>
    </row>
    <row r="61" spans="2:31" x14ac:dyDescent="0.25">
      <c r="B61" s="29"/>
      <c r="C61" s="29"/>
      <c r="D61" s="29"/>
      <c r="E61" s="29"/>
      <c r="F61" s="29"/>
      <c r="G61" s="29"/>
      <c r="H61" s="29"/>
      <c r="I61" s="29"/>
      <c r="N61" s="30"/>
    </row>
    <row r="62" spans="2:31" ht="15.75" thickBot="1" x14ac:dyDescent="0.3">
      <c r="B62" s="6" t="s">
        <v>25</v>
      </c>
      <c r="C62" s="6"/>
      <c r="D62" s="6"/>
      <c r="E62" s="6"/>
      <c r="F62" s="6"/>
      <c r="G62" s="6"/>
      <c r="H62" s="6"/>
      <c r="I62" s="6"/>
    </row>
    <row r="63" spans="2:31" ht="15.75" thickBot="1" x14ac:dyDescent="0.3">
      <c r="B63" s="7" t="s">
        <v>12</v>
      </c>
      <c r="C63" s="8">
        <v>1993</v>
      </c>
      <c r="D63" s="8">
        <v>1994</v>
      </c>
      <c r="E63" s="8">
        <v>1995</v>
      </c>
      <c r="F63" s="8">
        <v>1996</v>
      </c>
      <c r="G63" s="8">
        <v>1997</v>
      </c>
      <c r="H63" s="8">
        <v>1998</v>
      </c>
      <c r="I63" s="8">
        <v>1999</v>
      </c>
      <c r="J63" s="8">
        <v>2000</v>
      </c>
      <c r="K63" s="8">
        <v>2001</v>
      </c>
      <c r="L63" s="8">
        <v>2002</v>
      </c>
      <c r="M63" s="8">
        <v>2003</v>
      </c>
      <c r="N63" s="8">
        <v>2004</v>
      </c>
      <c r="O63" s="8">
        <v>2005</v>
      </c>
      <c r="P63" s="8">
        <v>2006</v>
      </c>
      <c r="Q63" s="8">
        <v>2007</v>
      </c>
      <c r="R63" s="8">
        <v>2008</v>
      </c>
      <c r="S63" s="8">
        <v>2009</v>
      </c>
      <c r="T63" s="8">
        <v>2010</v>
      </c>
      <c r="U63" s="8">
        <v>2011</v>
      </c>
      <c r="V63" s="9">
        <v>2012</v>
      </c>
      <c r="W63" s="9">
        <v>2013</v>
      </c>
      <c r="X63" s="9">
        <v>2014</v>
      </c>
      <c r="Y63" s="9">
        <v>2015</v>
      </c>
      <c r="Z63" s="9">
        <v>2016</v>
      </c>
      <c r="AA63" s="9">
        <v>2017</v>
      </c>
      <c r="AB63" s="9">
        <v>2018</v>
      </c>
    </row>
    <row r="64" spans="2:31" ht="15.75" thickBot="1" x14ac:dyDescent="0.3">
      <c r="B64" s="10"/>
      <c r="C64" s="35" t="s">
        <v>22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7"/>
      <c r="AC64" s="4"/>
    </row>
    <row r="65" spans="2:31" ht="15.75" thickBot="1" x14ac:dyDescent="0.3">
      <c r="B65" s="15" t="s">
        <v>14</v>
      </c>
      <c r="C65" s="16">
        <v>443566.61205798015</v>
      </c>
      <c r="D65" s="16">
        <v>472339.66272101109</v>
      </c>
      <c r="E65" s="16">
        <v>478002.95598041313</v>
      </c>
      <c r="F65" s="16">
        <v>529641.23152528261</v>
      </c>
      <c r="G65" s="16">
        <v>448965.76960796269</v>
      </c>
      <c r="H65" s="16">
        <v>404126.74533007352</v>
      </c>
      <c r="I65" s="16">
        <v>383291.47055086837</v>
      </c>
      <c r="J65" s="17">
        <v>342250.88987976324</v>
      </c>
      <c r="K65" s="18">
        <v>317066.3248677518</v>
      </c>
      <c r="L65" s="18">
        <v>291330.13953151187</v>
      </c>
      <c r="M65" s="18">
        <v>296060.54179916909</v>
      </c>
      <c r="N65" s="18">
        <v>276196.45743778767</v>
      </c>
      <c r="O65" s="18">
        <v>249614.46353333245</v>
      </c>
      <c r="P65" s="18">
        <v>225595.63901352417</v>
      </c>
      <c r="Q65" s="18">
        <v>206525.11625259728</v>
      </c>
      <c r="R65" s="18">
        <v>194957.43325902065</v>
      </c>
      <c r="S65" s="18">
        <v>197113.00583342579</v>
      </c>
      <c r="T65" s="18">
        <v>173969.58490311058</v>
      </c>
      <c r="U65" s="18">
        <v>149472.44006401536</v>
      </c>
      <c r="V65" s="19">
        <v>126281.86100678898</v>
      </c>
      <c r="W65" s="19">
        <v>108043.9529313345</v>
      </c>
      <c r="X65" s="19">
        <v>96649.143887788669</v>
      </c>
      <c r="Y65" s="19">
        <v>86480.026925320606</v>
      </c>
      <c r="Z65" s="19">
        <v>84085.073697726941</v>
      </c>
      <c r="AA65" s="19">
        <v>78185.675753063551</v>
      </c>
      <c r="AB65" s="20">
        <v>67437.437840195387</v>
      </c>
      <c r="AC65" s="21"/>
      <c r="AD65" s="21"/>
      <c r="AE65" s="21"/>
    </row>
    <row r="66" spans="2:31" ht="15.75" thickBot="1" x14ac:dyDescent="0.3">
      <c r="B66" s="15" t="s">
        <v>15</v>
      </c>
      <c r="C66" s="22">
        <v>5067.3714961628893</v>
      </c>
      <c r="D66" s="22">
        <v>4545.498698431019</v>
      </c>
      <c r="E66" s="22">
        <v>3469.1093314262071</v>
      </c>
      <c r="F66" s="22">
        <v>2841.4892998026876</v>
      </c>
      <c r="G66" s="22">
        <v>2429.4756245752201</v>
      </c>
      <c r="H66" s="22">
        <v>2828.6967069784391</v>
      </c>
      <c r="I66" s="22">
        <v>2483.3080763747771</v>
      </c>
      <c r="J66" s="23">
        <v>2375.8696264760306</v>
      </c>
      <c r="K66" s="23">
        <v>2369.7023159410669</v>
      </c>
      <c r="L66" s="23">
        <v>2290.3008995406653</v>
      </c>
      <c r="M66" s="23">
        <v>2251.3956853289874</v>
      </c>
      <c r="N66" s="23">
        <v>2147.984769036012</v>
      </c>
      <c r="O66" s="23">
        <v>2259.5549190277629</v>
      </c>
      <c r="P66" s="23">
        <v>2084.1998983345848</v>
      </c>
      <c r="Q66" s="23">
        <v>1997.9027837571348</v>
      </c>
      <c r="R66" s="23">
        <v>1981.6859105399142</v>
      </c>
      <c r="S66" s="23">
        <v>2002.0157223039789</v>
      </c>
      <c r="T66" s="23">
        <v>1999.1699165842883</v>
      </c>
      <c r="U66" s="23">
        <v>1991.4112520058575</v>
      </c>
      <c r="V66" s="24">
        <v>1973.539356508493</v>
      </c>
      <c r="W66" s="24">
        <v>1782.480383713119</v>
      </c>
      <c r="X66" s="24">
        <v>1820.7170332599021</v>
      </c>
      <c r="Y66" s="24">
        <v>1546.561207652559</v>
      </c>
      <c r="Z66" s="24">
        <v>1354.339216080321</v>
      </c>
      <c r="AA66" s="24">
        <v>1257.8939891406474</v>
      </c>
      <c r="AB66" s="25">
        <v>1062.3064901826679</v>
      </c>
      <c r="AC66" s="21"/>
      <c r="AD66" s="21"/>
      <c r="AE66" s="21"/>
    </row>
    <row r="67" spans="2:31" ht="15.75" thickBot="1" x14ac:dyDescent="0.3">
      <c r="B67" s="15" t="s">
        <v>7</v>
      </c>
      <c r="C67" s="22">
        <v>32316.910347276935</v>
      </c>
      <c r="D67" s="22">
        <v>34842.939679826319</v>
      </c>
      <c r="E67" s="22">
        <v>32858.913463530116</v>
      </c>
      <c r="F67" s="22">
        <v>33633.437760063694</v>
      </c>
      <c r="G67" s="22">
        <v>27557.284477874244</v>
      </c>
      <c r="H67" s="22">
        <v>27208.852148532009</v>
      </c>
      <c r="I67" s="22">
        <v>25005.084017210709</v>
      </c>
      <c r="J67" s="23">
        <v>22541.164590754001</v>
      </c>
      <c r="K67" s="23">
        <v>20565.767121580368</v>
      </c>
      <c r="L67" s="23">
        <v>19045.212599381277</v>
      </c>
      <c r="M67" s="23">
        <v>19656.902438061326</v>
      </c>
      <c r="N67" s="23">
        <v>19695.639990654472</v>
      </c>
      <c r="O67" s="23">
        <v>20124.283345270029</v>
      </c>
      <c r="P67" s="23">
        <v>18380.856157117629</v>
      </c>
      <c r="Q67" s="23">
        <v>17830.372109738615</v>
      </c>
      <c r="R67" s="23">
        <v>17507.37191679575</v>
      </c>
      <c r="S67" s="23">
        <v>17024.505454955168</v>
      </c>
      <c r="T67" s="23">
        <v>15804.606068818952</v>
      </c>
      <c r="U67" s="23">
        <v>14147.11686266677</v>
      </c>
      <c r="V67" s="24">
        <v>12588.569355033298</v>
      </c>
      <c r="W67" s="24">
        <v>10493.684025396375</v>
      </c>
      <c r="X67" s="24">
        <v>9962.3266583378954</v>
      </c>
      <c r="Y67" s="24">
        <v>8969.3161584093905</v>
      </c>
      <c r="Z67" s="24">
        <v>8177.4186302605931</v>
      </c>
      <c r="AA67" s="24">
        <v>7499.7047278218397</v>
      </c>
      <c r="AB67" s="25">
        <v>5980.3927119030495</v>
      </c>
      <c r="AC67" s="21"/>
      <c r="AD67" s="21"/>
      <c r="AE67" s="21"/>
    </row>
    <row r="68" spans="2:31" ht="15.75" thickBot="1" x14ac:dyDescent="0.3">
      <c r="B68" s="15" t="s">
        <v>9</v>
      </c>
      <c r="C68" s="22">
        <v>30031.568206341599</v>
      </c>
      <c r="D68" s="22">
        <v>34037.430048669674</v>
      </c>
      <c r="E68" s="22">
        <v>33920.781121502034</v>
      </c>
      <c r="F68" s="22">
        <v>36252.904711474781</v>
      </c>
      <c r="G68" s="22">
        <v>35001.359159074149</v>
      </c>
      <c r="H68" s="22">
        <v>32970.102240100903</v>
      </c>
      <c r="I68" s="22">
        <v>30565.238965209224</v>
      </c>
      <c r="J68" s="23">
        <v>28390.11882936252</v>
      </c>
      <c r="K68" s="23">
        <v>26179.880714832128</v>
      </c>
      <c r="L68" s="23">
        <v>24721.742659722273</v>
      </c>
      <c r="M68" s="23">
        <v>24787.174361394842</v>
      </c>
      <c r="N68" s="23">
        <v>22634.661256896135</v>
      </c>
      <c r="O68" s="23">
        <v>17668.505379198392</v>
      </c>
      <c r="P68" s="23">
        <v>15819.520140615603</v>
      </c>
      <c r="Q68" s="23">
        <v>16343.962854333353</v>
      </c>
      <c r="R68" s="23">
        <v>15797.349035331972</v>
      </c>
      <c r="S68" s="23">
        <v>15818.135363838135</v>
      </c>
      <c r="T68" s="23">
        <v>14271.518587947989</v>
      </c>
      <c r="U68" s="23">
        <v>14322.417421100752</v>
      </c>
      <c r="V68" s="24">
        <v>13465.76610154562</v>
      </c>
      <c r="W68" s="24">
        <v>9940.6218859750588</v>
      </c>
      <c r="X68" s="24">
        <v>8013.3632273281355</v>
      </c>
      <c r="Y68" s="24">
        <v>6035.6163734935908</v>
      </c>
      <c r="Z68" s="24">
        <v>4751.8113030142304</v>
      </c>
      <c r="AA68" s="24">
        <v>3580.1820476762632</v>
      </c>
      <c r="AB68" s="25">
        <v>2650.2744815960446</v>
      </c>
      <c r="AC68" s="21"/>
      <c r="AD68" s="21"/>
      <c r="AE68" s="21"/>
    </row>
    <row r="69" spans="2:31" ht="15.75" thickBot="1" x14ac:dyDescent="0.3">
      <c r="B69" s="15" t="s">
        <v>16</v>
      </c>
      <c r="C69" s="22">
        <v>2601.4521669568494</v>
      </c>
      <c r="D69" s="22">
        <v>2096.1123785779805</v>
      </c>
      <c r="E69" s="22">
        <v>2091.5489577941939</v>
      </c>
      <c r="F69" s="22">
        <v>2061.2394187358918</v>
      </c>
      <c r="G69" s="22">
        <v>1771.2116939274301</v>
      </c>
      <c r="H69" s="22">
        <v>2229.4900000000002</v>
      </c>
      <c r="I69" s="22">
        <v>2071.65</v>
      </c>
      <c r="J69" s="23">
        <v>2051.92</v>
      </c>
      <c r="K69" s="23">
        <v>1913.81</v>
      </c>
      <c r="L69" s="23">
        <v>1854.6200000000001</v>
      </c>
      <c r="M69" s="23">
        <v>1815.16</v>
      </c>
      <c r="N69" s="23">
        <v>1795.43</v>
      </c>
      <c r="O69" s="23">
        <v>1842.52</v>
      </c>
      <c r="P69" s="23">
        <v>1925.076</v>
      </c>
      <c r="Q69" s="23">
        <v>1900.3500000000001</v>
      </c>
      <c r="R69" s="23">
        <v>2098.6559999999999</v>
      </c>
      <c r="S69" s="23">
        <v>1902.0680000000002</v>
      </c>
      <c r="T69" s="23">
        <v>1846.068</v>
      </c>
      <c r="U69" s="23">
        <v>1805.8620000000001</v>
      </c>
      <c r="V69" s="24">
        <v>1746.8620000000001</v>
      </c>
      <c r="W69" s="24">
        <v>1708.1499999999999</v>
      </c>
      <c r="X69" s="24">
        <v>1783.6479999999999</v>
      </c>
      <c r="Y69" s="24">
        <v>1742.366</v>
      </c>
      <c r="Z69" s="24">
        <v>1759.2139999999999</v>
      </c>
      <c r="AA69" s="24">
        <v>1798.6467680000001</v>
      </c>
      <c r="AB69" s="25">
        <v>1838.1067680000001</v>
      </c>
      <c r="AC69" s="21"/>
      <c r="AD69" s="21"/>
      <c r="AE69" s="21"/>
    </row>
    <row r="70" spans="2:31" ht="15.75" thickBot="1" x14ac:dyDescent="0.3">
      <c r="B70" s="15" t="s">
        <v>17</v>
      </c>
      <c r="C70" s="22">
        <v>340.26845795491977</v>
      </c>
      <c r="D70" s="22">
        <v>335.04386480701834</v>
      </c>
      <c r="E70" s="22">
        <v>345.80647438008748</v>
      </c>
      <c r="F70" s="22">
        <v>287.63638073739656</v>
      </c>
      <c r="G70" s="22">
        <v>241.10735100582818</v>
      </c>
      <c r="H70" s="22">
        <v>236.76</v>
      </c>
      <c r="I70" s="22">
        <v>138.11000000000001</v>
      </c>
      <c r="J70" s="23">
        <v>98.65</v>
      </c>
      <c r="K70" s="23">
        <v>157.84</v>
      </c>
      <c r="L70" s="23">
        <v>78.92</v>
      </c>
      <c r="M70" s="23">
        <v>78.92</v>
      </c>
      <c r="N70" s="23">
        <v>118.38</v>
      </c>
      <c r="O70" s="23">
        <v>98.65</v>
      </c>
      <c r="P70" s="23">
        <v>118.38</v>
      </c>
      <c r="Q70" s="23">
        <v>98.65</v>
      </c>
      <c r="R70" s="23">
        <v>78.92</v>
      </c>
      <c r="S70" s="23">
        <v>98.65</v>
      </c>
      <c r="T70" s="23">
        <v>78.92</v>
      </c>
      <c r="U70" s="23">
        <v>59.19</v>
      </c>
      <c r="V70" s="24">
        <v>98.65</v>
      </c>
      <c r="W70" s="24">
        <v>39.46</v>
      </c>
      <c r="X70" s="24">
        <v>59.19</v>
      </c>
      <c r="Y70" s="24">
        <v>59.19</v>
      </c>
      <c r="Z70" s="24">
        <v>78.92</v>
      </c>
      <c r="AA70" s="24">
        <v>78.92</v>
      </c>
      <c r="AB70" s="25">
        <v>59.19</v>
      </c>
      <c r="AC70" s="21"/>
      <c r="AD70" s="21"/>
      <c r="AE70" s="21"/>
    </row>
    <row r="71" spans="2:31" ht="15.75" thickBot="1" x14ac:dyDescent="0.3">
      <c r="B71" s="15" t="s">
        <v>18</v>
      </c>
      <c r="C71" s="22">
        <v>1191.25865</v>
      </c>
      <c r="D71" s="22">
        <v>1140.3087</v>
      </c>
      <c r="E71" s="22">
        <v>917.21900000000005</v>
      </c>
      <c r="F71" s="22">
        <v>816.60860000000002</v>
      </c>
      <c r="G71" s="22">
        <v>614.09829999999988</v>
      </c>
      <c r="H71" s="22">
        <v>680.40970000000016</v>
      </c>
      <c r="I71" s="22">
        <v>781.66485000000011</v>
      </c>
      <c r="J71" s="23">
        <v>565.46140813427007</v>
      </c>
      <c r="K71" s="23">
        <v>721.56849999999997</v>
      </c>
      <c r="L71" s="23">
        <v>783.95145000000002</v>
      </c>
      <c r="M71" s="23">
        <v>923.43330000000003</v>
      </c>
      <c r="N71" s="23">
        <v>1078.9221</v>
      </c>
      <c r="O71" s="23">
        <v>979.9538</v>
      </c>
      <c r="P71" s="23">
        <v>998.24660000000006</v>
      </c>
      <c r="Q71" s="23">
        <v>1034.8322000000001</v>
      </c>
      <c r="R71" s="23">
        <v>1080.5642</v>
      </c>
      <c r="S71" s="23">
        <v>1009.6796000000001</v>
      </c>
      <c r="T71" s="23">
        <v>961.66100000000006</v>
      </c>
      <c r="U71" s="23">
        <v>828.39369999999997</v>
      </c>
      <c r="V71" s="24">
        <v>906.7826</v>
      </c>
      <c r="W71" s="24">
        <v>883.91660000000002</v>
      </c>
      <c r="X71" s="24">
        <v>904.49600000000009</v>
      </c>
      <c r="Y71" s="24">
        <v>1035.4767000000002</v>
      </c>
      <c r="Z71" s="24">
        <v>1085.7819</v>
      </c>
      <c r="AA71" s="24">
        <v>1172.6727000000001</v>
      </c>
      <c r="AB71" s="25">
        <v>1293.8625</v>
      </c>
      <c r="AC71" s="21"/>
      <c r="AD71" s="21"/>
      <c r="AE71" s="21"/>
    </row>
    <row r="72" spans="2:31" ht="15.75" thickBot="1" x14ac:dyDescent="0.3">
      <c r="B72" s="15" t="s">
        <v>19</v>
      </c>
      <c r="C72" s="23">
        <f t="shared" ref="C72:I72" si="6">SUM(C65:C71)</f>
        <v>515115.44138267334</v>
      </c>
      <c r="D72" s="23">
        <f t="shared" si="6"/>
        <v>549336.99609132309</v>
      </c>
      <c r="E72" s="23">
        <f t="shared" si="6"/>
        <v>551606.33432904584</v>
      </c>
      <c r="F72" s="23">
        <f t="shared" si="6"/>
        <v>605534.54769609706</v>
      </c>
      <c r="G72" s="23">
        <f t="shared" si="6"/>
        <v>516580.30621441954</v>
      </c>
      <c r="H72" s="23">
        <f t="shared" si="6"/>
        <v>470281.05612568487</v>
      </c>
      <c r="I72" s="23">
        <f t="shared" si="6"/>
        <v>444336.52645966306</v>
      </c>
      <c r="J72" s="23">
        <f>SUM(J65:J71)</f>
        <v>398274.07433449005</v>
      </c>
      <c r="K72" s="23">
        <f t="shared" ref="K72:AB72" si="7">SUM(K65:K71)</f>
        <v>368974.89352010534</v>
      </c>
      <c r="L72" s="23">
        <f t="shared" si="7"/>
        <v>340104.88714015606</v>
      </c>
      <c r="M72" s="23">
        <f t="shared" si="7"/>
        <v>345573.52758395416</v>
      </c>
      <c r="N72" s="23">
        <f t="shared" si="7"/>
        <v>323667.47555437434</v>
      </c>
      <c r="O72" s="23">
        <f t="shared" si="7"/>
        <v>292587.93097682873</v>
      </c>
      <c r="P72" s="23">
        <f t="shared" si="7"/>
        <v>264921.91780959204</v>
      </c>
      <c r="Q72" s="23">
        <f t="shared" si="7"/>
        <v>245731.18620042637</v>
      </c>
      <c r="R72" s="23">
        <f t="shared" si="7"/>
        <v>233501.98032168829</v>
      </c>
      <c r="S72" s="23">
        <f t="shared" si="7"/>
        <v>234968.05997452306</v>
      </c>
      <c r="T72" s="23">
        <f t="shared" si="7"/>
        <v>208931.52847646183</v>
      </c>
      <c r="U72" s="23">
        <f t="shared" si="7"/>
        <v>182626.83129978873</v>
      </c>
      <c r="V72" s="23">
        <f t="shared" si="7"/>
        <v>157062.03041987639</v>
      </c>
      <c r="W72" s="23">
        <f t="shared" si="7"/>
        <v>132892.26582641902</v>
      </c>
      <c r="X72" s="23">
        <f t="shared" si="7"/>
        <v>119192.88480671462</v>
      </c>
      <c r="Y72" s="23">
        <f t="shared" si="7"/>
        <v>105868.55336487615</v>
      </c>
      <c r="Z72" s="23">
        <f t="shared" si="7"/>
        <v>101292.55874708209</v>
      </c>
      <c r="AA72" s="23">
        <f t="shared" si="7"/>
        <v>93573.695985702303</v>
      </c>
      <c r="AB72" s="25">
        <f t="shared" si="7"/>
        <v>80321.570791877166</v>
      </c>
      <c r="AC72" s="21"/>
      <c r="AD72" s="21"/>
      <c r="AE72" s="21"/>
    </row>
    <row r="73" spans="2:31" x14ac:dyDescent="0.25">
      <c r="B73" s="27" t="s">
        <v>20</v>
      </c>
      <c r="C73" s="27"/>
      <c r="D73" s="27"/>
      <c r="E73" s="27"/>
      <c r="F73" s="27"/>
      <c r="G73" s="27"/>
      <c r="H73" s="27"/>
      <c r="I73" s="27"/>
      <c r="U73" s="38"/>
      <c r="V73" s="38"/>
      <c r="W73" s="38"/>
      <c r="X73" s="38"/>
      <c r="Y73" s="38"/>
      <c r="Z73" s="38"/>
      <c r="AA73" s="38"/>
      <c r="AB73" s="38"/>
    </row>
    <row r="74" spans="2:31" x14ac:dyDescent="0.25">
      <c r="B74" s="29"/>
      <c r="C74" s="29"/>
      <c r="D74" s="29"/>
      <c r="E74" s="29"/>
      <c r="F74" s="29"/>
      <c r="G74" s="29"/>
      <c r="H74" s="29"/>
      <c r="I74" s="29"/>
      <c r="N74" s="30"/>
      <c r="Y74" s="39"/>
      <c r="Z74" s="39"/>
    </row>
    <row r="75" spans="2:31" x14ac:dyDescent="0.25">
      <c r="B75" s="29"/>
      <c r="C75" s="29"/>
      <c r="D75" s="29"/>
      <c r="E75" s="29"/>
      <c r="F75" s="29"/>
      <c r="G75" s="29"/>
      <c r="H75" s="29"/>
      <c r="I75" s="29"/>
      <c r="N75" s="30"/>
    </row>
    <row r="76" spans="2:31" ht="15.75" thickBot="1" x14ac:dyDescent="0.3">
      <c r="B76" s="6" t="s">
        <v>26</v>
      </c>
      <c r="C76" s="6"/>
      <c r="D76" s="6"/>
      <c r="E76" s="6"/>
      <c r="F76" s="6"/>
      <c r="G76" s="6"/>
      <c r="H76" s="6"/>
      <c r="I76" s="6"/>
    </row>
    <row r="77" spans="2:31" ht="15.75" thickBot="1" x14ac:dyDescent="0.3">
      <c r="B77" s="7" t="s">
        <v>12</v>
      </c>
      <c r="C77" s="8">
        <v>1993</v>
      </c>
      <c r="D77" s="8">
        <v>1994</v>
      </c>
      <c r="E77" s="8">
        <v>1995</v>
      </c>
      <c r="F77" s="8">
        <v>1996</v>
      </c>
      <c r="G77" s="8">
        <v>1997</v>
      </c>
      <c r="H77" s="8">
        <v>1998</v>
      </c>
      <c r="I77" s="8">
        <v>1999</v>
      </c>
      <c r="J77" s="8">
        <v>2000</v>
      </c>
      <c r="K77" s="8">
        <v>2001</v>
      </c>
      <c r="L77" s="8">
        <v>2002</v>
      </c>
      <c r="M77" s="8">
        <v>2003</v>
      </c>
      <c r="N77" s="8">
        <v>2004</v>
      </c>
      <c r="O77" s="8">
        <v>2005</v>
      </c>
      <c r="P77" s="8">
        <v>2006</v>
      </c>
      <c r="Q77" s="8">
        <v>2007</v>
      </c>
      <c r="R77" s="8">
        <v>2008</v>
      </c>
      <c r="S77" s="8">
        <v>2009</v>
      </c>
      <c r="T77" s="8">
        <v>2010</v>
      </c>
      <c r="U77" s="8">
        <v>2011</v>
      </c>
      <c r="V77" s="9">
        <v>2012</v>
      </c>
      <c r="W77" s="9">
        <v>2013</v>
      </c>
      <c r="X77" s="9">
        <v>2014</v>
      </c>
      <c r="Y77" s="9">
        <v>2015</v>
      </c>
      <c r="Z77" s="9">
        <v>2016</v>
      </c>
      <c r="AA77" s="9">
        <v>2017</v>
      </c>
      <c r="AB77" s="9">
        <v>2018</v>
      </c>
    </row>
    <row r="78" spans="2:31" ht="15.75" thickBot="1" x14ac:dyDescent="0.3">
      <c r="B78" s="10"/>
      <c r="C78" s="35" t="s">
        <v>22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7"/>
      <c r="AC78" s="4"/>
    </row>
    <row r="79" spans="2:31" ht="15.75" thickBot="1" x14ac:dyDescent="0.3">
      <c r="B79" s="15" t="s">
        <v>14</v>
      </c>
      <c r="C79" s="16">
        <v>1867.6798763871773</v>
      </c>
      <c r="D79" s="16">
        <v>2045.7605545277358</v>
      </c>
      <c r="E79" s="16">
        <v>1857.0035404334658</v>
      </c>
      <c r="F79" s="16">
        <v>1854.3266051172945</v>
      </c>
      <c r="G79" s="16">
        <v>1741.6262730515141</v>
      </c>
      <c r="H79" s="16">
        <v>2034.9323304832353</v>
      </c>
      <c r="I79" s="16">
        <v>2077.7935783593894</v>
      </c>
      <c r="J79" s="17">
        <v>2101.5807062785425</v>
      </c>
      <c r="K79" s="18">
        <v>2168.0913002905227</v>
      </c>
      <c r="L79" s="18">
        <v>2252.6574716032878</v>
      </c>
      <c r="M79" s="18">
        <v>2618.1380373646966</v>
      </c>
      <c r="N79" s="18">
        <v>2703.0169125760481</v>
      </c>
      <c r="O79" s="18">
        <v>2854.6985368226233</v>
      </c>
      <c r="P79" s="18">
        <v>2907.9627275360963</v>
      </c>
      <c r="Q79" s="18">
        <v>3018.1580099624789</v>
      </c>
      <c r="R79" s="18">
        <v>2975.8382405220409</v>
      </c>
      <c r="S79" s="18">
        <v>2963.8008182954736</v>
      </c>
      <c r="T79" s="18">
        <v>2742.9858676173276</v>
      </c>
      <c r="U79" s="18">
        <v>2614.4909684586028</v>
      </c>
      <c r="V79" s="19">
        <v>2526.2369374528703</v>
      </c>
      <c r="W79" s="19">
        <v>2545.7656625282175</v>
      </c>
      <c r="X79" s="19">
        <v>2561.7327771755076</v>
      </c>
      <c r="Y79" s="19">
        <v>2586.2507969058142</v>
      </c>
      <c r="Z79" s="19">
        <v>2652.6747284527419</v>
      </c>
      <c r="AA79" s="19">
        <v>2688.9304497000612</v>
      </c>
      <c r="AB79" s="40">
        <v>2649.983184033752</v>
      </c>
      <c r="AC79" s="21"/>
      <c r="AD79" s="21"/>
      <c r="AE79" s="21"/>
    </row>
    <row r="80" spans="2:31" ht="15.75" thickBot="1" x14ac:dyDescent="0.3">
      <c r="B80" s="15" t="s">
        <v>15</v>
      </c>
      <c r="C80" s="22">
        <v>993.32440510649008</v>
      </c>
      <c r="D80" s="22">
        <v>902.20393486186481</v>
      </c>
      <c r="E80" s="22">
        <v>688.25026503521372</v>
      </c>
      <c r="F80" s="22">
        <v>563.81740751654604</v>
      </c>
      <c r="G80" s="22">
        <v>482.9121199223091</v>
      </c>
      <c r="H80" s="22">
        <v>559.16969931901087</v>
      </c>
      <c r="I80" s="22">
        <v>486.38734807077145</v>
      </c>
      <c r="J80" s="23">
        <v>457.84088857097368</v>
      </c>
      <c r="K80" s="23">
        <v>448.80714474845968</v>
      </c>
      <c r="L80" s="23">
        <v>419.10282787519026</v>
      </c>
      <c r="M80" s="23">
        <v>409.58550383650481</v>
      </c>
      <c r="N80" s="23">
        <v>389.13278414711135</v>
      </c>
      <c r="O80" s="23">
        <v>393.73713269310053</v>
      </c>
      <c r="P80" s="23">
        <v>360.9292515011511</v>
      </c>
      <c r="Q80" s="23">
        <v>339.99573456738909</v>
      </c>
      <c r="R80" s="23">
        <v>330.03230825626633</v>
      </c>
      <c r="S80" s="23">
        <v>317.07902718379842</v>
      </c>
      <c r="T80" s="23">
        <v>296.95406891475193</v>
      </c>
      <c r="U80" s="23">
        <v>282.09993386258628</v>
      </c>
      <c r="V80" s="24">
        <v>267.10116788036316</v>
      </c>
      <c r="W80" s="24">
        <v>235.0947825341803</v>
      </c>
      <c r="X80" s="24">
        <v>249.08416905459643</v>
      </c>
      <c r="Y80" s="24">
        <v>219.06351782817188</v>
      </c>
      <c r="Z80" s="24">
        <v>201.14181349455822</v>
      </c>
      <c r="AA80" s="24">
        <v>191.38155382928562</v>
      </c>
      <c r="AB80" s="41">
        <v>167.0103880704649</v>
      </c>
      <c r="AC80" s="21"/>
      <c r="AD80" s="21"/>
      <c r="AE80" s="21"/>
    </row>
    <row r="81" spans="2:31" ht="15.75" thickBot="1" x14ac:dyDescent="0.3">
      <c r="B81" s="15" t="s">
        <v>7</v>
      </c>
      <c r="C81" s="22">
        <v>2695.8057556001945</v>
      </c>
      <c r="D81" s="22">
        <v>2773.8760031240176</v>
      </c>
      <c r="E81" s="22">
        <v>2253.3447053850682</v>
      </c>
      <c r="F81" s="22">
        <v>2079.2496997287012</v>
      </c>
      <c r="G81" s="22">
        <v>1912.5339066746524</v>
      </c>
      <c r="H81" s="22">
        <v>2327.111898932314</v>
      </c>
      <c r="I81" s="22">
        <v>2203.2826300521556</v>
      </c>
      <c r="J81" s="23">
        <v>2138.7977045991902</v>
      </c>
      <c r="K81" s="23">
        <v>2228.6433456372874</v>
      </c>
      <c r="L81" s="23">
        <v>2173.6162842723352</v>
      </c>
      <c r="M81" s="23">
        <v>2356.3112675271036</v>
      </c>
      <c r="N81" s="23">
        <v>2439.6724719150011</v>
      </c>
      <c r="O81" s="23">
        <v>2624.1468621064005</v>
      </c>
      <c r="P81" s="23">
        <v>2564.0343825427235</v>
      </c>
      <c r="Q81" s="23">
        <v>2514.0685641286682</v>
      </c>
      <c r="R81" s="23">
        <v>2505.1562801344485</v>
      </c>
      <c r="S81" s="23">
        <v>2355.7209700476583</v>
      </c>
      <c r="T81" s="23">
        <v>2154.5984843085557</v>
      </c>
      <c r="U81" s="23">
        <v>1991.4677265189034</v>
      </c>
      <c r="V81" s="24">
        <v>1913.1317819164228</v>
      </c>
      <c r="W81" s="24">
        <v>1762.1733961215116</v>
      </c>
      <c r="X81" s="24">
        <v>1757.2484292485631</v>
      </c>
      <c r="Y81" s="24">
        <v>1710.4617873250252</v>
      </c>
      <c r="Z81" s="24">
        <v>1656.4341390461459</v>
      </c>
      <c r="AA81" s="24">
        <v>1621.4386835835119</v>
      </c>
      <c r="AB81" s="41">
        <v>1503.2385623214823</v>
      </c>
      <c r="AC81" s="21"/>
      <c r="AD81" s="21"/>
      <c r="AE81" s="21"/>
    </row>
    <row r="82" spans="2:31" ht="15.75" thickBot="1" x14ac:dyDescent="0.3">
      <c r="B82" s="15" t="s">
        <v>9</v>
      </c>
      <c r="C82" s="22">
        <v>59.250322950728474</v>
      </c>
      <c r="D82" s="22">
        <v>67.288766623599429</v>
      </c>
      <c r="E82" s="22">
        <v>67.12596643926031</v>
      </c>
      <c r="F82" s="22">
        <v>71.799793419419686</v>
      </c>
      <c r="G82" s="22">
        <v>68.683206249239205</v>
      </c>
      <c r="H82" s="22">
        <v>64.900630783578137</v>
      </c>
      <c r="I82" s="22">
        <v>60.627766797837936</v>
      </c>
      <c r="J82" s="23">
        <v>56.714228176454803</v>
      </c>
      <c r="K82" s="23">
        <v>56.221799259109041</v>
      </c>
      <c r="L82" s="23">
        <v>53.21537455922487</v>
      </c>
      <c r="M82" s="23">
        <v>54.357750112347595</v>
      </c>
      <c r="N82" s="23">
        <v>50.183181251685326</v>
      </c>
      <c r="O82" s="23">
        <v>42.975668386734434</v>
      </c>
      <c r="P82" s="23">
        <v>38.517434982419473</v>
      </c>
      <c r="Q82" s="23">
        <v>40.640453155282067</v>
      </c>
      <c r="R82" s="23">
        <v>40.661481297970482</v>
      </c>
      <c r="S82" s="23">
        <v>42.119276251084003</v>
      </c>
      <c r="T82" s="23">
        <v>38.412352698413898</v>
      </c>
      <c r="U82" s="23">
        <v>38.61256741977261</v>
      </c>
      <c r="V82" s="24">
        <v>36.503519736156576</v>
      </c>
      <c r="W82" s="24">
        <v>33.482900770849866</v>
      </c>
      <c r="X82" s="24">
        <v>26.471982973039829</v>
      </c>
      <c r="Y82" s="24">
        <v>19.775281364074239</v>
      </c>
      <c r="Z82" s="24">
        <v>15.471302510656262</v>
      </c>
      <c r="AA82" s="24">
        <v>12.161263314769721</v>
      </c>
      <c r="AB82" s="41">
        <v>9.6754920138214526</v>
      </c>
      <c r="AC82" s="21"/>
      <c r="AD82" s="21"/>
      <c r="AE82" s="21"/>
    </row>
    <row r="83" spans="2:31" ht="15.75" thickBot="1" x14ac:dyDescent="0.3">
      <c r="B83" s="15" t="s">
        <v>16</v>
      </c>
      <c r="C83" s="22">
        <v>345.45386099477673</v>
      </c>
      <c r="D83" s="22">
        <v>278.348425335748</v>
      </c>
      <c r="E83" s="22">
        <v>277.7424363619254</v>
      </c>
      <c r="F83" s="22">
        <v>273.71755079006772</v>
      </c>
      <c r="G83" s="22">
        <v>235.20398571159993</v>
      </c>
      <c r="H83" s="22">
        <v>296.06</v>
      </c>
      <c r="I83" s="22">
        <v>275.10000000000002</v>
      </c>
      <c r="J83" s="23">
        <v>272.48</v>
      </c>
      <c r="K83" s="23">
        <v>254.14000000000001</v>
      </c>
      <c r="L83" s="23">
        <v>246.28</v>
      </c>
      <c r="M83" s="23">
        <v>241.04000000000002</v>
      </c>
      <c r="N83" s="23">
        <v>238.42000000000002</v>
      </c>
      <c r="O83" s="23">
        <v>243.77600000000001</v>
      </c>
      <c r="P83" s="23">
        <v>254.61960000000002</v>
      </c>
      <c r="Q83" s="23">
        <v>251.5</v>
      </c>
      <c r="R83" s="23">
        <v>277.80060000000003</v>
      </c>
      <c r="S83" s="23">
        <v>251.67180000000002</v>
      </c>
      <c r="T83" s="23">
        <v>244.13080000000002</v>
      </c>
      <c r="U83" s="23">
        <v>238.81620000000001</v>
      </c>
      <c r="V83" s="24">
        <v>230.9752</v>
      </c>
      <c r="W83" s="24">
        <v>225.81000000000003</v>
      </c>
      <c r="X83" s="24">
        <v>234.00680000000003</v>
      </c>
      <c r="Y83" s="24">
        <v>228.58460000000002</v>
      </c>
      <c r="Z83" s="24">
        <v>230.91640000000001</v>
      </c>
      <c r="AA83" s="24">
        <v>236.1536768</v>
      </c>
      <c r="AB83" s="41">
        <v>241.39367680000001</v>
      </c>
      <c r="AC83" s="21"/>
      <c r="AD83" s="21"/>
      <c r="AE83" s="21"/>
    </row>
    <row r="84" spans="2:31" ht="15.75" thickBot="1" x14ac:dyDescent="0.3">
      <c r="B84" s="15" t="s">
        <v>17</v>
      </c>
      <c r="C84" s="22">
        <v>45.185167756811445</v>
      </c>
      <c r="D84" s="22">
        <v>44.491379918620787</v>
      </c>
      <c r="E84" s="22">
        <v>45.920575918693828</v>
      </c>
      <c r="F84" s="22">
        <v>38.196012039127169</v>
      </c>
      <c r="G84" s="22">
        <v>32.017296484301561</v>
      </c>
      <c r="H84" s="22">
        <v>31.44</v>
      </c>
      <c r="I84" s="22">
        <v>18.34</v>
      </c>
      <c r="J84" s="23">
        <v>13.100000000000001</v>
      </c>
      <c r="K84" s="23">
        <v>20.96</v>
      </c>
      <c r="L84" s="23">
        <v>10.48</v>
      </c>
      <c r="M84" s="23">
        <v>10.48</v>
      </c>
      <c r="N84" s="23">
        <v>15.72</v>
      </c>
      <c r="O84" s="23">
        <v>13.100000000000001</v>
      </c>
      <c r="P84" s="23">
        <v>15.72</v>
      </c>
      <c r="Q84" s="23">
        <v>13.100000000000001</v>
      </c>
      <c r="R84" s="23">
        <v>10.48</v>
      </c>
      <c r="S84" s="23">
        <v>13.100000000000001</v>
      </c>
      <c r="T84" s="23">
        <v>10.48</v>
      </c>
      <c r="U84" s="23">
        <v>7.86</v>
      </c>
      <c r="V84" s="24">
        <v>13.100000000000001</v>
      </c>
      <c r="W84" s="24">
        <v>5</v>
      </c>
      <c r="X84" s="24">
        <v>8</v>
      </c>
      <c r="Y84" s="24">
        <v>7.86</v>
      </c>
      <c r="Z84" s="24">
        <v>10.48</v>
      </c>
      <c r="AA84" s="24">
        <v>10.48</v>
      </c>
      <c r="AB84" s="41">
        <v>7.86</v>
      </c>
      <c r="AC84" s="21"/>
      <c r="AD84" s="21"/>
      <c r="AE84" s="21"/>
    </row>
    <row r="85" spans="2:31" ht="15.75" thickBot="1" x14ac:dyDescent="0.3">
      <c r="B85" s="15" t="s">
        <v>18</v>
      </c>
      <c r="C85" s="22">
        <v>0.12153941245797242</v>
      </c>
      <c r="D85" s="22">
        <v>0.19283535949968755</v>
      </c>
      <c r="E85" s="22">
        <v>6.0345201385389506E-2</v>
      </c>
      <c r="F85" s="22">
        <v>0.15934773208370603</v>
      </c>
      <c r="G85" s="22">
        <v>0.21151537798946804</v>
      </c>
      <c r="H85" s="22">
        <v>0.19934794295997421</v>
      </c>
      <c r="I85" s="22">
        <v>0.18956423669893133</v>
      </c>
      <c r="J85" s="23">
        <v>8.6967061034809751E-2</v>
      </c>
      <c r="K85" s="23">
        <v>9.4585268408539758E-2</v>
      </c>
      <c r="L85" s="23">
        <v>7.6582946713394356E-2</v>
      </c>
      <c r="M85" s="23">
        <v>9.3574157084612947E-2</v>
      </c>
      <c r="N85" s="23">
        <v>0.13897790102694427</v>
      </c>
      <c r="O85" s="23">
        <v>0.14699267837421243</v>
      </c>
      <c r="P85" s="23">
        <v>0.18016786613335672</v>
      </c>
      <c r="Q85" s="23">
        <v>0.17955445324091698</v>
      </c>
      <c r="R85" s="23">
        <v>0.11979443323533674</v>
      </c>
      <c r="S85" s="23">
        <v>0.17618388980013641</v>
      </c>
      <c r="T85" s="23">
        <v>0.14094793675897624</v>
      </c>
      <c r="U85" s="23">
        <v>8.4565923063516707E-2</v>
      </c>
      <c r="V85" s="24">
        <v>6.7282822281518787E-2</v>
      </c>
      <c r="W85" s="24">
        <v>7.6768415583754746E-2</v>
      </c>
      <c r="X85" s="24">
        <v>4.8984869679591814E-2</v>
      </c>
      <c r="Y85" s="24">
        <v>5.7031555568369821E-2</v>
      </c>
      <c r="Z85" s="24">
        <v>4.4697821577973834E-2</v>
      </c>
      <c r="AA85" s="24">
        <v>3.5227357404944926E-2</v>
      </c>
      <c r="AB85" s="41">
        <v>4.0607904789561874E-2</v>
      </c>
      <c r="AC85" s="21"/>
      <c r="AD85" s="21"/>
      <c r="AE85" s="21"/>
    </row>
    <row r="86" spans="2:31" ht="15.75" thickBot="1" x14ac:dyDescent="0.3">
      <c r="B86" s="15" t="s">
        <v>19</v>
      </c>
      <c r="C86" s="23">
        <f t="shared" ref="C86:I86" si="8">SUM(C79:C85)</f>
        <v>6006.8209282086364</v>
      </c>
      <c r="D86" s="23">
        <f t="shared" si="8"/>
        <v>6112.1618997510859</v>
      </c>
      <c r="E86" s="23">
        <f t="shared" si="8"/>
        <v>5189.4478347750128</v>
      </c>
      <c r="F86" s="23">
        <f t="shared" si="8"/>
        <v>4881.2664163432401</v>
      </c>
      <c r="G86" s="23">
        <f t="shared" si="8"/>
        <v>4473.1883034716056</v>
      </c>
      <c r="H86" s="23">
        <f t="shared" si="8"/>
        <v>5313.8139074610981</v>
      </c>
      <c r="I86" s="23">
        <f t="shared" si="8"/>
        <v>5121.7208875168544</v>
      </c>
      <c r="J86" s="23">
        <f>SUM(J79:J85)</f>
        <v>5040.6004946861967</v>
      </c>
      <c r="K86" s="23">
        <f t="shared" ref="K86:AB86" si="9">SUM(K79:K85)</f>
        <v>5176.9581752037884</v>
      </c>
      <c r="L86" s="23">
        <f t="shared" si="9"/>
        <v>5155.4285412567506</v>
      </c>
      <c r="M86" s="23">
        <f t="shared" si="9"/>
        <v>5690.006132997737</v>
      </c>
      <c r="N86" s="23">
        <f t="shared" si="9"/>
        <v>5836.2843277908732</v>
      </c>
      <c r="O86" s="23">
        <f t="shared" si="9"/>
        <v>6172.5811926872329</v>
      </c>
      <c r="P86" s="23">
        <f t="shared" si="9"/>
        <v>6141.9635644285236</v>
      </c>
      <c r="Q86" s="23">
        <f t="shared" si="9"/>
        <v>6177.642316267059</v>
      </c>
      <c r="R86" s="23">
        <f t="shared" si="9"/>
        <v>6140.0887046439611</v>
      </c>
      <c r="S86" s="23">
        <f t="shared" si="9"/>
        <v>5943.6680756678143</v>
      </c>
      <c r="T86" s="23">
        <f t="shared" si="9"/>
        <v>5487.7025214758087</v>
      </c>
      <c r="U86" s="23">
        <f t="shared" si="9"/>
        <v>5173.4319621829281</v>
      </c>
      <c r="V86" s="23">
        <f t="shared" si="9"/>
        <v>4987.1158898080939</v>
      </c>
      <c r="W86" s="23">
        <f t="shared" si="9"/>
        <v>4807.4035103703427</v>
      </c>
      <c r="X86" s="23">
        <f t="shared" si="9"/>
        <v>4836.5931433213873</v>
      </c>
      <c r="Y86" s="23">
        <f t="shared" si="9"/>
        <v>4772.0530149786546</v>
      </c>
      <c r="Z86" s="23">
        <f t="shared" si="9"/>
        <v>4767.1630813256797</v>
      </c>
      <c r="AA86" s="23">
        <f t="shared" si="9"/>
        <v>4760.5808545850332</v>
      </c>
      <c r="AB86" s="41">
        <f t="shared" si="9"/>
        <v>4579.2019111443115</v>
      </c>
      <c r="AC86" s="21"/>
      <c r="AD86" s="21"/>
      <c r="AE86" s="21"/>
    </row>
    <row r="87" spans="2:31" x14ac:dyDescent="0.25">
      <c r="B87" s="27" t="s">
        <v>20</v>
      </c>
      <c r="C87" s="27"/>
      <c r="D87" s="27"/>
      <c r="E87" s="27"/>
      <c r="F87" s="27"/>
      <c r="G87" s="27"/>
      <c r="H87" s="27"/>
      <c r="I87" s="27"/>
      <c r="U87" s="38"/>
      <c r="V87" s="38"/>
      <c r="W87" s="38"/>
      <c r="X87" s="38"/>
      <c r="Y87" s="38"/>
      <c r="Z87" s="38"/>
      <c r="AA87" s="38"/>
      <c r="AB87" s="38"/>
    </row>
    <row r="88" spans="2:31" x14ac:dyDescent="0.25">
      <c r="B88" s="27"/>
      <c r="C88" s="27"/>
      <c r="D88" s="27"/>
      <c r="E88" s="27"/>
      <c r="F88" s="27"/>
      <c r="G88" s="27"/>
      <c r="H88" s="27"/>
      <c r="I88" s="27"/>
      <c r="U88" s="39"/>
      <c r="V88" s="39"/>
      <c r="W88" s="39"/>
      <c r="X88" s="39"/>
      <c r="Y88" s="39"/>
      <c r="Z88" s="39"/>
    </row>
    <row r="89" spans="2:31" x14ac:dyDescent="0.25">
      <c r="B89" s="42"/>
      <c r="D89" s="43"/>
      <c r="E89" s="43"/>
      <c r="F89" s="43"/>
      <c r="G89" s="43"/>
      <c r="H89" s="43"/>
      <c r="I89" s="43"/>
      <c r="N89" s="44"/>
    </row>
    <row r="90" spans="2:31" ht="15.75" thickBot="1" x14ac:dyDescent="0.3">
      <c r="B90" s="6" t="s">
        <v>27</v>
      </c>
      <c r="C90" s="6"/>
      <c r="D90" s="6"/>
      <c r="E90" s="6"/>
      <c r="F90" s="6"/>
      <c r="G90" s="6"/>
      <c r="H90" s="6"/>
      <c r="I90" s="6"/>
    </row>
    <row r="91" spans="2:31" ht="15.75" thickBot="1" x14ac:dyDescent="0.3">
      <c r="B91" s="7" t="s">
        <v>12</v>
      </c>
      <c r="C91" s="8">
        <v>1993</v>
      </c>
      <c r="D91" s="45">
        <v>1994</v>
      </c>
      <c r="E91" s="45">
        <v>1995</v>
      </c>
      <c r="F91" s="45">
        <v>1996</v>
      </c>
      <c r="G91" s="45">
        <v>1997</v>
      </c>
      <c r="H91" s="45">
        <v>1998</v>
      </c>
      <c r="I91" s="45">
        <v>1999</v>
      </c>
      <c r="J91" s="45">
        <v>2000</v>
      </c>
      <c r="K91" s="45">
        <v>2001</v>
      </c>
      <c r="L91" s="45">
        <v>2002</v>
      </c>
      <c r="M91" s="45">
        <v>2003</v>
      </c>
      <c r="N91" s="45">
        <v>2004</v>
      </c>
      <c r="O91" s="45">
        <v>2005</v>
      </c>
      <c r="P91" s="45">
        <v>2006</v>
      </c>
      <c r="Q91" s="45">
        <v>2007</v>
      </c>
      <c r="R91" s="45">
        <v>2008</v>
      </c>
      <c r="S91" s="45">
        <v>2009</v>
      </c>
      <c r="T91" s="45">
        <v>2010</v>
      </c>
      <c r="U91" s="45">
        <v>2011</v>
      </c>
      <c r="V91" s="45">
        <v>2012</v>
      </c>
      <c r="W91" s="45">
        <v>2013</v>
      </c>
      <c r="X91" s="45">
        <v>2014</v>
      </c>
      <c r="Y91" s="45">
        <v>2015</v>
      </c>
      <c r="Z91" s="45">
        <v>2016</v>
      </c>
      <c r="AA91" s="45">
        <v>2017</v>
      </c>
      <c r="AB91" s="45">
        <v>2018</v>
      </c>
    </row>
    <row r="92" spans="2:31" ht="15.75" thickBot="1" x14ac:dyDescent="0.3">
      <c r="B92" s="10"/>
      <c r="C92" s="35" t="s">
        <v>28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7"/>
      <c r="AC92" s="4"/>
    </row>
    <row r="93" spans="2:31" ht="15.75" thickBot="1" x14ac:dyDescent="0.3">
      <c r="B93" s="15" t="s">
        <v>14</v>
      </c>
      <c r="C93" s="46"/>
      <c r="D93" s="47"/>
      <c r="E93" s="47"/>
      <c r="F93" s="47"/>
      <c r="G93" s="47"/>
      <c r="H93" s="47"/>
      <c r="I93" s="47"/>
      <c r="J93" s="17">
        <v>123.09726558134629</v>
      </c>
      <c r="K93" s="18">
        <v>130.88488006751626</v>
      </c>
      <c r="L93" s="18">
        <v>146.12680613500368</v>
      </c>
      <c r="M93" s="18">
        <v>177.07980013254149</v>
      </c>
      <c r="N93" s="18">
        <v>190.58552053556991</v>
      </c>
      <c r="O93" s="18">
        <v>213.8980627431423</v>
      </c>
      <c r="P93" s="18">
        <v>230.21828101716449</v>
      </c>
      <c r="Q93" s="18">
        <v>249.46146750572285</v>
      </c>
      <c r="R93" s="18">
        <v>246.95016236541915</v>
      </c>
      <c r="S93" s="18">
        <v>248.81840377490605</v>
      </c>
      <c r="T93" s="18">
        <v>242.76234636536344</v>
      </c>
      <c r="U93" s="18">
        <v>254.74984249362251</v>
      </c>
      <c r="V93" s="19">
        <v>251.100023110785</v>
      </c>
      <c r="W93" s="19">
        <v>259.67447465948084</v>
      </c>
      <c r="X93" s="19">
        <v>271.72534432575117</v>
      </c>
      <c r="Y93" s="19">
        <v>288.55221327968263</v>
      </c>
      <c r="Z93" s="19">
        <v>305.09927078030194</v>
      </c>
      <c r="AA93" s="48">
        <v>315.80151684261148</v>
      </c>
      <c r="AB93" s="49">
        <v>317.55864047064779</v>
      </c>
      <c r="AC93" s="21"/>
      <c r="AD93" s="21"/>
      <c r="AE93" s="21"/>
    </row>
    <row r="94" spans="2:31" ht="15.75" thickBot="1" x14ac:dyDescent="0.3">
      <c r="B94" s="15" t="s">
        <v>15</v>
      </c>
      <c r="C94" s="50"/>
      <c r="D94" s="50"/>
      <c r="E94" s="50"/>
      <c r="F94" s="50"/>
      <c r="G94" s="50"/>
      <c r="H94" s="50"/>
      <c r="I94" s="50"/>
      <c r="J94" s="23">
        <v>13.603306708289331</v>
      </c>
      <c r="K94" s="23">
        <v>14.070971676121269</v>
      </c>
      <c r="L94" s="23">
        <v>13.693655584192358</v>
      </c>
      <c r="M94" s="23">
        <v>14.032583986145944</v>
      </c>
      <c r="N94" s="23">
        <v>13.74579583353777</v>
      </c>
      <c r="O94" s="23">
        <v>14.69871913473896</v>
      </c>
      <c r="P94" s="23">
        <v>14.924542555763004</v>
      </c>
      <c r="Q94" s="23">
        <v>15.299504601263527</v>
      </c>
      <c r="R94" s="23">
        <v>16.249345770779602</v>
      </c>
      <c r="S94" s="23">
        <v>16.767953928923667</v>
      </c>
      <c r="T94" s="23">
        <v>16.944571946172999</v>
      </c>
      <c r="U94" s="23">
        <v>17.171433656087299</v>
      </c>
      <c r="V94" s="24">
        <v>17.383455287983711</v>
      </c>
      <c r="W94" s="24">
        <v>16.173673239243943</v>
      </c>
      <c r="X94" s="24">
        <v>17.890653824564833</v>
      </c>
      <c r="Y94" s="24">
        <v>16.833354717981102</v>
      </c>
      <c r="Z94" s="24">
        <v>16.219374687237412</v>
      </c>
      <c r="AA94" s="51">
        <v>15.606503630412863</v>
      </c>
      <c r="AB94" s="52">
        <v>14.040661387006811</v>
      </c>
      <c r="AC94" s="21"/>
      <c r="AD94" s="21"/>
      <c r="AE94" s="21"/>
    </row>
    <row r="95" spans="2:31" ht="15.75" thickBot="1" x14ac:dyDescent="0.3">
      <c r="B95" s="15" t="s">
        <v>7</v>
      </c>
      <c r="C95" s="50"/>
      <c r="D95" s="50"/>
      <c r="E95" s="50"/>
      <c r="F95" s="50"/>
      <c r="G95" s="50"/>
      <c r="H95" s="50"/>
      <c r="I95" s="50"/>
      <c r="J95" s="23">
        <v>83.530965683594331</v>
      </c>
      <c r="K95" s="23">
        <v>94.853828566650918</v>
      </c>
      <c r="L95" s="23">
        <v>103.96515333209766</v>
      </c>
      <c r="M95" s="23">
        <v>120.85026723651055</v>
      </c>
      <c r="N95" s="23">
        <v>133.57330507042701</v>
      </c>
      <c r="O95" s="23">
        <v>155.73240448072639</v>
      </c>
      <c r="P95" s="23">
        <v>171.29269237467742</v>
      </c>
      <c r="Q95" s="23">
        <v>181.97352680002254</v>
      </c>
      <c r="R95" s="23">
        <v>193.00384319573729</v>
      </c>
      <c r="S95" s="23">
        <v>185.30646827335104</v>
      </c>
      <c r="T95" s="23">
        <v>174.52159738237728</v>
      </c>
      <c r="U95" s="23">
        <v>174.33321110463245</v>
      </c>
      <c r="V95" s="24">
        <v>174.41132038202184</v>
      </c>
      <c r="W95" s="24">
        <v>172.85101489224226</v>
      </c>
      <c r="X95" s="24">
        <v>178.72012070713643</v>
      </c>
      <c r="Y95" s="24">
        <v>185.15644587612297</v>
      </c>
      <c r="Z95" s="24">
        <v>189.24443423062158</v>
      </c>
      <c r="AA95" s="51">
        <v>190.16853430910152</v>
      </c>
      <c r="AB95" s="52">
        <v>186.56003886887132</v>
      </c>
      <c r="AC95" s="21"/>
      <c r="AD95" s="21"/>
      <c r="AE95" s="21"/>
    </row>
    <row r="96" spans="2:31" ht="15.75" thickBot="1" x14ac:dyDescent="0.3">
      <c r="B96" s="15" t="s">
        <v>9</v>
      </c>
      <c r="C96" s="50"/>
      <c r="D96" s="50"/>
      <c r="E96" s="50"/>
      <c r="F96" s="50"/>
      <c r="G96" s="50"/>
      <c r="H96" s="50"/>
      <c r="I96" s="50"/>
      <c r="J96" s="23">
        <v>4.2759033535537156</v>
      </c>
      <c r="K96" s="23">
        <v>4.2482758174473805</v>
      </c>
      <c r="L96" s="23">
        <v>3.975660493443157</v>
      </c>
      <c r="M96" s="23">
        <v>3.9539749905401105</v>
      </c>
      <c r="N96" s="23">
        <v>3.5892950722436567</v>
      </c>
      <c r="O96" s="23">
        <v>2.9219040408111812</v>
      </c>
      <c r="P96" s="23">
        <v>2.708733666183297</v>
      </c>
      <c r="Q96" s="23">
        <v>2.8927447674473257</v>
      </c>
      <c r="R96" s="23">
        <v>2.9541076601442815</v>
      </c>
      <c r="S96" s="23">
        <v>3.0532391560232695</v>
      </c>
      <c r="T96" s="23">
        <v>2.7293820102158124</v>
      </c>
      <c r="U96" s="23">
        <v>2.7468597071768732</v>
      </c>
      <c r="V96" s="24">
        <v>2.6036570857416983</v>
      </c>
      <c r="W96" s="24">
        <v>2.0006453261179495</v>
      </c>
      <c r="X96" s="24">
        <v>1.5765024541191304</v>
      </c>
      <c r="Y96" s="24">
        <v>1.190170741756218</v>
      </c>
      <c r="Z96" s="24">
        <v>0.93880402991358702</v>
      </c>
      <c r="AA96" s="51">
        <v>0.76358638947715285</v>
      </c>
      <c r="AB96" s="52">
        <v>0.63177717411357492</v>
      </c>
      <c r="AC96" s="21"/>
      <c r="AD96" s="21"/>
      <c r="AE96" s="21"/>
    </row>
    <row r="97" spans="2:31" ht="15.75" thickBot="1" x14ac:dyDescent="0.3">
      <c r="B97" s="15" t="s">
        <v>16</v>
      </c>
      <c r="C97" s="50"/>
      <c r="D97" s="50"/>
      <c r="E97" s="50"/>
      <c r="F97" s="50"/>
      <c r="G97" s="50"/>
      <c r="H97" s="50"/>
      <c r="I97" s="50"/>
      <c r="J97" s="23">
        <v>0.100152</v>
      </c>
      <c r="K97" s="23">
        <v>9.3410999999999994E-2</v>
      </c>
      <c r="L97" s="23">
        <v>9.0522000000000005E-2</v>
      </c>
      <c r="M97" s="23">
        <v>8.8595999999999994E-2</v>
      </c>
      <c r="N97" s="23">
        <v>8.7633000000000003E-2</v>
      </c>
      <c r="O97" s="23">
        <v>8.8595999999999994E-2</v>
      </c>
      <c r="P97" s="23">
        <v>9.2448000000000002E-2</v>
      </c>
      <c r="Q97" s="23">
        <v>9.1484999999999997E-2</v>
      </c>
      <c r="R97" s="23">
        <v>0.101115</v>
      </c>
      <c r="S97" s="23">
        <v>9.1484999999999997E-2</v>
      </c>
      <c r="T97" s="23">
        <v>8.8595999999999994E-2</v>
      </c>
      <c r="U97" s="23">
        <v>8.6669999999999997E-2</v>
      </c>
      <c r="V97" s="24">
        <v>8.3780999999999994E-2</v>
      </c>
      <c r="W97" s="24">
        <v>8.1854999999999997E-2</v>
      </c>
      <c r="X97" s="24">
        <v>8.2818000000000003E-2</v>
      </c>
      <c r="Y97" s="24">
        <v>8.0892000000000006E-2</v>
      </c>
      <c r="Z97" s="24">
        <v>8.1854999999999997E-2</v>
      </c>
      <c r="AA97" s="51">
        <v>8.3780999999999994E-2</v>
      </c>
      <c r="AB97" s="52">
        <v>8.5707000000000005E-2</v>
      </c>
      <c r="AC97" s="21"/>
      <c r="AD97" s="21"/>
      <c r="AE97" s="21"/>
    </row>
    <row r="98" spans="2:31" ht="15.75" thickBot="1" x14ac:dyDescent="0.3">
      <c r="B98" s="15" t="s">
        <v>17</v>
      </c>
      <c r="C98" s="50"/>
      <c r="D98" s="50"/>
      <c r="E98" s="50"/>
      <c r="F98" s="50"/>
      <c r="G98" s="50"/>
      <c r="H98" s="50"/>
      <c r="I98" s="50"/>
      <c r="J98" s="23">
        <v>4.8149999999999998E-3</v>
      </c>
      <c r="K98" s="23">
        <v>7.7039999999999999E-3</v>
      </c>
      <c r="L98" s="23">
        <v>3.852E-3</v>
      </c>
      <c r="M98" s="23">
        <v>3.852E-3</v>
      </c>
      <c r="N98" s="23">
        <v>5.7780000000000001E-3</v>
      </c>
      <c r="O98" s="23">
        <v>4.8149999999999998E-3</v>
      </c>
      <c r="P98" s="23">
        <v>5.7780000000000001E-3</v>
      </c>
      <c r="Q98" s="23">
        <v>4.8149999999999998E-3</v>
      </c>
      <c r="R98" s="23">
        <v>3.852E-3</v>
      </c>
      <c r="S98" s="23">
        <v>4.8149999999999998E-3</v>
      </c>
      <c r="T98" s="23">
        <v>3.852E-3</v>
      </c>
      <c r="U98" s="23">
        <v>2.8890000000000001E-3</v>
      </c>
      <c r="V98" s="24">
        <v>4.8149999999999998E-3</v>
      </c>
      <c r="W98" s="24">
        <v>1.926E-3</v>
      </c>
      <c r="X98" s="24">
        <v>2.8890000000000001E-3</v>
      </c>
      <c r="Y98" s="24">
        <v>2.8890000000000001E-3</v>
      </c>
      <c r="Z98" s="24">
        <v>3.852E-3</v>
      </c>
      <c r="AA98" s="51">
        <v>3.852E-3</v>
      </c>
      <c r="AB98" s="52">
        <v>2.8890000000000001E-3</v>
      </c>
      <c r="AC98" s="21"/>
      <c r="AD98" s="21"/>
      <c r="AE98" s="21"/>
    </row>
    <row r="99" spans="2:31" ht="15.75" thickBot="1" x14ac:dyDescent="0.3">
      <c r="B99" s="15" t="s">
        <v>18</v>
      </c>
      <c r="C99" s="50"/>
      <c r="D99" s="50"/>
      <c r="E99" s="50"/>
      <c r="F99" s="50"/>
      <c r="G99" s="50"/>
      <c r="H99" s="50"/>
      <c r="I99" s="50"/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51">
        <v>0</v>
      </c>
      <c r="AB99" s="52">
        <v>0</v>
      </c>
      <c r="AC99" s="21"/>
      <c r="AD99" s="21"/>
      <c r="AE99" s="21"/>
    </row>
    <row r="100" spans="2:31" ht="15.75" thickBot="1" x14ac:dyDescent="0.3">
      <c r="B100" s="15" t="s">
        <v>19</v>
      </c>
      <c r="C100" s="50"/>
      <c r="D100" s="50"/>
      <c r="E100" s="50"/>
      <c r="F100" s="50"/>
      <c r="G100" s="50"/>
      <c r="H100" s="50"/>
      <c r="I100" s="50"/>
      <c r="J100" s="23">
        <f>SUM(J93:J99)</f>
        <v>224.61240832678371</v>
      </c>
      <c r="K100" s="23">
        <f t="shared" ref="K100:Y100" si="10">SUM(K93:K99)</f>
        <v>244.15907112773584</v>
      </c>
      <c r="L100" s="23">
        <f t="shared" si="10"/>
        <v>267.85564954473688</v>
      </c>
      <c r="M100" s="23">
        <f t="shared" si="10"/>
        <v>316.0090743457381</v>
      </c>
      <c r="N100" s="23">
        <f t="shared" si="10"/>
        <v>341.58732751177837</v>
      </c>
      <c r="O100" s="23">
        <f t="shared" si="10"/>
        <v>387.34450139941885</v>
      </c>
      <c r="P100" s="23">
        <f t="shared" si="10"/>
        <v>419.24247561378826</v>
      </c>
      <c r="Q100" s="23">
        <f t="shared" si="10"/>
        <v>449.72354367445627</v>
      </c>
      <c r="R100" s="23">
        <f t="shared" si="10"/>
        <v>459.2624259920803</v>
      </c>
      <c r="S100" s="23">
        <f t="shared" si="10"/>
        <v>454.04236513320404</v>
      </c>
      <c r="T100" s="23">
        <f t="shared" si="10"/>
        <v>437.0503457041296</v>
      </c>
      <c r="U100" s="23">
        <f t="shared" si="10"/>
        <v>449.09090596151918</v>
      </c>
      <c r="V100" s="23">
        <f t="shared" si="10"/>
        <v>445.58705186653225</v>
      </c>
      <c r="W100" s="23">
        <f t="shared" si="10"/>
        <v>450.78358911708506</v>
      </c>
      <c r="X100" s="23">
        <f t="shared" si="10"/>
        <v>469.99832831157153</v>
      </c>
      <c r="Y100" s="23">
        <f t="shared" si="10"/>
        <v>491.81596561554289</v>
      </c>
      <c r="Z100" s="23">
        <f>SUM(Z93:Z99)</f>
        <v>511.58759072807447</v>
      </c>
      <c r="AA100" s="23">
        <f t="shared" ref="AA100:AB100" si="11">SUM(AA93:AA99)</f>
        <v>522.42777417160312</v>
      </c>
      <c r="AB100" s="53">
        <f t="shared" si="11"/>
        <v>518.87971390063944</v>
      </c>
      <c r="AC100" s="21"/>
      <c r="AD100" s="21"/>
      <c r="AE100" s="21"/>
    </row>
    <row r="101" spans="2:31" x14ac:dyDescent="0.25">
      <c r="B101" s="27" t="s">
        <v>20</v>
      </c>
      <c r="C101" s="27"/>
      <c r="D101" s="27"/>
      <c r="E101" s="27"/>
      <c r="F101" s="27"/>
      <c r="G101" s="27"/>
      <c r="H101" s="27"/>
      <c r="I101" s="27"/>
      <c r="U101" s="38"/>
      <c r="V101" s="38"/>
      <c r="W101" s="38"/>
      <c r="X101" s="38"/>
      <c r="Y101" s="38"/>
      <c r="Z101" s="38"/>
      <c r="AA101" s="38"/>
      <c r="AB101" s="38"/>
    </row>
    <row r="102" spans="2:31" x14ac:dyDescent="0.25">
      <c r="U102" s="39"/>
      <c r="V102" s="39"/>
      <c r="W102" s="39"/>
      <c r="X102" s="39"/>
      <c r="Y102" s="39"/>
      <c r="Z102" s="39"/>
      <c r="AA102" s="39"/>
      <c r="AB102" s="39"/>
    </row>
    <row r="105" spans="2:31" x14ac:dyDescent="0.25"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2:31" x14ac:dyDescent="0.25"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2:31" x14ac:dyDescent="0.25">
      <c r="B107" s="2" t="s">
        <v>29</v>
      </c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2:31" x14ac:dyDescent="0.25">
      <c r="C108" s="55">
        <v>2000</v>
      </c>
      <c r="D108" s="55">
        <v>2001</v>
      </c>
      <c r="E108" s="55">
        <v>2002</v>
      </c>
      <c r="F108" s="55">
        <v>2003</v>
      </c>
      <c r="G108" s="55">
        <v>2004</v>
      </c>
      <c r="H108" s="55">
        <v>2005</v>
      </c>
      <c r="I108" s="55">
        <v>2006</v>
      </c>
      <c r="J108" s="55">
        <v>2007</v>
      </c>
      <c r="K108" s="55">
        <v>2008</v>
      </c>
      <c r="L108" s="55">
        <v>2009</v>
      </c>
      <c r="M108" s="55">
        <v>2010</v>
      </c>
      <c r="N108" s="55">
        <v>2011</v>
      </c>
      <c r="O108" s="55">
        <v>2012</v>
      </c>
      <c r="P108" s="55">
        <v>2013</v>
      </c>
      <c r="Q108" s="55">
        <v>2014</v>
      </c>
      <c r="R108" s="55">
        <v>2015</v>
      </c>
      <c r="S108" s="55">
        <v>2016</v>
      </c>
      <c r="T108" s="55">
        <v>2017</v>
      </c>
      <c r="U108" s="55">
        <v>2018</v>
      </c>
      <c r="V108" s="54"/>
      <c r="W108" s="54"/>
      <c r="X108" s="54"/>
      <c r="Y108" s="54"/>
      <c r="Z108" s="54"/>
    </row>
    <row r="109" spans="2:31" x14ac:dyDescent="0.25">
      <c r="B109" s="2" t="s">
        <v>14</v>
      </c>
      <c r="C109" s="54">
        <v>39368.12849956486</v>
      </c>
      <c r="D109" s="54">
        <v>36269.43332760231</v>
      </c>
      <c r="E109" s="54">
        <v>35872.900262418305</v>
      </c>
      <c r="F109" s="54">
        <v>37953.498247990043</v>
      </c>
      <c r="G109" s="54">
        <v>37245.04770178059</v>
      </c>
      <c r="H109" s="54">
        <v>37010.879113033247</v>
      </c>
      <c r="I109" s="54">
        <v>35972.041132600018</v>
      </c>
      <c r="J109" s="54">
        <v>36077.12006508826</v>
      </c>
      <c r="K109" s="54">
        <v>34678.18773314407</v>
      </c>
      <c r="L109" s="54">
        <v>34690.443419077965</v>
      </c>
      <c r="M109" s="54">
        <v>32083.894167336734</v>
      </c>
      <c r="N109" s="54">
        <v>31791.635565683664</v>
      </c>
      <c r="O109" s="54">
        <v>29758.786785032458</v>
      </c>
      <c r="P109" s="54">
        <v>29309.043316736228</v>
      </c>
      <c r="Q109" s="54">
        <v>29867.987321037443</v>
      </c>
      <c r="R109" s="54">
        <v>29958.99938344799</v>
      </c>
      <c r="S109" s="54">
        <v>30511.580793502868</v>
      </c>
      <c r="T109" s="54">
        <v>30998.017549964206</v>
      </c>
      <c r="U109" s="54">
        <v>30453.68603790049</v>
      </c>
      <c r="V109" s="54"/>
      <c r="W109" s="54"/>
      <c r="X109" s="54"/>
      <c r="Y109" s="54"/>
      <c r="Z109" s="54"/>
    </row>
    <row r="110" spans="2:31" x14ac:dyDescent="0.25">
      <c r="B110" s="2" t="s">
        <v>15</v>
      </c>
      <c r="C110" s="54">
        <v>10031.214112604766</v>
      </c>
      <c r="D110" s="54">
        <v>10004.480825503044</v>
      </c>
      <c r="E110" s="54">
        <v>9528.139262836421</v>
      </c>
      <c r="F110" s="54">
        <v>9458.350142978652</v>
      </c>
      <c r="G110" s="54">
        <v>9043.8505988452525</v>
      </c>
      <c r="H110" s="54">
        <v>9473.5606655531392</v>
      </c>
      <c r="I110" s="54">
        <v>8899.9959415623653</v>
      </c>
      <c r="J110" s="54">
        <v>8610.7477603465013</v>
      </c>
      <c r="K110" s="54">
        <v>8657.1617430179776</v>
      </c>
      <c r="L110" s="54">
        <v>8528.3290151498604</v>
      </c>
      <c r="M110" s="54">
        <v>8170.4314583038567</v>
      </c>
      <c r="N110" s="54">
        <v>7948.5832213567573</v>
      </c>
      <c r="O110" s="54">
        <v>7714.5174141545504</v>
      </c>
      <c r="P110" s="54">
        <v>6861.4300414368008</v>
      </c>
      <c r="Q110" s="54">
        <v>6881.9653948457853</v>
      </c>
      <c r="R110" s="54">
        <v>5751.1139550001863</v>
      </c>
      <c r="S110" s="54">
        <v>4977.0622145370153</v>
      </c>
      <c r="T110" s="54">
        <v>4612.53793250937</v>
      </c>
      <c r="U110" s="54">
        <v>3851.7084210602211</v>
      </c>
      <c r="V110" s="54"/>
      <c r="W110" s="54"/>
      <c r="X110" s="54"/>
      <c r="Y110" s="54"/>
      <c r="Z110" s="54"/>
    </row>
    <row r="111" spans="2:31" x14ac:dyDescent="0.25">
      <c r="B111" s="2" t="s">
        <v>30</v>
      </c>
      <c r="C111" s="54">
        <v>29155.532563712051</v>
      </c>
      <c r="D111" s="54">
        <v>30959.841335845464</v>
      </c>
      <c r="E111" s="54">
        <v>31909.141541241268</v>
      </c>
      <c r="F111" s="54">
        <v>34892.389026069584</v>
      </c>
      <c r="G111" s="54">
        <v>36293.462179270689</v>
      </c>
      <c r="H111" s="54">
        <v>40296.183165954208</v>
      </c>
      <c r="I111" s="54">
        <v>39723.864528679529</v>
      </c>
      <c r="J111" s="54">
        <v>38676.769751744876</v>
      </c>
      <c r="K111" s="54">
        <v>37647.440217636635</v>
      </c>
      <c r="L111" s="54">
        <v>34783.890692193891</v>
      </c>
      <c r="M111" s="54">
        <v>31787.145272095753</v>
      </c>
      <c r="N111" s="54">
        <v>29955.977450733397</v>
      </c>
      <c r="O111" s="54">
        <v>29103.043398312082</v>
      </c>
      <c r="P111" s="54">
        <v>26542.870065959833</v>
      </c>
      <c r="Q111" s="54">
        <v>25108.583481022099</v>
      </c>
      <c r="R111" s="54">
        <v>23263.425215834741</v>
      </c>
      <c r="S111" s="54">
        <v>21322.334550111358</v>
      </c>
      <c r="T111" s="54">
        <v>20529.525651762197</v>
      </c>
      <c r="U111" s="54">
        <v>17860.778784115602</v>
      </c>
      <c r="V111" s="54"/>
      <c r="W111" s="54"/>
      <c r="X111" s="54"/>
      <c r="Y111" s="54"/>
      <c r="Z111" s="54"/>
    </row>
    <row r="112" spans="2:31" x14ac:dyDescent="0.25">
      <c r="B112" s="2" t="s">
        <v>9</v>
      </c>
      <c r="C112" s="54">
        <v>566.65209088345171</v>
      </c>
      <c r="D112" s="54">
        <v>531.56446111701155</v>
      </c>
      <c r="E112" s="54">
        <v>496.32854300632789</v>
      </c>
      <c r="F112" s="54">
        <v>502.57112024731538</v>
      </c>
      <c r="G112" s="54">
        <v>460.04264283619489</v>
      </c>
      <c r="H112" s="54">
        <v>360.25219471800506</v>
      </c>
      <c r="I112" s="54">
        <v>333.26657178853799</v>
      </c>
      <c r="J112" s="54">
        <v>355.51930528707982</v>
      </c>
      <c r="K112" s="54">
        <v>352.81635511858332</v>
      </c>
      <c r="L112" s="54">
        <v>356.36998917544759</v>
      </c>
      <c r="M112" s="54">
        <v>319.50371251262601</v>
      </c>
      <c r="N112" s="54">
        <v>322.42435806604203</v>
      </c>
      <c r="O112" s="54">
        <v>304.86960144938234</v>
      </c>
      <c r="P112" s="54">
        <v>228.00773341921968</v>
      </c>
      <c r="Q112" s="54">
        <v>184.44925887126328</v>
      </c>
      <c r="R112" s="54">
        <v>138.7510635855017</v>
      </c>
      <c r="S112" s="54">
        <v>108.92729316264244</v>
      </c>
      <c r="T112" s="54">
        <v>85.561959175398798</v>
      </c>
      <c r="U112" s="54">
        <v>69.860366578775512</v>
      </c>
    </row>
    <row r="113" spans="2:22" x14ac:dyDescent="0.25">
      <c r="B113" s="2" t="s">
        <v>16</v>
      </c>
      <c r="C113" s="54">
        <v>3525.6</v>
      </c>
      <c r="D113" s="54">
        <v>3288.2999999999997</v>
      </c>
      <c r="E113" s="54">
        <v>3186.6</v>
      </c>
      <c r="F113" s="54">
        <v>3118.7999999999997</v>
      </c>
      <c r="G113" s="54">
        <v>3084.9</v>
      </c>
      <c r="H113" s="54">
        <v>3120.9887999999996</v>
      </c>
      <c r="I113" s="54">
        <v>3256.8796799999996</v>
      </c>
      <c r="J113" s="54">
        <v>3222.58</v>
      </c>
      <c r="K113" s="54">
        <v>3561.66048</v>
      </c>
      <c r="L113" s="54">
        <v>3222.7174399999999</v>
      </c>
      <c r="M113" s="54">
        <v>3121.2726399999997</v>
      </c>
      <c r="N113" s="54">
        <v>3053.4129600000001</v>
      </c>
      <c r="O113" s="54">
        <v>2951.7281599999997</v>
      </c>
      <c r="P113" s="54">
        <v>2883.9879999999998</v>
      </c>
      <c r="Q113" s="54">
        <v>2922.34944</v>
      </c>
      <c r="R113" s="54">
        <v>2854.4036799999999</v>
      </c>
      <c r="S113" s="54">
        <v>2888.07312</v>
      </c>
      <c r="T113" s="54">
        <v>2949.3000065709412</v>
      </c>
      <c r="U113" s="54">
        <v>2949.3000065709412</v>
      </c>
    </row>
    <row r="114" spans="2:22" x14ac:dyDescent="0.25">
      <c r="B114" s="2" t="s">
        <v>17</v>
      </c>
      <c r="C114" s="54">
        <v>169.5</v>
      </c>
      <c r="D114" s="54">
        <v>271.2</v>
      </c>
      <c r="E114" s="54">
        <v>135.6</v>
      </c>
      <c r="F114" s="54">
        <v>135.6</v>
      </c>
      <c r="G114" s="54">
        <v>203.39999999999998</v>
      </c>
      <c r="H114" s="54">
        <v>169.5</v>
      </c>
      <c r="I114" s="54">
        <v>203.39999999999998</v>
      </c>
      <c r="J114" s="54">
        <v>169.5</v>
      </c>
      <c r="K114" s="54">
        <v>135.6</v>
      </c>
      <c r="L114" s="54">
        <v>169.5</v>
      </c>
      <c r="M114" s="54">
        <v>135.6</v>
      </c>
      <c r="N114" s="54">
        <v>101.69999999999999</v>
      </c>
      <c r="O114" s="54">
        <v>169.5</v>
      </c>
      <c r="P114" s="54">
        <v>67.8</v>
      </c>
      <c r="Q114" s="54">
        <v>101.69999999999999</v>
      </c>
      <c r="R114" s="54">
        <v>101.69999999999999</v>
      </c>
      <c r="S114" s="54">
        <v>135.6</v>
      </c>
      <c r="T114" s="54">
        <v>135.6</v>
      </c>
      <c r="U114" s="54">
        <v>135.6</v>
      </c>
      <c r="V114" s="54">
        <v>135.6</v>
      </c>
    </row>
    <row r="115" spans="2:22" x14ac:dyDescent="0.25">
      <c r="B115" s="2" t="s">
        <v>18</v>
      </c>
      <c r="C115" s="54">
        <v>2335.6119299475004</v>
      </c>
      <c r="D115" s="54">
        <v>2513.4694263565002</v>
      </c>
      <c r="E115" s="54">
        <v>2197.870879436</v>
      </c>
      <c r="F115" s="54">
        <v>2932.9202564510001</v>
      </c>
      <c r="G115" s="54">
        <v>3753.1285805729995</v>
      </c>
      <c r="H115" s="54">
        <v>3875.2191868605005</v>
      </c>
      <c r="I115" s="54">
        <v>3971.5607223089996</v>
      </c>
      <c r="J115" s="54">
        <v>4164.3172421734998</v>
      </c>
      <c r="K115" s="54">
        <v>4405.9013113370002</v>
      </c>
      <c r="L115" s="54">
        <v>4032.7333286309999</v>
      </c>
      <c r="M115" s="54">
        <v>3779.5957213955003</v>
      </c>
      <c r="N115" s="54">
        <v>3721.1917316505001</v>
      </c>
      <c r="O115" s="54">
        <v>3489.9941647855003</v>
      </c>
      <c r="P115" s="54">
        <v>3368.9615259860002</v>
      </c>
      <c r="Q115" s="54">
        <v>3477.9949999999999</v>
      </c>
      <c r="R115" s="54">
        <v>3523.9675000000002</v>
      </c>
      <c r="S115" s="54">
        <v>3789.0675000000001</v>
      </c>
      <c r="T115" s="54">
        <v>4246.9674999999997</v>
      </c>
      <c r="U115" s="54">
        <v>4246.9674999999997</v>
      </c>
    </row>
    <row r="117" spans="2:22" x14ac:dyDescent="0.25">
      <c r="C117" s="55">
        <v>2000</v>
      </c>
      <c r="D117" s="55">
        <v>2001</v>
      </c>
      <c r="E117" s="55">
        <v>2002</v>
      </c>
      <c r="F117" s="55">
        <v>2003</v>
      </c>
      <c r="G117" s="55">
        <v>2004</v>
      </c>
      <c r="H117" s="55">
        <v>2005</v>
      </c>
      <c r="I117" s="55">
        <v>2006</v>
      </c>
      <c r="J117" s="55">
        <v>2007</v>
      </c>
      <c r="K117" s="55">
        <v>2008</v>
      </c>
      <c r="L117" s="55">
        <v>2009</v>
      </c>
      <c r="M117" s="55">
        <v>2010</v>
      </c>
      <c r="N117" s="55">
        <v>2011</v>
      </c>
      <c r="O117" s="55">
        <v>2012</v>
      </c>
      <c r="P117" s="55">
        <v>2013</v>
      </c>
      <c r="Q117" s="55">
        <v>2014</v>
      </c>
      <c r="R117" s="55">
        <v>2015</v>
      </c>
      <c r="S117" s="55">
        <v>2016</v>
      </c>
      <c r="T117" s="55">
        <v>2017</v>
      </c>
      <c r="U117" s="55">
        <v>2018</v>
      </c>
    </row>
    <row r="118" spans="2:22" x14ac:dyDescent="0.25">
      <c r="B118" s="2" t="s">
        <v>14</v>
      </c>
      <c r="C118" s="54">
        <f>(C109/$C109)*100</f>
        <v>100</v>
      </c>
      <c r="D118" s="54">
        <f t="shared" ref="D118:U118" si="12">(D109/$C109)*100</f>
        <v>92.128924360738154</v>
      </c>
      <c r="E118" s="54">
        <f t="shared" si="12"/>
        <v>91.121680480226047</v>
      </c>
      <c r="F118" s="54">
        <f t="shared" si="12"/>
        <v>96.406661160968184</v>
      </c>
      <c r="G118" s="54">
        <f t="shared" si="12"/>
        <v>94.607107630712648</v>
      </c>
      <c r="H118" s="54">
        <f t="shared" si="12"/>
        <v>94.012289950339735</v>
      </c>
      <c r="I118" s="54">
        <f t="shared" si="12"/>
        <v>91.373510765180569</v>
      </c>
      <c r="J118" s="54">
        <f t="shared" si="12"/>
        <v>91.640424475567912</v>
      </c>
      <c r="K118" s="54">
        <f t="shared" si="12"/>
        <v>88.086960327635012</v>
      </c>
      <c r="L118" s="54">
        <f t="shared" si="12"/>
        <v>88.118091312014997</v>
      </c>
      <c r="M118" s="54">
        <f t="shared" si="12"/>
        <v>81.497128235830047</v>
      </c>
      <c r="N118" s="54">
        <f t="shared" si="12"/>
        <v>80.754754613329055</v>
      </c>
      <c r="O118" s="54">
        <f t="shared" si="12"/>
        <v>75.591062921269895</v>
      </c>
      <c r="P118" s="54">
        <f t="shared" si="12"/>
        <v>74.448657921496533</v>
      </c>
      <c r="Q118" s="54">
        <f t="shared" si="12"/>
        <v>75.868446023202694</v>
      </c>
      <c r="R118" s="54">
        <f t="shared" si="12"/>
        <v>76.099628113587187</v>
      </c>
      <c r="S118" s="54">
        <f t="shared" si="12"/>
        <v>77.503254425315433</v>
      </c>
      <c r="T118" s="54">
        <f t="shared" si="12"/>
        <v>78.738864994069573</v>
      </c>
      <c r="U118" s="54">
        <f t="shared" si="12"/>
        <v>77.356194461306686</v>
      </c>
    </row>
    <row r="119" spans="2:22" x14ac:dyDescent="0.25">
      <c r="B119" s="2" t="s">
        <v>15</v>
      </c>
      <c r="C119" s="54">
        <f t="shared" ref="C119:U124" si="13">(C110/$C110)*100</f>
        <v>100</v>
      </c>
      <c r="D119" s="54">
        <f t="shared" si="13"/>
        <v>99.733498988241806</v>
      </c>
      <c r="E119" s="54">
        <f t="shared" si="13"/>
        <v>94.984905674217401</v>
      </c>
      <c r="F119" s="54">
        <f t="shared" si="13"/>
        <v>94.289186102544861</v>
      </c>
      <c r="G119" s="54">
        <f t="shared" si="13"/>
        <v>90.157088636769927</v>
      </c>
      <c r="H119" s="54">
        <f t="shared" si="13"/>
        <v>94.440818022706679</v>
      </c>
      <c r="I119" s="54">
        <f t="shared" si="13"/>
        <v>88.723018386967098</v>
      </c>
      <c r="J119" s="54">
        <f t="shared" si="13"/>
        <v>85.839537105749031</v>
      </c>
      <c r="K119" s="54">
        <f t="shared" si="13"/>
        <v>86.302232669321484</v>
      </c>
      <c r="L119" s="54">
        <f t="shared" si="13"/>
        <v>85.017914276533588</v>
      </c>
      <c r="M119" s="54">
        <f t="shared" si="13"/>
        <v>81.450075400516724</v>
      </c>
      <c r="N119" s="54">
        <f t="shared" si="13"/>
        <v>79.238496279019017</v>
      </c>
      <c r="O119" s="54">
        <f t="shared" si="13"/>
        <v>76.905121628904709</v>
      </c>
      <c r="P119" s="54">
        <f t="shared" si="13"/>
        <v>68.400793407599991</v>
      </c>
      <c r="Q119" s="54">
        <f t="shared" si="13"/>
        <v>68.605507943432514</v>
      </c>
      <c r="R119" s="54">
        <f t="shared" si="13"/>
        <v>57.332182230798942</v>
      </c>
      <c r="S119" s="54">
        <f t="shared" si="13"/>
        <v>49.615750981559309</v>
      </c>
      <c r="T119" s="54">
        <f t="shared" si="13"/>
        <v>45.981851057425494</v>
      </c>
      <c r="U119" s="54">
        <f t="shared" si="13"/>
        <v>38.397230662441352</v>
      </c>
    </row>
    <row r="120" spans="2:22" x14ac:dyDescent="0.25">
      <c r="B120" s="2" t="s">
        <v>7</v>
      </c>
      <c r="C120" s="54">
        <f t="shared" si="13"/>
        <v>100</v>
      </c>
      <c r="D120" s="54">
        <f t="shared" si="13"/>
        <v>106.18856393101568</v>
      </c>
      <c r="E120" s="54">
        <f t="shared" si="13"/>
        <v>109.44455043485108</v>
      </c>
      <c r="F120" s="54">
        <f t="shared" si="13"/>
        <v>119.67673356616307</v>
      </c>
      <c r="G120" s="54">
        <f t="shared" si="13"/>
        <v>124.4822474086539</v>
      </c>
      <c r="H120" s="54">
        <f t="shared" si="13"/>
        <v>138.21110308274109</v>
      </c>
      <c r="I120" s="54">
        <f t="shared" si="13"/>
        <v>136.24811840385033</v>
      </c>
      <c r="J120" s="54">
        <f t="shared" si="13"/>
        <v>132.65670818129138</v>
      </c>
      <c r="K120" s="54">
        <f t="shared" si="13"/>
        <v>129.12623062318502</v>
      </c>
      <c r="L120" s="54">
        <f t="shared" si="13"/>
        <v>119.30459721900975</v>
      </c>
      <c r="M120" s="54">
        <f t="shared" si="13"/>
        <v>109.02611777930305</v>
      </c>
      <c r="N120" s="54">
        <f t="shared" si="13"/>
        <v>102.74543051227816</v>
      </c>
      <c r="O120" s="54">
        <f t="shared" si="13"/>
        <v>99.819968421824328</v>
      </c>
      <c r="P120" s="54">
        <f t="shared" si="13"/>
        <v>91.038879183417748</v>
      </c>
      <c r="Q120" s="54">
        <f t="shared" si="13"/>
        <v>86.119447230653847</v>
      </c>
      <c r="R120" s="54">
        <f t="shared" si="13"/>
        <v>79.790774409619857</v>
      </c>
      <c r="S120" s="54">
        <f t="shared" si="13"/>
        <v>73.133064894344784</v>
      </c>
      <c r="T120" s="54">
        <f t="shared" si="13"/>
        <v>70.413824912647726</v>
      </c>
      <c r="U120" s="54">
        <f t="shared" si="13"/>
        <v>61.260341395189343</v>
      </c>
    </row>
    <row r="121" spans="2:22" x14ac:dyDescent="0.25">
      <c r="B121" s="2" t="s">
        <v>9</v>
      </c>
      <c r="C121" s="54">
        <f t="shared" si="13"/>
        <v>100</v>
      </c>
      <c r="D121" s="54">
        <f t="shared" si="13"/>
        <v>93.807906062477244</v>
      </c>
      <c r="E121" s="54">
        <f t="shared" si="13"/>
        <v>87.589642920493887</v>
      </c>
      <c r="F121" s="54">
        <f t="shared" si="13"/>
        <v>88.691302535171189</v>
      </c>
      <c r="G121" s="54">
        <f t="shared" si="13"/>
        <v>81.186084060672044</v>
      </c>
      <c r="H121" s="54">
        <f t="shared" si="13"/>
        <v>63.575552003407552</v>
      </c>
      <c r="I121" s="54">
        <f t="shared" si="13"/>
        <v>58.813260755634246</v>
      </c>
      <c r="J121" s="54">
        <f t="shared" si="13"/>
        <v>62.740314737531357</v>
      </c>
      <c r="K121" s="54">
        <f t="shared" si="13"/>
        <v>62.263311261856813</v>
      </c>
      <c r="L121" s="54">
        <f t="shared" si="13"/>
        <v>62.890439285213077</v>
      </c>
      <c r="M121" s="54">
        <f t="shared" si="13"/>
        <v>56.384458409832483</v>
      </c>
      <c r="N121" s="54">
        <f t="shared" si="13"/>
        <v>56.899879706321933</v>
      </c>
      <c r="O121" s="54">
        <f t="shared" si="13"/>
        <v>53.801901793756471</v>
      </c>
      <c r="P121" s="54">
        <f t="shared" si="13"/>
        <v>40.237693831454692</v>
      </c>
      <c r="Q121" s="54">
        <f t="shared" si="13"/>
        <v>32.550706480883804</v>
      </c>
      <c r="R121" s="54">
        <f t="shared" si="13"/>
        <v>24.486111640244498</v>
      </c>
      <c r="S121" s="54">
        <f t="shared" si="13"/>
        <v>19.222957951644879</v>
      </c>
      <c r="T121" s="54">
        <f t="shared" si="13"/>
        <v>15.099557656621631</v>
      </c>
      <c r="U121" s="54">
        <f t="shared" si="13"/>
        <v>12.32861710081368</v>
      </c>
    </row>
    <row r="122" spans="2:22" x14ac:dyDescent="0.25">
      <c r="B122" s="2" t="s">
        <v>16</v>
      </c>
      <c r="C122" s="54">
        <f t="shared" si="13"/>
        <v>100</v>
      </c>
      <c r="D122" s="54">
        <f t="shared" si="13"/>
        <v>93.269230769230759</v>
      </c>
      <c r="E122" s="54">
        <f t="shared" si="13"/>
        <v>90.384615384615387</v>
      </c>
      <c r="F122" s="54">
        <f t="shared" si="13"/>
        <v>88.461538461538453</v>
      </c>
      <c r="G122" s="54">
        <f t="shared" si="13"/>
        <v>87.5</v>
      </c>
      <c r="H122" s="54">
        <f t="shared" si="13"/>
        <v>88.523621511232122</v>
      </c>
      <c r="I122" s="54">
        <f t="shared" si="13"/>
        <v>92.378025867937367</v>
      </c>
      <c r="J122" s="54">
        <f t="shared" si="13"/>
        <v>91.405150896301336</v>
      </c>
      <c r="K122" s="54">
        <f t="shared" si="13"/>
        <v>101.0228182437032</v>
      </c>
      <c r="L122" s="54">
        <f t="shared" si="13"/>
        <v>91.4090492398457</v>
      </c>
      <c r="M122" s="54">
        <f t="shared" si="13"/>
        <v>88.531672339459945</v>
      </c>
      <c r="N122" s="54">
        <f t="shared" si="13"/>
        <v>86.606902654867255</v>
      </c>
      <c r="O122" s="54">
        <f t="shared" si="13"/>
        <v>83.722718402541403</v>
      </c>
      <c r="P122" s="54">
        <f t="shared" si="13"/>
        <v>81.801338779214888</v>
      </c>
      <c r="Q122" s="54">
        <f t="shared" si="13"/>
        <v>82.889421375085092</v>
      </c>
      <c r="R122" s="54">
        <f t="shared" si="13"/>
        <v>80.962210120263208</v>
      </c>
      <c r="S122" s="54">
        <f t="shared" si="13"/>
        <v>81.917208985704562</v>
      </c>
      <c r="T122" s="54">
        <f t="shared" si="13"/>
        <v>83.653846340224121</v>
      </c>
      <c r="U122" s="54">
        <f t="shared" si="13"/>
        <v>83.653846340224121</v>
      </c>
    </row>
    <row r="123" spans="2:22" x14ac:dyDescent="0.25">
      <c r="B123" s="2" t="s">
        <v>17</v>
      </c>
      <c r="C123" s="54">
        <f t="shared" si="13"/>
        <v>100</v>
      </c>
      <c r="D123" s="54">
        <f t="shared" si="13"/>
        <v>160</v>
      </c>
      <c r="E123" s="54">
        <f t="shared" si="13"/>
        <v>80</v>
      </c>
      <c r="F123" s="54">
        <f t="shared" si="13"/>
        <v>80</v>
      </c>
      <c r="G123" s="54">
        <f t="shared" si="13"/>
        <v>120</v>
      </c>
      <c r="H123" s="54">
        <f t="shared" si="13"/>
        <v>100</v>
      </c>
      <c r="I123" s="54">
        <f t="shared" si="13"/>
        <v>120</v>
      </c>
      <c r="J123" s="54">
        <f t="shared" si="13"/>
        <v>100</v>
      </c>
      <c r="K123" s="54">
        <f t="shared" si="13"/>
        <v>80</v>
      </c>
      <c r="L123" s="54">
        <f t="shared" si="13"/>
        <v>100</v>
      </c>
      <c r="M123" s="54">
        <f t="shared" si="13"/>
        <v>80</v>
      </c>
      <c r="N123" s="54">
        <f t="shared" si="13"/>
        <v>60</v>
      </c>
      <c r="O123" s="54">
        <f t="shared" si="13"/>
        <v>100</v>
      </c>
      <c r="P123" s="54">
        <f t="shared" si="13"/>
        <v>40</v>
      </c>
      <c r="Q123" s="54">
        <f t="shared" si="13"/>
        <v>60</v>
      </c>
      <c r="R123" s="54">
        <f t="shared" si="13"/>
        <v>60</v>
      </c>
      <c r="S123" s="54">
        <f t="shared" si="13"/>
        <v>80</v>
      </c>
      <c r="T123" s="54">
        <f t="shared" si="13"/>
        <v>80</v>
      </c>
      <c r="U123" s="54">
        <f t="shared" si="13"/>
        <v>80</v>
      </c>
    </row>
    <row r="124" spans="2:22" x14ac:dyDescent="0.25">
      <c r="B124" s="2" t="s">
        <v>18</v>
      </c>
      <c r="C124" s="54">
        <f t="shared" si="13"/>
        <v>100</v>
      </c>
      <c r="D124" s="54">
        <f t="shared" si="13"/>
        <v>107.61502774191591</v>
      </c>
      <c r="E124" s="54">
        <f t="shared" si="13"/>
        <v>94.102571204344017</v>
      </c>
      <c r="F124" s="54">
        <f t="shared" si="13"/>
        <v>125.57395425347593</v>
      </c>
      <c r="G124" s="54">
        <f t="shared" si="13"/>
        <v>160.69144588833137</v>
      </c>
      <c r="H124" s="54">
        <f t="shared" si="13"/>
        <v>165.91879571995537</v>
      </c>
      <c r="I124" s="54">
        <f t="shared" si="13"/>
        <v>170.04369053716351</v>
      </c>
      <c r="J124" s="54">
        <f t="shared" si="13"/>
        <v>178.296624913502</v>
      </c>
      <c r="K124" s="54">
        <f t="shared" si="13"/>
        <v>188.64012701956165</v>
      </c>
      <c r="L124" s="54">
        <f t="shared" si="13"/>
        <v>172.66281598080582</v>
      </c>
      <c r="M124" s="54">
        <f t="shared" si="13"/>
        <v>161.82464530742732</v>
      </c>
      <c r="N124" s="54">
        <f t="shared" si="13"/>
        <v>159.32405910146832</v>
      </c>
      <c r="O124" s="54">
        <f t="shared" si="13"/>
        <v>149.42525853873116</v>
      </c>
      <c r="P124" s="54">
        <f t="shared" si="13"/>
        <v>144.24320593625873</v>
      </c>
      <c r="Q124" s="54">
        <f t="shared" si="13"/>
        <v>148.91151031576456</v>
      </c>
      <c r="R124" s="54">
        <f t="shared" si="13"/>
        <v>150.8798381621219</v>
      </c>
      <c r="S124" s="54">
        <f t="shared" si="13"/>
        <v>162.23018265218275</v>
      </c>
      <c r="T124" s="54">
        <f t="shared" si="13"/>
        <v>181.8353231350151</v>
      </c>
      <c r="U124" s="54">
        <f t="shared" si="13"/>
        <v>181.8353231350151</v>
      </c>
    </row>
    <row r="126" spans="2:22" x14ac:dyDescent="0.25">
      <c r="B126" s="2" t="s">
        <v>31</v>
      </c>
    </row>
    <row r="127" spans="2:22" x14ac:dyDescent="0.25">
      <c r="C127" s="55">
        <v>2000</v>
      </c>
      <c r="D127" s="55">
        <v>2001</v>
      </c>
      <c r="E127" s="55">
        <v>2002</v>
      </c>
      <c r="F127" s="55">
        <v>2003</v>
      </c>
      <c r="G127" s="55">
        <v>2004</v>
      </c>
      <c r="H127" s="55">
        <v>2005</v>
      </c>
      <c r="I127" s="55">
        <v>2006</v>
      </c>
      <c r="J127" s="55">
        <v>2007</v>
      </c>
      <c r="K127" s="55">
        <v>2008</v>
      </c>
      <c r="L127" s="55">
        <v>2009</v>
      </c>
      <c r="M127" s="55">
        <v>2010</v>
      </c>
      <c r="N127" s="55">
        <v>2011</v>
      </c>
      <c r="O127" s="55">
        <v>2012</v>
      </c>
      <c r="P127" s="55">
        <v>2013</v>
      </c>
      <c r="Q127" s="55">
        <v>2014</v>
      </c>
      <c r="R127" s="55">
        <v>2015</v>
      </c>
      <c r="S127" s="55">
        <v>2016</v>
      </c>
      <c r="T127" s="55">
        <v>2017</v>
      </c>
      <c r="U127" s="55">
        <v>2018</v>
      </c>
    </row>
    <row r="128" spans="2:22" x14ac:dyDescent="0.25">
      <c r="B128" s="2" t="s">
        <v>14</v>
      </c>
      <c r="C128" s="2">
        <v>2101.5807062785425</v>
      </c>
      <c r="D128" s="2">
        <v>2168.0913002905227</v>
      </c>
      <c r="E128" s="2">
        <v>2252.6574716032878</v>
      </c>
      <c r="F128" s="2">
        <v>2618.1380373646966</v>
      </c>
      <c r="G128" s="2">
        <v>2703.0169125760481</v>
      </c>
      <c r="H128" s="2">
        <v>2854.6985368226233</v>
      </c>
      <c r="I128" s="2">
        <v>2907.9627275360963</v>
      </c>
      <c r="J128" s="2">
        <v>3018.1580099624789</v>
      </c>
      <c r="K128" s="2">
        <v>2975.8382405220409</v>
      </c>
      <c r="L128" s="2">
        <v>2963.8008182954736</v>
      </c>
      <c r="M128" s="2">
        <v>2742.9858676173276</v>
      </c>
      <c r="N128" s="2">
        <v>2614.4909684586028</v>
      </c>
      <c r="O128" s="2">
        <v>2526.2369374528703</v>
      </c>
      <c r="P128" s="2">
        <v>2545.7656625282175</v>
      </c>
      <c r="Q128" s="2">
        <v>2561.7327771755076</v>
      </c>
      <c r="R128" s="2">
        <v>2586.2507969058142</v>
      </c>
      <c r="S128" s="2">
        <v>2652.6747284527419</v>
      </c>
      <c r="T128" s="2">
        <v>2688.9304497000612</v>
      </c>
      <c r="U128" s="2">
        <v>2649.983184033752</v>
      </c>
    </row>
    <row r="129" spans="2:21" x14ac:dyDescent="0.25">
      <c r="B129" s="2" t="s">
        <v>15</v>
      </c>
      <c r="C129" s="2">
        <v>457.84088857097368</v>
      </c>
      <c r="D129" s="2">
        <v>448.80714474845968</v>
      </c>
      <c r="E129" s="2">
        <v>419.10282787519026</v>
      </c>
      <c r="F129" s="2">
        <v>409.58550383650481</v>
      </c>
      <c r="G129" s="2">
        <v>389.13278414711135</v>
      </c>
      <c r="H129" s="2">
        <v>393.73713269310053</v>
      </c>
      <c r="I129" s="2">
        <v>360.9292515011511</v>
      </c>
      <c r="J129" s="2">
        <v>339.99573456738909</v>
      </c>
      <c r="K129" s="2">
        <v>330.03230825626633</v>
      </c>
      <c r="L129" s="2">
        <v>317.07902718379842</v>
      </c>
      <c r="M129" s="2">
        <v>296.95406891475193</v>
      </c>
      <c r="N129" s="2">
        <v>282.09993386258628</v>
      </c>
      <c r="O129" s="2">
        <v>267.10116788036316</v>
      </c>
      <c r="P129" s="2">
        <v>235.0947825341803</v>
      </c>
      <c r="Q129" s="2">
        <v>249.08416905459643</v>
      </c>
      <c r="R129" s="2">
        <v>219.06351782817188</v>
      </c>
      <c r="S129" s="2">
        <v>201.14181349455822</v>
      </c>
      <c r="T129" s="2">
        <v>191.38155382928562</v>
      </c>
      <c r="U129" s="2">
        <v>167.0103880704649</v>
      </c>
    </row>
    <row r="130" spans="2:21" x14ac:dyDescent="0.25">
      <c r="B130" s="2" t="s">
        <v>7</v>
      </c>
      <c r="C130" s="2">
        <v>2138.7977045991902</v>
      </c>
      <c r="D130" s="2">
        <v>2228.6433456372874</v>
      </c>
      <c r="E130" s="2">
        <v>2173.6162842723352</v>
      </c>
      <c r="F130" s="2">
        <v>2356.3112675271036</v>
      </c>
      <c r="G130" s="2">
        <v>2439.6724719150011</v>
      </c>
      <c r="H130" s="2">
        <v>2624.1468621064005</v>
      </c>
      <c r="I130" s="2">
        <v>2564.0343825427235</v>
      </c>
      <c r="J130" s="2">
        <v>2514.0685641286682</v>
      </c>
      <c r="K130" s="2">
        <v>2505.1562801344485</v>
      </c>
      <c r="L130" s="2">
        <v>2355.7209700476583</v>
      </c>
      <c r="M130" s="2">
        <v>2154.5984843085557</v>
      </c>
      <c r="N130" s="2">
        <v>1991.4677265189034</v>
      </c>
      <c r="O130" s="2">
        <v>1913.1317819164228</v>
      </c>
      <c r="P130" s="2">
        <v>1762.1733961215116</v>
      </c>
      <c r="Q130" s="2">
        <v>1757.2484292485631</v>
      </c>
      <c r="R130" s="2">
        <v>1710.4617873250252</v>
      </c>
      <c r="S130" s="2">
        <v>1656.4341390461459</v>
      </c>
      <c r="T130" s="2">
        <v>1621.4386835835119</v>
      </c>
      <c r="U130" s="2">
        <v>1503.2385623214823</v>
      </c>
    </row>
    <row r="131" spans="2:21" x14ac:dyDescent="0.25">
      <c r="B131" s="2" t="s">
        <v>9</v>
      </c>
      <c r="C131" s="2">
        <v>56.714228176454803</v>
      </c>
      <c r="D131" s="2">
        <v>56.221799259109041</v>
      </c>
      <c r="E131" s="2">
        <v>53.21537455922487</v>
      </c>
      <c r="F131" s="2">
        <v>54.357750112347595</v>
      </c>
      <c r="G131" s="2">
        <v>50.183181251685326</v>
      </c>
      <c r="H131" s="2">
        <v>42.975668386734434</v>
      </c>
      <c r="I131" s="2">
        <v>38.517434982419473</v>
      </c>
      <c r="J131" s="2">
        <v>40.640453155282067</v>
      </c>
      <c r="K131" s="2">
        <v>40.661481297970482</v>
      </c>
      <c r="L131" s="2">
        <v>42.119276251084003</v>
      </c>
      <c r="M131" s="2">
        <v>38.412352698413898</v>
      </c>
      <c r="N131" s="2">
        <v>38.61256741977261</v>
      </c>
      <c r="O131" s="2">
        <v>36.503519736156576</v>
      </c>
      <c r="P131" s="2">
        <v>33.482900770849866</v>
      </c>
      <c r="Q131" s="2">
        <v>26.471982973039829</v>
      </c>
      <c r="R131" s="2">
        <v>19.775281364074239</v>
      </c>
      <c r="S131" s="2">
        <v>15.471302510656262</v>
      </c>
      <c r="T131" s="2">
        <v>12.161263314769721</v>
      </c>
      <c r="U131" s="2">
        <v>9.6754920138214526</v>
      </c>
    </row>
    <row r="132" spans="2:21" x14ac:dyDescent="0.25">
      <c r="B132" s="2" t="s">
        <v>16</v>
      </c>
      <c r="C132" s="2">
        <v>272.48</v>
      </c>
      <c r="D132" s="2">
        <v>254.14000000000001</v>
      </c>
      <c r="E132" s="2">
        <v>246.28</v>
      </c>
      <c r="F132" s="2">
        <v>241.04000000000002</v>
      </c>
      <c r="G132" s="2">
        <v>238.42000000000002</v>
      </c>
      <c r="H132" s="2">
        <v>243.77600000000001</v>
      </c>
      <c r="I132" s="2">
        <v>254.61960000000002</v>
      </c>
      <c r="J132" s="2">
        <v>251.5</v>
      </c>
      <c r="K132" s="2">
        <v>277.80060000000003</v>
      </c>
      <c r="L132" s="2">
        <v>251.67180000000002</v>
      </c>
      <c r="M132" s="2">
        <v>244.13080000000002</v>
      </c>
      <c r="N132" s="2">
        <v>238.81620000000001</v>
      </c>
      <c r="O132" s="2">
        <v>230.9752</v>
      </c>
      <c r="P132" s="2">
        <v>225.81000000000003</v>
      </c>
      <c r="Q132" s="2">
        <v>234.00680000000003</v>
      </c>
      <c r="R132" s="2">
        <v>228.58460000000002</v>
      </c>
      <c r="S132" s="2">
        <v>230.91640000000001</v>
      </c>
      <c r="T132" s="2">
        <v>236.1536768</v>
      </c>
      <c r="U132" s="2">
        <v>241.39367680000001</v>
      </c>
    </row>
    <row r="133" spans="2:21" x14ac:dyDescent="0.25">
      <c r="B133" s="2" t="s">
        <v>17</v>
      </c>
      <c r="C133" s="2">
        <v>13.100000000000001</v>
      </c>
      <c r="D133" s="2">
        <v>20.96</v>
      </c>
      <c r="E133" s="2">
        <v>10.48</v>
      </c>
      <c r="F133" s="2">
        <v>10.48</v>
      </c>
      <c r="G133" s="2">
        <v>15.72</v>
      </c>
      <c r="H133" s="2">
        <v>13.100000000000001</v>
      </c>
      <c r="I133" s="2">
        <v>15.72</v>
      </c>
      <c r="J133" s="2">
        <v>13.100000000000001</v>
      </c>
      <c r="K133" s="2">
        <v>10.48</v>
      </c>
      <c r="L133" s="2">
        <v>13.100000000000001</v>
      </c>
      <c r="M133" s="2">
        <v>10.48</v>
      </c>
      <c r="N133" s="2">
        <v>7.86</v>
      </c>
      <c r="O133" s="2">
        <v>13.100000000000001</v>
      </c>
      <c r="P133" s="2">
        <v>5</v>
      </c>
      <c r="Q133" s="2">
        <v>8</v>
      </c>
      <c r="R133" s="2">
        <v>7.86</v>
      </c>
      <c r="S133" s="2">
        <v>10.48</v>
      </c>
      <c r="T133" s="2">
        <v>10.48</v>
      </c>
      <c r="U133" s="2">
        <v>7.86</v>
      </c>
    </row>
    <row r="134" spans="2:21" x14ac:dyDescent="0.25">
      <c r="B134" s="2" t="s">
        <v>18</v>
      </c>
      <c r="C134" s="2">
        <v>8.6967061034809751E-2</v>
      </c>
      <c r="D134" s="2">
        <v>9.4585268408539758E-2</v>
      </c>
      <c r="E134" s="2">
        <v>7.6582946713394356E-2</v>
      </c>
      <c r="F134" s="2">
        <v>9.3574157084612947E-2</v>
      </c>
      <c r="G134" s="2">
        <v>0.13897790102694427</v>
      </c>
      <c r="H134" s="2">
        <v>0.14699267837421243</v>
      </c>
      <c r="I134" s="2">
        <v>0.18016786613335672</v>
      </c>
      <c r="J134" s="2">
        <v>0.17955445324091698</v>
      </c>
      <c r="K134" s="2">
        <v>0.11979443323533674</v>
      </c>
      <c r="L134" s="2">
        <v>0.17618388980013641</v>
      </c>
      <c r="M134" s="2">
        <v>0.14094793675897624</v>
      </c>
      <c r="N134" s="2">
        <v>8.4565923063516707E-2</v>
      </c>
      <c r="O134" s="2">
        <v>6.7282822281518787E-2</v>
      </c>
      <c r="P134" s="2">
        <v>7.6768415583754746E-2</v>
      </c>
      <c r="Q134" s="2">
        <v>4.8984869679591814E-2</v>
      </c>
      <c r="R134" s="2">
        <v>5.7031555568369821E-2</v>
      </c>
      <c r="S134" s="2">
        <v>4.4697821577973834E-2</v>
      </c>
      <c r="T134" s="2">
        <v>3.5227357404944926E-2</v>
      </c>
      <c r="U134" s="2">
        <v>4.0607904789561874E-2</v>
      </c>
    </row>
    <row r="135" spans="2:21" x14ac:dyDescent="0.25">
      <c r="B135" s="2" t="s">
        <v>32</v>
      </c>
      <c r="C135" s="2">
        <v>5040.6004946861967</v>
      </c>
      <c r="D135" s="2">
        <v>5176.9581752037884</v>
      </c>
      <c r="E135" s="2">
        <v>5155.4285412567506</v>
      </c>
      <c r="F135" s="2">
        <v>5690.006132997737</v>
      </c>
      <c r="G135" s="2">
        <v>5836.2843277908732</v>
      </c>
      <c r="H135" s="2">
        <v>6172.5811926872329</v>
      </c>
      <c r="I135" s="2">
        <v>6141.9635644285236</v>
      </c>
      <c r="J135" s="2">
        <v>6177.642316267059</v>
      </c>
      <c r="K135" s="2">
        <v>6140.0887046439611</v>
      </c>
      <c r="L135" s="2">
        <v>5943.6680756678143</v>
      </c>
      <c r="M135" s="2">
        <v>5487.7025214758087</v>
      </c>
      <c r="N135" s="2">
        <v>5173.4319621829281</v>
      </c>
      <c r="O135" s="2">
        <v>4987.1158898080939</v>
      </c>
      <c r="P135" s="2">
        <v>4807.4035103703427</v>
      </c>
      <c r="Q135" s="2">
        <v>4836.5931433213873</v>
      </c>
      <c r="R135" s="2">
        <v>4772.0530149786546</v>
      </c>
      <c r="S135" s="2">
        <v>4767.1630813256797</v>
      </c>
      <c r="T135" s="2">
        <v>4760.5808545850332</v>
      </c>
      <c r="U135" s="2">
        <v>4579.2019111443115</v>
      </c>
    </row>
    <row r="137" spans="2:21" x14ac:dyDescent="0.25">
      <c r="C137" s="2">
        <v>2000</v>
      </c>
      <c r="D137" s="2">
        <v>2001</v>
      </c>
      <c r="E137" s="2">
        <v>2002</v>
      </c>
      <c r="F137" s="2">
        <v>2003</v>
      </c>
      <c r="G137" s="2">
        <v>2004</v>
      </c>
      <c r="H137" s="2">
        <v>2005</v>
      </c>
      <c r="I137" s="2">
        <v>2006</v>
      </c>
      <c r="J137" s="54">
        <v>2007</v>
      </c>
      <c r="K137" s="54">
        <v>2008</v>
      </c>
      <c r="L137" s="54">
        <v>2009</v>
      </c>
      <c r="M137" s="54">
        <v>2010</v>
      </c>
      <c r="N137" s="54">
        <v>2011</v>
      </c>
      <c r="O137" s="54">
        <v>2012</v>
      </c>
      <c r="P137" s="54">
        <v>2013</v>
      </c>
      <c r="Q137" s="54">
        <v>2014</v>
      </c>
      <c r="R137" s="54">
        <v>2015</v>
      </c>
      <c r="S137" s="54">
        <v>2016</v>
      </c>
      <c r="T137" s="54">
        <v>2017</v>
      </c>
      <c r="U137" s="54">
        <v>2018</v>
      </c>
    </row>
    <row r="138" spans="2:21" x14ac:dyDescent="0.25">
      <c r="B138" s="2" t="s">
        <v>14</v>
      </c>
      <c r="C138" s="54">
        <f>(C129/$C129)*100</f>
        <v>100</v>
      </c>
      <c r="D138" s="54">
        <f t="shared" ref="D138:U138" si="14">(D129/$C129)*100</f>
        <v>98.026881379967961</v>
      </c>
      <c r="E138" s="54">
        <f t="shared" si="14"/>
        <v>91.538968741587539</v>
      </c>
      <c r="F138" s="54">
        <f t="shared" si="14"/>
        <v>89.460228227958197</v>
      </c>
      <c r="G138" s="54">
        <f t="shared" si="14"/>
        <v>84.993016976199726</v>
      </c>
      <c r="H138" s="54">
        <f t="shared" si="14"/>
        <v>85.998682625757681</v>
      </c>
      <c r="I138" s="54">
        <f t="shared" si="14"/>
        <v>78.832900361453952</v>
      </c>
      <c r="J138" s="54">
        <f t="shared" si="14"/>
        <v>74.260675063031982</v>
      </c>
      <c r="K138" s="54">
        <f t="shared" si="14"/>
        <v>72.084498456739581</v>
      </c>
      <c r="L138" s="54">
        <f t="shared" si="14"/>
        <v>69.255288266951155</v>
      </c>
      <c r="M138" s="54">
        <f t="shared" si="14"/>
        <v>64.859665514282412</v>
      </c>
      <c r="N138" s="54">
        <f t="shared" si="14"/>
        <v>61.615277469665244</v>
      </c>
      <c r="O138" s="54">
        <f t="shared" si="14"/>
        <v>58.339299644915307</v>
      </c>
      <c r="P138" s="54">
        <f t="shared" si="14"/>
        <v>51.348577290238318</v>
      </c>
      <c r="Q138" s="54">
        <f t="shared" si="14"/>
        <v>54.40408999555396</v>
      </c>
      <c r="R138" s="54">
        <f t="shared" si="14"/>
        <v>47.847084717994349</v>
      </c>
      <c r="S138" s="54">
        <f t="shared" si="14"/>
        <v>43.932688957154511</v>
      </c>
      <c r="T138" s="54">
        <f t="shared" si="14"/>
        <v>41.800887296595832</v>
      </c>
      <c r="U138" s="54">
        <f t="shared" si="14"/>
        <v>36.477822806901891</v>
      </c>
    </row>
    <row r="139" spans="2:21" x14ac:dyDescent="0.25">
      <c r="B139" s="2" t="s">
        <v>15</v>
      </c>
      <c r="C139" s="54">
        <f t="shared" ref="C139:U144" si="15">(C130/$C130)*100</f>
        <v>100</v>
      </c>
      <c r="D139" s="54">
        <f t="shared" si="15"/>
        <v>104.20075451011081</v>
      </c>
      <c r="E139" s="54">
        <f t="shared" si="15"/>
        <v>101.62795104924007</v>
      </c>
      <c r="F139" s="54">
        <f t="shared" si="15"/>
        <v>110.16989883896828</v>
      </c>
      <c r="G139" s="54">
        <f t="shared" si="15"/>
        <v>114.06747195720386</v>
      </c>
      <c r="H139" s="54">
        <f t="shared" si="15"/>
        <v>122.69261634532025</v>
      </c>
      <c r="I139" s="54">
        <f t="shared" si="15"/>
        <v>119.88204293604394</v>
      </c>
      <c r="J139" s="54">
        <f t="shared" si="15"/>
        <v>117.54587910406438</v>
      </c>
      <c r="K139" s="54">
        <f t="shared" si="15"/>
        <v>117.12918312692476</v>
      </c>
      <c r="L139" s="54">
        <f t="shared" si="15"/>
        <v>110.14229933864266</v>
      </c>
      <c r="M139" s="54">
        <f t="shared" si="15"/>
        <v>100.73876924757251</v>
      </c>
      <c r="N139" s="54">
        <f t="shared" si="15"/>
        <v>93.111551514971524</v>
      </c>
      <c r="O139" s="54">
        <f t="shared" si="15"/>
        <v>89.448935624089003</v>
      </c>
      <c r="P139" s="54">
        <f t="shared" si="15"/>
        <v>82.390840065528408</v>
      </c>
      <c r="Q139" s="54">
        <f t="shared" si="15"/>
        <v>82.160572057368583</v>
      </c>
      <c r="R139" s="54">
        <f t="shared" si="15"/>
        <v>79.973051385220415</v>
      </c>
      <c r="S139" s="54">
        <f t="shared" si="15"/>
        <v>77.44697572305283</v>
      </c>
      <c r="T139" s="54">
        <f t="shared" si="15"/>
        <v>75.810754803824182</v>
      </c>
      <c r="U139" s="54">
        <f t="shared" si="15"/>
        <v>70.284279765635361</v>
      </c>
    </row>
    <row r="140" spans="2:21" x14ac:dyDescent="0.25">
      <c r="B140" s="2" t="s">
        <v>7</v>
      </c>
      <c r="C140" s="54">
        <f t="shared" si="15"/>
        <v>100</v>
      </c>
      <c r="D140" s="54">
        <f t="shared" si="15"/>
        <v>99.131736544463465</v>
      </c>
      <c r="E140" s="54">
        <f t="shared" si="15"/>
        <v>93.830730436207361</v>
      </c>
      <c r="F140" s="54">
        <f t="shared" si="15"/>
        <v>95.844996679183396</v>
      </c>
      <c r="G140" s="54">
        <f t="shared" si="15"/>
        <v>88.484288449717667</v>
      </c>
      <c r="H140" s="54">
        <f t="shared" si="15"/>
        <v>75.775814585758567</v>
      </c>
      <c r="I140" s="54">
        <f t="shared" si="15"/>
        <v>67.914941666102365</v>
      </c>
      <c r="J140" s="54">
        <f t="shared" si="15"/>
        <v>71.658302443678764</v>
      </c>
      <c r="K140" s="54">
        <f t="shared" si="15"/>
        <v>71.695379810971843</v>
      </c>
      <c r="L140" s="54">
        <f t="shared" si="15"/>
        <v>74.265801731513349</v>
      </c>
      <c r="M140" s="54">
        <f t="shared" si="15"/>
        <v>67.729657853936871</v>
      </c>
      <c r="N140" s="54">
        <f t="shared" si="15"/>
        <v>68.08268165025089</v>
      </c>
      <c r="O140" s="54">
        <f t="shared" si="15"/>
        <v>64.363954002130271</v>
      </c>
      <c r="P140" s="54">
        <f t="shared" si="15"/>
        <v>59.037920196453385</v>
      </c>
      <c r="Q140" s="54">
        <f t="shared" si="15"/>
        <v>46.676087860488252</v>
      </c>
      <c r="R140" s="54">
        <f t="shared" si="15"/>
        <v>34.868289668947739</v>
      </c>
      <c r="S140" s="54">
        <f t="shared" si="15"/>
        <v>27.279402379453082</v>
      </c>
      <c r="T140" s="54">
        <f t="shared" si="15"/>
        <v>21.443055306919494</v>
      </c>
      <c r="U140" s="54">
        <f t="shared" si="15"/>
        <v>17.06007879313481</v>
      </c>
    </row>
    <row r="141" spans="2:21" x14ac:dyDescent="0.25">
      <c r="B141" s="2" t="s">
        <v>9</v>
      </c>
      <c r="C141" s="54">
        <f t="shared" si="15"/>
        <v>100</v>
      </c>
      <c r="D141" s="54">
        <f t="shared" si="15"/>
        <v>93.269230769230774</v>
      </c>
      <c r="E141" s="54">
        <f t="shared" si="15"/>
        <v>90.384615384615373</v>
      </c>
      <c r="F141" s="54">
        <f t="shared" si="15"/>
        <v>88.461538461538453</v>
      </c>
      <c r="G141" s="54">
        <f t="shared" si="15"/>
        <v>87.5</v>
      </c>
      <c r="H141" s="54">
        <f t="shared" si="15"/>
        <v>89.465648854961827</v>
      </c>
      <c r="I141" s="54">
        <f t="shared" si="15"/>
        <v>93.445243687610102</v>
      </c>
      <c r="J141" s="54">
        <f t="shared" si="15"/>
        <v>92.300352319436286</v>
      </c>
      <c r="K141" s="54">
        <f t="shared" si="15"/>
        <v>101.95265707574868</v>
      </c>
      <c r="L141" s="54">
        <f t="shared" si="15"/>
        <v>92.3634028185555</v>
      </c>
      <c r="M141" s="54">
        <f t="shared" si="15"/>
        <v>89.595860246623602</v>
      </c>
      <c r="N141" s="54">
        <f t="shared" si="15"/>
        <v>87.645405167351726</v>
      </c>
      <c r="O141" s="54">
        <f t="shared" si="15"/>
        <v>84.767762771579555</v>
      </c>
      <c r="P141" s="54">
        <f t="shared" si="15"/>
        <v>82.872137404580158</v>
      </c>
      <c r="Q141" s="54">
        <f t="shared" si="15"/>
        <v>85.880358191426893</v>
      </c>
      <c r="R141" s="54">
        <f t="shared" si="15"/>
        <v>83.890413975337637</v>
      </c>
      <c r="S141" s="54">
        <f t="shared" si="15"/>
        <v>84.746183206106878</v>
      </c>
      <c r="T141" s="54">
        <f t="shared" si="15"/>
        <v>86.668260716382846</v>
      </c>
      <c r="U141" s="54">
        <f t="shared" si="15"/>
        <v>88.59133763945978</v>
      </c>
    </row>
    <row r="142" spans="2:21" x14ac:dyDescent="0.25">
      <c r="B142" s="2" t="s">
        <v>16</v>
      </c>
      <c r="C142" s="54">
        <f t="shared" si="15"/>
        <v>100</v>
      </c>
      <c r="D142" s="54">
        <f t="shared" si="15"/>
        <v>160</v>
      </c>
      <c r="E142" s="54">
        <f t="shared" si="15"/>
        <v>80</v>
      </c>
      <c r="F142" s="54">
        <f t="shared" si="15"/>
        <v>80</v>
      </c>
      <c r="G142" s="54">
        <f t="shared" si="15"/>
        <v>120</v>
      </c>
      <c r="H142" s="54">
        <f t="shared" si="15"/>
        <v>100</v>
      </c>
      <c r="I142" s="54">
        <f t="shared" si="15"/>
        <v>120</v>
      </c>
      <c r="J142" s="54">
        <f t="shared" si="15"/>
        <v>100</v>
      </c>
      <c r="K142" s="54">
        <f t="shared" si="15"/>
        <v>80</v>
      </c>
      <c r="L142" s="54">
        <f t="shared" si="15"/>
        <v>100</v>
      </c>
      <c r="M142" s="54">
        <f t="shared" si="15"/>
        <v>80</v>
      </c>
      <c r="N142" s="54">
        <f t="shared" si="15"/>
        <v>60</v>
      </c>
      <c r="O142" s="54">
        <f t="shared" si="15"/>
        <v>100</v>
      </c>
      <c r="P142" s="54">
        <f t="shared" si="15"/>
        <v>38.167938931297705</v>
      </c>
      <c r="Q142" s="54">
        <f t="shared" si="15"/>
        <v>61.068702290076324</v>
      </c>
      <c r="R142" s="54">
        <f t="shared" si="15"/>
        <v>60</v>
      </c>
      <c r="S142" s="54">
        <f t="shared" si="15"/>
        <v>80</v>
      </c>
      <c r="T142" s="54">
        <f t="shared" si="15"/>
        <v>80</v>
      </c>
      <c r="U142" s="54">
        <f t="shared" si="15"/>
        <v>60</v>
      </c>
    </row>
    <row r="143" spans="2:21" x14ac:dyDescent="0.25">
      <c r="B143" s="2" t="s">
        <v>17</v>
      </c>
      <c r="C143" s="54">
        <f t="shared" si="15"/>
        <v>100</v>
      </c>
      <c r="D143" s="54">
        <f t="shared" si="15"/>
        <v>108.75987676607896</v>
      </c>
      <c r="E143" s="54">
        <f t="shared" si="15"/>
        <v>88.059715715517839</v>
      </c>
      <c r="F143" s="54">
        <f t="shared" si="15"/>
        <v>107.59723965739008</v>
      </c>
      <c r="G143" s="54">
        <f t="shared" si="15"/>
        <v>159.80521748494695</v>
      </c>
      <c r="H143" s="54">
        <f t="shared" si="15"/>
        <v>169.0210944525038</v>
      </c>
      <c r="I143" s="54">
        <f t="shared" si="15"/>
        <v>207.16793690572351</v>
      </c>
      <c r="J143" s="54">
        <f t="shared" si="15"/>
        <v>206.46259756788595</v>
      </c>
      <c r="K143" s="54">
        <f t="shared" si="15"/>
        <v>137.74690303422739</v>
      </c>
      <c r="L143" s="54">
        <f t="shared" si="15"/>
        <v>202.58691935055322</v>
      </c>
      <c r="M143" s="54">
        <f t="shared" si="15"/>
        <v>162.07048402217467</v>
      </c>
      <c r="N143" s="54">
        <f t="shared" si="15"/>
        <v>97.239025968312347</v>
      </c>
      <c r="O143" s="54">
        <f t="shared" si="15"/>
        <v>77.365868733436812</v>
      </c>
      <c r="P143" s="54">
        <f t="shared" si="15"/>
        <v>88.272979068508633</v>
      </c>
      <c r="Q143" s="54">
        <f t="shared" si="15"/>
        <v>56.325773340765139</v>
      </c>
      <c r="R143" s="54">
        <f t="shared" si="15"/>
        <v>65.578340684115062</v>
      </c>
      <c r="S143" s="54">
        <f t="shared" si="15"/>
        <v>51.396265489623616</v>
      </c>
      <c r="T143" s="54">
        <f t="shared" si="15"/>
        <v>40.506551544664362</v>
      </c>
      <c r="U143" s="54">
        <f t="shared" si="15"/>
        <v>46.6934311754056</v>
      </c>
    </row>
    <row r="144" spans="2:21" x14ac:dyDescent="0.25">
      <c r="B144" s="2" t="s">
        <v>18</v>
      </c>
      <c r="C144" s="54">
        <f t="shared" si="15"/>
        <v>100</v>
      </c>
      <c r="D144" s="54">
        <f t="shared" si="15"/>
        <v>102.70518722246169</v>
      </c>
      <c r="E144" s="54">
        <f t="shared" si="15"/>
        <v>102.27806283579915</v>
      </c>
      <c r="F144" s="54">
        <f t="shared" si="15"/>
        <v>112.8834974919386</v>
      </c>
      <c r="G144" s="54">
        <f t="shared" si="15"/>
        <v>115.78549686577</v>
      </c>
      <c r="H144" s="54">
        <f t="shared" si="15"/>
        <v>122.45725879673206</v>
      </c>
      <c r="I144" s="54">
        <f t="shared" si="15"/>
        <v>121.84983854410569</v>
      </c>
      <c r="J144" s="54">
        <f t="shared" si="15"/>
        <v>122.55766595229144</v>
      </c>
      <c r="K144" s="54">
        <f t="shared" si="15"/>
        <v>121.81264337685253</v>
      </c>
      <c r="L144" s="54">
        <f t="shared" si="15"/>
        <v>117.91587295866101</v>
      </c>
      <c r="M144" s="54">
        <f t="shared" si="15"/>
        <v>108.87001513531864</v>
      </c>
      <c r="N144" s="54">
        <f t="shared" si="15"/>
        <v>102.63523101338347</v>
      </c>
      <c r="O144" s="54">
        <f t="shared" si="15"/>
        <v>98.938923944984609</v>
      </c>
      <c r="P144" s="54">
        <f t="shared" si="15"/>
        <v>95.373626920806558</v>
      </c>
      <c r="Q144" s="54">
        <f t="shared" si="15"/>
        <v>95.952717308585079</v>
      </c>
      <c r="R144" s="54">
        <f t="shared" si="15"/>
        <v>94.672311761452917</v>
      </c>
      <c r="S144" s="54">
        <f t="shared" si="15"/>
        <v>94.575300826780961</v>
      </c>
      <c r="T144" s="54">
        <f t="shared" si="15"/>
        <v>94.444716648415991</v>
      </c>
      <c r="U144" s="54">
        <f t="shared" si="15"/>
        <v>90.846356817440864</v>
      </c>
    </row>
  </sheetData>
  <mergeCells count="13">
    <mergeCell ref="B63:B64"/>
    <mergeCell ref="C64:AB64"/>
    <mergeCell ref="B77:B78"/>
    <mergeCell ref="C78:AB78"/>
    <mergeCell ref="B91:B92"/>
    <mergeCell ref="C92:AB92"/>
    <mergeCell ref="B7:B8"/>
    <mergeCell ref="B21:B22"/>
    <mergeCell ref="C22:AB22"/>
    <mergeCell ref="B35:B36"/>
    <mergeCell ref="C36:AB36"/>
    <mergeCell ref="B49:B50"/>
    <mergeCell ref="C50:AB5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6</vt:i4>
      </vt:variant>
    </vt:vector>
  </HeadingPairs>
  <TitlesOfParts>
    <vt:vector size="8" baseType="lpstr">
      <vt:lpstr>Emise z dopravy_vyvoj</vt:lpstr>
      <vt:lpstr>List1</vt:lpstr>
      <vt:lpstr>'Emise z dopravy_vyvoj'!_Toc406678363</vt:lpstr>
      <vt:lpstr>'Emise z dopravy_vyvoj'!_Toc406678364</vt:lpstr>
      <vt:lpstr>'Emise z dopravy_vyvoj'!_Toc406678365</vt:lpstr>
      <vt:lpstr>'Emise z dopravy_vyvoj'!_Toc406678366</vt:lpstr>
      <vt:lpstr>'Emise z dopravy_vyvoj'!_Toc406678367</vt:lpstr>
      <vt:lpstr>'Emise z dopravy_vyvoj'!_Toc406678368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Fránek</dc:creator>
  <cp:lastModifiedBy>Jan Fránek</cp:lastModifiedBy>
  <dcterms:created xsi:type="dcterms:W3CDTF">2015-06-05T18:19:34Z</dcterms:created>
  <dcterms:modified xsi:type="dcterms:W3CDTF">2020-02-07T12:43:56Z</dcterms:modified>
</cp:coreProperties>
</file>