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838A8DD9-0C44-644C-B0D7-CE5673A886E9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ta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2" l="1"/>
  <c r="I17" i="2"/>
  <c r="H17" i="2"/>
  <c r="J9" i="2"/>
  <c r="J10" i="2"/>
  <c r="J11" i="2"/>
  <c r="J12" i="2"/>
  <c r="J13" i="2"/>
  <c r="J14" i="2"/>
  <c r="J15" i="2"/>
  <c r="J16" i="2"/>
  <c r="I9" i="2"/>
  <c r="I10" i="2"/>
  <c r="I11" i="2"/>
  <c r="I12" i="2"/>
  <c r="I13" i="2"/>
  <c r="I14" i="2"/>
  <c r="I15" i="2"/>
  <c r="I16" i="2"/>
  <c r="H15" i="2"/>
  <c r="H14" i="2"/>
  <c r="H13" i="2"/>
  <c r="H12" i="2"/>
  <c r="H11" i="2"/>
  <c r="H10" i="2"/>
  <c r="H9" i="2"/>
  <c r="H16" i="2"/>
  <c r="D43" i="2"/>
  <c r="D36" i="2"/>
  <c r="D30" i="2"/>
  <c r="D23" i="2"/>
  <c r="D17" i="2"/>
  <c r="D10" i="2"/>
  <c r="D6" i="2"/>
  <c r="D2" i="2"/>
  <c r="G9" i="2"/>
  <c r="G10" i="2"/>
  <c r="G11" i="2"/>
  <c r="G12" i="2"/>
  <c r="G13" i="2"/>
  <c r="G14" i="2"/>
  <c r="G15" i="2"/>
  <c r="G8" i="2"/>
  <c r="F9" i="2"/>
  <c r="F10" i="2" s="1"/>
  <c r="F11" i="2" s="1"/>
  <c r="F12" i="2" s="1"/>
  <c r="F13" i="2" s="1"/>
  <c r="F14" i="2" s="1"/>
  <c r="F15" i="2" s="1"/>
  <c r="F16" i="2" s="1"/>
  <c r="G3" i="2"/>
  <c r="G2" i="2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<sst xmlns="http://schemas.openxmlformats.org/spreadsheetml/2006/main" count="17" uniqueCount="16">
  <si>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&gt;&gt;&gt;&gt;&gt;&gt;</t>
  </si>
  <si>
    <t>Mean</t>
  </si>
  <si>
    <t>Lambda</t>
  </si>
  <si>
    <t>Interval</t>
  </si>
  <si>
    <t>Data</t>
  </si>
  <si>
    <t>Sorted</t>
  </si>
  <si>
    <t>Occupancy</t>
  </si>
  <si>
    <t>Ei</t>
  </si>
  <si>
    <t>Freq</t>
  </si>
  <si>
    <t>(Oi-Ei)^2/Ei</t>
  </si>
  <si>
    <t>Total</t>
  </si>
  <si>
    <t>Degrees of Freedom</t>
  </si>
  <si>
    <t>For alpha 0.1</t>
  </si>
  <si>
    <t>2.47&lt;10.64</t>
  </si>
  <si>
    <t>2.47&lt;16.81</t>
  </si>
  <si>
    <t>Accept as a reliable chi^2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</si>
</sst>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/>
    <xf numFmtId="0" fontId="0" fillId="12" borderId="8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3" fillId="13" borderId="7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2" xfId="0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585926</xdr:colOff>
      <xdr:row>14</xdr:row>
      <xdr:rowOff>177528</xdr:rowOff>
    </xdr:from>
    <xdr:ext cx="582276" cy="191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C994A6-00F6-994F-8C39-EB6E75145B20}"/>
                </a:ext>
              </a:extLst>
            </xdr:cNvPr>
            <xdr:cNvSpPr txBox="1"/>
          </xdr:nvSpPr>
          <xdr:spPr>
            <a:xfrm>
              <a:off x="6478453" y="3168173"/>
              <a:ext cx="582276" cy="191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C994A6-00F6-994F-8C39-EB6E75145B20}"/>
                </a:ext>
              </a:extLst>
            </xdr:cNvPr>
            <xdr:cNvSpPr txBox="1"/>
          </xdr:nvSpPr>
          <xdr:spPr>
            <a:xfrm>
              <a:off x="6478453" y="3168173"/>
              <a:ext cx="582276" cy="191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107" workbookViewId="0">
      <selection activeCell="G26" sqref="G26"/>
    </sheetView>
  </sheetViews>
  <sheetFormatPr baseColWidth="10" defaultRowHeight="16" x14ac:dyDescent="0.2"/>
  <cols>
    <col min="1" max="1" width="15.33203125" customWidth="1"/>
    <col min="6" max="6" width="18.6640625" customWidth="1"/>
    <col min="7" max="7" width="21.1640625" customWidth="1"/>
  </cols>
  <sheetData>
    <row r="1" spans="1:10" x14ac:dyDescent="0.2">
      <c r="A1" t="s">
        <v>4</v>
      </c>
      <c r="C1" s="1" t="s">
        <v>5</v>
      </c>
      <c r="D1" t="s">
        <v>6</v>
      </c>
    </row>
    <row r="2" spans="1:10" x14ac:dyDescent="0.2">
      <c r="A2">
        <v>0.24595001499999999</v>
      </c>
      <c r="B2" s="26" t="s">
        <v>0</v>
      </c>
      <c r="C2" s="10" cm="1">
        <f t="array" ref="C2:C46">_xlfn._xlws.SORT(A2:A46)</f>
        <v>2.1421368999999999E-2</v>
      </c>
      <c r="D2" s="25">
        <f>COUNT(C2:C5)</f>
        <v>4</v>
      </c>
      <c r="E2" s="2"/>
      <c r="F2" s="3" t="s">
        <v>1</v>
      </c>
      <c r="G2" s="1">
        <f>AVERAGE(_xlfn.ANCHORARRAY(C2))</f>
        <v>0.41848678093333336</v>
      </c>
    </row>
    <row r="3" spans="1:10" x14ac:dyDescent="0.2">
      <c r="A3">
        <v>6.0968204999999998E-2</v>
      </c>
      <c r="B3" s="26"/>
      <c r="C3" s="10">
        <v>2.6424461E-2</v>
      </c>
      <c r="D3" s="25"/>
      <c r="E3" s="2"/>
      <c r="F3" s="3" t="s">
        <v>2</v>
      </c>
      <c r="G3" s="1">
        <f>1/G2</f>
        <v>2.3895617390105901</v>
      </c>
    </row>
    <row r="4" spans="1:10" x14ac:dyDescent="0.2">
      <c r="A4">
        <v>1.798720938</v>
      </c>
      <c r="B4" s="26"/>
      <c r="C4" s="10">
        <v>2.7284006E-2</v>
      </c>
      <c r="D4" s="25"/>
      <c r="E4" s="2"/>
    </row>
    <row r="5" spans="1:10" x14ac:dyDescent="0.2">
      <c r="A5">
        <v>0.86786861900000001</v>
      </c>
      <c r="B5" s="26"/>
      <c r="C5" s="10">
        <v>2.7487376000000001E-2</v>
      </c>
      <c r="D5" s="25"/>
      <c r="E5" s="2"/>
    </row>
    <row r="6" spans="1:10" ht="17" thickBot="1" x14ac:dyDescent="0.25">
      <c r="A6">
        <v>0.16585940299999999</v>
      </c>
      <c r="B6" s="26"/>
      <c r="C6" s="11">
        <v>6.0968204999999998E-2</v>
      </c>
      <c r="D6" s="25">
        <f>COUNT(C6:C9)</f>
        <v>4</v>
      </c>
      <c r="E6" s="2"/>
    </row>
    <row r="7" spans="1:10" ht="17" thickBot="1" x14ac:dyDescent="0.25">
      <c r="A7">
        <v>0.16149400799999999</v>
      </c>
      <c r="B7" s="26"/>
      <c r="C7" s="11">
        <v>7.5965244000000001E-2</v>
      </c>
      <c r="D7" s="25"/>
      <c r="E7" s="2"/>
      <c r="F7" s="18" t="s">
        <v>3</v>
      </c>
      <c r="G7" s="4"/>
      <c r="H7" s="19" t="s">
        <v>8</v>
      </c>
      <c r="I7" s="19" t="s">
        <v>7</v>
      </c>
      <c r="J7" s="19" t="s">
        <v>9</v>
      </c>
    </row>
    <row r="8" spans="1:10" ht="17" thickBot="1" x14ac:dyDescent="0.25">
      <c r="A8">
        <v>0.75765496099999996</v>
      </c>
      <c r="B8" s="26"/>
      <c r="C8" s="11">
        <v>8.3363509000000002E-2</v>
      </c>
      <c r="D8" s="25"/>
      <c r="E8" s="2"/>
      <c r="F8" s="5">
        <v>0</v>
      </c>
      <c r="G8" s="9">
        <f>-(1/$G$3)*LN(1-(F8*0.125))</f>
        <v>0</v>
      </c>
      <c r="H8" s="27"/>
      <c r="I8" s="27"/>
      <c r="J8" s="28"/>
    </row>
    <row r="9" spans="1:10" ht="17" thickBot="1" x14ac:dyDescent="0.25">
      <c r="A9">
        <v>0.50528152000000004</v>
      </c>
      <c r="B9" s="26"/>
      <c r="C9" s="11">
        <v>9.1274024999999995E-2</v>
      </c>
      <c r="D9" s="25"/>
      <c r="E9" s="2"/>
      <c r="F9" s="6">
        <f>F8+1</f>
        <v>1</v>
      </c>
      <c r="G9" s="9">
        <f t="shared" ref="G9:G15" si="0">-(1/$G$3)*LN(1-(F9*0.125))</f>
        <v>5.5881122652981535E-2</v>
      </c>
      <c r="H9" s="21">
        <f>D2</f>
        <v>4</v>
      </c>
      <c r="I9" s="21">
        <f t="shared" ref="I9:I16" si="1">45/8</f>
        <v>5.625</v>
      </c>
      <c r="J9" s="23">
        <f t="shared" ref="J9:J17" si="2">((H9-I9)*(H9-I9))/I9</f>
        <v>0.46944444444444444</v>
      </c>
    </row>
    <row r="10" spans="1:10" ht="17" thickBot="1" x14ac:dyDescent="0.25">
      <c r="A10">
        <v>0.79034573399999997</v>
      </c>
      <c r="B10" s="26"/>
      <c r="C10" s="12">
        <v>0.16149400799999999</v>
      </c>
      <c r="D10" s="25">
        <f>COUNT(C10:C16)</f>
        <v>7</v>
      </c>
      <c r="E10" s="2"/>
      <c r="F10" s="6">
        <f t="shared" ref="F10:F16" si="3">F9+1</f>
        <v>2</v>
      </c>
      <c r="G10" s="9">
        <f t="shared" si="0"/>
        <v>0.12039114443257579</v>
      </c>
      <c r="H10" s="21">
        <f>D6</f>
        <v>4</v>
      </c>
      <c r="I10" s="21">
        <f t="shared" si="1"/>
        <v>5.625</v>
      </c>
      <c r="J10" s="23">
        <f t="shared" si="2"/>
        <v>0.46944444444444444</v>
      </c>
    </row>
    <row r="11" spans="1:10" ht="17" thickBot="1" x14ac:dyDescent="0.25">
      <c r="A11">
        <v>0.61784781</v>
      </c>
      <c r="B11" s="26"/>
      <c r="C11" s="12">
        <v>0.16239836299999999</v>
      </c>
      <c r="D11" s="25"/>
      <c r="E11" s="2"/>
      <c r="F11" s="6">
        <f t="shared" si="3"/>
        <v>3</v>
      </c>
      <c r="G11" s="9">
        <f t="shared" si="0"/>
        <v>0.1966903058300318</v>
      </c>
      <c r="H11" s="21">
        <f>D10</f>
        <v>7</v>
      </c>
      <c r="I11" s="21">
        <f t="shared" si="1"/>
        <v>5.625</v>
      </c>
      <c r="J11" s="23">
        <f t="shared" si="2"/>
        <v>0.33611111111111114</v>
      </c>
    </row>
    <row r="12" spans="1:10" ht="17" thickBot="1" x14ac:dyDescent="0.25">
      <c r="A12">
        <v>0.271169147</v>
      </c>
      <c r="B12" s="26"/>
      <c r="C12" s="12">
        <v>0.16585940299999999</v>
      </c>
      <c r="D12" s="25"/>
      <c r="E12" s="2"/>
      <c r="F12" s="6">
        <f t="shared" si="3"/>
        <v>4</v>
      </c>
      <c r="G12" s="9">
        <f t="shared" si="0"/>
        <v>0.29007293230554754</v>
      </c>
      <c r="H12" s="21">
        <f>D17</f>
        <v>6</v>
      </c>
      <c r="I12" s="21">
        <f t="shared" si="1"/>
        <v>5.625</v>
      </c>
      <c r="J12" s="23">
        <f t="shared" si="2"/>
        <v>2.5000000000000001E-2</v>
      </c>
    </row>
    <row r="13" spans="1:10" ht="17" thickBot="1" x14ac:dyDescent="0.25">
      <c r="A13">
        <v>1.078084979</v>
      </c>
      <c r="B13" s="26"/>
      <c r="C13" s="12">
        <v>0.16899566799999999</v>
      </c>
      <c r="D13" s="25"/>
      <c r="E13" s="2"/>
      <c r="F13" s="6">
        <f t="shared" si="3"/>
        <v>5</v>
      </c>
      <c r="G13" s="9">
        <f t="shared" si="0"/>
        <v>0.4104640767381233</v>
      </c>
      <c r="H13" s="21">
        <f>D23</f>
        <v>7</v>
      </c>
      <c r="I13" s="21">
        <f t="shared" si="1"/>
        <v>5.625</v>
      </c>
      <c r="J13" s="23">
        <f t="shared" si="2"/>
        <v>0.33611111111111114</v>
      </c>
    </row>
    <row r="14" spans="1:10" ht="17" thickBot="1" x14ac:dyDescent="0.25">
      <c r="A14">
        <v>2.1421368999999999E-2</v>
      </c>
      <c r="B14" s="26"/>
      <c r="C14" s="12">
        <v>0.16934163899999999</v>
      </c>
      <c r="D14" s="25"/>
      <c r="E14" s="2"/>
      <c r="F14" s="6">
        <f t="shared" si="3"/>
        <v>6</v>
      </c>
      <c r="G14" s="9">
        <f t="shared" si="0"/>
        <v>0.58014586461109507</v>
      </c>
      <c r="H14" s="21">
        <f>D30</f>
        <v>6</v>
      </c>
      <c r="I14" s="21">
        <f t="shared" si="1"/>
        <v>5.625</v>
      </c>
      <c r="J14" s="23">
        <f t="shared" si="2"/>
        <v>2.5000000000000001E-2</v>
      </c>
    </row>
    <row r="15" spans="1:10" ht="17" thickBot="1" x14ac:dyDescent="0.25">
      <c r="A15">
        <v>2.7487376000000001E-2</v>
      </c>
      <c r="B15" s="26"/>
      <c r="C15" s="12">
        <v>0.17377894899999999</v>
      </c>
      <c r="D15" s="25"/>
      <c r="E15" s="2"/>
      <c r="F15" s="6">
        <f t="shared" si="3"/>
        <v>7</v>
      </c>
      <c r="G15" s="9">
        <f t="shared" si="0"/>
        <v>0.8702187969166425</v>
      </c>
      <c r="H15" s="21">
        <f>D36</f>
        <v>7</v>
      </c>
      <c r="I15" s="21">
        <f t="shared" si="1"/>
        <v>5.625</v>
      </c>
      <c r="J15" s="23">
        <f t="shared" si="2"/>
        <v>0.33611111111111114</v>
      </c>
    </row>
    <row r="16" spans="1:10" ht="17" thickBot="1" x14ac:dyDescent="0.25">
      <c r="A16">
        <v>0.44569615299999998</v>
      </c>
      <c r="B16" s="26"/>
      <c r="C16" s="12">
        <v>0.18253343999999999</v>
      </c>
      <c r="D16" s="25"/>
      <c r="E16" s="2"/>
      <c r="F16" s="7">
        <f t="shared" si="3"/>
        <v>8</v>
      </c>
      <c r="G16" s="8"/>
      <c r="H16" s="22">
        <f>D43</f>
        <v>4</v>
      </c>
      <c r="I16" s="22">
        <f t="shared" si="1"/>
        <v>5.625</v>
      </c>
      <c r="J16" s="24">
        <f t="shared" si="2"/>
        <v>0.46944444444444444</v>
      </c>
    </row>
    <row r="17" spans="1:12" ht="17" thickBot="1" x14ac:dyDescent="0.25">
      <c r="A17">
        <v>1.0201324279999999</v>
      </c>
      <c r="B17" s="26"/>
      <c r="C17" s="13">
        <v>0.21040260099999999</v>
      </c>
      <c r="D17" s="25">
        <f>COUNT(C17:C22)</f>
        <v>6</v>
      </c>
      <c r="E17" s="2"/>
      <c r="F17" s="32" t="s">
        <v>10</v>
      </c>
      <c r="G17" s="33"/>
      <c r="H17" s="29">
        <f>SUM(H8:H16)</f>
        <v>45</v>
      </c>
      <c r="I17" s="30">
        <f>SUM(I8:I16)</f>
        <v>45</v>
      </c>
      <c r="J17" s="31">
        <f>SUM(J9:J16)</f>
        <v>2.4666666666666668</v>
      </c>
    </row>
    <row r="18" spans="1:12" ht="17" thickBot="1" x14ac:dyDescent="0.25">
      <c r="A18">
        <v>0.39447467000000003</v>
      </c>
      <c r="B18" s="26"/>
      <c r="C18" s="13">
        <v>0.24595001499999999</v>
      </c>
      <c r="D18" s="25"/>
      <c r="E18" s="2"/>
    </row>
    <row r="19" spans="1:12" ht="17" thickBot="1" x14ac:dyDescent="0.25">
      <c r="A19">
        <v>0.17377894899999999</v>
      </c>
      <c r="B19" s="26"/>
      <c r="C19" s="13">
        <v>0.259507557</v>
      </c>
      <c r="D19" s="25"/>
      <c r="E19" s="2"/>
      <c r="F19" s="34" t="s">
        <v>11</v>
      </c>
      <c r="G19" s="35">
        <v>6</v>
      </c>
    </row>
    <row r="20" spans="1:12" ht="17" thickBot="1" x14ac:dyDescent="0.25">
      <c r="A20">
        <v>0.16899566799999999</v>
      </c>
      <c r="B20" s="26"/>
      <c r="C20" s="13">
        <v>0.26040456400000001</v>
      </c>
      <c r="D20" s="25"/>
      <c r="E20" s="2"/>
    </row>
    <row r="21" spans="1:12" ht="17" thickBot="1" x14ac:dyDescent="0.25">
      <c r="A21">
        <v>0.374988767</v>
      </c>
      <c r="B21" s="26"/>
      <c r="C21" s="13">
        <v>0.26453265599999998</v>
      </c>
      <c r="D21" s="25"/>
      <c r="E21" s="2"/>
      <c r="F21" s="37" t="s">
        <v>12</v>
      </c>
      <c r="G21" s="42">
        <v>10.645</v>
      </c>
      <c r="H21" s="20" t="s">
        <v>13</v>
      </c>
      <c r="I21" s="38" t="s">
        <v>15</v>
      </c>
      <c r="J21" s="38"/>
      <c r="K21" s="38"/>
      <c r="L21" s="39"/>
    </row>
    <row r="22" spans="1:12" ht="17" thickBot="1" x14ac:dyDescent="0.25">
      <c r="A22">
        <v>0.16934163899999999</v>
      </c>
      <c r="B22" s="26"/>
      <c r="C22" s="13">
        <v>0.271169147</v>
      </c>
      <c r="D22" s="25"/>
      <c r="E22" s="2"/>
      <c r="F22" s="36">
        <v>0.01</v>
      </c>
      <c r="G22" s="43">
        <v>16.812000000000001</v>
      </c>
      <c r="H22" s="22" t="s">
        <v>14</v>
      </c>
      <c r="I22" s="40" t="s">
        <v>15</v>
      </c>
      <c r="J22" s="40"/>
      <c r="K22" s="40"/>
      <c r="L22" s="41"/>
    </row>
    <row r="23" spans="1:12" x14ac:dyDescent="0.2">
      <c r="A23">
        <v>0.30074170900000002</v>
      </c>
      <c r="B23" s="26"/>
      <c r="C23" s="14">
        <v>0.29884627800000002</v>
      </c>
      <c r="D23" s="25">
        <f>COUNT(C23:C29)</f>
        <v>7</v>
      </c>
      <c r="E23" s="2"/>
    </row>
    <row r="24" spans="1:12" x14ac:dyDescent="0.2">
      <c r="A24">
        <v>0.57225770099999995</v>
      </c>
      <c r="B24" s="26"/>
      <c r="C24" s="14">
        <v>0.30074170900000002</v>
      </c>
      <c r="D24" s="25"/>
      <c r="E24" s="2"/>
    </row>
    <row r="25" spans="1:12" x14ac:dyDescent="0.2">
      <c r="A25">
        <v>0.21040260099999999</v>
      </c>
      <c r="B25" s="26"/>
      <c r="C25" s="14">
        <v>0.33065883400000001</v>
      </c>
      <c r="D25" s="25"/>
      <c r="E25" s="2"/>
    </row>
    <row r="26" spans="1:12" x14ac:dyDescent="0.2">
      <c r="A26">
        <v>0.589372275</v>
      </c>
      <c r="B26" s="26"/>
      <c r="C26" s="14">
        <v>0.33242500000000003</v>
      </c>
      <c r="D26" s="25"/>
      <c r="E26" s="2"/>
    </row>
    <row r="27" spans="1:12" x14ac:dyDescent="0.2">
      <c r="A27">
        <v>1.106989778</v>
      </c>
      <c r="B27" s="26"/>
      <c r="C27" s="14">
        <v>0.34467435299999999</v>
      </c>
      <c r="D27" s="25"/>
      <c r="E27" s="2"/>
    </row>
    <row r="28" spans="1:12" x14ac:dyDescent="0.2">
      <c r="A28">
        <v>0.33065883400000001</v>
      </c>
      <c r="B28" s="26"/>
      <c r="C28" s="14">
        <v>0.374988767</v>
      </c>
      <c r="D28" s="25"/>
      <c r="E28" s="2"/>
    </row>
    <row r="29" spans="1:12" x14ac:dyDescent="0.2">
      <c r="A29">
        <v>0.79820393199999995</v>
      </c>
      <c r="B29" s="26"/>
      <c r="C29" s="14">
        <v>0.39447467000000003</v>
      </c>
      <c r="D29" s="25"/>
      <c r="E29" s="2"/>
    </row>
    <row r="30" spans="1:12" x14ac:dyDescent="0.2">
      <c r="A30">
        <v>0.33242500000000003</v>
      </c>
      <c r="B30" s="26"/>
      <c r="C30" s="15">
        <v>0.44569615299999998</v>
      </c>
      <c r="D30" s="25">
        <f>COUNT(C30:C35)</f>
        <v>6</v>
      </c>
      <c r="E30" s="2"/>
    </row>
    <row r="31" spans="1:12" x14ac:dyDescent="0.2">
      <c r="A31">
        <v>2.6424461E-2</v>
      </c>
      <c r="B31" s="26"/>
      <c r="C31" s="15">
        <v>0.50037308400000002</v>
      </c>
      <c r="D31" s="25"/>
      <c r="E31" s="2"/>
    </row>
    <row r="32" spans="1:12" x14ac:dyDescent="0.2">
      <c r="A32">
        <v>0.55279018999999996</v>
      </c>
      <c r="B32" s="26"/>
      <c r="C32" s="15">
        <v>0.50528152000000004</v>
      </c>
      <c r="D32" s="25"/>
      <c r="E32" s="2"/>
    </row>
    <row r="33" spans="1:5" x14ac:dyDescent="0.2">
      <c r="A33">
        <v>0.79482007300000002</v>
      </c>
      <c r="B33" s="26"/>
      <c r="C33" s="15">
        <v>0.54809915099999995</v>
      </c>
      <c r="D33" s="25"/>
      <c r="E33" s="2"/>
    </row>
    <row r="34" spans="1:5" x14ac:dyDescent="0.2">
      <c r="A34">
        <v>2.7284006E-2</v>
      </c>
      <c r="B34" s="26"/>
      <c r="C34" s="15">
        <v>0.55279018999999996</v>
      </c>
      <c r="D34" s="25"/>
      <c r="E34" s="2"/>
    </row>
    <row r="35" spans="1:5" x14ac:dyDescent="0.2">
      <c r="A35">
        <v>8.3363509000000002E-2</v>
      </c>
      <c r="B35" s="26"/>
      <c r="C35" s="15">
        <v>0.57225770099999995</v>
      </c>
      <c r="D35" s="25"/>
      <c r="E35" s="2"/>
    </row>
    <row r="36" spans="1:5" x14ac:dyDescent="0.2">
      <c r="A36">
        <v>0.18253343999999999</v>
      </c>
      <c r="B36" s="26"/>
      <c r="C36" s="16">
        <v>0.589372275</v>
      </c>
      <c r="D36" s="25">
        <f>COUNT(C36:C42)</f>
        <v>7</v>
      </c>
      <c r="E36" s="2"/>
    </row>
    <row r="37" spans="1:5" x14ac:dyDescent="0.2">
      <c r="A37">
        <v>0.29884627800000002</v>
      </c>
      <c r="B37" s="26"/>
      <c r="C37" s="16">
        <v>0.61784781</v>
      </c>
      <c r="D37" s="25"/>
      <c r="E37" s="2"/>
    </row>
    <row r="38" spans="1:5" x14ac:dyDescent="0.2">
      <c r="A38">
        <v>0.34467435299999999</v>
      </c>
      <c r="B38" s="26"/>
      <c r="C38" s="16">
        <v>0.75765496099999996</v>
      </c>
      <c r="D38" s="25"/>
      <c r="E38" s="2"/>
    </row>
    <row r="39" spans="1:5" x14ac:dyDescent="0.2">
      <c r="A39">
        <v>0.54809915099999995</v>
      </c>
      <c r="B39" s="26"/>
      <c r="C39" s="16">
        <v>0.79034573399999997</v>
      </c>
      <c r="D39" s="25"/>
      <c r="E39" s="2"/>
    </row>
    <row r="40" spans="1:5" x14ac:dyDescent="0.2">
      <c r="A40">
        <v>0.26040456400000001</v>
      </c>
      <c r="B40" s="26"/>
      <c r="C40" s="16">
        <v>0.79482007300000002</v>
      </c>
      <c r="D40" s="25"/>
      <c r="E40" s="2"/>
    </row>
    <row r="41" spans="1:5" x14ac:dyDescent="0.2">
      <c r="A41">
        <v>0.50037308400000002</v>
      </c>
      <c r="B41" s="26"/>
      <c r="C41" s="16">
        <v>0.79820393199999995</v>
      </c>
      <c r="D41" s="25"/>
      <c r="E41" s="2"/>
    </row>
    <row r="42" spans="1:5" x14ac:dyDescent="0.2">
      <c r="A42">
        <v>0.26453265599999998</v>
      </c>
      <c r="B42" s="26"/>
      <c r="C42" s="16">
        <v>0.86786861900000001</v>
      </c>
      <c r="D42" s="25"/>
      <c r="E42" s="2"/>
    </row>
    <row r="43" spans="1:5" x14ac:dyDescent="0.2">
      <c r="A43">
        <v>0.259507557</v>
      </c>
      <c r="B43" s="26"/>
      <c r="C43" s="17">
        <v>1.0201324279999999</v>
      </c>
      <c r="D43" s="25">
        <f>COUNT(C43:C46)</f>
        <v>4</v>
      </c>
      <c r="E43" s="2"/>
    </row>
    <row r="44" spans="1:5" x14ac:dyDescent="0.2">
      <c r="A44">
        <v>9.1274024999999995E-2</v>
      </c>
      <c r="B44" s="26"/>
      <c r="C44" s="17">
        <v>1.078084979</v>
      </c>
      <c r="D44" s="25"/>
      <c r="E44" s="2"/>
    </row>
    <row r="45" spans="1:5" x14ac:dyDescent="0.2">
      <c r="A45">
        <v>7.5965244000000001E-2</v>
      </c>
      <c r="B45" s="26"/>
      <c r="C45" s="17">
        <v>1.106989778</v>
      </c>
      <c r="D45" s="25"/>
      <c r="E45" s="2"/>
    </row>
    <row r="46" spans="1:5" x14ac:dyDescent="0.2">
      <c r="A46">
        <v>0.16239836299999999</v>
      </c>
      <c r="B46" s="26"/>
      <c r="C46" s="17">
        <v>1.798720938</v>
      </c>
      <c r="D46" s="25"/>
      <c r="E46" s="2"/>
    </row>
  </sheetData>
  <mergeCells count="12">
    <mergeCell ref="F17:G17"/>
    <mergeCell ref="I21:L21"/>
    <mergeCell ref="I22:L22"/>
    <mergeCell ref="D30:D35"/>
    <mergeCell ref="D36:D42"/>
    <mergeCell ref="D43:D46"/>
    <mergeCell ref="B2:B46"/>
    <mergeCell ref="D2:D5"/>
    <mergeCell ref="D6:D9"/>
    <mergeCell ref="D10:D16"/>
    <mergeCell ref="D17:D22"/>
    <mergeCell ref="D23:D29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>Stevens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Comaniciu</dc:creator>
  <cp:lastModifiedBy>Microsoft Office User</cp:lastModifiedBy>
  <dcterms:created xsi:type="dcterms:W3CDTF">2020-04-15T05:26:50Z</dcterms:created>
  <dcterms:modified xsi:type="dcterms:W3CDTF">2022-03-06T04:23:24Z</dcterms:modified>
</cp:coreProperties>
</file>