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skins\Desktop\"/>
    </mc:Choice>
  </mc:AlternateContent>
  <xr:revisionPtr revIDLastSave="0" documentId="13_ncr:1_{ACC73ACE-8FA8-4B49-918B-E7D8C749F073}" xr6:coauthVersionLast="47" xr6:coauthVersionMax="47" xr10:uidLastSave="{00000000-0000-0000-0000-000000000000}"/>
  <bookViews>
    <workbookView xWindow="-120" yWindow="-120" windowWidth="29040" windowHeight="16440" xr2:uid="{165796EB-C7F6-4074-A62F-526E35C871FC}"/>
  </bookViews>
  <sheets>
    <sheet name="Sheet1" sheetId="1" r:id="rId1"/>
  </sheets>
  <definedNames>
    <definedName name="_xlchart.v1.0" hidden="1">Sheet1!$D$3:$D$20</definedName>
    <definedName name="_xlchart.v1.1" hidden="1">Sheet1!$E$3:$E$20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P28" i="1"/>
  <c r="N29" i="1"/>
  <c r="L29" i="1"/>
  <c r="L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<sst xmlns="http://schemas.openxmlformats.org/spreadsheetml/2006/main" count="12" uniqueCount="12">
  <si>
    <t>Cephei Light Curve</t>
  </si>
  <si>
    <t>Time (Hours)</t>
  </si>
  <si>
    <t>Apparent Magnitude (m)</t>
  </si>
  <si>
    <t>Period (Days)</t>
  </si>
  <si>
    <t>Absolute Magnitude (M)</t>
  </si>
  <si>
    <t>Luminosity Period</t>
  </si>
  <si>
    <t>Average Apparent Magnitude (m)</t>
  </si>
  <si>
    <t>(max + min)/2</t>
  </si>
  <si>
    <t>Max</t>
  </si>
  <si>
    <t>Min</t>
  </si>
  <si>
    <t>Period in Days</t>
  </si>
  <si>
    <t>Observed Absolute Magnitude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</si>
</sst>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</font>
    <font>
      <sz val="12"/>
      <color theme="5" tint="-0.249977111117893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0" xfId="0" applyFill="1"/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11" fillId="20" borderId="11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0" fillId="21" borderId="2" xfId="0" applyFill="1" applyBorder="1"/>
    <xf numFmtId="0" fontId="0" fillId="21" borderId="13" xfId="0" applyFill="1" applyBorder="1"/>
    <xf numFmtId="0" fontId="0" fillId="21" borderId="3" xfId="0" applyFill="1" applyBorder="1"/>
    <xf numFmtId="0" fontId="8" fillId="19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0" fontId="8" fillId="22" borderId="9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Cephei</a:t>
            </a:r>
            <a:r>
              <a:rPr lang="en-US" baseline="0"/>
              <a:t> Light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Apparent Magnitude (m)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4.22</c:v>
                </c:pt>
                <c:pt idx="1">
                  <c:v>4.24</c:v>
                </c:pt>
                <c:pt idx="2">
                  <c:v>4.26</c:v>
                </c:pt>
                <c:pt idx="3">
                  <c:v>4.2699999999999996</c:v>
                </c:pt>
                <c:pt idx="4">
                  <c:v>4.26</c:v>
                </c:pt>
                <c:pt idx="5">
                  <c:v>4.28</c:v>
                </c:pt>
                <c:pt idx="6">
                  <c:v>4.2699999999999996</c:v>
                </c:pt>
                <c:pt idx="7">
                  <c:v>4.32</c:v>
                </c:pt>
                <c:pt idx="8">
                  <c:v>4.33</c:v>
                </c:pt>
                <c:pt idx="9">
                  <c:v>4.34</c:v>
                </c:pt>
                <c:pt idx="10">
                  <c:v>4.3499999999999996</c:v>
                </c:pt>
                <c:pt idx="11">
                  <c:v>4.34</c:v>
                </c:pt>
                <c:pt idx="12">
                  <c:v>4.3600000000000003</c:v>
                </c:pt>
                <c:pt idx="13">
                  <c:v>4.33</c:v>
                </c:pt>
                <c:pt idx="14">
                  <c:v>4.3</c:v>
                </c:pt>
                <c:pt idx="15">
                  <c:v>4.28</c:v>
                </c:pt>
                <c:pt idx="16">
                  <c:v>4.25</c:v>
                </c:pt>
                <c:pt idx="17">
                  <c:v>4.2300000000000004</c:v>
                </c:pt>
                <c:pt idx="18">
                  <c:v>4.1900000000000004</c:v>
                </c:pt>
                <c:pt idx="19">
                  <c:v>4.1100000000000003</c:v>
                </c:pt>
                <c:pt idx="20">
                  <c:v>4.05</c:v>
                </c:pt>
                <c:pt idx="21">
                  <c:v>3.96</c:v>
                </c:pt>
                <c:pt idx="22">
                  <c:v>3.86</c:v>
                </c:pt>
                <c:pt idx="23">
                  <c:v>3.75</c:v>
                </c:pt>
                <c:pt idx="24">
                  <c:v>3.7</c:v>
                </c:pt>
                <c:pt idx="25">
                  <c:v>3.63</c:v>
                </c:pt>
                <c:pt idx="26">
                  <c:v>3.57</c:v>
                </c:pt>
                <c:pt idx="27">
                  <c:v>3.5</c:v>
                </c:pt>
                <c:pt idx="28">
                  <c:v>3.45</c:v>
                </c:pt>
                <c:pt idx="29">
                  <c:v>3.45</c:v>
                </c:pt>
                <c:pt idx="30">
                  <c:v>3.48</c:v>
                </c:pt>
                <c:pt idx="31">
                  <c:v>3.53</c:v>
                </c:pt>
                <c:pt idx="32">
                  <c:v>3.56</c:v>
                </c:pt>
                <c:pt idx="33">
                  <c:v>3.58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3.73</c:v>
                </c:pt>
                <c:pt idx="38">
                  <c:v>3.75</c:v>
                </c:pt>
                <c:pt idx="39">
                  <c:v>3.76</c:v>
                </c:pt>
                <c:pt idx="40">
                  <c:v>3.78</c:v>
                </c:pt>
                <c:pt idx="41">
                  <c:v>3.82</c:v>
                </c:pt>
                <c:pt idx="42">
                  <c:v>3.85</c:v>
                </c:pt>
                <c:pt idx="43">
                  <c:v>3.86</c:v>
                </c:pt>
                <c:pt idx="44">
                  <c:v>3.85</c:v>
                </c:pt>
                <c:pt idx="45">
                  <c:v>3.84</c:v>
                </c:pt>
                <c:pt idx="46">
                  <c:v>3.87</c:v>
                </c:pt>
                <c:pt idx="47">
                  <c:v>3.88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4</c:v>
                </c:pt>
                <c:pt idx="52">
                  <c:v>3.99</c:v>
                </c:pt>
                <c:pt idx="53">
                  <c:v>4.03</c:v>
                </c:pt>
                <c:pt idx="54">
                  <c:v>4.05</c:v>
                </c:pt>
                <c:pt idx="55">
                  <c:v>4.0599999999999996</c:v>
                </c:pt>
                <c:pt idx="56">
                  <c:v>4.08</c:v>
                </c:pt>
                <c:pt idx="57">
                  <c:v>4.08</c:v>
                </c:pt>
                <c:pt idx="58">
                  <c:v>4.0999999999999996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4.1399999999999997</c:v>
                </c:pt>
                <c:pt idx="62">
                  <c:v>4.1500000000000004</c:v>
                </c:pt>
                <c:pt idx="63">
                  <c:v>4.17</c:v>
                </c:pt>
                <c:pt idx="64">
                  <c:v>4.2</c:v>
                </c:pt>
                <c:pt idx="65">
                  <c:v>4.21</c:v>
                </c:pt>
                <c:pt idx="66">
                  <c:v>4.2300000000000004</c:v>
                </c:pt>
                <c:pt idx="67">
                  <c:v>4.25</c:v>
                </c:pt>
                <c:pt idx="68">
                  <c:v>4.2699999999999996</c:v>
                </c:pt>
                <c:pt idx="69">
                  <c:v>4.2699999999999996</c:v>
                </c:pt>
                <c:pt idx="70">
                  <c:v>4.28</c:v>
                </c:pt>
                <c:pt idx="71">
                  <c:v>4.29</c:v>
                </c:pt>
                <c:pt idx="72">
                  <c:v>4.3099999999999996</c:v>
                </c:pt>
                <c:pt idx="73">
                  <c:v>4.33</c:v>
                </c:pt>
                <c:pt idx="74">
                  <c:v>4.34</c:v>
                </c:pt>
                <c:pt idx="75">
                  <c:v>4.3499999999999996</c:v>
                </c:pt>
                <c:pt idx="76">
                  <c:v>4.37</c:v>
                </c:pt>
                <c:pt idx="77">
                  <c:v>4.33</c:v>
                </c:pt>
                <c:pt idx="78">
                  <c:v>4.3</c:v>
                </c:pt>
                <c:pt idx="79">
                  <c:v>4.28</c:v>
                </c:pt>
                <c:pt idx="80">
                  <c:v>4.26</c:v>
                </c:pt>
                <c:pt idx="81">
                  <c:v>4.22</c:v>
                </c:pt>
                <c:pt idx="82">
                  <c:v>4.18</c:v>
                </c:pt>
                <c:pt idx="83">
                  <c:v>4.1100000000000003</c:v>
                </c:pt>
                <c:pt idx="84">
                  <c:v>4.03</c:v>
                </c:pt>
                <c:pt idx="85">
                  <c:v>3.98</c:v>
                </c:pt>
                <c:pt idx="86">
                  <c:v>3.94</c:v>
                </c:pt>
                <c:pt idx="87">
                  <c:v>3.83</c:v>
                </c:pt>
                <c:pt idx="88">
                  <c:v>3.74</c:v>
                </c:pt>
                <c:pt idx="89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1-4485-8CA7-FF818FFB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38431"/>
        <c:axId val="1788542591"/>
      </c:scatterChart>
      <c:valAx>
        <c:axId val="1788538431"/>
        <c:scaling>
          <c:orientation val="minMax"/>
          <c:max val="1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2591"/>
        <c:crosses val="autoZero"/>
        <c:crossBetween val="midCat"/>
      </c:valAx>
      <c:valAx>
        <c:axId val="1788542591"/>
        <c:scaling>
          <c:orientation val="maxMin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Magnitude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 Period</a:t>
            </a:r>
          </a:p>
        </c:rich>
      </c:tx>
      <c:layout>
        <c:manualLayout>
          <c:xMode val="edge"/>
          <c:yMode val="edge"/>
          <c:x val="0.414251899614910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-2.2999999999999998</c:v>
                </c:pt>
                <c:pt idx="1">
                  <c:v>-2.8</c:v>
                </c:pt>
                <c:pt idx="2">
                  <c:v>-3.1</c:v>
                </c:pt>
                <c:pt idx="3">
                  <c:v>-3.3</c:v>
                </c:pt>
                <c:pt idx="4">
                  <c:v>-3.5</c:v>
                </c:pt>
                <c:pt idx="5">
                  <c:v>-3.7</c:v>
                </c:pt>
                <c:pt idx="6">
                  <c:v>-3.8</c:v>
                </c:pt>
                <c:pt idx="7">
                  <c:v>-3.9</c:v>
                </c:pt>
                <c:pt idx="8">
                  <c:v>-4.0999999999999996</c:v>
                </c:pt>
                <c:pt idx="9">
                  <c:v>-4.5</c:v>
                </c:pt>
                <c:pt idx="10">
                  <c:v>-4.8</c:v>
                </c:pt>
                <c:pt idx="11">
                  <c:v>-5.2</c:v>
                </c:pt>
                <c:pt idx="12">
                  <c:v>-5.5</c:v>
                </c:pt>
                <c:pt idx="13">
                  <c:v>-5.8</c:v>
                </c:pt>
                <c:pt idx="14">
                  <c:v>-6</c:v>
                </c:pt>
                <c:pt idx="15">
                  <c:v>-6.1</c:v>
                </c:pt>
                <c:pt idx="16">
                  <c:v>-6.2</c:v>
                </c:pt>
                <c:pt idx="17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C-42F1-BE3D-7C460F48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3119"/>
        <c:axId val="1918994367"/>
      </c:scatterChart>
      <c:valAx>
        <c:axId val="1918993119"/>
        <c:scaling>
          <c:orientation val="minMax"/>
          <c:max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(Days)</a:t>
                </a:r>
              </a:p>
            </c:rich>
          </c:tx>
          <c:layout>
            <c:manualLayout>
              <c:xMode val="edge"/>
              <c:yMode val="edge"/>
              <c:x val="0.45726965231708233"/>
              <c:y val="7.50972986945372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4367"/>
        <c:crosses val="autoZero"/>
        <c:crossBetween val="midCat"/>
      </c:valAx>
      <c:valAx>
        <c:axId val="1918994367"/>
        <c:scaling>
          <c:orientation val="minMax"/>
          <c:max val="-2"/>
          <c:min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Magnitude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24652</xdr:colOff>
      <xdr:row>2</xdr:row>
      <xdr:rowOff>5466</xdr:rowOff>
    </xdr:from>
    <xdr:to>
      <xdr:col>17</xdr:col>
      <xdr:colOff>133376</xdr:colOff>
      <xdr:row>20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4D47-7B77-4EFF-A1FB-67585B49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274546</xdr:colOff>
      <xdr:row>18</xdr:row>
      <xdr:rowOff>84043</xdr:rowOff>
    </xdr:from>
    <xdr:to>
      <xdr:col>15</xdr:col>
      <xdr:colOff>246532</xdr:colOff>
      <xdr:row>20</xdr:row>
      <xdr:rowOff>84043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B50928C5-1A32-45D4-B844-9B8189906BB7}"/>
            </a:ext>
          </a:extLst>
        </xdr:cNvPr>
        <xdr:cNvSpPr/>
      </xdr:nvSpPr>
      <xdr:spPr>
        <a:xfrm rot="16200000">
          <a:off x="9802348" y="1638859"/>
          <a:ext cx="392206" cy="4207810"/>
        </a:xfrm>
        <a:prstGeom prst="leftBrac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428065</xdr:colOff>
      <xdr:row>20</xdr:row>
      <xdr:rowOff>103094</xdr:rowOff>
    </xdr:from>
    <xdr:ext cx="14044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𝑷𝒆𝒓𝒊𝒐𝒅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𝟏𝟐𝟖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𝑯𝒐𝒖𝒓𝒔</m:t>
                    </m:r>
                  </m:oMath>
                </m:oMathPara>
              </a14:m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5">
                      <a:lumMod val="75000"/>
                    </a:schemeClr>
                  </a:solidFill>
                  <a:latin typeface="Cambria Math" panose="02040503050406030204" pitchFamily="18" charset="0"/>
                </a:rPr>
                <a:t>𝑷𝒆𝒓𝒊𝒐𝒅=𝟏𝟐𝟖 𝑯𝒐𝒖𝒓𝒔</a:t>
              </a:r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314325</xdr:colOff>
      <xdr:row>35</xdr:row>
      <xdr:rowOff>166686</xdr:rowOff>
    </xdr:from>
    <xdr:to>
      <xdr:col>17</xdr:col>
      <xdr:colOff>257175</xdr:colOff>
      <xdr:row>55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60227-8FAD-4E36-BA49-83CAF70B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8155-46B5-4450-A86F-722AA75D908F}">
  <dimension ref="A1:U93"/>
  <sheetViews>
    <sheetView tabSelected="1" topLeftCell="A4" zoomScaleNormal="100" workbookViewId="0">
      <selection activeCell="U38" sqref="U38"/>
    </sheetView>
  </sheetViews>
  <sheetFormatPr defaultRowHeight="15" x14ac:dyDescent="0.25"/>
  <cols>
    <col min="1" max="1" width="16.5703125" customWidth="1"/>
    <col min="2" max="2" width="24.5703125" customWidth="1"/>
    <col min="4" max="4" width="13.7109375" customWidth="1"/>
    <col min="5" max="5" width="23" customWidth="1"/>
  </cols>
  <sheetData>
    <row r="1" spans="1:21" ht="16.5" thickBot="1" x14ac:dyDescent="0.3">
      <c r="A1" s="1" t="s">
        <v>0</v>
      </c>
      <c r="B1" s="2"/>
      <c r="C1" s="22"/>
      <c r="D1" s="19" t="s">
        <v>5</v>
      </c>
      <c r="E1" s="20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1" ht="15.75" thickBot="1" x14ac:dyDescent="0.3">
      <c r="A2" s="3" t="s">
        <v>1</v>
      </c>
      <c r="B2" s="4" t="s">
        <v>2</v>
      </c>
      <c r="C2" s="22"/>
      <c r="D2" s="5" t="s">
        <v>3</v>
      </c>
      <c r="E2" s="6" t="s">
        <v>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1:21" x14ac:dyDescent="0.25">
      <c r="A3" s="7">
        <v>2</v>
      </c>
      <c r="B3" s="10">
        <v>4.22</v>
      </c>
      <c r="C3" s="22"/>
      <c r="D3" s="13">
        <v>2</v>
      </c>
      <c r="E3" s="16">
        <v>-2.2999999999999998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1:21" x14ac:dyDescent="0.25">
      <c r="A4" s="8">
        <f>A3+2</f>
        <v>4</v>
      </c>
      <c r="B4" s="11">
        <v>4.24</v>
      </c>
      <c r="C4" s="22"/>
      <c r="D4" s="14">
        <v>3</v>
      </c>
      <c r="E4" s="17">
        <v>-2.8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</row>
    <row r="5" spans="1:21" x14ac:dyDescent="0.25">
      <c r="A5" s="8">
        <f t="shared" ref="A5:A68" si="0">A4+2</f>
        <v>6</v>
      </c>
      <c r="B5" s="11">
        <v>4.26</v>
      </c>
      <c r="C5" s="22"/>
      <c r="D5" s="14">
        <v>4</v>
      </c>
      <c r="E5" s="17">
        <v>-3.1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</row>
    <row r="6" spans="1:21" x14ac:dyDescent="0.25">
      <c r="A6" s="8">
        <f t="shared" si="0"/>
        <v>8</v>
      </c>
      <c r="B6" s="11">
        <v>4.2699999999999996</v>
      </c>
      <c r="C6" s="22"/>
      <c r="D6" s="14">
        <v>5</v>
      </c>
      <c r="E6" s="17">
        <v>-3.3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</row>
    <row r="7" spans="1:21" x14ac:dyDescent="0.25">
      <c r="A7" s="8">
        <f t="shared" si="0"/>
        <v>10</v>
      </c>
      <c r="B7" s="11">
        <v>4.26</v>
      </c>
      <c r="C7" s="22"/>
      <c r="D7" s="14">
        <v>6</v>
      </c>
      <c r="E7" s="17">
        <v>-3.5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2"/>
    </row>
    <row r="8" spans="1:21" x14ac:dyDescent="0.25">
      <c r="A8" s="8">
        <f t="shared" si="0"/>
        <v>12</v>
      </c>
      <c r="B8" s="11">
        <v>4.28</v>
      </c>
      <c r="C8" s="22"/>
      <c r="D8" s="14">
        <v>7</v>
      </c>
      <c r="E8" s="17">
        <v>-3.7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</row>
    <row r="9" spans="1:21" x14ac:dyDescent="0.25">
      <c r="A9" s="8">
        <f t="shared" si="0"/>
        <v>14</v>
      </c>
      <c r="B9" s="11">
        <v>4.2699999999999996</v>
      </c>
      <c r="C9" s="22"/>
      <c r="D9" s="14">
        <v>8</v>
      </c>
      <c r="E9" s="17">
        <v>-3.8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2"/>
    </row>
    <row r="10" spans="1:21" x14ac:dyDescent="0.25">
      <c r="A10" s="8">
        <f t="shared" si="0"/>
        <v>16</v>
      </c>
      <c r="B10" s="11">
        <v>4.32</v>
      </c>
      <c r="C10" s="22"/>
      <c r="D10" s="14">
        <v>9</v>
      </c>
      <c r="E10" s="17">
        <v>-3.9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2"/>
    </row>
    <row r="11" spans="1:21" x14ac:dyDescent="0.25">
      <c r="A11" s="8">
        <f t="shared" si="0"/>
        <v>18</v>
      </c>
      <c r="B11" s="11">
        <v>4.33</v>
      </c>
      <c r="C11" s="22"/>
      <c r="D11" s="14">
        <v>10</v>
      </c>
      <c r="E11" s="17">
        <v>-4.0999999999999996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/>
    </row>
    <row r="12" spans="1:21" x14ac:dyDescent="0.25">
      <c r="A12" s="8">
        <f t="shared" si="0"/>
        <v>20</v>
      </c>
      <c r="B12" s="11">
        <v>4.34</v>
      </c>
      <c r="C12" s="22"/>
      <c r="D12" s="14">
        <v>15</v>
      </c>
      <c r="E12" s="17">
        <v>-4.5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</row>
    <row r="13" spans="1:21" x14ac:dyDescent="0.25">
      <c r="A13" s="8">
        <f t="shared" si="0"/>
        <v>22</v>
      </c>
      <c r="B13" s="11">
        <v>4.3499999999999996</v>
      </c>
      <c r="C13" s="22"/>
      <c r="D13" s="14">
        <v>20</v>
      </c>
      <c r="E13" s="17">
        <v>-4.8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2"/>
    </row>
    <row r="14" spans="1:21" x14ac:dyDescent="0.25">
      <c r="A14" s="8">
        <f t="shared" si="0"/>
        <v>24</v>
      </c>
      <c r="B14" s="11">
        <v>4.34</v>
      </c>
      <c r="C14" s="22"/>
      <c r="D14" s="14">
        <v>30</v>
      </c>
      <c r="E14" s="17">
        <v>-5.2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</row>
    <row r="15" spans="1:21" x14ac:dyDescent="0.25">
      <c r="A15" s="8">
        <f t="shared" si="0"/>
        <v>26</v>
      </c>
      <c r="B15" s="11">
        <v>4.3600000000000003</v>
      </c>
      <c r="C15" s="22"/>
      <c r="D15" s="14">
        <v>40</v>
      </c>
      <c r="E15" s="17">
        <v>-5.5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U15" s="23"/>
    </row>
    <row r="16" spans="1:21" x14ac:dyDescent="0.25">
      <c r="A16" s="8">
        <f t="shared" si="0"/>
        <v>28</v>
      </c>
      <c r="B16" s="11">
        <v>4.33</v>
      </c>
      <c r="C16" s="22"/>
      <c r="D16" s="14">
        <v>50</v>
      </c>
      <c r="E16" s="17">
        <v>-5.8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U16" s="23"/>
    </row>
    <row r="17" spans="1:21" x14ac:dyDescent="0.25">
      <c r="A17" s="8">
        <f t="shared" si="0"/>
        <v>30</v>
      </c>
      <c r="B17" s="11">
        <v>4.3</v>
      </c>
      <c r="C17" s="22"/>
      <c r="D17" s="14">
        <v>60</v>
      </c>
      <c r="E17" s="17">
        <v>-6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U17" s="23"/>
    </row>
    <row r="18" spans="1:21" x14ac:dyDescent="0.25">
      <c r="A18" s="8">
        <f t="shared" si="0"/>
        <v>32</v>
      </c>
      <c r="B18" s="11">
        <v>4.28</v>
      </c>
      <c r="C18" s="22"/>
      <c r="D18" s="14">
        <v>70</v>
      </c>
      <c r="E18" s="17">
        <v>-6.1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  <c r="U18" s="23"/>
    </row>
    <row r="19" spans="1:21" x14ac:dyDescent="0.25">
      <c r="A19" s="8">
        <f t="shared" si="0"/>
        <v>34</v>
      </c>
      <c r="B19" s="11">
        <v>4.25</v>
      </c>
      <c r="C19" s="22"/>
      <c r="D19" s="14">
        <v>80</v>
      </c>
      <c r="E19" s="17">
        <v>-6.2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2"/>
    </row>
    <row r="20" spans="1:21" ht="15.75" thickBot="1" x14ac:dyDescent="0.3">
      <c r="A20" s="8">
        <f t="shared" si="0"/>
        <v>36</v>
      </c>
      <c r="B20" s="11">
        <v>4.2300000000000004</v>
      </c>
      <c r="C20" s="22"/>
      <c r="D20" s="15">
        <v>90</v>
      </c>
      <c r="E20" s="18">
        <v>-6.4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2"/>
    </row>
    <row r="21" spans="1:21" x14ac:dyDescent="0.25">
      <c r="A21" s="8">
        <f t="shared" si="0"/>
        <v>38</v>
      </c>
      <c r="B21" s="11">
        <v>4.1900000000000004</v>
      </c>
      <c r="C21" s="22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2"/>
    </row>
    <row r="22" spans="1:21" x14ac:dyDescent="0.25">
      <c r="A22" s="8">
        <f t="shared" si="0"/>
        <v>40</v>
      </c>
      <c r="B22" s="11">
        <v>4.1100000000000003</v>
      </c>
      <c r="C22" s="22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2"/>
    </row>
    <row r="23" spans="1:21" x14ac:dyDescent="0.25">
      <c r="A23" s="8">
        <f t="shared" si="0"/>
        <v>42</v>
      </c>
      <c r="B23" s="11">
        <v>4.05</v>
      </c>
      <c r="C23" s="22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</row>
    <row r="24" spans="1:21" ht="15.75" thickBot="1" x14ac:dyDescent="0.3">
      <c r="A24" s="8">
        <f t="shared" si="0"/>
        <v>44</v>
      </c>
      <c r="B24" s="11">
        <v>3.96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21" x14ac:dyDescent="0.25">
      <c r="A25" s="8">
        <f t="shared" si="0"/>
        <v>46</v>
      </c>
      <c r="B25" s="11">
        <v>3.86</v>
      </c>
      <c r="C25" s="22"/>
      <c r="D25" s="22"/>
      <c r="E25" s="22"/>
      <c r="F25" s="24" t="s">
        <v>6</v>
      </c>
      <c r="G25" s="25"/>
      <c r="H25" s="25"/>
      <c r="I25" s="25"/>
      <c r="J25" s="25"/>
      <c r="K25" s="26"/>
      <c r="L25" s="38">
        <f>AVERAGE(B3:B92)</f>
        <v>4.0329999999999995</v>
      </c>
      <c r="M25" s="39"/>
      <c r="N25" s="39"/>
      <c r="O25" s="39"/>
      <c r="P25" s="39"/>
      <c r="Q25" s="39"/>
      <c r="R25" s="40"/>
      <c r="S25" s="22"/>
    </row>
    <row r="26" spans="1:21" ht="15.75" thickBot="1" x14ac:dyDescent="0.3">
      <c r="A26" s="8">
        <f t="shared" si="0"/>
        <v>48</v>
      </c>
      <c r="B26" s="11">
        <v>3.75</v>
      </c>
      <c r="C26" s="22"/>
      <c r="D26" s="22"/>
      <c r="E26" s="22"/>
      <c r="F26" s="27"/>
      <c r="G26" s="28"/>
      <c r="H26" s="28"/>
      <c r="I26" s="28"/>
      <c r="J26" s="28"/>
      <c r="K26" s="29"/>
      <c r="L26" s="41"/>
      <c r="M26" s="42"/>
      <c r="N26" s="42"/>
      <c r="O26" s="42"/>
      <c r="P26" s="42"/>
      <c r="Q26" s="42"/>
      <c r="R26" s="43"/>
      <c r="S26" s="22"/>
    </row>
    <row r="27" spans="1:21" ht="15.75" thickBot="1" x14ac:dyDescent="0.3">
      <c r="A27" s="8">
        <f t="shared" si="0"/>
        <v>50</v>
      </c>
      <c r="B27" s="11">
        <v>3.7</v>
      </c>
      <c r="C27" s="22"/>
      <c r="D27" s="22"/>
      <c r="E27" s="22"/>
      <c r="F27" s="5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22"/>
    </row>
    <row r="28" spans="1:21" ht="15" customHeight="1" thickBot="1" x14ac:dyDescent="0.3">
      <c r="A28" s="8">
        <f t="shared" si="0"/>
        <v>52</v>
      </c>
      <c r="B28" s="11">
        <v>3.63</v>
      </c>
      <c r="C28" s="22"/>
      <c r="D28" s="22"/>
      <c r="E28" s="22"/>
      <c r="F28" s="24" t="s">
        <v>7</v>
      </c>
      <c r="G28" s="25"/>
      <c r="H28" s="25"/>
      <c r="I28" s="25"/>
      <c r="J28" s="25"/>
      <c r="K28" s="26"/>
      <c r="L28" s="30" t="s">
        <v>8</v>
      </c>
      <c r="M28" s="31"/>
      <c r="N28" s="32" t="s">
        <v>9</v>
      </c>
      <c r="O28" s="33"/>
      <c r="P28" s="53">
        <f>((L29+N29)/2)</f>
        <v>3.91</v>
      </c>
      <c r="Q28" s="54"/>
      <c r="R28" s="55"/>
      <c r="S28" s="22"/>
    </row>
    <row r="29" spans="1:21" ht="15.75" customHeight="1" thickBot="1" x14ac:dyDescent="0.3">
      <c r="A29" s="8">
        <f t="shared" si="0"/>
        <v>54</v>
      </c>
      <c r="B29" s="11">
        <v>3.57</v>
      </c>
      <c r="C29" s="22"/>
      <c r="D29" s="22"/>
      <c r="E29" s="22"/>
      <c r="F29" s="27"/>
      <c r="G29" s="28"/>
      <c r="H29" s="28"/>
      <c r="I29" s="28"/>
      <c r="J29" s="28"/>
      <c r="K29" s="29"/>
      <c r="L29" s="34">
        <f>MAX(B3:B92)</f>
        <v>4.37</v>
      </c>
      <c r="M29" s="35"/>
      <c r="N29" s="36">
        <f>MIN(B3:B92)</f>
        <v>3.45</v>
      </c>
      <c r="O29" s="37"/>
      <c r="P29" s="56"/>
      <c r="Q29" s="57"/>
      <c r="R29" s="58"/>
      <c r="S29" s="22"/>
    </row>
    <row r="30" spans="1:21" ht="15.75" thickBot="1" x14ac:dyDescent="0.3">
      <c r="A30" s="8">
        <f t="shared" si="0"/>
        <v>56</v>
      </c>
      <c r="B30" s="11">
        <v>3.5</v>
      </c>
      <c r="C30" s="22"/>
      <c r="D30" s="22"/>
      <c r="E30" s="22"/>
      <c r="F30" s="5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22"/>
    </row>
    <row r="31" spans="1:21" x14ac:dyDescent="0.25">
      <c r="A31" s="8">
        <f t="shared" si="0"/>
        <v>58</v>
      </c>
      <c r="B31" s="11">
        <v>3.45</v>
      </c>
      <c r="C31" s="22"/>
      <c r="D31" s="22"/>
      <c r="E31" s="22"/>
      <c r="F31" s="24" t="s">
        <v>10</v>
      </c>
      <c r="G31" s="25"/>
      <c r="H31" s="25"/>
      <c r="I31" s="25"/>
      <c r="J31" s="25"/>
      <c r="K31" s="26"/>
      <c r="L31" s="44">
        <f>128/24</f>
        <v>5.333333333333333</v>
      </c>
      <c r="M31" s="45"/>
      <c r="N31" s="45"/>
      <c r="O31" s="45"/>
      <c r="P31" s="45"/>
      <c r="Q31" s="45"/>
      <c r="R31" s="46"/>
      <c r="S31" s="22"/>
    </row>
    <row r="32" spans="1:21" ht="15.75" thickBot="1" x14ac:dyDescent="0.3">
      <c r="A32" s="8">
        <f t="shared" si="0"/>
        <v>60</v>
      </c>
      <c r="B32" s="11">
        <v>3.45</v>
      </c>
      <c r="C32" s="22"/>
      <c r="D32" s="22"/>
      <c r="E32" s="22"/>
      <c r="F32" s="27"/>
      <c r="G32" s="28"/>
      <c r="H32" s="28"/>
      <c r="I32" s="28"/>
      <c r="J32" s="28"/>
      <c r="K32" s="29"/>
      <c r="L32" s="47"/>
      <c r="M32" s="48"/>
      <c r="N32" s="48"/>
      <c r="O32" s="48"/>
      <c r="P32" s="48"/>
      <c r="Q32" s="48"/>
      <c r="R32" s="49"/>
      <c r="S32" s="22"/>
    </row>
    <row r="33" spans="1:19" x14ac:dyDescent="0.25">
      <c r="A33" s="8">
        <f t="shared" si="0"/>
        <v>62</v>
      </c>
      <c r="B33" s="11">
        <v>3.48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x14ac:dyDescent="0.25">
      <c r="A34" s="8">
        <f t="shared" si="0"/>
        <v>64</v>
      </c>
      <c r="B34" s="11">
        <v>3.53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x14ac:dyDescent="0.25">
      <c r="A35" s="8">
        <f t="shared" si="0"/>
        <v>66</v>
      </c>
      <c r="B35" s="11">
        <v>3.56</v>
      </c>
      <c r="C35" s="22"/>
      <c r="D35" s="22"/>
      <c r="E35" s="2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/>
    </row>
    <row r="36" spans="1:19" x14ac:dyDescent="0.25">
      <c r="A36" s="8">
        <f t="shared" si="0"/>
        <v>68</v>
      </c>
      <c r="B36" s="11">
        <v>3.58</v>
      </c>
      <c r="C36" s="22"/>
      <c r="D36" s="22"/>
      <c r="E36" s="22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/>
    </row>
    <row r="37" spans="1:19" x14ac:dyDescent="0.25">
      <c r="A37" s="8">
        <f t="shared" si="0"/>
        <v>70</v>
      </c>
      <c r="B37" s="11">
        <v>3.6</v>
      </c>
      <c r="C37" s="22"/>
      <c r="D37" s="22"/>
      <c r="E37" s="22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/>
    </row>
    <row r="38" spans="1:19" x14ac:dyDescent="0.25">
      <c r="A38" s="8">
        <f t="shared" si="0"/>
        <v>72</v>
      </c>
      <c r="B38" s="11">
        <v>3.65</v>
      </c>
      <c r="C38" s="22"/>
      <c r="D38" s="22"/>
      <c r="E38" s="22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/>
    </row>
    <row r="39" spans="1:19" x14ac:dyDescent="0.25">
      <c r="A39" s="8">
        <f t="shared" si="0"/>
        <v>74</v>
      </c>
      <c r="B39" s="11">
        <v>3.7</v>
      </c>
      <c r="C39" s="22"/>
      <c r="D39" s="22"/>
      <c r="E39" s="22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2"/>
    </row>
    <row r="40" spans="1:19" x14ac:dyDescent="0.25">
      <c r="A40" s="8">
        <f t="shared" si="0"/>
        <v>76</v>
      </c>
      <c r="B40" s="11">
        <v>3.73</v>
      </c>
      <c r="C40" s="22"/>
      <c r="D40" s="22"/>
      <c r="E40" s="22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2"/>
    </row>
    <row r="41" spans="1:19" x14ac:dyDescent="0.25">
      <c r="A41" s="8">
        <f t="shared" si="0"/>
        <v>78</v>
      </c>
      <c r="B41" s="11">
        <v>3.75</v>
      </c>
      <c r="C41" s="22"/>
      <c r="D41" s="22"/>
      <c r="E41" s="22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2"/>
    </row>
    <row r="42" spans="1:19" x14ac:dyDescent="0.25">
      <c r="A42" s="8">
        <f t="shared" si="0"/>
        <v>80</v>
      </c>
      <c r="B42" s="11">
        <v>3.76</v>
      </c>
      <c r="C42" s="22"/>
      <c r="D42" s="22"/>
      <c r="E42" s="22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2"/>
    </row>
    <row r="43" spans="1:19" x14ac:dyDescent="0.25">
      <c r="A43" s="8">
        <f t="shared" si="0"/>
        <v>82</v>
      </c>
      <c r="B43" s="11">
        <v>3.78</v>
      </c>
      <c r="C43" s="22"/>
      <c r="D43" s="22"/>
      <c r="E43" s="22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2"/>
    </row>
    <row r="44" spans="1:19" x14ac:dyDescent="0.25">
      <c r="A44" s="8">
        <f t="shared" si="0"/>
        <v>84</v>
      </c>
      <c r="B44" s="11">
        <v>3.82</v>
      </c>
      <c r="C44" s="22"/>
      <c r="D44" s="22"/>
      <c r="E44" s="2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2"/>
    </row>
    <row r="45" spans="1:19" x14ac:dyDescent="0.25">
      <c r="A45" s="8">
        <f t="shared" si="0"/>
        <v>86</v>
      </c>
      <c r="B45" s="11">
        <v>3.85</v>
      </c>
      <c r="C45" s="22"/>
      <c r="D45" s="22"/>
      <c r="E45" s="22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2"/>
    </row>
    <row r="46" spans="1:19" x14ac:dyDescent="0.25">
      <c r="A46" s="8">
        <f t="shared" si="0"/>
        <v>88</v>
      </c>
      <c r="B46" s="11">
        <v>3.86</v>
      </c>
      <c r="C46" s="22"/>
      <c r="D46" s="22"/>
      <c r="E46" s="2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2"/>
    </row>
    <row r="47" spans="1:19" x14ac:dyDescent="0.25">
      <c r="A47" s="8">
        <f t="shared" si="0"/>
        <v>90</v>
      </c>
      <c r="B47" s="11">
        <v>3.85</v>
      </c>
      <c r="C47" s="22"/>
      <c r="D47" s="22"/>
      <c r="E47" s="22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2"/>
    </row>
    <row r="48" spans="1:19" x14ac:dyDescent="0.25">
      <c r="A48" s="8">
        <f t="shared" si="0"/>
        <v>92</v>
      </c>
      <c r="B48" s="11">
        <v>3.84</v>
      </c>
      <c r="C48" s="22"/>
      <c r="D48" s="22"/>
      <c r="E48" s="22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2"/>
    </row>
    <row r="49" spans="1:19" x14ac:dyDescent="0.25">
      <c r="A49" s="8">
        <f t="shared" si="0"/>
        <v>94</v>
      </c>
      <c r="B49" s="11">
        <v>3.87</v>
      </c>
      <c r="C49" s="22"/>
      <c r="D49" s="22"/>
      <c r="E49" s="22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2"/>
    </row>
    <row r="50" spans="1:19" x14ac:dyDescent="0.25">
      <c r="A50" s="8">
        <f t="shared" si="0"/>
        <v>96</v>
      </c>
      <c r="B50" s="11">
        <v>3.88</v>
      </c>
      <c r="C50" s="22"/>
      <c r="D50" s="22"/>
      <c r="E50" s="22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2"/>
    </row>
    <row r="51" spans="1:19" x14ac:dyDescent="0.25">
      <c r="A51" s="8">
        <f t="shared" si="0"/>
        <v>98</v>
      </c>
      <c r="B51" s="11">
        <v>3.91</v>
      </c>
      <c r="C51" s="22"/>
      <c r="D51" s="22"/>
      <c r="E51" s="22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2"/>
    </row>
    <row r="52" spans="1:19" x14ac:dyDescent="0.25">
      <c r="A52" s="8">
        <f t="shared" si="0"/>
        <v>100</v>
      </c>
      <c r="B52" s="11">
        <v>3.94</v>
      </c>
      <c r="C52" s="22"/>
      <c r="D52" s="22"/>
      <c r="E52" s="22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2"/>
    </row>
    <row r="53" spans="1:19" x14ac:dyDescent="0.25">
      <c r="A53" s="8">
        <f t="shared" si="0"/>
        <v>102</v>
      </c>
      <c r="B53" s="11">
        <v>3.95</v>
      </c>
      <c r="C53" s="22"/>
      <c r="D53" s="22"/>
      <c r="E53" s="22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2"/>
    </row>
    <row r="54" spans="1:19" x14ac:dyDescent="0.25">
      <c r="A54" s="8">
        <f t="shared" si="0"/>
        <v>104</v>
      </c>
      <c r="B54" s="11">
        <v>4</v>
      </c>
      <c r="C54" s="22"/>
      <c r="D54" s="22"/>
      <c r="E54" s="22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2"/>
    </row>
    <row r="55" spans="1:19" x14ac:dyDescent="0.25">
      <c r="A55" s="8">
        <f t="shared" si="0"/>
        <v>106</v>
      </c>
      <c r="B55" s="11">
        <v>3.99</v>
      </c>
      <c r="C55" s="22"/>
      <c r="D55" s="22"/>
      <c r="E55" s="22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2"/>
    </row>
    <row r="56" spans="1:19" x14ac:dyDescent="0.25">
      <c r="A56" s="8">
        <f t="shared" si="0"/>
        <v>108</v>
      </c>
      <c r="B56" s="11">
        <v>4.03</v>
      </c>
      <c r="C56" s="22"/>
      <c r="D56" s="22"/>
      <c r="E56" s="22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2"/>
    </row>
    <row r="57" spans="1:19" x14ac:dyDescent="0.25">
      <c r="A57" s="8">
        <f t="shared" si="0"/>
        <v>110</v>
      </c>
      <c r="B57" s="11">
        <v>4.05</v>
      </c>
      <c r="C57" s="22"/>
      <c r="D57" s="22"/>
      <c r="E57" s="22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2"/>
    </row>
    <row r="58" spans="1:19" x14ac:dyDescent="0.25">
      <c r="A58" s="8">
        <f t="shared" si="0"/>
        <v>112</v>
      </c>
      <c r="B58" s="11">
        <v>4.0599999999999996</v>
      </c>
      <c r="C58" s="22"/>
      <c r="D58" s="22"/>
      <c r="E58" s="22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2"/>
    </row>
    <row r="59" spans="1:19" ht="15.75" thickBot="1" x14ac:dyDescent="0.3">
      <c r="A59" s="8">
        <f t="shared" si="0"/>
        <v>114</v>
      </c>
      <c r="B59" s="11">
        <v>4.08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x14ac:dyDescent="0.25">
      <c r="A60" s="8">
        <f t="shared" si="0"/>
        <v>116</v>
      </c>
      <c r="B60" s="11">
        <v>4.08</v>
      </c>
      <c r="C60" s="22"/>
      <c r="D60" s="22"/>
      <c r="E60" s="22"/>
      <c r="F60" s="59" t="s">
        <v>11</v>
      </c>
      <c r="G60" s="60"/>
      <c r="H60" s="60"/>
      <c r="I60" s="60"/>
      <c r="J60" s="60"/>
      <c r="K60" s="61"/>
      <c r="L60" s="38">
        <v>-3.4</v>
      </c>
      <c r="M60" s="39"/>
      <c r="N60" s="39"/>
      <c r="O60" s="39"/>
      <c r="P60" s="39"/>
      <c r="Q60" s="39"/>
      <c r="R60" s="40"/>
      <c r="S60" s="22"/>
    </row>
    <row r="61" spans="1:19" ht="15.75" thickBot="1" x14ac:dyDescent="0.3">
      <c r="A61" s="8">
        <f t="shared" si="0"/>
        <v>118</v>
      </c>
      <c r="B61" s="11">
        <v>4.0999999999999996</v>
      </c>
      <c r="C61" s="22"/>
      <c r="D61" s="22"/>
      <c r="E61" s="22"/>
      <c r="F61" s="62"/>
      <c r="G61" s="63"/>
      <c r="H61" s="63"/>
      <c r="I61" s="63"/>
      <c r="J61" s="63"/>
      <c r="K61" s="64"/>
      <c r="L61" s="41"/>
      <c r="M61" s="42"/>
      <c r="N61" s="42"/>
      <c r="O61" s="42"/>
      <c r="P61" s="42"/>
      <c r="Q61" s="42"/>
      <c r="R61" s="43"/>
      <c r="S61" s="22"/>
    </row>
    <row r="62" spans="1:19" x14ac:dyDescent="0.25">
      <c r="A62" s="8">
        <f t="shared" si="0"/>
        <v>120</v>
      </c>
      <c r="B62" s="11">
        <v>4.1100000000000003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x14ac:dyDescent="0.25">
      <c r="A63" s="8">
        <f t="shared" si="0"/>
        <v>122</v>
      </c>
      <c r="B63" s="11">
        <v>4.12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x14ac:dyDescent="0.25">
      <c r="A64" s="8">
        <f t="shared" si="0"/>
        <v>124</v>
      </c>
      <c r="B64" s="11">
        <v>4.1399999999999997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x14ac:dyDescent="0.25">
      <c r="A65" s="8">
        <f t="shared" si="0"/>
        <v>126</v>
      </c>
      <c r="B65" s="11">
        <v>4.1500000000000004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x14ac:dyDescent="0.25">
      <c r="A66" s="8">
        <f t="shared" si="0"/>
        <v>128</v>
      </c>
      <c r="B66" s="11">
        <v>4.17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x14ac:dyDescent="0.25">
      <c r="A67" s="8">
        <f t="shared" si="0"/>
        <v>130</v>
      </c>
      <c r="B67" s="11">
        <v>4.2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25">
      <c r="A68" s="8">
        <f t="shared" si="0"/>
        <v>132</v>
      </c>
      <c r="B68" s="11">
        <v>4.21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x14ac:dyDescent="0.25">
      <c r="A69" s="8">
        <f t="shared" ref="A69:A90" si="1">A68+2</f>
        <v>134</v>
      </c>
      <c r="B69" s="11">
        <v>4.2300000000000004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x14ac:dyDescent="0.25">
      <c r="A70" s="8">
        <f t="shared" si="1"/>
        <v>136</v>
      </c>
      <c r="B70" s="11">
        <v>4.25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x14ac:dyDescent="0.25">
      <c r="A71" s="8">
        <f t="shared" si="1"/>
        <v>138</v>
      </c>
      <c r="B71" s="11">
        <v>4.2699999999999996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x14ac:dyDescent="0.25">
      <c r="A72" s="8">
        <f t="shared" si="1"/>
        <v>140</v>
      </c>
      <c r="B72" s="11">
        <v>4.2699999999999996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x14ac:dyDescent="0.25">
      <c r="A73" s="8">
        <f t="shared" si="1"/>
        <v>142</v>
      </c>
      <c r="B73" s="11">
        <v>4.28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x14ac:dyDescent="0.25">
      <c r="A74" s="8">
        <f t="shared" si="1"/>
        <v>144</v>
      </c>
      <c r="B74" s="11">
        <v>4.29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x14ac:dyDescent="0.25">
      <c r="A75" s="8">
        <f t="shared" si="1"/>
        <v>146</v>
      </c>
      <c r="B75" s="11">
        <v>4.3099999999999996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x14ac:dyDescent="0.25">
      <c r="A76" s="8">
        <f t="shared" si="1"/>
        <v>148</v>
      </c>
      <c r="B76" s="11">
        <v>4.33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x14ac:dyDescent="0.25">
      <c r="A77" s="8">
        <f t="shared" si="1"/>
        <v>150</v>
      </c>
      <c r="B77" s="11">
        <v>4.34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x14ac:dyDescent="0.25">
      <c r="A78" s="8">
        <f t="shared" si="1"/>
        <v>152</v>
      </c>
      <c r="B78" s="11">
        <v>4.3499999999999996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x14ac:dyDescent="0.25">
      <c r="A79" s="8">
        <f t="shared" si="1"/>
        <v>154</v>
      </c>
      <c r="B79" s="11">
        <v>4.37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x14ac:dyDescent="0.25">
      <c r="A80" s="8">
        <f t="shared" si="1"/>
        <v>156</v>
      </c>
      <c r="B80" s="11">
        <v>4.33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x14ac:dyDescent="0.25">
      <c r="A81" s="8">
        <f t="shared" si="1"/>
        <v>158</v>
      </c>
      <c r="B81" s="11">
        <v>4.3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x14ac:dyDescent="0.25">
      <c r="A82" s="8">
        <f t="shared" si="1"/>
        <v>160</v>
      </c>
      <c r="B82" s="11">
        <v>4.28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x14ac:dyDescent="0.25">
      <c r="A83" s="8">
        <f t="shared" si="1"/>
        <v>162</v>
      </c>
      <c r="B83" s="11">
        <v>4.26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x14ac:dyDescent="0.25">
      <c r="A84" s="8">
        <f t="shared" si="1"/>
        <v>164</v>
      </c>
      <c r="B84" s="11">
        <v>4.22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x14ac:dyDescent="0.25">
      <c r="A85" s="8">
        <f t="shared" si="1"/>
        <v>166</v>
      </c>
      <c r="B85" s="11">
        <v>4.18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x14ac:dyDescent="0.25">
      <c r="A86" s="8">
        <f t="shared" si="1"/>
        <v>168</v>
      </c>
      <c r="B86" s="11">
        <v>4.1100000000000003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x14ac:dyDescent="0.25">
      <c r="A87" s="8">
        <f t="shared" si="1"/>
        <v>170</v>
      </c>
      <c r="B87" s="11">
        <v>4.03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x14ac:dyDescent="0.25">
      <c r="A88" s="8">
        <f t="shared" si="1"/>
        <v>172</v>
      </c>
      <c r="B88" s="11">
        <v>3.98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x14ac:dyDescent="0.25">
      <c r="A89" s="8">
        <f t="shared" si="1"/>
        <v>174</v>
      </c>
      <c r="B89" s="11">
        <v>3.94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x14ac:dyDescent="0.25">
      <c r="A90" s="8">
        <f t="shared" si="1"/>
        <v>176</v>
      </c>
      <c r="B90" s="11">
        <v>3.83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x14ac:dyDescent="0.25">
      <c r="A91" s="8">
        <f>A90+2</f>
        <v>178</v>
      </c>
      <c r="B91" s="11">
        <v>3.74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5.75" thickBot="1" x14ac:dyDescent="0.3">
      <c r="A92" s="9">
        <f t="shared" ref="A92" si="2">A91+2</f>
        <v>180</v>
      </c>
      <c r="B92" s="12">
        <v>3.65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</sheetData>
  <mergeCells count="14">
    <mergeCell ref="P28:R29"/>
    <mergeCell ref="F31:K32"/>
    <mergeCell ref="L31:R32"/>
    <mergeCell ref="F60:K61"/>
    <mergeCell ref="L60:R61"/>
    <mergeCell ref="A1:B1"/>
    <mergeCell ref="D1:E1"/>
    <mergeCell ref="F25:K26"/>
    <mergeCell ref="L25:R26"/>
    <mergeCell ref="F28:K29"/>
    <mergeCell ref="L28:M28"/>
    <mergeCell ref="L29:M29"/>
    <mergeCell ref="N28:O28"/>
    <mergeCell ref="N29:O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Alexander H Gaskins</cp:lastModifiedBy>
  <dcterms:created xsi:type="dcterms:W3CDTF">2022-04-15T19:07:48Z</dcterms:created>
  <dcterms:modified xsi:type="dcterms:W3CDTF">2022-04-15T20:53:23Z</dcterms:modified>
</cp:coreProperties>
</file>