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ex/Desktop/"/>
    </mc:Choice>
  </mc:AlternateContent>
  <xr:revisionPtr revIDLastSave="0" documentId="13_ncr:1_{12FE92A4-3F84-EF45-981E-176F0D8F4399}" xr6:coauthVersionLast="47" xr6:coauthVersionMax="47" xr10:uidLastSave="{00000000-0000-0000-0000-000000000000}"/>
  <bookViews>
    <workbookView xWindow="15620" yWindow="500" windowWidth="13180" windowHeight="16880" xr2:uid="{00000000-000D-0000-FFFF-FFFF00000000}"/>
  </bookViews>
  <sheets>
    <sheet name="Lab2" sheetId="13" r:id="rId1"/>
  </sheets>
  <calcPr calcId="191028"/>
  <customWorkbookViews>
    <customWorkbookView name="John J. Vivas - Personal View" guid="{2C694357-63F2-449F-81C1-A96369070C9B}" mergeInterval="0" personalView="1" maximized="1" windowWidth="1676" windowHeight="765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3" i="13" l="1"/>
  <c r="L51" i="13"/>
  <c r="L57" i="13"/>
  <c r="D71" i="13"/>
  <c r="F60" i="13"/>
  <c r="F23" i="13"/>
  <c r="F12" i="13"/>
  <c r="F25" i="13" l="1"/>
  <c r="F67" i="13"/>
  <c r="L59" i="13"/>
  <c r="D33" i="13" l="1"/>
  <c r="F37" i="13" s="1"/>
  <c r="F39" i="13" s="1"/>
  <c r="J63" i="13" s="1"/>
  <c r="L65" i="13" s="1"/>
  <c r="D83" i="13"/>
  <c r="L67" i="13"/>
  <c r="D79" i="13"/>
  <c r="D75" i="13"/>
</calcChain>
</file>

<file path=xl/sharedStrings.xml><?xml version="1.0" encoding="utf-8"?>
<sst xmlns="http://schemas.openxmlformats.org/spreadsheetml/2006/main" count="82" uniqueCount="70">
  <si>
    <t>Name</t>
  </si>
  <si>
    <t>Stevens Honor Code Pledge</t>
  </si>
  <si>
    <t xml:space="preserve">Electrified Garage Company </t>
  </si>
  <si>
    <t>Note: Numbers should go in the white areas. There may be unused cells in the model.</t>
  </si>
  <si>
    <t>Income Statement</t>
  </si>
  <si>
    <t>For the Year Ended December 31, 2021</t>
  </si>
  <si>
    <t>Revenues</t>
  </si>
  <si>
    <t>Amount</t>
  </si>
  <si>
    <t>Car Sales</t>
  </si>
  <si>
    <t>Total Revenues</t>
  </si>
  <si>
    <t>Expenses</t>
  </si>
  <si>
    <t xml:space="preserve">Electric Battery Manufacturing </t>
  </si>
  <si>
    <t>Interests</t>
  </si>
  <si>
    <t>Other Expenses</t>
  </si>
  <si>
    <t xml:space="preserve">Selling, General and Administrative </t>
  </si>
  <si>
    <t>Total Expenses</t>
  </si>
  <si>
    <t>Net Income</t>
  </si>
  <si>
    <t>Electrified Garage Company</t>
  </si>
  <si>
    <t>Retained Earnings Statement</t>
  </si>
  <si>
    <t>Retained Earnings, January 1, 2021</t>
  </si>
  <si>
    <t>Less: Dividends</t>
  </si>
  <si>
    <t>Increase in retained earnings</t>
  </si>
  <si>
    <t>Retained earnings, December 31, 2021</t>
  </si>
  <si>
    <t>Balance Sheet</t>
  </si>
  <si>
    <t>ASSETS</t>
  </si>
  <si>
    <t>LIABILITIES</t>
  </si>
  <si>
    <t>Current Assets</t>
  </si>
  <si>
    <t>Current Liabilities</t>
  </si>
  <si>
    <t>Cash</t>
  </si>
  <si>
    <t>Other Current Liabilites</t>
  </si>
  <si>
    <t>Inventory</t>
  </si>
  <si>
    <t>Accounts Payable</t>
  </si>
  <si>
    <t>Accounts Receivable</t>
  </si>
  <si>
    <t>Customer Deposits</t>
  </si>
  <si>
    <t>Prepaid Expenses</t>
  </si>
  <si>
    <t>Total Current Liabilities</t>
  </si>
  <si>
    <t>Total Current Assets</t>
  </si>
  <si>
    <t>Long-Term Liabilities</t>
  </si>
  <si>
    <t>Other Long-Term Liabilities</t>
  </si>
  <si>
    <t>Long-Term Debt</t>
  </si>
  <si>
    <t>Long-Term Assets</t>
  </si>
  <si>
    <t>Other Long-Term Assets</t>
  </si>
  <si>
    <t>Total Long-Term Liabilities</t>
  </si>
  <si>
    <t>Goodwill and Intangible Assets</t>
  </si>
  <si>
    <t>Property, Plant, and Equipment</t>
  </si>
  <si>
    <t>Total Iiabilities</t>
  </si>
  <si>
    <t>Total Long-Term Assets</t>
  </si>
  <si>
    <t>STOCKHOLDERS EQUITY</t>
  </si>
  <si>
    <t>Capital Stock</t>
  </si>
  <si>
    <t>Retained Earnings</t>
  </si>
  <si>
    <t>Total Stockholders Equity</t>
  </si>
  <si>
    <t>Total Assets</t>
  </si>
  <si>
    <t xml:space="preserve">Total Liabilities &amp; Stockholders Equity </t>
  </si>
  <si>
    <t>a.</t>
  </si>
  <si>
    <t>Calculate the Current ratio:</t>
  </si>
  <si>
    <t>b.</t>
  </si>
  <si>
    <t>Would it be considered strong? (yes or no)</t>
  </si>
  <si>
    <t>No</t>
  </si>
  <si>
    <t>c.</t>
  </si>
  <si>
    <t xml:space="preserve">Calculate the Debt ratio:  </t>
  </si>
  <si>
    <t>d.</t>
  </si>
  <si>
    <t>Would it be considered safe? (yes or no)</t>
  </si>
  <si>
    <t>e.</t>
  </si>
  <si>
    <t xml:space="preserve">Calculate the Debt-to-Equity ratio:  </t>
  </si>
  <si>
    <t>f.</t>
  </si>
  <si>
    <t>g.</t>
  </si>
  <si>
    <t>Calculate the Return on Assets:</t>
  </si>
  <si>
    <t>Tip: For your Return on Asset (ROA) calculation, use the Total Asset value you calculated on your balance sheet. There is no need  to calculate an Average Total Asset value.</t>
  </si>
  <si>
    <t>Alex Gaskins</t>
  </si>
  <si>
    <t>"I pledge my honor that I have abided by the Stevens Honor System"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</si>
</sst>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&quot;kr.&quot;_-;\-* #,##0.00\ &quot;kr.&quot;_-;_-* &quot;-&quot;??\ &quot;kr.&quot;_-;_-@_-"/>
    <numFmt numFmtId="165" formatCode="#,##0.0000_);\(#,##0.0000\)"/>
    <numFmt numFmtId="166" formatCode="_([$$-409]* #,##0.00_);_([$$-409]* \(#,##0.00\);_([$$-409]* &quot;-&quot;??_);_(@_)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125">
    <xf numFmtId="0" fontId="0" fillId="0" borderId="0" xfId="0"/>
    <xf numFmtId="0" fontId="7" fillId="0" borderId="0" xfId="40" applyFont="1"/>
    <xf numFmtId="0" fontId="6" fillId="0" borderId="0" xfId="40"/>
    <xf numFmtId="44" fontId="6" fillId="0" borderId="0" xfId="40" applyNumberFormat="1"/>
    <xf numFmtId="0" fontId="6" fillId="2" borderId="5" xfId="40" applyFill="1" applyBorder="1"/>
    <xf numFmtId="49" fontId="6" fillId="2" borderId="0" xfId="40" applyNumberFormat="1" applyFill="1"/>
    <xf numFmtId="44" fontId="6" fillId="2" borderId="0" xfId="40" applyNumberFormat="1" applyFill="1"/>
    <xf numFmtId="0" fontId="6" fillId="2" borderId="0" xfId="40" applyFill="1"/>
    <xf numFmtId="0" fontId="6" fillId="2" borderId="6" xfId="40" applyFill="1" applyBorder="1"/>
    <xf numFmtId="49" fontId="7" fillId="0" borderId="5" xfId="40" applyNumberFormat="1" applyFont="1" applyBorder="1" applyAlignment="1">
      <alignment vertical="center" wrapText="1"/>
    </xf>
    <xf numFmtId="44" fontId="6" fillId="0" borderId="1" xfId="40" applyNumberFormat="1" applyBorder="1"/>
    <xf numFmtId="49" fontId="6" fillId="0" borderId="0" xfId="40" applyNumberFormat="1"/>
    <xf numFmtId="49" fontId="6" fillId="2" borderId="8" xfId="40" applyNumberFormat="1" applyFill="1" applyBorder="1"/>
    <xf numFmtId="0" fontId="6" fillId="0" borderId="0" xfId="40" applyAlignment="1">
      <alignment horizontal="center"/>
    </xf>
    <xf numFmtId="49" fontId="6" fillId="2" borderId="0" xfId="40" applyNumberFormat="1" applyFill="1" applyAlignment="1">
      <alignment horizontal="center"/>
    </xf>
    <xf numFmtId="44" fontId="6" fillId="2" borderId="5" xfId="40" applyNumberFormat="1" applyFill="1" applyBorder="1"/>
    <xf numFmtId="44" fontId="6" fillId="2" borderId="6" xfId="40" applyNumberFormat="1" applyFill="1" applyBorder="1"/>
    <xf numFmtId="44" fontId="6" fillId="2" borderId="7" xfId="40" applyNumberFormat="1" applyFill="1" applyBorder="1"/>
    <xf numFmtId="0" fontId="6" fillId="2" borderId="8" xfId="40" applyFill="1" applyBorder="1"/>
    <xf numFmtId="44" fontId="6" fillId="2" borderId="8" xfId="40" applyNumberFormat="1" applyFill="1" applyBorder="1"/>
    <xf numFmtId="44" fontId="6" fillId="2" borderId="9" xfId="40" applyNumberFormat="1" applyFill="1" applyBorder="1"/>
    <xf numFmtId="44" fontId="6" fillId="0" borderId="0" xfId="40" applyNumberFormat="1" applyAlignment="1">
      <alignment horizontal="left"/>
    </xf>
    <xf numFmtId="2" fontId="6" fillId="0" borderId="0" xfId="40" applyNumberFormat="1"/>
    <xf numFmtId="0" fontId="6" fillId="2" borderId="0" xfId="40" applyFill="1" applyAlignment="1">
      <alignment horizontal="center"/>
    </xf>
    <xf numFmtId="0" fontId="6" fillId="2" borderId="6" xfId="40" applyFill="1" applyBorder="1" applyAlignment="1">
      <alignment horizontal="center"/>
    </xf>
    <xf numFmtId="15" fontId="6" fillId="2" borderId="5" xfId="40" applyNumberFormat="1" applyFill="1" applyBorder="1" applyAlignment="1">
      <alignment horizontal="center"/>
    </xf>
    <xf numFmtId="0" fontId="6" fillId="3" borderId="5" xfId="40" applyFill="1" applyBorder="1"/>
    <xf numFmtId="49" fontId="6" fillId="3" borderId="0" xfId="40" applyNumberFormat="1" applyFill="1"/>
    <xf numFmtId="44" fontId="6" fillId="3" borderId="0" xfId="40" applyNumberFormat="1" applyFill="1"/>
    <xf numFmtId="0" fontId="6" fillId="3" borderId="0" xfId="40" applyFill="1"/>
    <xf numFmtId="0" fontId="6" fillId="3" borderId="6" xfId="40" applyFill="1" applyBorder="1"/>
    <xf numFmtId="49" fontId="6" fillId="3" borderId="6" xfId="40" applyNumberFormat="1" applyFill="1" applyBorder="1"/>
    <xf numFmtId="0" fontId="6" fillId="3" borderId="7" xfId="40" applyFill="1" applyBorder="1"/>
    <xf numFmtId="49" fontId="6" fillId="3" borderId="8" xfId="40" applyNumberFormat="1" applyFill="1" applyBorder="1"/>
    <xf numFmtId="49" fontId="6" fillId="3" borderId="9" xfId="40" applyNumberFormat="1" applyFill="1" applyBorder="1"/>
    <xf numFmtId="49" fontId="6" fillId="4" borderId="1" xfId="40" applyNumberFormat="1" applyFill="1" applyBorder="1"/>
    <xf numFmtId="49" fontId="6" fillId="2" borderId="11" xfId="40" applyNumberFormat="1" applyFill="1" applyBorder="1"/>
    <xf numFmtId="44" fontId="6" fillId="2" borderId="11" xfId="40" applyNumberFormat="1" applyFill="1" applyBorder="1"/>
    <xf numFmtId="44" fontId="6" fillId="2" borderId="10" xfId="40" applyNumberFormat="1" applyFill="1" applyBorder="1"/>
    <xf numFmtId="44" fontId="6" fillId="0" borderId="12" xfId="40" applyNumberFormat="1" applyBorder="1"/>
    <xf numFmtId="0" fontId="6" fillId="2" borderId="11" xfId="40" applyFill="1" applyBorder="1"/>
    <xf numFmtId="49" fontId="7" fillId="2" borderId="0" xfId="40" applyNumberFormat="1" applyFont="1" applyFill="1" applyAlignment="1">
      <alignment horizontal="center"/>
    </xf>
    <xf numFmtId="49" fontId="8" fillId="2" borderId="0" xfId="40" applyNumberFormat="1" applyFont="1" applyFill="1"/>
    <xf numFmtId="49" fontId="6" fillId="3" borderId="11" xfId="40" applyNumberFormat="1" applyFill="1" applyBorder="1"/>
    <xf numFmtId="44" fontId="6" fillId="3" borderId="11" xfId="40" applyNumberFormat="1" applyFill="1" applyBorder="1"/>
    <xf numFmtId="49" fontId="8" fillId="3" borderId="0" xfId="40" applyNumberFormat="1" applyFont="1" applyFill="1"/>
    <xf numFmtId="44" fontId="8" fillId="3" borderId="0" xfId="40" applyNumberFormat="1" applyFont="1" applyFill="1"/>
    <xf numFmtId="44" fontId="8" fillId="2" borderId="0" xfId="40" applyNumberFormat="1" applyFont="1" applyFill="1"/>
    <xf numFmtId="0" fontId="6" fillId="5" borderId="2" xfId="40" applyFill="1" applyBorder="1" applyAlignment="1">
      <alignment horizontal="center"/>
    </xf>
    <xf numFmtId="49" fontId="6" fillId="5" borderId="3" xfId="40" applyNumberFormat="1" applyFill="1" applyBorder="1"/>
    <xf numFmtId="0" fontId="6" fillId="5" borderId="3" xfId="40" applyFill="1" applyBorder="1"/>
    <xf numFmtId="44" fontId="6" fillId="5" borderId="3" xfId="40" applyNumberFormat="1" applyFill="1" applyBorder="1"/>
    <xf numFmtId="0" fontId="6" fillId="5" borderId="4" xfId="40" applyFill="1" applyBorder="1"/>
    <xf numFmtId="0" fontId="6" fillId="5" borderId="5" xfId="40" applyFill="1" applyBorder="1" applyAlignment="1">
      <alignment horizontal="center"/>
    </xf>
    <xf numFmtId="49" fontId="6" fillId="5" borderId="0" xfId="40" applyNumberFormat="1" applyFill="1" applyAlignment="1">
      <alignment horizontal="left"/>
    </xf>
    <xf numFmtId="0" fontId="6" fillId="5" borderId="0" xfId="40" applyFill="1" applyAlignment="1">
      <alignment horizontal="left"/>
    </xf>
    <xf numFmtId="0" fontId="6" fillId="5" borderId="6" xfId="40" applyFill="1" applyBorder="1" applyAlignment="1">
      <alignment horizontal="left"/>
    </xf>
    <xf numFmtId="49" fontId="6" fillId="5" borderId="0" xfId="40" applyNumberFormat="1" applyFill="1"/>
    <xf numFmtId="0" fontId="6" fillId="5" borderId="0" xfId="40" applyFill="1"/>
    <xf numFmtId="0" fontId="6" fillId="5" borderId="6" xfId="40" applyFill="1" applyBorder="1"/>
    <xf numFmtId="49" fontId="6" fillId="5" borderId="0" xfId="40" applyNumberFormat="1" applyFill="1" applyAlignment="1">
      <alignment wrapText="1"/>
    </xf>
    <xf numFmtId="0" fontId="6" fillId="5" borderId="7" xfId="40" applyFill="1" applyBorder="1" applyAlignment="1">
      <alignment horizontal="center"/>
    </xf>
    <xf numFmtId="49" fontId="6" fillId="5" borderId="8" xfId="40" applyNumberFormat="1" applyFill="1" applyBorder="1"/>
    <xf numFmtId="0" fontId="6" fillId="5" borderId="8" xfId="40" applyFill="1" applyBorder="1"/>
    <xf numFmtId="44" fontId="6" fillId="5" borderId="8" xfId="40" applyNumberFormat="1" applyFill="1" applyBorder="1"/>
    <xf numFmtId="0" fontId="6" fillId="5" borderId="9" xfId="40" applyFill="1" applyBorder="1"/>
    <xf numFmtId="39" fontId="6" fillId="4" borderId="1" xfId="40" applyNumberFormat="1" applyFill="1" applyBorder="1" applyAlignment="1">
      <alignment horizontal="center" vertical="center"/>
    </xf>
    <xf numFmtId="39" fontId="6" fillId="4" borderId="1" xfId="40" applyNumberFormat="1" applyFill="1" applyBorder="1" applyAlignment="1">
      <alignment horizontal="center"/>
    </xf>
    <xf numFmtId="49" fontId="6" fillId="4" borderId="1" xfId="40" applyNumberFormat="1" applyFill="1" applyBorder="1" applyAlignment="1">
      <alignment horizontal="center"/>
    </xf>
    <xf numFmtId="165" fontId="6" fillId="4" borderId="1" xfId="40" applyNumberFormat="1" applyFill="1" applyBorder="1" applyAlignment="1">
      <alignment horizontal="center" vertical="center"/>
    </xf>
    <xf numFmtId="49" fontId="6" fillId="4" borderId="13" xfId="40" applyNumberFormat="1" applyFill="1" applyBorder="1"/>
    <xf numFmtId="44" fontId="6" fillId="0" borderId="13" xfId="40" applyNumberFormat="1" applyBorder="1"/>
    <xf numFmtId="49" fontId="6" fillId="0" borderId="13" xfId="40" applyNumberFormat="1" applyBorder="1"/>
    <xf numFmtId="44" fontId="6" fillId="4" borderId="1" xfId="40" applyNumberFormat="1" applyFill="1" applyBorder="1"/>
    <xf numFmtId="44" fontId="6" fillId="4" borderId="13" xfId="40" applyNumberFormat="1" applyFill="1" applyBorder="1"/>
    <xf numFmtId="44" fontId="6" fillId="4" borderId="12" xfId="40" applyNumberFormat="1" applyFill="1" applyBorder="1"/>
    <xf numFmtId="0" fontId="6" fillId="0" borderId="13" xfId="40" applyBorder="1"/>
    <xf numFmtId="49" fontId="6" fillId="4" borderId="14" xfId="40" applyNumberFormat="1" applyFill="1" applyBorder="1"/>
    <xf numFmtId="49" fontId="6" fillId="4" borderId="15" xfId="40" applyNumberFormat="1" applyFill="1" applyBorder="1"/>
    <xf numFmtId="44" fontId="6" fillId="4" borderId="14" xfId="40" applyNumberFormat="1" applyFill="1" applyBorder="1"/>
    <xf numFmtId="44" fontId="6" fillId="4" borderId="15" xfId="40" applyNumberFormat="1" applyFill="1" applyBorder="1"/>
    <xf numFmtId="49" fontId="6" fillId="0" borderId="14" xfId="40" applyNumberFormat="1" applyBorder="1"/>
    <xf numFmtId="44" fontId="6" fillId="0" borderId="14" xfId="40" applyNumberFormat="1" applyBorder="1"/>
    <xf numFmtId="49" fontId="1" fillId="2" borderId="11" xfId="40" applyNumberFormat="1" applyFont="1" applyFill="1" applyBorder="1"/>
    <xf numFmtId="49" fontId="1" fillId="5" borderId="0" xfId="40" applyNumberFormat="1" applyFont="1" applyFill="1"/>
    <xf numFmtId="44" fontId="6" fillId="0" borderId="16" xfId="40" applyNumberFormat="1" applyBorder="1"/>
    <xf numFmtId="166" fontId="6" fillId="0" borderId="13" xfId="40" applyNumberFormat="1" applyBorder="1"/>
    <xf numFmtId="49" fontId="6" fillId="2" borderId="0" xfId="40" applyNumberFormat="1" applyFill="1" applyBorder="1"/>
    <xf numFmtId="49" fontId="1" fillId="2" borderId="0" xfId="40" applyNumberFormat="1" applyFont="1" applyFill="1" applyBorder="1"/>
    <xf numFmtId="49" fontId="6" fillId="2" borderId="20" xfId="40" applyNumberFormat="1" applyFill="1" applyBorder="1"/>
    <xf numFmtId="49" fontId="6" fillId="2" borderId="21" xfId="40" applyNumberFormat="1" applyFill="1" applyBorder="1"/>
    <xf numFmtId="49" fontId="6" fillId="2" borderId="22" xfId="40" applyNumberFormat="1" applyFill="1" applyBorder="1"/>
    <xf numFmtId="49" fontId="6" fillId="2" borderId="23" xfId="40" applyNumberFormat="1" applyFill="1" applyBorder="1"/>
    <xf numFmtId="49" fontId="6" fillId="2" borderId="24" xfId="40" applyNumberFormat="1" applyFill="1" applyBorder="1"/>
    <xf numFmtId="0" fontId="1" fillId="0" borderId="0" xfId="40" applyFont="1"/>
    <xf numFmtId="0" fontId="7" fillId="3" borderId="2" xfId="40" applyFont="1" applyFill="1" applyBorder="1" applyAlignment="1">
      <alignment horizontal="center"/>
    </xf>
    <xf numFmtId="0" fontId="7" fillId="3" borderId="3" xfId="40" applyFont="1" applyFill="1" applyBorder="1" applyAlignment="1">
      <alignment horizontal="center"/>
    </xf>
    <xf numFmtId="0" fontId="7" fillId="3" borderId="4" xfId="40" applyFont="1" applyFill="1" applyBorder="1" applyAlignment="1">
      <alignment horizontal="center"/>
    </xf>
    <xf numFmtId="49" fontId="7" fillId="0" borderId="5" xfId="40" applyNumberFormat="1" applyFont="1" applyBorder="1" applyAlignment="1">
      <alignment horizontal="center" vertical="center" wrapText="1"/>
    </xf>
    <xf numFmtId="0" fontId="8" fillId="3" borderId="5" xfId="40" applyFont="1" applyFill="1" applyBorder="1" applyAlignment="1">
      <alignment horizontal="center"/>
    </xf>
    <xf numFmtId="0" fontId="8" fillId="3" borderId="0" xfId="40" applyFont="1" applyFill="1" applyAlignment="1">
      <alignment horizontal="center"/>
    </xf>
    <xf numFmtId="0" fontId="8" fillId="3" borderId="6" xfId="40" applyFont="1" applyFill="1" applyBorder="1" applyAlignment="1">
      <alignment horizontal="center"/>
    </xf>
    <xf numFmtId="0" fontId="1" fillId="3" borderId="5" xfId="40" applyFont="1" applyFill="1" applyBorder="1" applyAlignment="1">
      <alignment horizontal="center"/>
    </xf>
    <xf numFmtId="0" fontId="6" fillId="3" borderId="0" xfId="40" applyFill="1" applyAlignment="1">
      <alignment horizontal="center"/>
    </xf>
    <xf numFmtId="0" fontId="6" fillId="3" borderId="6" xfId="40" applyFill="1" applyBorder="1" applyAlignment="1">
      <alignment horizontal="center"/>
    </xf>
    <xf numFmtId="0" fontId="7" fillId="2" borderId="17" xfId="40" applyFont="1" applyFill="1" applyBorder="1" applyAlignment="1">
      <alignment horizontal="center"/>
    </xf>
    <xf numFmtId="0" fontId="7" fillId="2" borderId="18" xfId="40" applyFont="1" applyFill="1" applyBorder="1" applyAlignment="1">
      <alignment horizontal="center"/>
    </xf>
    <xf numFmtId="0" fontId="7" fillId="2" borderId="19" xfId="40" applyFont="1" applyFill="1" applyBorder="1" applyAlignment="1">
      <alignment horizontal="center"/>
    </xf>
    <xf numFmtId="0" fontId="1" fillId="0" borderId="0" xfId="40" applyFont="1" applyAlignment="1">
      <alignment horizontal="left"/>
    </xf>
    <xf numFmtId="15" fontId="6" fillId="2" borderId="5" xfId="40" applyNumberFormat="1" applyFill="1" applyBorder="1" applyAlignment="1">
      <alignment horizontal="center"/>
    </xf>
    <xf numFmtId="0" fontId="6" fillId="2" borderId="0" xfId="40" applyFill="1" applyAlignment="1">
      <alignment horizontal="center"/>
    </xf>
    <xf numFmtId="0" fontId="6" fillId="2" borderId="6" xfId="40" applyFill="1" applyBorder="1" applyAlignment="1">
      <alignment horizontal="center"/>
    </xf>
    <xf numFmtId="0" fontId="8" fillId="2" borderId="20" xfId="40" applyFont="1" applyFill="1" applyBorder="1" applyAlignment="1">
      <alignment horizontal="center"/>
    </xf>
    <xf numFmtId="0" fontId="8" fillId="2" borderId="0" xfId="40" applyFont="1" applyFill="1" applyBorder="1" applyAlignment="1">
      <alignment horizontal="center"/>
    </xf>
    <xf numFmtId="0" fontId="8" fillId="2" borderId="21" xfId="40" applyFont="1" applyFill="1" applyBorder="1" applyAlignment="1">
      <alignment horizontal="center"/>
    </xf>
    <xf numFmtId="0" fontId="1" fillId="2" borderId="20" xfId="40" applyFont="1" applyFill="1" applyBorder="1" applyAlignment="1">
      <alignment horizontal="center"/>
    </xf>
    <xf numFmtId="0" fontId="6" fillId="2" borderId="0" xfId="40" applyFill="1" applyBorder="1" applyAlignment="1">
      <alignment horizontal="center"/>
    </xf>
    <xf numFmtId="0" fontId="6" fillId="2" borderId="21" xfId="40" applyFill="1" applyBorder="1" applyAlignment="1">
      <alignment horizontal="center"/>
    </xf>
    <xf numFmtId="0" fontId="6" fillId="2" borderId="20" xfId="40" applyFill="1" applyBorder="1" applyAlignment="1">
      <alignment horizontal="center"/>
    </xf>
    <xf numFmtId="0" fontId="7" fillId="2" borderId="2" xfId="40" applyFont="1" applyFill="1" applyBorder="1" applyAlignment="1">
      <alignment horizontal="center"/>
    </xf>
    <xf numFmtId="0" fontId="7" fillId="2" borderId="3" xfId="40" applyFont="1" applyFill="1" applyBorder="1" applyAlignment="1">
      <alignment horizontal="center"/>
    </xf>
    <xf numFmtId="0" fontId="7" fillId="2" borderId="4" xfId="40" applyFont="1" applyFill="1" applyBorder="1" applyAlignment="1">
      <alignment horizontal="center"/>
    </xf>
    <xf numFmtId="0" fontId="8" fillId="2" borderId="5" xfId="40" applyFont="1" applyFill="1" applyBorder="1" applyAlignment="1">
      <alignment horizontal="center"/>
    </xf>
    <xf numFmtId="0" fontId="8" fillId="2" borderId="0" xfId="40" applyFont="1" applyFill="1" applyAlignment="1">
      <alignment horizontal="center"/>
    </xf>
    <xf numFmtId="0" fontId="8" fillId="2" borderId="6" xfId="40" applyFont="1" applyFill="1" applyBorder="1" applyAlignment="1">
      <alignment horizontal="center"/>
    </xf>
  </cellXfs>
  <cellStyles count="42">
    <cellStyle name="Comma 2" xfId="37" xr:uid="{61B4BB66-26E9-DD44-A168-E97ACAD168DE}"/>
    <cellStyle name="Currency 2" xfId="1" xr:uid="{00000000-0005-0000-0000-000002000000}"/>
    <cellStyle name="Currency 3" xfId="2" xr:uid="{00000000-0005-0000-0000-000003000000}"/>
    <cellStyle name="Currency 4" xfId="3" xr:uid="{00000000-0005-0000-0000-000004000000}"/>
    <cellStyle name="Currency 5" xfId="39" xr:uid="{8F632C57-0F5F-9543-AEAD-67BCEC2FED48}"/>
    <cellStyle name="Followed Hyperlink" xfId="11" builtinId="9" hidden="1"/>
    <cellStyle name="Followed Hyperlink" xfId="9" builtinId="9" hidden="1"/>
    <cellStyle name="Followed Hyperlink" xfId="25" builtinId="9" hidden="1"/>
    <cellStyle name="Followed Hyperlink" xfId="29" builtinId="9" hidden="1"/>
    <cellStyle name="Followed Hyperlink" xfId="31" builtinId="9" hidden="1"/>
    <cellStyle name="Followed Hyperlink" xfId="27" builtinId="9" hidden="1"/>
    <cellStyle name="Followed Hyperlink" xfId="15" builtinId="9" hidden="1"/>
    <cellStyle name="Followed Hyperlink" xfId="17" builtinId="9" hidden="1"/>
    <cellStyle name="Followed Hyperlink" xfId="13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35" builtinId="9" hidden="1"/>
    <cellStyle name="Followed Hyperlink" xfId="33" builtinId="9" hidden="1"/>
    <cellStyle name="Hyperlink" xfId="20" builtinId="8" hidden="1"/>
    <cellStyle name="Hyperlink" xfId="22" builtinId="8" hidden="1"/>
    <cellStyle name="Hyperlink" xfId="18" builtinId="8" hidden="1"/>
    <cellStyle name="Hyperlink" xfId="10" builtinId="8" hidden="1"/>
    <cellStyle name="Hyperlink" xfId="12" builtinId="8" hidden="1"/>
    <cellStyle name="Hyperlink" xfId="8" builtinId="8" hidden="1"/>
    <cellStyle name="Hyperlink" xfId="30" builtinId="8" hidden="1"/>
    <cellStyle name="Hyperlink" xfId="32" builtinId="8" hidden="1"/>
    <cellStyle name="Hyperlink" xfId="14" builtinId="8" hidden="1"/>
    <cellStyle name="Hyperlink" xfId="16" builtinId="8" hidden="1"/>
    <cellStyle name="Hyperlink" xfId="34" builtinId="8" hidden="1"/>
    <cellStyle name="Hyperlink" xfId="26" builtinId="8" hidden="1"/>
    <cellStyle name="Hyperlink" xfId="28" builtinId="8" hidden="1"/>
    <cellStyle name="Hyperlink" xfId="24" builtinId="8" hidden="1"/>
    <cellStyle name="Normal" xfId="0" builtinId="0"/>
    <cellStyle name="Normal 2" xfId="4" xr:uid="{00000000-0005-0000-0000-000022000000}"/>
    <cellStyle name="Normal 3" xfId="5" xr:uid="{00000000-0005-0000-0000-000023000000}"/>
    <cellStyle name="Normal 4" xfId="36" xr:uid="{0A567A6D-F62E-4648-8D73-856E8C9EF8EE}"/>
    <cellStyle name="Normal 5" xfId="40" xr:uid="{A6095CB7-CB9C-E74B-997E-A1DEA3D8BC6E}"/>
    <cellStyle name="Percent 2" xfId="6" xr:uid="{00000000-0005-0000-0000-000024000000}"/>
    <cellStyle name="Percent 3" xfId="7" xr:uid="{00000000-0005-0000-0000-000025000000}"/>
    <cellStyle name="Percent 4" xfId="38" xr:uid="{FBBB4A4C-722C-A54F-B0CA-7C2062848824}"/>
    <cellStyle name="Percent 5" xfId="41" xr:uid="{5D7DE766-5974-AD4E-89DD-AE63C2987C83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326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00EFF-2DB6-DE4C-A23F-3FE76115E3F1}">
  <dimension ref="A1:N86"/>
  <sheetViews>
    <sheetView tabSelected="1" zoomScale="80" zoomScaleNormal="80" workbookViewId="0">
      <selection activeCell="C2" sqref="C2"/>
    </sheetView>
  </sheetViews>
  <sheetFormatPr baseColWidth="10" defaultColWidth="8.6640625" defaultRowHeight="15" x14ac:dyDescent="0.2"/>
  <cols>
    <col min="1" max="1" width="26.1640625" style="2" bestFit="1" customWidth="1"/>
    <col min="2" max="2" width="53.6640625" style="2" bestFit="1" customWidth="1"/>
    <col min="3" max="3" width="8.6640625" style="2"/>
    <col min="4" max="4" width="20.6640625" style="2" customWidth="1"/>
    <col min="5" max="5" width="8.6640625" style="2"/>
    <col min="6" max="6" width="15.6640625" style="2" customWidth="1"/>
    <col min="7" max="7" width="8.6640625" style="2"/>
    <col min="8" max="8" width="40.6640625" style="2" customWidth="1"/>
    <col min="9" max="9" width="8.6640625" style="2"/>
    <col min="10" max="10" width="20.6640625" style="2" customWidth="1"/>
    <col min="11" max="11" width="8.6640625" style="2"/>
    <col min="12" max="12" width="15.6640625" style="2" customWidth="1"/>
    <col min="13" max="16384" width="8.6640625" style="2"/>
  </cols>
  <sheetData>
    <row r="1" spans="1:12" x14ac:dyDescent="0.2">
      <c r="A1" s="1" t="s">
        <v>0</v>
      </c>
      <c r="B1" s="94" t="s">
        <v>68</v>
      </c>
    </row>
    <row r="2" spans="1:12" x14ac:dyDescent="0.2">
      <c r="A2" s="1" t="s">
        <v>1</v>
      </c>
      <c r="B2" s="94" t="s">
        <v>69</v>
      </c>
    </row>
    <row r="3" spans="1:12" ht="15" customHeight="1" x14ac:dyDescent="0.2">
      <c r="A3" s="95" t="s">
        <v>2</v>
      </c>
      <c r="B3" s="96"/>
      <c r="C3" s="96"/>
      <c r="D3" s="96"/>
      <c r="E3" s="96"/>
      <c r="F3" s="96"/>
      <c r="G3" s="97"/>
      <c r="H3" s="98" t="s">
        <v>3</v>
      </c>
      <c r="J3" s="3"/>
      <c r="L3" s="3"/>
    </row>
    <row r="4" spans="1:12" x14ac:dyDescent="0.2">
      <c r="A4" s="99" t="s">
        <v>4</v>
      </c>
      <c r="B4" s="100"/>
      <c r="C4" s="100"/>
      <c r="D4" s="100"/>
      <c r="E4" s="100"/>
      <c r="F4" s="100"/>
      <c r="G4" s="101"/>
      <c r="H4" s="98"/>
      <c r="J4" s="3"/>
      <c r="L4" s="3"/>
    </row>
    <row r="5" spans="1:12" x14ac:dyDescent="0.2">
      <c r="A5" s="102" t="s">
        <v>5</v>
      </c>
      <c r="B5" s="103"/>
      <c r="C5" s="103"/>
      <c r="D5" s="103"/>
      <c r="E5" s="103"/>
      <c r="F5" s="103"/>
      <c r="G5" s="104"/>
      <c r="H5" s="98"/>
      <c r="J5" s="3"/>
      <c r="L5" s="3"/>
    </row>
    <row r="6" spans="1:12" x14ac:dyDescent="0.2">
      <c r="A6" s="26"/>
      <c r="B6" s="27"/>
      <c r="C6" s="27"/>
      <c r="D6" s="28"/>
      <c r="E6" s="29"/>
      <c r="F6" s="28"/>
      <c r="G6" s="30"/>
      <c r="H6" s="98"/>
      <c r="J6" s="3"/>
      <c r="L6" s="3"/>
    </row>
    <row r="7" spans="1:12" x14ac:dyDescent="0.2">
      <c r="A7" s="26"/>
      <c r="B7" s="45" t="s">
        <v>6</v>
      </c>
      <c r="C7" s="27"/>
      <c r="D7" s="46" t="s">
        <v>7</v>
      </c>
      <c r="E7" s="27"/>
      <c r="F7" s="28"/>
      <c r="G7" s="30"/>
      <c r="H7" s="98"/>
      <c r="J7" s="3"/>
      <c r="L7" s="3"/>
    </row>
    <row r="8" spans="1:12" x14ac:dyDescent="0.2">
      <c r="A8" s="26"/>
      <c r="B8" s="35" t="s">
        <v>8</v>
      </c>
      <c r="C8" s="27"/>
      <c r="D8" s="73">
        <v>18000000</v>
      </c>
      <c r="E8" s="27"/>
      <c r="F8" s="27"/>
      <c r="G8" s="31"/>
      <c r="H8" s="9"/>
      <c r="J8" s="3"/>
      <c r="L8" s="3"/>
    </row>
    <row r="9" spans="1:12" x14ac:dyDescent="0.2">
      <c r="A9" s="26"/>
      <c r="B9" s="35"/>
      <c r="C9" s="27"/>
      <c r="D9" s="73"/>
      <c r="E9" s="27"/>
      <c r="F9" s="27"/>
      <c r="G9" s="31"/>
      <c r="H9" s="9"/>
      <c r="J9" s="3"/>
      <c r="L9" s="3"/>
    </row>
    <row r="10" spans="1:12" x14ac:dyDescent="0.2">
      <c r="A10" s="26"/>
      <c r="B10" s="35"/>
      <c r="C10" s="27"/>
      <c r="D10" s="73"/>
      <c r="E10" s="27"/>
      <c r="F10" s="27"/>
      <c r="G10" s="31"/>
      <c r="H10" s="9"/>
      <c r="J10" s="3"/>
      <c r="L10" s="3"/>
    </row>
    <row r="11" spans="1:12" x14ac:dyDescent="0.2">
      <c r="A11" s="26"/>
      <c r="B11" s="35"/>
      <c r="C11" s="27"/>
      <c r="D11" s="73"/>
      <c r="E11" s="27"/>
      <c r="F11" s="27"/>
      <c r="G11" s="31"/>
      <c r="H11" s="9"/>
      <c r="J11" s="3"/>
      <c r="L11" s="3"/>
    </row>
    <row r="12" spans="1:12" ht="16" thickBot="1" x14ac:dyDescent="0.25">
      <c r="A12" s="26"/>
      <c r="B12" s="43" t="s">
        <v>9</v>
      </c>
      <c r="C12" s="43"/>
      <c r="D12" s="44"/>
      <c r="E12" s="43"/>
      <c r="F12" s="75">
        <f>SUM(D8:D11)</f>
        <v>18000000</v>
      </c>
      <c r="G12" s="31"/>
      <c r="H12" s="9"/>
      <c r="J12" s="3"/>
      <c r="L12" s="3"/>
    </row>
    <row r="13" spans="1:12" x14ac:dyDescent="0.2">
      <c r="A13" s="26"/>
      <c r="B13" s="27"/>
      <c r="C13" s="27"/>
      <c r="D13" s="28"/>
      <c r="E13" s="27"/>
      <c r="F13" s="27"/>
      <c r="G13" s="31"/>
      <c r="H13" s="11"/>
      <c r="J13" s="3"/>
      <c r="L13" s="3"/>
    </row>
    <row r="14" spans="1:12" x14ac:dyDescent="0.2">
      <c r="A14" s="26"/>
      <c r="B14" s="45" t="s">
        <v>10</v>
      </c>
      <c r="C14" s="27"/>
      <c r="D14" s="46" t="s">
        <v>7</v>
      </c>
      <c r="E14" s="27"/>
      <c r="F14" s="27"/>
      <c r="G14" s="31"/>
      <c r="H14" s="11"/>
      <c r="J14" s="3"/>
      <c r="L14" s="3"/>
    </row>
    <row r="15" spans="1:12" x14ac:dyDescent="0.2">
      <c r="A15" s="26"/>
      <c r="B15" s="70" t="s">
        <v>11</v>
      </c>
      <c r="C15" s="27"/>
      <c r="D15" s="74">
        <v>2318000</v>
      </c>
      <c r="E15" s="27"/>
      <c r="F15" s="27"/>
      <c r="G15" s="31"/>
      <c r="H15" s="11"/>
      <c r="J15" s="3"/>
      <c r="L15" s="3"/>
    </row>
    <row r="16" spans="1:12" x14ac:dyDescent="0.2">
      <c r="A16" s="26"/>
      <c r="B16" s="70" t="s">
        <v>12</v>
      </c>
      <c r="C16" s="27"/>
      <c r="D16" s="74">
        <v>133375</v>
      </c>
      <c r="E16" s="27"/>
      <c r="F16" s="27"/>
      <c r="G16" s="31"/>
      <c r="H16" s="11"/>
      <c r="J16" s="3"/>
      <c r="L16" s="3"/>
    </row>
    <row r="17" spans="1:12" x14ac:dyDescent="0.2">
      <c r="A17" s="26"/>
      <c r="B17" s="77" t="s">
        <v>13</v>
      </c>
      <c r="C17" s="27"/>
      <c r="D17" s="79">
        <v>950000</v>
      </c>
      <c r="E17" s="27"/>
      <c r="F17" s="27"/>
      <c r="G17" s="31"/>
      <c r="H17" s="11"/>
      <c r="J17" s="3"/>
      <c r="L17" s="3"/>
    </row>
    <row r="18" spans="1:12" x14ac:dyDescent="0.2">
      <c r="A18" s="26"/>
      <c r="B18" s="76" t="s">
        <v>14</v>
      </c>
      <c r="C18" s="27"/>
      <c r="D18" s="86">
        <v>5800000</v>
      </c>
      <c r="E18" s="27"/>
      <c r="F18" s="27"/>
      <c r="G18" s="31"/>
      <c r="H18" s="11"/>
      <c r="J18" s="3"/>
      <c r="L18" s="3"/>
    </row>
    <row r="19" spans="1:12" x14ac:dyDescent="0.2">
      <c r="A19" s="26"/>
      <c r="B19" s="78"/>
      <c r="C19" s="27"/>
      <c r="D19" s="80"/>
      <c r="E19" s="27"/>
      <c r="F19" s="27"/>
      <c r="G19" s="31"/>
      <c r="H19" s="11"/>
      <c r="J19" s="3"/>
      <c r="L19" s="3"/>
    </row>
    <row r="20" spans="1:12" x14ac:dyDescent="0.2">
      <c r="A20" s="26"/>
      <c r="B20" s="70"/>
      <c r="C20" s="27"/>
      <c r="D20" s="74"/>
      <c r="E20" s="27"/>
      <c r="F20" s="27"/>
      <c r="G20" s="31"/>
      <c r="H20" s="11"/>
      <c r="J20" s="3"/>
      <c r="L20" s="3"/>
    </row>
    <row r="21" spans="1:12" x14ac:dyDescent="0.2">
      <c r="A21" s="26"/>
      <c r="B21" s="70"/>
      <c r="C21" s="27"/>
      <c r="D21" s="74"/>
      <c r="E21" s="27"/>
      <c r="F21" s="27"/>
      <c r="G21" s="31"/>
      <c r="H21" s="11"/>
      <c r="J21" s="3"/>
      <c r="L21" s="3"/>
    </row>
    <row r="22" spans="1:12" x14ac:dyDescent="0.2">
      <c r="A22" s="26"/>
      <c r="B22" s="70"/>
      <c r="C22" s="27"/>
      <c r="D22" s="74"/>
      <c r="E22" s="27"/>
      <c r="F22" s="27"/>
      <c r="G22" s="31"/>
      <c r="H22" s="11"/>
      <c r="J22" s="3"/>
      <c r="L22" s="3"/>
    </row>
    <row r="23" spans="1:12" ht="16" thickBot="1" x14ac:dyDescent="0.25">
      <c r="A23" s="26"/>
      <c r="B23" s="43" t="s">
        <v>15</v>
      </c>
      <c r="C23" s="43"/>
      <c r="D23" s="43"/>
      <c r="E23" s="43"/>
      <c r="F23" s="75">
        <f>SUM(D15:D22)</f>
        <v>9201375</v>
      </c>
      <c r="G23" s="31"/>
      <c r="H23" s="11"/>
      <c r="J23" s="3"/>
      <c r="L23" s="3"/>
    </row>
    <row r="24" spans="1:12" x14ac:dyDescent="0.2">
      <c r="A24" s="26"/>
      <c r="B24" s="27"/>
      <c r="C24" s="27"/>
      <c r="D24" s="27"/>
      <c r="E24" s="27"/>
      <c r="F24" s="27"/>
      <c r="G24" s="31"/>
      <c r="H24" s="11"/>
      <c r="J24" s="3"/>
      <c r="L24" s="3"/>
    </row>
    <row r="25" spans="1:12" ht="16" thickBot="1" x14ac:dyDescent="0.25">
      <c r="A25" s="26"/>
      <c r="B25" s="43" t="s">
        <v>16</v>
      </c>
      <c r="C25" s="43"/>
      <c r="D25" s="43"/>
      <c r="E25" s="43"/>
      <c r="F25" s="75">
        <f>F12-F23</f>
        <v>8798625</v>
      </c>
      <c r="G25" s="31"/>
      <c r="H25" s="11"/>
      <c r="J25" s="3"/>
      <c r="L25" s="3"/>
    </row>
    <row r="26" spans="1:12" x14ac:dyDescent="0.2">
      <c r="A26" s="32"/>
      <c r="B26" s="33"/>
      <c r="C26" s="33"/>
      <c r="D26" s="33"/>
      <c r="E26" s="33"/>
      <c r="F26" s="33"/>
      <c r="G26" s="34"/>
      <c r="H26" s="11"/>
      <c r="J26" s="3"/>
      <c r="L26" s="3"/>
    </row>
    <row r="27" spans="1:12" x14ac:dyDescent="0.2">
      <c r="B27" s="11"/>
      <c r="D27" s="3"/>
      <c r="F27" s="3"/>
      <c r="H27" s="11"/>
      <c r="J27" s="3"/>
      <c r="L27" s="3"/>
    </row>
    <row r="28" spans="1:12" x14ac:dyDescent="0.2">
      <c r="A28" s="105" t="s">
        <v>17</v>
      </c>
      <c r="B28" s="106"/>
      <c r="C28" s="106"/>
      <c r="D28" s="106"/>
      <c r="E28" s="106"/>
      <c r="F28" s="106"/>
      <c r="G28" s="107"/>
      <c r="H28" s="11"/>
      <c r="J28" s="3"/>
      <c r="L28" s="3"/>
    </row>
    <row r="29" spans="1:12" x14ac:dyDescent="0.2">
      <c r="A29" s="112" t="s">
        <v>18</v>
      </c>
      <c r="B29" s="113"/>
      <c r="C29" s="113"/>
      <c r="D29" s="113"/>
      <c r="E29" s="113"/>
      <c r="F29" s="113"/>
      <c r="G29" s="114"/>
      <c r="H29" s="11"/>
      <c r="J29" s="3"/>
      <c r="L29" s="3"/>
    </row>
    <row r="30" spans="1:12" x14ac:dyDescent="0.2">
      <c r="A30" s="115" t="s">
        <v>5</v>
      </c>
      <c r="B30" s="116"/>
      <c r="C30" s="116"/>
      <c r="D30" s="116"/>
      <c r="E30" s="116"/>
      <c r="F30" s="116"/>
      <c r="G30" s="117"/>
      <c r="H30" s="11"/>
      <c r="J30" s="3"/>
      <c r="L30" s="3"/>
    </row>
    <row r="31" spans="1:12" x14ac:dyDescent="0.2">
      <c r="A31" s="118"/>
      <c r="B31" s="116"/>
      <c r="C31" s="116"/>
      <c r="D31" s="116"/>
      <c r="E31" s="116"/>
      <c r="F31" s="116"/>
      <c r="G31" s="117"/>
      <c r="H31" s="11"/>
      <c r="J31" s="3"/>
      <c r="L31" s="3"/>
    </row>
    <row r="32" spans="1:12" x14ac:dyDescent="0.2">
      <c r="A32" s="89"/>
      <c r="B32" s="88" t="s">
        <v>19</v>
      </c>
      <c r="C32" s="87"/>
      <c r="D32" s="87"/>
      <c r="E32" s="87"/>
      <c r="F32" s="10">
        <v>1600000</v>
      </c>
      <c r="G32" s="90"/>
      <c r="H32" s="11"/>
      <c r="J32" s="3"/>
      <c r="L32" s="3"/>
    </row>
    <row r="33" spans="1:14" ht="15" customHeight="1" x14ac:dyDescent="0.2">
      <c r="A33" s="89"/>
      <c r="B33" s="72" t="s">
        <v>16</v>
      </c>
      <c r="C33" s="87"/>
      <c r="D33" s="71">
        <f>F25</f>
        <v>8798625</v>
      </c>
      <c r="E33" s="87"/>
      <c r="F33" s="87"/>
      <c r="G33" s="90"/>
      <c r="H33" s="11"/>
      <c r="J33" s="3"/>
      <c r="L33" s="3"/>
    </row>
    <row r="34" spans="1:14" ht="15" customHeight="1" x14ac:dyDescent="0.2">
      <c r="A34" s="89"/>
      <c r="B34" s="72" t="s">
        <v>20</v>
      </c>
      <c r="C34" s="87"/>
      <c r="D34" s="71">
        <v>-5000000</v>
      </c>
      <c r="E34" s="87"/>
      <c r="F34" s="87"/>
      <c r="G34" s="90"/>
      <c r="H34" s="11"/>
      <c r="J34" s="3"/>
      <c r="L34" s="3"/>
    </row>
    <row r="35" spans="1:14" x14ac:dyDescent="0.2">
      <c r="A35" s="89"/>
      <c r="B35" s="72"/>
      <c r="C35" s="87"/>
      <c r="D35" s="71"/>
      <c r="E35" s="87"/>
      <c r="F35" s="87"/>
      <c r="G35" s="90"/>
      <c r="H35" s="11"/>
      <c r="J35" s="3"/>
      <c r="L35" s="3"/>
    </row>
    <row r="36" spans="1:14" x14ac:dyDescent="0.2">
      <c r="A36" s="89"/>
      <c r="B36" s="72"/>
      <c r="C36" s="87"/>
      <c r="D36" s="71"/>
      <c r="E36" s="87"/>
      <c r="F36" s="87"/>
      <c r="G36" s="90"/>
      <c r="H36" s="11"/>
      <c r="J36" s="3"/>
      <c r="L36" s="3"/>
    </row>
    <row r="37" spans="1:14" x14ac:dyDescent="0.2">
      <c r="A37" s="89"/>
      <c r="B37" s="36" t="s">
        <v>21</v>
      </c>
      <c r="C37" s="36"/>
      <c r="D37" s="36"/>
      <c r="E37" s="36"/>
      <c r="F37" s="85">
        <f>SUM(D33:D36)</f>
        <v>3798625</v>
      </c>
      <c r="G37" s="90"/>
      <c r="H37" s="11"/>
      <c r="J37" s="3"/>
      <c r="L37" s="3"/>
    </row>
    <row r="38" spans="1:14" x14ac:dyDescent="0.2">
      <c r="A38" s="89"/>
      <c r="B38" s="87"/>
      <c r="C38" s="87"/>
      <c r="D38" s="87"/>
      <c r="E38" s="87"/>
      <c r="F38" s="87"/>
      <c r="G38" s="90"/>
      <c r="H38" s="11"/>
      <c r="J38" s="3"/>
      <c r="L38" s="3"/>
    </row>
    <row r="39" spans="1:14" x14ac:dyDescent="0.2">
      <c r="A39" s="89"/>
      <c r="B39" s="83" t="s">
        <v>22</v>
      </c>
      <c r="C39" s="36"/>
      <c r="D39" s="36"/>
      <c r="E39" s="36"/>
      <c r="F39" s="85">
        <f>F32+F37</f>
        <v>5398625</v>
      </c>
      <c r="G39" s="90"/>
      <c r="H39" s="11"/>
      <c r="J39" s="3"/>
      <c r="L39" s="3"/>
    </row>
    <row r="40" spans="1:14" x14ac:dyDescent="0.2">
      <c r="A40" s="91"/>
      <c r="B40" s="92"/>
      <c r="C40" s="92"/>
      <c r="D40" s="92"/>
      <c r="E40" s="92"/>
      <c r="F40" s="92"/>
      <c r="G40" s="93"/>
      <c r="H40" s="11"/>
      <c r="J40" s="3"/>
      <c r="L40" s="3"/>
    </row>
    <row r="41" spans="1:14" x14ac:dyDescent="0.2">
      <c r="B41" s="11"/>
      <c r="D41" s="3"/>
      <c r="F41" s="3"/>
      <c r="H41" s="11"/>
      <c r="J41" s="3"/>
      <c r="L41" s="3"/>
    </row>
    <row r="42" spans="1:14" x14ac:dyDescent="0.2">
      <c r="A42" s="119" t="s">
        <v>17</v>
      </c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1"/>
      <c r="N42" s="13"/>
    </row>
    <row r="43" spans="1:14" x14ac:dyDescent="0.2">
      <c r="A43" s="122" t="s">
        <v>23</v>
      </c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4"/>
      <c r="N43" s="13"/>
    </row>
    <row r="44" spans="1:14" x14ac:dyDescent="0.2">
      <c r="A44" s="109">
        <v>44561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1"/>
      <c r="N44" s="13"/>
    </row>
    <row r="45" spans="1:14" x14ac:dyDescent="0.2">
      <c r="A45" s="25"/>
      <c r="B45" s="23"/>
      <c r="C45" s="23"/>
      <c r="D45" s="23"/>
      <c r="E45" s="23"/>
      <c r="F45" s="23"/>
      <c r="G45" s="5"/>
      <c r="H45" s="23"/>
      <c r="I45" s="23"/>
      <c r="J45" s="23"/>
      <c r="K45" s="23"/>
      <c r="L45" s="23"/>
      <c r="M45" s="24"/>
      <c r="N45" s="13"/>
    </row>
    <row r="46" spans="1:14" x14ac:dyDescent="0.2">
      <c r="A46" s="4"/>
      <c r="B46" s="41" t="s">
        <v>24</v>
      </c>
      <c r="C46" s="7"/>
      <c r="D46" s="6"/>
      <c r="E46" s="6"/>
      <c r="F46" s="6"/>
      <c r="G46" s="5"/>
      <c r="H46" s="41" t="s">
        <v>25</v>
      </c>
      <c r="I46" s="7"/>
      <c r="J46" s="6"/>
      <c r="K46" s="7"/>
      <c r="L46" s="6"/>
      <c r="M46" s="8"/>
    </row>
    <row r="47" spans="1:14" x14ac:dyDescent="0.2">
      <c r="A47" s="4"/>
      <c r="B47" s="42" t="s">
        <v>26</v>
      </c>
      <c r="C47" s="6"/>
      <c r="D47" s="47" t="s">
        <v>7</v>
      </c>
      <c r="E47" s="6"/>
      <c r="F47" s="6"/>
      <c r="G47" s="7"/>
      <c r="H47" s="42" t="s">
        <v>27</v>
      </c>
      <c r="I47" s="6"/>
      <c r="J47" s="47" t="s">
        <v>7</v>
      </c>
      <c r="K47" s="7"/>
      <c r="L47" s="6"/>
      <c r="M47" s="8"/>
    </row>
    <row r="48" spans="1:14" x14ac:dyDescent="0.2">
      <c r="A48" s="15"/>
      <c r="B48" s="72" t="s">
        <v>28</v>
      </c>
      <c r="C48" s="6"/>
      <c r="D48" s="71">
        <v>10300100</v>
      </c>
      <c r="E48" s="6"/>
      <c r="F48" s="6"/>
      <c r="G48" s="6"/>
      <c r="H48" s="72" t="s">
        <v>29</v>
      </c>
      <c r="I48" s="6"/>
      <c r="J48" s="71">
        <v>5795084</v>
      </c>
      <c r="K48" s="6"/>
      <c r="L48" s="6"/>
      <c r="M48" s="16"/>
      <c r="N48" s="3"/>
    </row>
    <row r="49" spans="1:14" x14ac:dyDescent="0.2">
      <c r="A49" s="15"/>
      <c r="B49" s="72" t="s">
        <v>30</v>
      </c>
      <c r="C49" s="6"/>
      <c r="D49" s="71">
        <v>5731061</v>
      </c>
      <c r="E49" s="6"/>
      <c r="F49" s="6"/>
      <c r="G49" s="6"/>
      <c r="H49" s="81" t="s">
        <v>31</v>
      </c>
      <c r="I49" s="6"/>
      <c r="J49" s="82">
        <v>9117988</v>
      </c>
      <c r="K49" s="6"/>
      <c r="L49" s="6"/>
      <c r="M49" s="16"/>
      <c r="N49" s="3"/>
    </row>
    <row r="50" spans="1:14" x14ac:dyDescent="0.2">
      <c r="A50" s="15"/>
      <c r="B50" s="72" t="s">
        <v>32</v>
      </c>
      <c r="C50" s="6"/>
      <c r="D50" s="71">
        <v>950000</v>
      </c>
      <c r="E50" s="6"/>
      <c r="F50" s="6"/>
      <c r="G50" s="6"/>
      <c r="H50" s="76" t="s">
        <v>33</v>
      </c>
      <c r="I50" s="6"/>
      <c r="J50" s="71">
        <v>2550650</v>
      </c>
      <c r="K50" s="6"/>
      <c r="L50" s="6"/>
      <c r="M50" s="16"/>
      <c r="N50" s="3"/>
    </row>
    <row r="51" spans="1:14" ht="16" thickBot="1" x14ac:dyDescent="0.25">
      <c r="A51" s="15"/>
      <c r="B51" s="81" t="s">
        <v>34</v>
      </c>
      <c r="C51" s="6"/>
      <c r="D51" s="82">
        <v>2250000</v>
      </c>
      <c r="E51" s="7"/>
      <c r="F51" s="7"/>
      <c r="G51" s="6"/>
      <c r="H51" s="36" t="s">
        <v>35</v>
      </c>
      <c r="I51" s="37"/>
      <c r="J51" s="37"/>
      <c r="K51" s="37"/>
      <c r="L51" s="39">
        <f>SUM(J48:J50)</f>
        <v>17463722</v>
      </c>
      <c r="M51" s="16"/>
      <c r="N51" s="3"/>
    </row>
    <row r="52" spans="1:14" x14ac:dyDescent="0.2">
      <c r="A52" s="15"/>
      <c r="B52" s="76"/>
      <c r="C52" s="6"/>
      <c r="D52" s="76"/>
      <c r="E52" s="7"/>
      <c r="F52" s="7"/>
      <c r="G52" s="6"/>
      <c r="H52" s="5"/>
      <c r="I52" s="6"/>
      <c r="J52" s="6"/>
      <c r="K52" s="6"/>
      <c r="L52" s="6"/>
      <c r="M52" s="16"/>
      <c r="N52" s="3"/>
    </row>
    <row r="53" spans="1:14" ht="16" thickBot="1" x14ac:dyDescent="0.25">
      <c r="A53" s="15"/>
      <c r="B53" s="36" t="s">
        <v>36</v>
      </c>
      <c r="C53" s="37"/>
      <c r="D53" s="37"/>
      <c r="E53" s="38"/>
      <c r="F53" s="39">
        <f>SUM(D48:D52)</f>
        <v>19231161</v>
      </c>
      <c r="G53" s="6"/>
      <c r="H53" s="42" t="s">
        <v>37</v>
      </c>
      <c r="I53" s="6"/>
      <c r="J53" s="47" t="s">
        <v>7</v>
      </c>
      <c r="K53" s="6"/>
      <c r="L53" s="6"/>
      <c r="M53" s="16"/>
      <c r="N53" s="3"/>
    </row>
    <row r="54" spans="1:14" x14ac:dyDescent="0.2">
      <c r="A54" s="15"/>
      <c r="B54" s="7"/>
      <c r="C54" s="7"/>
      <c r="D54" s="7"/>
      <c r="E54" s="7"/>
      <c r="F54" s="7"/>
      <c r="G54" s="6"/>
      <c r="H54" s="72" t="s">
        <v>38</v>
      </c>
      <c r="I54" s="6"/>
      <c r="J54" s="71">
        <v>4900199</v>
      </c>
      <c r="K54" s="6"/>
      <c r="L54" s="6"/>
      <c r="M54" s="16"/>
      <c r="N54" s="3"/>
    </row>
    <row r="55" spans="1:14" x14ac:dyDescent="0.2">
      <c r="A55" s="15"/>
      <c r="B55" s="7"/>
      <c r="C55" s="7"/>
      <c r="D55" s="7"/>
      <c r="E55" s="7"/>
      <c r="F55" s="7"/>
      <c r="G55" s="6"/>
      <c r="H55" s="72" t="s">
        <v>39</v>
      </c>
      <c r="I55" s="6"/>
      <c r="J55" s="71">
        <v>8511560</v>
      </c>
      <c r="K55" s="6"/>
      <c r="L55" s="6"/>
      <c r="M55" s="16"/>
      <c r="N55" s="3"/>
    </row>
    <row r="56" spans="1:14" x14ac:dyDescent="0.2">
      <c r="A56" s="15"/>
      <c r="B56" s="42" t="s">
        <v>40</v>
      </c>
      <c r="C56" s="6"/>
      <c r="D56" s="47" t="s">
        <v>7</v>
      </c>
      <c r="E56" s="6"/>
      <c r="F56" s="6"/>
      <c r="G56" s="6"/>
      <c r="H56" s="72"/>
      <c r="I56" s="6"/>
      <c r="J56" s="71"/>
      <c r="K56" s="6"/>
      <c r="L56" s="6"/>
      <c r="M56" s="16"/>
      <c r="N56" s="3"/>
    </row>
    <row r="57" spans="1:14" ht="16" thickBot="1" x14ac:dyDescent="0.25">
      <c r="A57" s="15"/>
      <c r="B57" s="72" t="s">
        <v>41</v>
      </c>
      <c r="C57" s="6"/>
      <c r="D57" s="71">
        <v>8330077</v>
      </c>
      <c r="E57" s="6"/>
      <c r="F57" s="6"/>
      <c r="G57" s="6"/>
      <c r="H57" s="36" t="s">
        <v>42</v>
      </c>
      <c r="I57" s="37"/>
      <c r="J57" s="37"/>
      <c r="K57" s="37"/>
      <c r="L57" s="39">
        <f>SUM(J54:J56)</f>
        <v>13411759</v>
      </c>
      <c r="M57" s="16"/>
      <c r="N57" s="3"/>
    </row>
    <row r="58" spans="1:14" x14ac:dyDescent="0.2">
      <c r="A58" s="15"/>
      <c r="B58" s="72" t="s">
        <v>43</v>
      </c>
      <c r="C58" s="6"/>
      <c r="D58" s="71">
        <v>350651</v>
      </c>
      <c r="E58" s="6"/>
      <c r="F58" s="6"/>
      <c r="G58" s="6"/>
      <c r="H58" s="5"/>
      <c r="I58" s="6"/>
      <c r="J58" s="6"/>
      <c r="K58" s="6"/>
      <c r="L58" s="6"/>
      <c r="M58" s="16"/>
      <c r="N58" s="3"/>
    </row>
    <row r="59" spans="1:14" ht="16" thickBot="1" x14ac:dyDescent="0.25">
      <c r="A59" s="15"/>
      <c r="B59" s="72" t="s">
        <v>44</v>
      </c>
      <c r="C59" s="6"/>
      <c r="D59" s="71">
        <v>9752578</v>
      </c>
      <c r="E59" s="6"/>
      <c r="F59" s="6"/>
      <c r="G59" s="6"/>
      <c r="H59" s="36" t="s">
        <v>45</v>
      </c>
      <c r="I59" s="37"/>
      <c r="J59" s="37"/>
      <c r="K59" s="37"/>
      <c r="L59" s="39">
        <f>L51+L57</f>
        <v>30875481</v>
      </c>
      <c r="M59" s="16"/>
      <c r="N59" s="3"/>
    </row>
    <row r="60" spans="1:14" ht="16" thickBot="1" x14ac:dyDescent="0.25">
      <c r="A60" s="15"/>
      <c r="B60" s="36" t="s">
        <v>46</v>
      </c>
      <c r="C60" s="37"/>
      <c r="D60" s="37"/>
      <c r="E60" s="37"/>
      <c r="F60" s="39">
        <f>SUM(D57:D59)</f>
        <v>18433306</v>
      </c>
      <c r="G60" s="6"/>
      <c r="H60" s="5"/>
      <c r="I60" s="6"/>
      <c r="J60" s="6"/>
      <c r="K60" s="6"/>
      <c r="L60" s="6"/>
      <c r="M60" s="16"/>
      <c r="N60" s="3"/>
    </row>
    <row r="61" spans="1:14" x14ac:dyDescent="0.2">
      <c r="A61" s="15"/>
      <c r="B61" s="5"/>
      <c r="C61" s="7"/>
      <c r="D61" s="6"/>
      <c r="E61" s="7"/>
      <c r="F61" s="6"/>
      <c r="G61" s="6"/>
      <c r="H61" s="14" t="s">
        <v>47</v>
      </c>
      <c r="I61" s="6"/>
      <c r="J61" s="47" t="s">
        <v>7</v>
      </c>
      <c r="K61" s="6"/>
      <c r="L61" s="6"/>
      <c r="M61" s="16"/>
      <c r="N61" s="3"/>
    </row>
    <row r="62" spans="1:14" x14ac:dyDescent="0.2">
      <c r="A62" s="15"/>
      <c r="B62" s="5"/>
      <c r="C62" s="7"/>
      <c r="D62" s="6"/>
      <c r="E62" s="7"/>
      <c r="F62" s="6"/>
      <c r="G62" s="6"/>
      <c r="H62" s="72" t="s">
        <v>48</v>
      </c>
      <c r="I62" s="6"/>
      <c r="J62" s="71">
        <v>1390361</v>
      </c>
      <c r="K62" s="6"/>
      <c r="L62" s="6"/>
      <c r="M62" s="16"/>
      <c r="N62" s="3"/>
    </row>
    <row r="63" spans="1:14" x14ac:dyDescent="0.2">
      <c r="A63" s="15"/>
      <c r="B63" s="5"/>
      <c r="C63" s="7"/>
      <c r="D63" s="6"/>
      <c r="E63" s="7"/>
      <c r="F63" s="6"/>
      <c r="G63" s="6"/>
      <c r="H63" s="72" t="s">
        <v>49</v>
      </c>
      <c r="I63" s="6"/>
      <c r="J63" s="71">
        <f>F39</f>
        <v>5398625</v>
      </c>
      <c r="K63" s="6"/>
      <c r="L63" s="6"/>
      <c r="M63" s="16"/>
      <c r="N63" s="3"/>
    </row>
    <row r="64" spans="1:14" x14ac:dyDescent="0.2">
      <c r="A64" s="15"/>
      <c r="B64" s="5"/>
      <c r="C64" s="7"/>
      <c r="D64" s="6"/>
      <c r="E64" s="7"/>
      <c r="F64" s="6"/>
      <c r="G64" s="6"/>
      <c r="H64" s="72"/>
      <c r="I64" s="6"/>
      <c r="J64" s="71"/>
      <c r="K64" s="6"/>
      <c r="L64" s="6"/>
      <c r="M64" s="16"/>
      <c r="N64" s="3"/>
    </row>
    <row r="65" spans="1:14" ht="16" thickBot="1" x14ac:dyDescent="0.25">
      <c r="A65" s="15"/>
      <c r="B65" s="5"/>
      <c r="C65" s="7"/>
      <c r="D65" s="6"/>
      <c r="E65" s="7"/>
      <c r="F65" s="6"/>
      <c r="G65" s="6"/>
      <c r="H65" s="36" t="s">
        <v>50</v>
      </c>
      <c r="I65" s="37"/>
      <c r="J65" s="37"/>
      <c r="K65" s="37"/>
      <c r="L65" s="39">
        <f>SUM(J62:J64)</f>
        <v>6788986</v>
      </c>
      <c r="M65" s="16"/>
      <c r="N65" s="3"/>
    </row>
    <row r="66" spans="1:14" x14ac:dyDescent="0.2">
      <c r="A66" s="15"/>
      <c r="B66" s="5"/>
      <c r="C66" s="7"/>
      <c r="D66" s="6"/>
      <c r="E66" s="7"/>
      <c r="F66" s="6"/>
      <c r="G66" s="6"/>
      <c r="H66" s="5"/>
      <c r="I66" s="6"/>
      <c r="J66" s="6"/>
      <c r="K66" s="6"/>
      <c r="L66" s="6"/>
      <c r="M66" s="16"/>
      <c r="N66" s="3"/>
    </row>
    <row r="67" spans="1:14" ht="16" thickBot="1" x14ac:dyDescent="0.25">
      <c r="A67" s="15"/>
      <c r="B67" s="36" t="s">
        <v>51</v>
      </c>
      <c r="C67" s="40"/>
      <c r="D67" s="37"/>
      <c r="E67" s="40"/>
      <c r="F67" s="39">
        <f>F53+F60</f>
        <v>37664467</v>
      </c>
      <c r="G67" s="6"/>
      <c r="H67" s="36" t="s">
        <v>52</v>
      </c>
      <c r="I67" s="37"/>
      <c r="J67" s="37"/>
      <c r="K67" s="37"/>
      <c r="L67" s="39">
        <f>L59+L65</f>
        <v>37664467</v>
      </c>
      <c r="M67" s="16"/>
      <c r="N67" s="3"/>
    </row>
    <row r="68" spans="1:14" x14ac:dyDescent="0.2">
      <c r="A68" s="17"/>
      <c r="B68" s="12"/>
      <c r="C68" s="18"/>
      <c r="D68" s="19"/>
      <c r="E68" s="18"/>
      <c r="F68" s="19"/>
      <c r="G68" s="19"/>
      <c r="H68" s="12"/>
      <c r="I68" s="19"/>
      <c r="J68" s="19"/>
      <c r="K68" s="19"/>
      <c r="L68" s="19"/>
      <c r="M68" s="20"/>
      <c r="N68" s="3"/>
    </row>
    <row r="69" spans="1:14" x14ac:dyDescent="0.2">
      <c r="B69" s="11"/>
      <c r="D69" s="3"/>
      <c r="F69" s="3"/>
      <c r="H69" s="22"/>
      <c r="J69" s="3"/>
      <c r="L69" s="3"/>
    </row>
    <row r="70" spans="1:14" x14ac:dyDescent="0.2">
      <c r="A70" s="48"/>
      <c r="B70" s="49"/>
      <c r="C70" s="50"/>
      <c r="D70" s="51"/>
      <c r="E70" s="52"/>
      <c r="F70" s="3"/>
      <c r="H70" s="22"/>
      <c r="J70" s="3"/>
      <c r="L70" s="3"/>
    </row>
    <row r="71" spans="1:14" x14ac:dyDescent="0.2">
      <c r="A71" s="53" t="s">
        <v>53</v>
      </c>
      <c r="B71" s="54" t="s">
        <v>54</v>
      </c>
      <c r="C71" s="55"/>
      <c r="D71" s="66">
        <f>F53/L51</f>
        <v>1.1012063178742768</v>
      </c>
      <c r="E71" s="56"/>
      <c r="F71" s="21"/>
      <c r="H71" s="22"/>
      <c r="J71" s="3"/>
      <c r="L71" s="3"/>
    </row>
    <row r="72" spans="1:14" x14ac:dyDescent="0.2">
      <c r="A72" s="53"/>
      <c r="B72" s="54"/>
      <c r="C72" s="55"/>
      <c r="D72" s="50"/>
      <c r="E72" s="56"/>
      <c r="F72" s="21"/>
      <c r="H72" s="22"/>
      <c r="J72" s="3"/>
      <c r="L72" s="3"/>
    </row>
    <row r="73" spans="1:14" x14ac:dyDescent="0.2">
      <c r="A73" s="53" t="s">
        <v>55</v>
      </c>
      <c r="B73" s="84" t="s">
        <v>56</v>
      </c>
      <c r="C73" s="58"/>
      <c r="D73" s="67" t="s">
        <v>57</v>
      </c>
      <c r="E73" s="59"/>
      <c r="F73" s="3"/>
      <c r="H73" s="22"/>
      <c r="J73" s="3"/>
      <c r="L73" s="3"/>
    </row>
    <row r="74" spans="1:14" x14ac:dyDescent="0.2">
      <c r="A74" s="53"/>
      <c r="B74" s="57"/>
      <c r="C74" s="58"/>
      <c r="D74" s="50"/>
      <c r="E74" s="59"/>
      <c r="F74" s="3"/>
      <c r="H74" s="22"/>
      <c r="J74" s="3"/>
      <c r="L74" s="3"/>
    </row>
    <row r="75" spans="1:14" x14ac:dyDescent="0.2">
      <c r="A75" s="53" t="s">
        <v>58</v>
      </c>
      <c r="B75" s="57" t="s">
        <v>59</v>
      </c>
      <c r="C75" s="58"/>
      <c r="D75" s="66">
        <f>L59/F67</f>
        <v>0.81975090740033574</v>
      </c>
      <c r="E75" s="59"/>
      <c r="F75" s="3"/>
      <c r="H75" s="22"/>
      <c r="J75" s="3"/>
      <c r="L75" s="3"/>
    </row>
    <row r="76" spans="1:14" x14ac:dyDescent="0.2">
      <c r="A76" s="53"/>
      <c r="B76" s="57"/>
      <c r="C76" s="58"/>
      <c r="D76" s="50"/>
      <c r="E76" s="59"/>
      <c r="F76" s="3"/>
      <c r="H76" s="22"/>
      <c r="J76" s="3"/>
      <c r="L76" s="3"/>
    </row>
    <row r="77" spans="1:14" x14ac:dyDescent="0.2">
      <c r="A77" s="53" t="s">
        <v>60</v>
      </c>
      <c r="B77" s="57" t="s">
        <v>61</v>
      </c>
      <c r="C77" s="58"/>
      <c r="D77" s="67" t="s">
        <v>57</v>
      </c>
      <c r="E77" s="59"/>
      <c r="F77" s="3"/>
      <c r="H77" s="22"/>
      <c r="J77" s="3"/>
      <c r="L77" s="3"/>
    </row>
    <row r="78" spans="1:14" x14ac:dyDescent="0.2">
      <c r="A78" s="53"/>
      <c r="B78" s="57"/>
      <c r="C78" s="58"/>
      <c r="D78" s="50"/>
      <c r="E78" s="59"/>
      <c r="F78" s="3"/>
      <c r="H78" s="22"/>
      <c r="J78" s="3"/>
      <c r="L78" s="3"/>
    </row>
    <row r="79" spans="1:14" x14ac:dyDescent="0.2">
      <c r="A79" s="53" t="s">
        <v>62</v>
      </c>
      <c r="B79" s="57" t="s">
        <v>63</v>
      </c>
      <c r="C79" s="58"/>
      <c r="D79" s="66">
        <f>L59/L65</f>
        <v>4.5478781367350001</v>
      </c>
      <c r="E79" s="59"/>
      <c r="F79" s="3"/>
      <c r="H79" s="22"/>
      <c r="J79" s="3"/>
      <c r="L79" s="3"/>
    </row>
    <row r="80" spans="1:14" x14ac:dyDescent="0.2">
      <c r="A80" s="53"/>
      <c r="B80" s="57"/>
      <c r="C80" s="58"/>
      <c r="D80" s="50"/>
      <c r="E80" s="59"/>
      <c r="F80" s="3"/>
      <c r="H80" s="22"/>
      <c r="J80" s="3"/>
      <c r="L80" s="3"/>
    </row>
    <row r="81" spans="1:12" x14ac:dyDescent="0.2">
      <c r="A81" s="53" t="s">
        <v>64</v>
      </c>
      <c r="B81" s="57" t="s">
        <v>61</v>
      </c>
      <c r="C81" s="58"/>
      <c r="D81" s="68" t="s">
        <v>57</v>
      </c>
      <c r="E81" s="59"/>
      <c r="F81" s="3"/>
      <c r="H81" s="22"/>
      <c r="J81" s="3"/>
      <c r="L81" s="3"/>
    </row>
    <row r="82" spans="1:12" x14ac:dyDescent="0.2">
      <c r="A82" s="53"/>
      <c r="B82" s="57"/>
      <c r="C82" s="58"/>
      <c r="D82" s="50"/>
      <c r="E82" s="59"/>
      <c r="F82" s="3"/>
      <c r="H82" s="22"/>
      <c r="J82" s="3"/>
      <c r="L82" s="3"/>
    </row>
    <row r="83" spans="1:12" ht="16" x14ac:dyDescent="0.2">
      <c r="A83" s="53" t="s">
        <v>65</v>
      </c>
      <c r="B83" s="60" t="s">
        <v>66</v>
      </c>
      <c r="C83" s="58"/>
      <c r="D83" s="69">
        <f>F25/F67</f>
        <v>0.23360545630447924</v>
      </c>
      <c r="E83" s="59"/>
      <c r="F83" s="3"/>
      <c r="H83" s="22"/>
      <c r="J83" s="3"/>
      <c r="L83" s="3"/>
    </row>
    <row r="84" spans="1:12" x14ac:dyDescent="0.2">
      <c r="A84" s="61"/>
      <c r="B84" s="62"/>
      <c r="C84" s="63"/>
      <c r="D84" s="64"/>
      <c r="E84" s="65"/>
      <c r="F84" s="3"/>
      <c r="H84" s="22"/>
      <c r="J84" s="3"/>
      <c r="L84" s="3"/>
    </row>
    <row r="86" spans="1:12" x14ac:dyDescent="0.2">
      <c r="A86" s="108" t="s">
        <v>67</v>
      </c>
      <c r="B86" s="108"/>
      <c r="C86" s="108"/>
      <c r="D86" s="108"/>
      <c r="E86" s="108"/>
      <c r="F86" s="108"/>
      <c r="G86" s="108"/>
      <c r="H86" s="108"/>
    </row>
  </sheetData>
  <mergeCells count="12">
    <mergeCell ref="A86:H86"/>
    <mergeCell ref="A44:M44"/>
    <mergeCell ref="A29:G29"/>
    <mergeCell ref="A30:G30"/>
    <mergeCell ref="A31:G31"/>
    <mergeCell ref="A42:M42"/>
    <mergeCell ref="A43:M43"/>
    <mergeCell ref="A3:G3"/>
    <mergeCell ref="H3:H7"/>
    <mergeCell ref="A4:G4"/>
    <mergeCell ref="A5:G5"/>
    <mergeCell ref="A28:G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Darth Vader</dc:creator>
  <cp:keywords/>
  <dc:description/>
  <cp:lastModifiedBy>Microsoft Office User</cp:lastModifiedBy>
  <cp:revision/>
  <dcterms:created xsi:type="dcterms:W3CDTF">2000-05-09T17:27:53Z</dcterms:created>
  <dcterms:modified xsi:type="dcterms:W3CDTF">2022-02-16T01:52:16Z</dcterms:modified>
  <cp:category/>
  <cp:contentStatus/>
</cp:coreProperties>
</file>