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kins\Documents\Stevens_Spring_2021\E232\Lab\"/>
    </mc:Choice>
  </mc:AlternateContent>
  <xr:revisionPtr revIDLastSave="0" documentId="13_ncr:1_{CE8F869C-997E-42A2-A3B6-C751E9FDD099}" xr6:coauthVersionLast="47" xr6:coauthVersionMax="47" xr10:uidLastSave="{00000000-0000-0000-0000-000000000000}"/>
  <bookViews>
    <workbookView xWindow="-120" yWindow="-120" windowWidth="29040" windowHeight="16440" xr2:uid="{93F55B0A-FBC6-43AB-8936-980503A9E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2" i="1"/>
  <c r="E4" i="1"/>
  <c r="E3" i="1"/>
  <c r="D2" i="1"/>
  <c r="D4" i="1"/>
  <c r="D3" i="1"/>
  <c r="A4" i="1"/>
  <c r="A5" i="1"/>
  <c r="A6" i="1" s="1"/>
  <c r="A7" i="1" s="1"/>
  <c r="A8" i="1" s="1"/>
  <c r="A9" i="1" s="1"/>
  <c r="A3" i="1"/>
  <c r="B3" i="1"/>
  <c r="C3" i="1" s="1"/>
  <c r="D20" i="1"/>
  <c r="B20" i="1"/>
  <c r="C20" i="1" s="1"/>
  <c r="B2" i="1"/>
  <c r="C2" i="1" s="1"/>
  <c r="B5" i="1" l="1"/>
  <c r="C5" i="1" s="1"/>
  <c r="B4" i="1" l="1"/>
  <c r="C4" i="1" s="1"/>
  <c r="B6" i="1"/>
  <c r="C6" i="1" s="1"/>
  <c r="B7" i="1" l="1"/>
  <c r="C7" i="1" s="1"/>
  <c r="B8" i="1" l="1"/>
  <c r="C8" i="1" s="1"/>
  <c r="A10" i="1" l="1"/>
  <c r="B9" i="1"/>
  <c r="C9" i="1" s="1"/>
  <c r="B10" i="1" l="1"/>
  <c r="C10" i="1" s="1"/>
  <c r="A11" i="1"/>
  <c r="B11" i="1" l="1"/>
  <c r="C11" i="1" s="1"/>
  <c r="A12" i="1"/>
  <c r="B12" i="1" l="1"/>
  <c r="C12" i="1" s="1"/>
</calcChain>
</file>

<file path=xl/sharedStrings.xml><?xml version="1.0" encoding="utf-8"?>
<sst xmlns="http://schemas.openxmlformats.org/spreadsheetml/2006/main" count="5" uniqueCount="5">
  <si>
    <t>R2</t>
  </si>
  <si>
    <t>R1</t>
  </si>
  <si>
    <t>Req</t>
  </si>
  <si>
    <t>I Gain (dB)</t>
  </si>
  <si>
    <t>V 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</si>
</sst>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3360-92E8-46BB-B7A8-D3B03B6C9C20}">
  <dimension ref="A1:F20"/>
  <sheetViews>
    <sheetView tabSelected="1" zoomScale="340" zoomScaleNormal="340" workbookViewId="0">
      <selection activeCell="E7" sqref="E7"/>
    </sheetView>
  </sheetViews>
  <sheetFormatPr defaultRowHeight="15" x14ac:dyDescent="0.25"/>
  <cols>
    <col min="4" max="4" width="9.42578125" customWidth="1"/>
    <col min="5" max="5" width="10.42578125" customWidth="1"/>
  </cols>
  <sheetData>
    <row r="1" spans="1:6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/>
    </row>
    <row r="2" spans="1:6" x14ac:dyDescent="0.25">
      <c r="A2" s="1">
        <v>50</v>
      </c>
      <c r="B2" s="7">
        <f>8.09*A2</f>
        <v>404.5</v>
      </c>
      <c r="C2" s="7">
        <f>2*(A2)+2*(B2)</f>
        <v>909</v>
      </c>
      <c r="D2" s="7">
        <f>20*(LOG10(0.005045/0.001295))</f>
        <v>11.811828043113175</v>
      </c>
      <c r="E2" s="7">
        <f>20*(LOG10(0.02018/0.08795))</f>
        <v>-12.786293637851767</v>
      </c>
    </row>
    <row r="3" spans="1:6" x14ac:dyDescent="0.25">
      <c r="A3" s="1">
        <f>A2+200</f>
        <v>250</v>
      </c>
      <c r="B3" s="7">
        <f t="shared" ref="B3:B12" si="0">8.09*A3</f>
        <v>2022.5</v>
      </c>
      <c r="C3" s="7">
        <f t="shared" ref="C3:C12" si="1">2*(A3)+2*(B3)</f>
        <v>4545</v>
      </c>
      <c r="D3" s="7">
        <f>20*(LOG10(0.007628/0.001295))</f>
        <v>15.402818319133949</v>
      </c>
      <c r="E3" s="6">
        <f>20*(LOG10(0.02397/0.08795))</f>
        <v>-11.291356195196522</v>
      </c>
    </row>
    <row r="4" spans="1:6" x14ac:dyDescent="0.25">
      <c r="A4" s="1">
        <f t="shared" ref="A4:A9" si="2">A3+200</f>
        <v>450</v>
      </c>
      <c r="B4" s="7">
        <f t="shared" si="0"/>
        <v>3640.5</v>
      </c>
      <c r="C4" s="7">
        <f t="shared" si="1"/>
        <v>8181</v>
      </c>
      <c r="D4" s="6">
        <f>20*(LOG10(0.005568/0.001295))</f>
        <v>12.668589163704702</v>
      </c>
      <c r="E4" s="6">
        <f>20*(LOG10(0.01826/0.08795))</f>
        <v>-13.654701411903998</v>
      </c>
    </row>
    <row r="5" spans="1:6" x14ac:dyDescent="0.25">
      <c r="A5" s="1">
        <f t="shared" si="2"/>
        <v>650</v>
      </c>
      <c r="B5" s="7">
        <f t="shared" si="0"/>
        <v>5258.5</v>
      </c>
      <c r="C5" s="7">
        <f t="shared" si="1"/>
        <v>11817</v>
      </c>
      <c r="D5" s="8">
        <f>20*(LOG10(0.04393/0.001295))</f>
        <v>30.609828696960996</v>
      </c>
      <c r="E5" s="7">
        <v>-15.43</v>
      </c>
    </row>
    <row r="6" spans="1:6" x14ac:dyDescent="0.25">
      <c r="A6" s="1">
        <f t="shared" si="2"/>
        <v>850</v>
      </c>
      <c r="B6" s="2">
        <f t="shared" si="0"/>
        <v>6876.5</v>
      </c>
      <c r="C6" s="2">
        <f t="shared" si="1"/>
        <v>15453</v>
      </c>
      <c r="E6" s="5"/>
    </row>
    <row r="7" spans="1:6" x14ac:dyDescent="0.25">
      <c r="A7" s="1">
        <f t="shared" si="2"/>
        <v>1050</v>
      </c>
      <c r="B7" s="2">
        <f t="shared" si="0"/>
        <v>8494.5</v>
      </c>
      <c r="C7" s="2">
        <f t="shared" si="1"/>
        <v>19089</v>
      </c>
    </row>
    <row r="8" spans="1:6" x14ac:dyDescent="0.25">
      <c r="A8" s="1">
        <f t="shared" si="2"/>
        <v>1250</v>
      </c>
      <c r="B8" s="2">
        <f t="shared" si="0"/>
        <v>10112.5</v>
      </c>
      <c r="C8" s="2">
        <f t="shared" si="1"/>
        <v>22725</v>
      </c>
    </row>
    <row r="9" spans="1:6" x14ac:dyDescent="0.25">
      <c r="A9" s="1">
        <f t="shared" si="2"/>
        <v>1450</v>
      </c>
      <c r="B9" s="2">
        <f t="shared" si="0"/>
        <v>11730.5</v>
      </c>
      <c r="C9" s="2">
        <f t="shared" si="1"/>
        <v>26361</v>
      </c>
    </row>
    <row r="10" spans="1:6" x14ac:dyDescent="0.25">
      <c r="A10" s="1">
        <f t="shared" ref="A4:A12" si="3">A9+100</f>
        <v>1550</v>
      </c>
      <c r="B10" s="2">
        <f t="shared" si="0"/>
        <v>12539.5</v>
      </c>
      <c r="C10" s="2">
        <f t="shared" si="1"/>
        <v>28179</v>
      </c>
    </row>
    <row r="11" spans="1:6" x14ac:dyDescent="0.25">
      <c r="A11" s="1">
        <f t="shared" si="3"/>
        <v>1650</v>
      </c>
      <c r="B11" s="2">
        <f t="shared" si="0"/>
        <v>13348.5</v>
      </c>
      <c r="C11" s="2">
        <f t="shared" si="1"/>
        <v>29997</v>
      </c>
    </row>
    <row r="12" spans="1:6" x14ac:dyDescent="0.25">
      <c r="A12" s="1">
        <f t="shared" si="3"/>
        <v>1750</v>
      </c>
      <c r="B12" s="2">
        <f t="shared" si="0"/>
        <v>14157.5</v>
      </c>
      <c r="C12" s="2">
        <f t="shared" si="1"/>
        <v>31815</v>
      </c>
    </row>
    <row r="20" spans="1:5" x14ac:dyDescent="0.25">
      <c r="A20" s="1">
        <v>650</v>
      </c>
      <c r="B20" s="2">
        <f>8.09*A20</f>
        <v>5258.5</v>
      </c>
      <c r="C20" s="2">
        <f>2*(A20)+2*(B20)</f>
        <v>11817</v>
      </c>
      <c r="D20" s="2">
        <f>20*(LOG10(0.04393/0.001295))</f>
        <v>30.609828696960996</v>
      </c>
      <c r="E20" s="3">
        <v>-15.43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Alexander H Gaskins</cp:lastModifiedBy>
  <dcterms:created xsi:type="dcterms:W3CDTF">2021-03-30T22:42:06Z</dcterms:created>
  <dcterms:modified xsi:type="dcterms:W3CDTF">2021-05-14T23:24:39Z</dcterms:modified>
</cp:coreProperties>
</file>