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4_メック情報開発/御見積書/二次見積もり/"/>
    </mc:Choice>
  </mc:AlternateContent>
  <bookViews>
    <workbookView xWindow="0" yWindow="0" windowWidth="25600" windowHeight="16000" activeTab="3"/>
  </bookViews>
  <sheets>
    <sheet name="表紙" sheetId="22" r:id="rId1"/>
    <sheet name="見積書" sheetId="23" r:id="rId2"/>
    <sheet name="機能" sheetId="36" r:id="rId3"/>
    <sheet name="前提条件" sheetId="41" r:id="rId4"/>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3">前提条件!$A$1:$AS$87</definedName>
    <definedName name="_xlnm.Print_Area" localSheetId="0">表紙!$B$4:$K$25</definedName>
    <definedName name="_xlnm.Print_Area" localSheetId="1">見積書!$A$1:$AA$40</definedName>
    <definedName name="必要経費合計">#REF!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6" l="1"/>
  <c r="D4" i="36"/>
  <c r="D18" i="36"/>
  <c r="E6" i="36"/>
  <c r="F6" i="36"/>
  <c r="E4" i="36"/>
  <c r="E5" i="36"/>
  <c r="F5" i="36"/>
  <c r="E7" i="36"/>
  <c r="F7" i="36"/>
  <c r="E9" i="36"/>
  <c r="F9" i="36"/>
  <c r="E11" i="36"/>
  <c r="F11" i="36"/>
  <c r="E12" i="36"/>
  <c r="F12" i="36"/>
  <c r="E13" i="36"/>
  <c r="F13" i="36"/>
  <c r="E14" i="36"/>
  <c r="F14" i="36"/>
  <c r="E15" i="36"/>
  <c r="F15" i="36"/>
  <c r="E16" i="36"/>
  <c r="F16" i="36"/>
  <c r="E17" i="36"/>
  <c r="F17" i="36"/>
  <c r="F18" i="36"/>
  <c r="A1" i="36"/>
  <c r="T2" i="23"/>
  <c r="A5" i="23"/>
  <c r="F10" i="23"/>
  <c r="C27" i="23"/>
  <c r="D8" i="36"/>
  <c r="D19" i="36"/>
  <c r="F4" i="36"/>
  <c r="F8" i="36"/>
  <c r="F19" i="36"/>
  <c r="F11" i="23"/>
  <c r="F12" i="23"/>
  <c r="F13" i="23"/>
  <c r="T27" i="23"/>
  <c r="X27" i="23"/>
  <c r="X35" i="23"/>
</calcChain>
</file>

<file path=xl/sharedStrings.xml><?xml version="1.0" encoding="utf-8"?>
<sst xmlns="http://schemas.openxmlformats.org/spreadsheetml/2006/main" count="194" uniqueCount="162">
  <si>
    <t>合価（円）</t>
  </si>
  <si>
    <t>機能名称</t>
  </si>
  <si>
    <t>項目</t>
  </si>
  <si>
    <t>詳細</t>
  </si>
  <si>
    <t>共通</t>
    <rPh sb="0" eb="2">
      <t>キョウツウ</t>
    </rPh>
    <phoneticPr fontId="5"/>
  </si>
  <si>
    <t>消費税抜き</t>
    <rPh sb="0" eb="3">
      <t>ショウヒゼイ</t>
    </rPh>
    <rPh sb="3" eb="4">
      <t>ヌ</t>
    </rPh>
    <phoneticPr fontId="5"/>
  </si>
  <si>
    <t>合計</t>
    <rPh sb="0" eb="2">
      <t>ゴウケイ</t>
    </rPh>
    <phoneticPr fontId="5"/>
  </si>
  <si>
    <t>小計（共通）</t>
    <rPh sb="3" eb="5">
      <t>キョウツウ</t>
    </rPh>
    <phoneticPr fontId="5"/>
  </si>
  <si>
    <t>小計（機能）</t>
    <rPh sb="3" eb="5">
      <t>キノウ</t>
    </rPh>
    <phoneticPr fontId="5"/>
  </si>
  <si>
    <t>株式会社アウトソーシングテクノロジー</t>
    <phoneticPr fontId="5"/>
  </si>
  <si>
    <t>　　　</t>
    <phoneticPr fontId="5"/>
  </si>
  <si>
    <t>御 見 積 書</t>
  </si>
  <si>
    <t>御中</t>
    <rPh sb="0" eb="2">
      <t>オンチュウ</t>
    </rPh>
    <phoneticPr fontId="5"/>
  </si>
  <si>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</si>
  <si>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</si>
  <si>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</si>
  <si>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</si>
  <si>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</si>
  <si>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</si>
  <si>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</si>
  <si>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</si>
  <si>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5"/>
  </si>
  <si>
    <t>別途調整</t>
    <rPh sb="0" eb="2">
      <t>ベッ</t>
    </rPh>
    <rPh sb="2" eb="4">
      <t>チョウセイ</t>
    </rPh>
    <phoneticPr fontId="5"/>
  </si>
  <si>
    <r>
      <t>丸の内トラストタワー本館</t>
    </r>
    <r>
      <rPr>
        <sz val="11"/>
        <rFont val="MS UI Gothic"/>
        <family val="3"/>
        <charset val="128"/>
      </rPr>
      <t>5</t>
    </r>
    <r>
      <rPr>
        <sz val="11"/>
        <rFont val="DejaVu Sans"/>
        <family val="2"/>
      </rPr>
      <t>階</t>
    </r>
  </si>
  <si>
    <t>検収日</t>
    <phoneticPr fontId="5"/>
  </si>
  <si>
    <t>別途調整</t>
    <rPh sb="0" eb="2">
      <t>ベット</t>
    </rPh>
    <rPh sb="2" eb="4">
      <t>チョウセイ</t>
    </rPh>
    <phoneticPr fontId="5"/>
  </si>
  <si>
    <t>納入場所</t>
    <phoneticPr fontId="5"/>
  </si>
  <si>
    <t>お支払条件</t>
    <phoneticPr fontId="5"/>
  </si>
  <si>
    <t>検収日の月末締め翌月末現金支払い</t>
    <rPh sb="8" eb="11">
      <t>ヨクゲツマツ</t>
    </rPh>
    <rPh sb="11" eb="13">
      <t>ゲンキン</t>
    </rPh>
    <rPh sb="13" eb="15">
      <t>シハラ</t>
    </rPh>
    <phoneticPr fontId="5"/>
  </si>
  <si>
    <t>見積有効期限</t>
    <phoneticPr fontId="5"/>
  </si>
  <si>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</si>
  <si>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</si>
  <si>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</si>
  <si>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</si>
  <si>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</si>
  <si>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</si>
  <si>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</si>
  <si>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</si>
  <si>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</si>
  <si>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5"/>
  </si>
  <si>
    <t>式</t>
  </si>
  <si>
    <t>ご提供価格合計</t>
  </si>
  <si>
    <t>以下次葉</t>
  </si>
  <si>
    <t>備　考</t>
  </si>
  <si>
    <t>前葉より</t>
  </si>
  <si>
    <t>合価（円）</t>
    <phoneticPr fontId="5"/>
  </si>
  <si>
    <t>工数(人日)</t>
    <rPh sb="3" eb="4">
      <t>ニン</t>
    </rPh>
    <rPh sb="4" eb="5">
      <t>ニチ</t>
    </rPh>
    <phoneticPr fontId="5"/>
  </si>
  <si>
    <t>単価(人日)</t>
    <rPh sb="0" eb="2">
      <t>タンカ</t>
    </rPh>
    <phoneticPr fontId="5"/>
  </si>
  <si>
    <t>No.XXX-XXXXXXXX</t>
    <phoneticPr fontId="5"/>
  </si>
  <si>
    <t>お見積り提出から5営業日</t>
    <rPh sb="1" eb="3">
      <t>ミツモ</t>
    </rPh>
    <rPh sb="4" eb="6">
      <t>テイシュツ</t>
    </rPh>
    <rPh sb="9" eb="12">
      <t>エイギョウビ</t>
    </rPh>
    <phoneticPr fontId="5"/>
  </si>
  <si>
    <t>製造</t>
    <rPh sb="0" eb="2">
      <t>セイゾウ</t>
    </rPh>
    <phoneticPr fontId="5"/>
  </si>
  <si>
    <t>プロジェクト管理業務</t>
    <rPh sb="6" eb="8">
      <t>カンリ</t>
    </rPh>
    <rPh sb="8" eb="10">
      <t>ギョウム</t>
    </rPh>
    <phoneticPr fontId="5"/>
  </si>
  <si>
    <t>プロジェクト推進管理業務</t>
    <rPh sb="6" eb="8">
      <t>スイシン</t>
    </rPh>
    <rPh sb="8" eb="10">
      <t>カンリ</t>
    </rPh>
    <rPh sb="10" eb="12">
      <t>ギョウム</t>
    </rPh>
    <phoneticPr fontId="5"/>
  </si>
  <si>
    <t>その他</t>
    <rPh sb="2" eb="3">
      <t>タ</t>
    </rPh>
    <phoneticPr fontId="5"/>
  </si>
  <si>
    <t>設計</t>
    <rPh sb="0" eb="2">
      <t>セッケイ</t>
    </rPh>
    <phoneticPr fontId="5"/>
  </si>
  <si>
    <t>・お見積もり、納品対応等</t>
    <phoneticPr fontId="5"/>
  </si>
  <si>
    <t>株式会社 メック情報開発　</t>
    <rPh sb="0" eb="4">
      <t>カブシキガイシャ</t>
    </rPh>
    <phoneticPr fontId="5"/>
  </si>
  <si>
    <t>Pepper用施設案内アプリ
概算御見積り</t>
    <rPh sb="6" eb="7">
      <t>ヨウ</t>
    </rPh>
    <rPh sb="7" eb="9">
      <t>シセツ</t>
    </rPh>
    <rPh sb="9" eb="11">
      <t>アンナイ</t>
    </rPh>
    <rPh sb="15" eb="17">
      <t>ガイサン</t>
    </rPh>
    <rPh sb="17" eb="20">
      <t>オミツモ</t>
    </rPh>
    <phoneticPr fontId="5"/>
  </si>
  <si>
    <t>画面</t>
    <rPh sb="0" eb="2">
      <t>ガメン</t>
    </rPh>
    <phoneticPr fontId="5"/>
  </si>
  <si>
    <t>画面作成</t>
    <rPh sb="0" eb="4">
      <t>ガメンサクセイ</t>
    </rPh>
    <phoneticPr fontId="5"/>
  </si>
  <si>
    <t>デザイン</t>
    <phoneticPr fontId="5"/>
  </si>
  <si>
    <t>イントネーション調節</t>
  </si>
  <si>
    <t>テスト</t>
  </si>
  <si>
    <t>機能</t>
    <rPh sb="0" eb="2">
      <t>キノウ</t>
    </rPh>
    <phoneticPr fontId="5"/>
  </si>
  <si>
    <t>日本語、英語、中国語(簡体,繁体) 計4パターン</t>
    <rPh sb="0" eb="3">
      <t>ニホンゴ</t>
    </rPh>
    <rPh sb="4" eb="6">
      <t>エイゴ</t>
    </rPh>
    <rPh sb="7" eb="10">
      <t>チュウゴクゴ</t>
    </rPh>
    <rPh sb="11" eb="13">
      <t>カンタイ</t>
    </rPh>
    <rPh sb="14" eb="16">
      <t>ハンタイ</t>
    </rPh>
    <rPh sb="18" eb="19">
      <t>ケイ</t>
    </rPh>
    <phoneticPr fontId="5"/>
  </si>
  <si>
    <t>ユーザ特徴取得</t>
  </si>
  <si>
    <t>操作履歴収集</t>
    <rPh sb="4" eb="6">
      <t>シュウシュウ</t>
    </rPh>
    <phoneticPr fontId="5"/>
  </si>
  <si>
    <t>多言語対応</t>
    <rPh sb="0" eb="3">
      <t>タゲンゴ</t>
    </rPh>
    <rPh sb="3" eb="5">
      <t>タイオウ</t>
    </rPh>
    <phoneticPr fontId="5"/>
  </si>
  <si>
    <t>文言切替</t>
    <rPh sb="0" eb="2">
      <t>モンゴン</t>
    </rPh>
    <rPh sb="2" eb="4">
      <t>キリカエ</t>
    </rPh>
    <phoneticPr fontId="5"/>
  </si>
  <si>
    <t>操作履歴を記録</t>
    <rPh sb="0" eb="4">
      <t>ソウサリレキ</t>
    </rPh>
    <rPh sb="5" eb="7">
      <t>キロク</t>
    </rPh>
    <phoneticPr fontId="5"/>
  </si>
  <si>
    <t>HTML、CSSによるレイアウト調節込み</t>
    <rPh sb="16" eb="18">
      <t>チョウセツ</t>
    </rPh>
    <rPh sb="18" eb="19">
      <t>コミ</t>
    </rPh>
    <phoneticPr fontId="5"/>
  </si>
  <si>
    <t>要件定義</t>
    <rPh sb="0" eb="4">
      <t>ヨウケンテイギ</t>
    </rPh>
    <phoneticPr fontId="5"/>
  </si>
  <si>
    <t>簡易マニュアル</t>
    <rPh sb="0" eb="2">
      <t>カンイマニュアル</t>
    </rPh>
    <phoneticPr fontId="5"/>
  </si>
  <si>
    <t>4ヶ国語配列ファイル作成</t>
    <phoneticPr fontId="5"/>
  </si>
  <si>
    <t>Pepper参照用ファイルの作成</t>
    <rPh sb="6" eb="9">
      <t>サンショウヨウ</t>
    </rPh>
    <rPh sb="14" eb="16">
      <t>サクセイ</t>
    </rPh>
    <phoneticPr fontId="5"/>
  </si>
  <si>
    <t>ユーザ特徴を取得、記録</t>
    <rPh sb="3" eb="5">
      <t>トクチョウヲ</t>
    </rPh>
    <rPh sb="6" eb="8">
      <t>シュトク</t>
    </rPh>
    <rPh sb="9" eb="11">
      <t>キロク</t>
    </rPh>
    <phoneticPr fontId="5"/>
  </si>
  <si>
    <t>今回の想定画面数デザインの場合</t>
    <rPh sb="0" eb="2">
      <t>コンカイノ</t>
    </rPh>
    <rPh sb="3" eb="5">
      <t>ソウテイ</t>
    </rPh>
    <rPh sb="5" eb="7">
      <t>ガメンニノミ</t>
    </rPh>
    <rPh sb="7" eb="8">
      <t>スウ</t>
    </rPh>
    <rPh sb="13" eb="15">
      <t>バアイ</t>
    </rPh>
    <phoneticPr fontId="5"/>
  </si>
  <si>
    <t>TEL  03-3273-3700</t>
    <phoneticPr fontId="5"/>
  </si>
  <si>
    <t>FAX  03-3273-3201</t>
    <phoneticPr fontId="5"/>
  </si>
  <si>
    <t>・開発コストの20%
・WBS、課題管理、リスク管理、体制、顧客調整、現地対応</t>
    <rPh sb="1" eb="3">
      <t>カイハツ</t>
    </rPh>
    <rPh sb="35" eb="37">
      <t>ゲンチ</t>
    </rPh>
    <rPh sb="37" eb="39">
      <t>タイオウ</t>
    </rPh>
    <phoneticPr fontId="5"/>
  </si>
  <si>
    <r>
      <rPr>
        <strike/>
        <sz val="9"/>
        <rFont val="ＭＳ Ｐゴシック"/>
        <family val="3"/>
        <charset val="128"/>
      </rPr>
      <t xml:space="preserve">画面遷移時の簡易的説明文章の発話部分(日本語のみ)
</t>
    </r>
    <r>
      <rPr>
        <sz val="9"/>
        <rFont val="ＭＳ Ｐゴシック"/>
        <family val="3"/>
        <charset val="128"/>
      </rPr>
      <t>画面遷移時の簡易説明発話および施設経路案内の発話(日本語のみ)</t>
    </r>
    <rPh sb="0" eb="5">
      <t>ガメンセンイジノ</t>
    </rPh>
    <rPh sb="6" eb="9">
      <t>カンイテキ</t>
    </rPh>
    <rPh sb="9" eb="11">
      <t>セツメイ</t>
    </rPh>
    <rPh sb="11" eb="13">
      <t>ブンショウ</t>
    </rPh>
    <rPh sb="14" eb="16">
      <t>ハツワ</t>
    </rPh>
    <rPh sb="16" eb="18">
      <t>ブブン</t>
    </rPh>
    <rPh sb="19" eb="22">
      <t>ニホンゴ</t>
    </rPh>
    <rPh sb="26" eb="28">
      <t>ガメンセインシジ</t>
    </rPh>
    <rPh sb="28" eb="31">
      <t>センイジ</t>
    </rPh>
    <rPh sb="32" eb="34">
      <t>カンイテキ</t>
    </rPh>
    <rPh sb="34" eb="36">
      <t>セツメイ</t>
    </rPh>
    <rPh sb="36" eb="38">
      <t>ハツワ</t>
    </rPh>
    <rPh sb="41" eb="43">
      <t>シセツ</t>
    </rPh>
    <rPh sb="43" eb="45">
      <t>ケイロ</t>
    </rPh>
    <rPh sb="45" eb="47">
      <t>アンナイ</t>
    </rPh>
    <rPh sb="48" eb="50">
      <t>ハツワ</t>
    </rPh>
    <rPh sb="51" eb="54">
      <t>ニホンゴノミ</t>
    </rPh>
    <phoneticPr fontId="32"/>
  </si>
  <si>
    <t>・</t>
  </si>
  <si>
    <t>・</t>
    <phoneticPr fontId="5"/>
  </si>
  <si>
    <t>前提条件</t>
    <rPh sb="0" eb="2">
      <t>ゼンテイ</t>
    </rPh>
    <rPh sb="2" eb="4">
      <t>ジョウケン</t>
    </rPh>
    <phoneticPr fontId="36"/>
  </si>
  <si>
    <t>以下、本対応の概算見積もり算出の前提条件を記載しております</t>
    <rPh sb="0" eb="2">
      <t>イカ</t>
    </rPh>
    <rPh sb="3" eb="4">
      <t>ホン</t>
    </rPh>
    <rPh sb="4" eb="6">
      <t>タイオウ</t>
    </rPh>
    <rPh sb="7" eb="9">
      <t>ガイサン</t>
    </rPh>
    <rPh sb="9" eb="11">
      <t>ミツ</t>
    </rPh>
    <rPh sb="13" eb="15">
      <t>サンシュツ</t>
    </rPh>
    <rPh sb="16" eb="18">
      <t>ゼンテイ</t>
    </rPh>
    <rPh sb="18" eb="20">
      <t>ジョウケン</t>
    </rPh>
    <rPh sb="21" eb="23">
      <t>キサイ</t>
    </rPh>
    <phoneticPr fontId="36"/>
  </si>
  <si>
    <t>&lt;&lt;概算お見積り前提条件&gt;&gt;</t>
    <rPh sb="2" eb="4">
      <t>ガイサン</t>
    </rPh>
    <rPh sb="5" eb="7">
      <t>ミツモ</t>
    </rPh>
    <rPh sb="8" eb="10">
      <t>ゼンテイ</t>
    </rPh>
    <rPh sb="10" eb="12">
      <t>ジョウケン</t>
    </rPh>
    <phoneticPr fontId="36"/>
  </si>
  <si>
    <t>以下を基に算出しております。</t>
    <rPh sb="0" eb="2">
      <t>イカ</t>
    </rPh>
    <rPh sb="3" eb="4">
      <t>モト</t>
    </rPh>
    <rPh sb="5" eb="7">
      <t>サンシュツ</t>
    </rPh>
    <phoneticPr fontId="36"/>
  </si>
  <si>
    <t>・</t>
    <phoneticPr fontId="36"/>
  </si>
  <si>
    <t>&lt;&lt;弊社作業範疇について&gt;&gt;</t>
    <rPh sb="2" eb="4">
      <t>ヘイシャ</t>
    </rPh>
    <rPh sb="4" eb="6">
      <t>サギョウ</t>
    </rPh>
    <rPh sb="6" eb="8">
      <t>ハンチュウ</t>
    </rPh>
    <phoneticPr fontId="36"/>
  </si>
  <si>
    <t>弊社作業範疇は以下となります</t>
    <rPh sb="0" eb="2">
      <t>ヘイシャ</t>
    </rPh>
    <rPh sb="2" eb="4">
      <t>サギョウ</t>
    </rPh>
    <rPh sb="4" eb="6">
      <t>ハンチュウ</t>
    </rPh>
    <rPh sb="7" eb="9">
      <t>イカ</t>
    </rPh>
    <phoneticPr fontId="36"/>
  </si>
  <si>
    <t>要件定義</t>
    <rPh sb="0" eb="2">
      <t>ヨウケン</t>
    </rPh>
    <rPh sb="2" eb="4">
      <t>テイギ</t>
    </rPh>
    <phoneticPr fontId="36"/>
  </si>
  <si>
    <t>仕様の詳細要件の確定</t>
    <rPh sb="0" eb="2">
      <t>シヨウ</t>
    </rPh>
    <rPh sb="3" eb="5">
      <t>ショウサイ</t>
    </rPh>
    <rPh sb="5" eb="7">
      <t>ヨウケン</t>
    </rPh>
    <rPh sb="8" eb="10">
      <t>カクテイ</t>
    </rPh>
    <phoneticPr fontId="36"/>
  </si>
  <si>
    <t>設計</t>
    <rPh sb="0" eb="2">
      <t>セッケイ</t>
    </rPh>
    <phoneticPr fontId="36"/>
  </si>
  <si>
    <t>基本設計(画面設計含む)</t>
    <rPh sb="0" eb="2">
      <t>キホン</t>
    </rPh>
    <rPh sb="2" eb="4">
      <t>セッケイ</t>
    </rPh>
    <rPh sb="5" eb="7">
      <t>ガメン</t>
    </rPh>
    <rPh sb="7" eb="9">
      <t>セッケイ</t>
    </rPh>
    <rPh sb="9" eb="10">
      <t>フク</t>
    </rPh>
    <phoneticPr fontId="36"/>
  </si>
  <si>
    <t>開発</t>
    <rPh sb="0" eb="2">
      <t>カイハツ</t>
    </rPh>
    <phoneticPr fontId="36"/>
  </si>
  <si>
    <t>試験</t>
    <rPh sb="0" eb="2">
      <t>シケン</t>
    </rPh>
    <phoneticPr fontId="36"/>
  </si>
  <si>
    <t>試験仕様書はなし、実施のみで担保とする</t>
    <rPh sb="0" eb="5">
      <t>シケンシヨウショ</t>
    </rPh>
    <rPh sb="9" eb="11">
      <t>ジッシ</t>
    </rPh>
    <rPh sb="14" eb="16">
      <t>タンポ</t>
    </rPh>
    <phoneticPr fontId="36"/>
  </si>
  <si>
    <t>&lt;&lt;成果物について&gt;&gt;</t>
    <rPh sb="2" eb="5">
      <t>セイカブツ</t>
    </rPh>
    <phoneticPr fontId="36"/>
  </si>
  <si>
    <t>弊社より納品させて頂きます成果物については以下となります</t>
    <rPh sb="0" eb="2">
      <t>ヘイシャ</t>
    </rPh>
    <rPh sb="4" eb="6">
      <t>ノウヒン</t>
    </rPh>
    <rPh sb="9" eb="10">
      <t>イタダ</t>
    </rPh>
    <rPh sb="13" eb="16">
      <t>セイカブツ</t>
    </rPh>
    <rPh sb="21" eb="23">
      <t>イカ</t>
    </rPh>
    <phoneticPr fontId="36"/>
  </si>
  <si>
    <t>・</t>
    <phoneticPr fontId="36"/>
  </si>
  <si>
    <t>アプリケーションソースコード一式</t>
    <rPh sb="14" eb="16">
      <t>イッシキ</t>
    </rPh>
    <phoneticPr fontId="36"/>
  </si>
  <si>
    <t>&lt;&lt;試験について&gt;&gt;</t>
    <rPh sb="2" eb="4">
      <t>シケン</t>
    </rPh>
    <phoneticPr fontId="36"/>
  </si>
  <si>
    <t>&lt;&lt;作業場所について&gt;&gt;</t>
    <rPh sb="2" eb="4">
      <t>サギョウ</t>
    </rPh>
    <rPh sb="4" eb="6">
      <t>バショ</t>
    </rPh>
    <phoneticPr fontId="36"/>
  </si>
  <si>
    <t>主な作業場所</t>
    <phoneticPr fontId="36"/>
  </si>
  <si>
    <t>作業場所は、弊社のオフィスとさせていただきます</t>
    <phoneticPr fontId="36"/>
  </si>
  <si>
    <t>※実施の場合、出張規定に準拠</t>
    <rPh sb="1" eb="3">
      <t>ジッシ</t>
    </rPh>
    <rPh sb="4" eb="6">
      <t>バアイ</t>
    </rPh>
    <rPh sb="7" eb="11">
      <t>シュッチョウキテイ</t>
    </rPh>
    <rPh sb="12" eb="14">
      <t>ジュンキョ</t>
    </rPh>
    <phoneticPr fontId="5"/>
  </si>
  <si>
    <t>出張規定</t>
    <phoneticPr fontId="36"/>
  </si>
  <si>
    <t>出張による交通費並びに諸手当等につきましては、実費精算とさせていただきます</t>
    <phoneticPr fontId="36"/>
  </si>
  <si>
    <t>&lt;&lt;スケジュールについて&gt;&gt;</t>
    <phoneticPr fontId="36"/>
  </si>
  <si>
    <t>応相談</t>
    <rPh sb="0" eb="3">
      <t>オウソウダン</t>
    </rPh>
    <phoneticPr fontId="5"/>
  </si>
  <si>
    <t>&lt;&lt;その他&gt;&gt;</t>
    <rPh sb="4" eb="5">
      <t>タ</t>
    </rPh>
    <phoneticPr fontId="36"/>
  </si>
  <si>
    <t>要件定義FIX後の仕様変更や仕様追加が生じた場合、別途相談させていただくこととし両社間にての合意の上、対応することとします</t>
    <rPh sb="0" eb="2">
      <t>ヨウケン</t>
    </rPh>
    <rPh sb="2" eb="4">
      <t>テイギ</t>
    </rPh>
    <rPh sb="7" eb="8">
      <t>ゴ</t>
    </rPh>
    <rPh sb="9" eb="11">
      <t>シヨウ</t>
    </rPh>
    <rPh sb="11" eb="13">
      <t>ヘンコウ</t>
    </rPh>
    <rPh sb="14" eb="16">
      <t>シヨウ</t>
    </rPh>
    <rPh sb="16" eb="18">
      <t>ツイカ</t>
    </rPh>
    <rPh sb="19" eb="20">
      <t>ショウ</t>
    </rPh>
    <rPh sb="22" eb="24">
      <t>バアイ</t>
    </rPh>
    <phoneticPr fontId="36"/>
  </si>
  <si>
    <t>※工数、期間内に収まらない仕様の場合は別途、追加費用のご精算とさせていただく可能性がございます</t>
    <rPh sb="22" eb="24">
      <t>ツイカ</t>
    </rPh>
    <rPh sb="24" eb="26">
      <t>ヒヨウ</t>
    </rPh>
    <rPh sb="28" eb="30">
      <t>セイサン</t>
    </rPh>
    <rPh sb="38" eb="41">
      <t>カノウセイ</t>
    </rPh>
    <phoneticPr fontId="36"/>
  </si>
  <si>
    <t>以上</t>
    <rPh sb="0" eb="2">
      <t>イジョウ</t>
    </rPh>
    <phoneticPr fontId="5"/>
  </si>
  <si>
    <t>3/15にお打ち合わせさせて頂いた内容</t>
    <rPh sb="6" eb="7">
      <t>ウ</t>
    </rPh>
    <rPh sb="8" eb="9">
      <t>ア</t>
    </rPh>
    <rPh sb="14" eb="15">
      <t>イタダ</t>
    </rPh>
    <rPh sb="17" eb="19">
      <t>ナイヨウ</t>
    </rPh>
    <phoneticPr fontId="5"/>
  </si>
  <si>
    <t>本内容と乖離がある場合、要相談の上再度お見積をさせて頂きます</t>
    <rPh sb="0" eb="3">
      <t>ホンナイヨウ</t>
    </rPh>
    <rPh sb="4" eb="6">
      <t>カイリ</t>
    </rPh>
    <rPh sb="9" eb="11">
      <t>バアイ</t>
    </rPh>
    <rPh sb="12" eb="15">
      <t>ヨウソウダン</t>
    </rPh>
    <rPh sb="16" eb="17">
      <t>ウエ</t>
    </rPh>
    <rPh sb="17" eb="19">
      <t>サイド</t>
    </rPh>
    <rPh sb="20" eb="22">
      <t>ミツモリ</t>
    </rPh>
    <rPh sb="26" eb="27">
      <t>イタダ</t>
    </rPh>
    <phoneticPr fontId="5"/>
  </si>
  <si>
    <t>・</t>
    <phoneticPr fontId="36"/>
  </si>
  <si>
    <t>パッケージ化されたPepperアプリ(.pkgファイル)</t>
    <rPh sb="5" eb="6">
      <t>カ</t>
    </rPh>
    <phoneticPr fontId="5"/>
  </si>
  <si>
    <t>操作簡易マニュアル(利用マニュアル、アップデートマニュアル)</t>
    <rPh sb="0" eb="2">
      <t>ソウサ</t>
    </rPh>
    <rPh sb="2" eb="4">
      <t>カンイ</t>
    </rPh>
    <rPh sb="10" eb="12">
      <t>リヨウ</t>
    </rPh>
    <phoneticPr fontId="5"/>
  </si>
  <si>
    <t>試験項目書の作成は実施しない想定</t>
    <rPh sb="0" eb="2">
      <t>シケン</t>
    </rPh>
    <rPh sb="2" eb="4">
      <t>コウモク</t>
    </rPh>
    <rPh sb="4" eb="5">
      <t>ショ</t>
    </rPh>
    <rPh sb="6" eb="8">
      <t>サクセイ</t>
    </rPh>
    <rPh sb="9" eb="11">
      <t>ジッシ</t>
    </rPh>
    <rPh sb="14" eb="16">
      <t>ソウテイ</t>
    </rPh>
    <phoneticPr fontId="5"/>
  </si>
  <si>
    <t>試験項目書は用いず、すべての操作の実施のみと致します</t>
    <rPh sb="0" eb="2">
      <t>シケン</t>
    </rPh>
    <rPh sb="2" eb="4">
      <t>コウモク</t>
    </rPh>
    <rPh sb="4" eb="5">
      <t>ショ</t>
    </rPh>
    <rPh sb="6" eb="7">
      <t>モチ</t>
    </rPh>
    <rPh sb="14" eb="16">
      <t>ソウサ</t>
    </rPh>
    <rPh sb="17" eb="19">
      <t>ジッシ</t>
    </rPh>
    <rPh sb="22" eb="23">
      <t>イタ</t>
    </rPh>
    <phoneticPr fontId="5"/>
  </si>
  <si>
    <t>デザイン</t>
    <phoneticPr fontId="5"/>
  </si>
  <si>
    <t>TOP画面、施設情報画面、施設案内画面の3画面</t>
    <rPh sb="3" eb="5">
      <t>ガメン</t>
    </rPh>
    <rPh sb="6" eb="10">
      <t>シセツジョウホウ</t>
    </rPh>
    <rPh sb="10" eb="12">
      <t>ガメン</t>
    </rPh>
    <rPh sb="13" eb="17">
      <t>シセツアンナイ</t>
    </rPh>
    <rPh sb="17" eb="19">
      <t>ガメン</t>
    </rPh>
    <rPh sb="21" eb="23">
      <t>ガメン</t>
    </rPh>
    <phoneticPr fontId="5"/>
  </si>
  <si>
    <t>操作履歴の集計について</t>
    <rPh sb="0" eb="2">
      <t>ソウサ</t>
    </rPh>
    <rPh sb="2" eb="4">
      <t>リレキ</t>
    </rPh>
    <rPh sb="5" eb="7">
      <t>シュウケイ</t>
    </rPh>
    <phoneticPr fontId="5"/>
  </si>
  <si>
    <t>12施設の施設情報と施設経路情報の表示</t>
    <rPh sb="0" eb="2">
      <t>シセツ</t>
    </rPh>
    <rPh sb="4" eb="6">
      <t>シセツ</t>
    </rPh>
    <rPh sb="6" eb="8">
      <t>ジョウホウ</t>
    </rPh>
    <rPh sb="9" eb="13">
      <t>シセツケイロ</t>
    </rPh>
    <rPh sb="13" eb="15">
      <t>ジョウホウ</t>
    </rPh>
    <rPh sb="16" eb="18">
      <t>ヒョウジ</t>
    </rPh>
    <phoneticPr fontId="5"/>
  </si>
  <si>
    <t>ボタン操作回数(各画面全ボタン)</t>
    <phoneticPr fontId="5"/>
  </si>
  <si>
    <t>操作した際のユーザの性別、年齢層、表情</t>
    <phoneticPr fontId="5"/>
  </si>
  <si>
    <t>※本見積もり内では集計されたデータの再集計や解析等は含まれておりません</t>
    <rPh sb="0" eb="1">
      <t>ホン</t>
    </rPh>
    <rPh sb="1" eb="3">
      <t>ミツ</t>
    </rPh>
    <rPh sb="5" eb="6">
      <t>ナイ</t>
    </rPh>
    <rPh sb="8" eb="10">
      <t>シュウケイ</t>
    </rPh>
    <rPh sb="15" eb="18">
      <t>サイシュウケイ</t>
    </rPh>
    <rPh sb="19" eb="21">
      <t>カイセキ</t>
    </rPh>
    <rPh sb="25" eb="26">
      <t>フク</t>
    </rPh>
    <phoneticPr fontId="5"/>
  </si>
  <si>
    <t>Pepperが発話している際のモーションは、Pepper内蔵の発話中モーションをランダムで再生</t>
    <phoneticPr fontId="5"/>
  </si>
  <si>
    <t>※独自にモーションの定義はしない想定</t>
    <rPh sb="0" eb="2">
      <t>ドクジ</t>
    </rPh>
    <rPh sb="9" eb="11">
      <t>テイギ</t>
    </rPh>
    <rPh sb="15" eb="17">
      <t>ソウテイ</t>
    </rPh>
    <phoneticPr fontId="5"/>
  </si>
  <si>
    <t>言語単位で1パターンずつ(日本語、英語、中国語(簡体)、中国語(繁体))</t>
    <rPh sb="0" eb="2">
      <t>ゲンゴ</t>
    </rPh>
    <rPh sb="2" eb="4">
      <t>タンイ</t>
    </rPh>
    <phoneticPr fontId="5"/>
  </si>
  <si>
    <t>言語単位で1パターンずつ(日本語、英語、中国語(簡体)、中国語(繁体))　×　12施設</t>
    <rPh sb="41" eb="43">
      <t>シセツ</t>
    </rPh>
    <phoneticPr fontId="5"/>
  </si>
  <si>
    <t>音声認識を用いた機能について</t>
    <rPh sb="0" eb="4">
      <t>オンセイニンシキ</t>
    </rPh>
    <rPh sb="5" eb="6">
      <t>モチ</t>
    </rPh>
    <rPh sb="8" eb="10">
      <t>キノウ</t>
    </rPh>
    <phoneticPr fontId="5"/>
  </si>
  <si>
    <t>Pepperのタブレット上の操作のみとし、音声認識は利用致しません</t>
    <rPh sb="11" eb="12">
      <t>ジョウ</t>
    </rPh>
    <rPh sb="13" eb="15">
      <t>ソウサ</t>
    </rPh>
    <rPh sb="20" eb="22">
      <t>オンセイ</t>
    </rPh>
    <rPh sb="22" eb="24">
      <t>ニンシキ</t>
    </rPh>
    <rPh sb="25" eb="27">
      <t>リヨウ</t>
    </rPh>
    <rPh sb="27" eb="28">
      <t>イタ</t>
    </rPh>
    <phoneticPr fontId="5"/>
  </si>
  <si>
    <t>※雑音により誤動作する恐れがある為となりますが、機能として用いる場合は別途お見積りとさせていただきます</t>
    <rPh sb="24" eb="26">
      <t>キノウ</t>
    </rPh>
    <rPh sb="29" eb="30">
      <t>モチ</t>
    </rPh>
    <rPh sb="32" eb="34">
      <t>バアイ</t>
    </rPh>
    <rPh sb="35" eb="37">
      <t>ベット</t>
    </rPh>
    <rPh sb="38" eb="40">
      <t>ミツモ</t>
    </rPh>
    <phoneticPr fontId="5"/>
  </si>
  <si>
    <t>設置場所によるコンテンツ連動は無い想定(アルパ２Fインフォメーション付近への配置を想定)</t>
    <rPh sb="0" eb="3">
      <t>セッチバショ</t>
    </rPh>
    <rPh sb="11" eb="13">
      <t>レンドウ</t>
    </rPh>
    <rPh sb="14" eb="15">
      <t>ナ</t>
    </rPh>
    <rPh sb="16" eb="18">
      <t>ソウテイ</t>
    </rPh>
    <rPh sb="38" eb="40">
      <t>ハイチ</t>
    </rPh>
    <rPh sb="41" eb="43">
      <t>ソウテイ</t>
    </rPh>
    <phoneticPr fontId="5"/>
  </si>
  <si>
    <t>&lt;&lt;設置環境について&gt;&gt;</t>
    <rPh sb="2" eb="4">
      <t>セッチ</t>
    </rPh>
    <rPh sb="4" eb="6">
      <t>カンキョウ</t>
    </rPh>
    <phoneticPr fontId="36"/>
  </si>
  <si>
    <t>アプリのアップデート、データ回収の為、Wi-Fiに接続できることを想定しています</t>
    <phoneticPr fontId="5"/>
  </si>
  <si>
    <t>Pepperの映像機能に支障をきたす為、Pepperは直射日光が当たらない場所での使用を想定しています</t>
    <phoneticPr fontId="5"/>
  </si>
  <si>
    <t>使用するPepperは一台と想定しています</t>
    <phoneticPr fontId="5"/>
  </si>
  <si>
    <t>※バージョン2.5.5以外にも対応する場合、別途費用をいただきます</t>
    <rPh sb="15" eb="17">
      <t>タイオウ</t>
    </rPh>
    <rPh sb="19" eb="21">
      <t>バアイ</t>
    </rPh>
    <rPh sb="22" eb="24">
      <t>ベット</t>
    </rPh>
    <rPh sb="24" eb="26">
      <t>ヒヨウ</t>
    </rPh>
    <phoneticPr fontId="5"/>
  </si>
  <si>
    <t>1バージョンのみを想定(バージョン2.5.5のPepper)</t>
    <rPh sb="9" eb="11">
      <t>ソウテイ</t>
    </rPh>
    <phoneticPr fontId="5"/>
  </si>
  <si>
    <t>&lt;&lt;保証機種について&gt;&gt;</t>
    <rPh sb="2" eb="4">
      <t>ホショウ</t>
    </rPh>
    <rPh sb="4" eb="6">
      <t>キシュ</t>
    </rPh>
    <phoneticPr fontId="36"/>
  </si>
  <si>
    <t>以下につきましては、ご提供頂く前提となりますのでご提供願います</t>
    <rPh sb="0" eb="2">
      <t>イカ</t>
    </rPh>
    <rPh sb="11" eb="13">
      <t>テイキョウ</t>
    </rPh>
    <rPh sb="13" eb="14">
      <t>イタダ</t>
    </rPh>
    <rPh sb="15" eb="17">
      <t>ゼンテイ</t>
    </rPh>
    <rPh sb="25" eb="27">
      <t>テイキョウ</t>
    </rPh>
    <rPh sb="27" eb="28">
      <t>ネガ</t>
    </rPh>
    <phoneticPr fontId="5"/>
  </si>
  <si>
    <t>各種コンテンツ情報(アイコン、画像、文章、経路図)</t>
    <rPh sb="0" eb="2">
      <t>カクシュ</t>
    </rPh>
    <rPh sb="7" eb="9">
      <t>ジョウホウ</t>
    </rPh>
    <rPh sb="15" eb="17">
      <t>ガゾウ</t>
    </rPh>
    <rPh sb="18" eb="20">
      <t>ブンショウ</t>
    </rPh>
    <rPh sb="21" eb="24">
      <t>ケイロズ</t>
    </rPh>
    <phoneticPr fontId="5"/>
  </si>
  <si>
    <t>・</t>
    <phoneticPr fontId="5"/>
  </si>
  <si>
    <t>・</t>
    <phoneticPr fontId="5"/>
  </si>
  <si>
    <t>・</t>
    <phoneticPr fontId="5"/>
  </si>
  <si>
    <t>画面表示時のPepper発話用文章(日本語、英語、中国語(簡体)、中国語(繁体))</t>
    <rPh sb="0" eb="4">
      <t>ガメンヒョウジ</t>
    </rPh>
    <rPh sb="4" eb="5">
      <t>ジ</t>
    </rPh>
    <rPh sb="12" eb="15">
      <t>ハツワヨウ</t>
    </rPh>
    <rPh sb="15" eb="17">
      <t>ブンショウ</t>
    </rPh>
    <phoneticPr fontId="5"/>
  </si>
  <si>
    <t>Pepper発話時のイントネーションについて</t>
    <rPh sb="6" eb="9">
      <t>ハツワジノ</t>
    </rPh>
    <phoneticPr fontId="5"/>
  </si>
  <si>
    <t>弊社よりご提案させて頂く内容「サンシャインシティ様_提案書.ppt」</t>
    <rPh sb="0" eb="2">
      <t>ヘイシャ</t>
    </rPh>
    <rPh sb="5" eb="7">
      <t>テイアン</t>
    </rPh>
    <rPh sb="10" eb="11">
      <t>イタダ</t>
    </rPh>
    <rPh sb="12" eb="14">
      <t>ナイヨウ</t>
    </rPh>
    <rPh sb="24" eb="25">
      <t>サマ</t>
    </rPh>
    <phoneticPr fontId="5"/>
  </si>
  <si>
    <t>ミニマム構成の想定とし、以下をPepper上で紹介するのみと致します</t>
    <rPh sb="4" eb="6">
      <t>コウセイ</t>
    </rPh>
    <rPh sb="7" eb="9">
      <t>ソウテイ</t>
    </rPh>
    <rPh sb="12" eb="14">
      <t>イカ</t>
    </rPh>
    <rPh sb="21" eb="22">
      <t>ジョウ</t>
    </rPh>
    <rPh sb="23" eb="25">
      <t>ショウカイ</t>
    </rPh>
    <rPh sb="30" eb="31">
      <t>イタ</t>
    </rPh>
    <phoneticPr fontId="5"/>
  </si>
  <si>
    <t>日本語のイントネーション調節は、誤読や間違った抑揚を修正するものであり、部分的な声の高さや早さは調節致しません</t>
    <rPh sb="0" eb="3">
      <t>ニホンゴノ</t>
    </rPh>
    <rPh sb="12" eb="14">
      <t>チョウセツ</t>
    </rPh>
    <rPh sb="16" eb="18">
      <t>ゴドク</t>
    </rPh>
    <rPh sb="19" eb="21">
      <t>マチガッタ</t>
    </rPh>
    <rPh sb="23" eb="25">
      <t>ヨクヨウヲ</t>
    </rPh>
    <rPh sb="26" eb="28">
      <t>シュウセイスル</t>
    </rPh>
    <rPh sb="36" eb="39">
      <t>ブブンテキナ</t>
    </rPh>
    <rPh sb="40" eb="41">
      <t>コエノ</t>
    </rPh>
    <rPh sb="42" eb="43">
      <t>タカサヤ</t>
    </rPh>
    <rPh sb="45" eb="46">
      <t>ハヤサヲ</t>
    </rPh>
    <rPh sb="48" eb="50">
      <t>チョウセツ</t>
    </rPh>
    <rPh sb="50" eb="51">
      <t>イタシ</t>
    </rPh>
    <phoneticPr fontId="5"/>
  </si>
  <si>
    <t>外国語のPepper発話用文章については、イントネーション調節はせず、頂いた文章をそのまま利用致します</t>
    <rPh sb="0" eb="3">
      <t>ガイコクゴ</t>
    </rPh>
    <rPh sb="10" eb="15">
      <t>ハツワヨウブンショウ</t>
    </rPh>
    <rPh sb="35" eb="36">
      <t>イタダイタ</t>
    </rPh>
    <rPh sb="38" eb="40">
      <t>ブンショウヲ</t>
    </rPh>
    <rPh sb="45" eb="47">
      <t>リヨウ</t>
    </rPh>
    <rPh sb="47" eb="48">
      <t>イタシ</t>
    </rPh>
    <phoneticPr fontId="5"/>
  </si>
  <si>
    <t>すべての画面要素において4言語ずつ(日本語、英語、中国語(簡体)、中国語(繁体))を切り替え可能とします</t>
    <rPh sb="0" eb="2">
      <t>ガメン</t>
    </rPh>
    <rPh sb="2" eb="4">
      <t>ヨウソ</t>
    </rPh>
    <rPh sb="9" eb="11">
      <t>ゲンゴ</t>
    </rPh>
    <rPh sb="14" eb="17">
      <t>ニホンゴ</t>
    </rPh>
    <rPh sb="18" eb="20">
      <t>エイゴ</t>
    </rPh>
    <rPh sb="21" eb="24">
      <t>カンタイジ</t>
    </rPh>
    <rPh sb="40" eb="41">
      <t>キ</t>
    </rPh>
    <rPh sb="42" eb="43">
      <t>カ</t>
    </rPh>
    <rPh sb="44" eb="46">
      <t>カノウ</t>
    </rPh>
    <phoneticPr fontId="5"/>
  </si>
  <si>
    <t>Pepperの表示及び発話内容は以下を想定</t>
    <rPh sb="6" eb="8">
      <t>ヒョウジ</t>
    </rPh>
    <rPh sb="8" eb="9">
      <t>オヨ</t>
    </rPh>
    <rPh sb="10" eb="12">
      <t>ハツワ</t>
    </rPh>
    <rPh sb="12" eb="14">
      <t>ナイヨウ</t>
    </rPh>
    <rPh sb="13" eb="14">
      <t>オヨ</t>
    </rPh>
    <rPh sb="15" eb="17">
      <t>イカ</t>
    </rPh>
    <rPh sb="18" eb="20">
      <t>ソウテイ</t>
    </rPh>
    <phoneticPr fontId="5"/>
  </si>
  <si>
    <t>トップ画面</t>
    <rPh sb="1" eb="3">
      <t>ガメン</t>
    </rPh>
    <phoneticPr fontId="5"/>
  </si>
  <si>
    <t>施設情報画面</t>
    <rPh sb="0" eb="2">
      <t>ジョウホウ</t>
    </rPh>
    <rPh sb="2" eb="4">
      <t>ガメン</t>
    </rPh>
    <phoneticPr fontId="5"/>
  </si>
  <si>
    <t>経路案内画面</t>
    <rPh sb="0" eb="2">
      <t>アンナイ</t>
    </rPh>
    <rPh sb="2" eb="4">
      <t>ガメン</t>
    </rPh>
    <phoneticPr fontId="5"/>
  </si>
  <si>
    <t>合計：4 + 48 + 48 = 100 を想定</t>
    <rPh sb="19" eb="21">
      <t>ソウテイ</t>
    </rPh>
    <phoneticPr fontId="5"/>
  </si>
  <si>
    <t>Pepper for Bizサービスのインタラクション分析を使用し以下の内容を記録致します</t>
    <rPh sb="41" eb="42">
      <t>イタシ</t>
    </rPh>
    <phoneticPr fontId="5"/>
  </si>
  <si>
    <t>貴社とのお打ち合わせ等は、必要に応じて貴社のオフィスにて実施致します</t>
    <phoneticPr fontId="36"/>
  </si>
</sst>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Red]&quot;¥&quot;\-#,##0"/>
    <numFmt numFmtId="176" formatCode="#,##0_);[Red]\(#,##0\)"/>
    <numFmt numFmtId="177" formatCode="0.00_ "/>
    <numFmt numFmtId="178" formatCode="&quot;¥&quot;#,##0_);[Red]\(&quot;¥&quot;#,##0\)"/>
    <numFmt numFmtId="179" formatCode="[$-F800]dddd\,\ mmmm\ dd\,\ yyyy"/>
    <numFmt numFmtId="180" formatCode="yyyy&quot;年&quot;m&quot;月&quot;d&quot;日&quot;;@"/>
    <numFmt numFmtId="181" formatCode="\¥#,##0;&quot;¥-&quot;#,##0"/>
    <numFmt numFmtId="182" formatCode="ggge&quot;年&quot;m&quot;月&quot;d&quot;日&quot;;@"/>
    <numFmt numFmtId="183" formatCode="0.0%"/>
    <numFmt numFmtId="184" formatCode="#,##0;&quot;▲ &quot;#,##0"/>
    <numFmt numFmtId="185" formatCode="0.0"/>
    <numFmt numFmtId="186" formatCode="0.00_);[Red]\(0.00\)"/>
  </numFmts>
  <fonts count="43" x14ac:knownFonts="1">
    <font>
      <sz val="11"/>
      <name val="ＭＳ Ｐゴシック"/>
      <family val="3"/>
      <charset val="128"/>
    </font>
    <font>
      <sz val="11"/>
      <color theme="1"/>
      <name val="ＭＳ Ｐゴシック"/>
      <family val="2"/>
      <charset val="128"/>
      <scheme val="minor"/>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
      <b/>
      <strike/>
      <sz val="6"/>
      <name val="ＭＳ Ｐゴシック"/>
      <family val="3"/>
      <charset val="128"/>
    </font>
    <font>
      <strike/>
      <sz val="9"/>
      <name val="ＭＳ Ｐゴシック"/>
      <family val="3"/>
      <charset val="128"/>
    </font>
    <font>
      <sz val="9"/>
      <color rgb="FFC00000"/>
      <name val="ＭＳ Ｐゴシック"/>
      <family val="3"/>
      <charset val="128"/>
    </font>
    <font>
      <b/>
      <u/>
      <sz val="14"/>
      <color theme="1"/>
      <name val="メイリオ"/>
      <family val="3"/>
      <charset val="128"/>
    </font>
    <font>
      <sz val="6"/>
      <name val="ＭＳ Ｐゴシック"/>
      <family val="2"/>
      <charset val="128"/>
      <scheme val="minor"/>
    </font>
    <font>
      <sz val="10"/>
      <color theme="1"/>
      <name val="メイリオ"/>
      <family val="3"/>
      <charset val="128"/>
    </font>
    <font>
      <b/>
      <sz val="10"/>
      <color theme="1"/>
      <name val="メイリオ"/>
      <family val="3"/>
      <charset val="128"/>
    </font>
    <font>
      <sz val="10"/>
      <name val="メイリオ"/>
      <family val="3"/>
      <charset val="128"/>
    </font>
    <font>
      <sz val="10"/>
      <color rgb="FFFF0000"/>
      <name val="メイリオ"/>
      <family val="3"/>
      <charset val="128"/>
    </font>
    <font>
      <u/>
      <sz val="10"/>
      <color theme="1"/>
      <name val="メイリオ"/>
      <family val="3"/>
      <charset val="128"/>
    </font>
    <font>
      <sz val="9"/>
      <color theme="1"/>
      <name val="ＭＳ Ｐゴシック"/>
      <family val="3"/>
      <charset val="128"/>
    </font>
  </fonts>
  <fills count="16">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
      <patternFill patternType="solid">
        <fgColor theme="8" tint="0.79998168889431442"/>
        <bgColor indexed="64"/>
      </patternFill>
    </fill>
  </fills>
  <borders count="58">
    <border>
      <left/>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top/>
      <bottom style="medium">
        <color indexed="8"/>
      </bottom>
      <diagonal/>
    </border>
    <border>
      <left style="medium">
        <color auto="1"/>
      </left>
      <right style="medium">
        <color indexed="8"/>
      </right>
      <top/>
      <bottom style="medium">
        <color auto="1"/>
      </bottom>
      <diagonal/>
    </border>
    <border>
      <left style="medium">
        <color auto="1"/>
      </left>
      <right/>
      <top style="medium">
        <color auto="1"/>
      </top>
      <bottom/>
      <diagonal/>
    </border>
    <border>
      <left style="medium">
        <color auto="1"/>
      </left>
      <right/>
      <top/>
      <bottom/>
      <diagonal/>
    </border>
    <border>
      <left style="medium">
        <color indexed="8"/>
      </left>
      <right style="thin">
        <color indexed="8"/>
      </right>
      <top/>
      <bottom style="medium">
        <color auto="1"/>
      </bottom>
      <diagonal/>
    </border>
    <border>
      <left style="thin">
        <color indexed="8"/>
      </left>
      <right/>
      <top/>
      <bottom style="medium">
        <color auto="1"/>
      </bottom>
      <diagonal/>
    </border>
    <border>
      <left style="thin">
        <color indexed="8"/>
      </left>
      <right style="medium">
        <color auto="1"/>
      </right>
      <top/>
      <bottom style="medium">
        <color auto="1"/>
      </bottom>
      <diagonal/>
    </border>
    <border>
      <left/>
      <right style="thin">
        <color indexed="8"/>
      </right>
      <top style="medium">
        <color auto="1"/>
      </top>
      <bottom/>
      <diagonal/>
    </border>
    <border>
      <left style="thin">
        <color indexed="8"/>
      </left>
      <right/>
      <top style="medium">
        <color auto="1"/>
      </top>
      <bottom/>
      <diagonal/>
    </border>
    <border>
      <left style="thin">
        <color indexed="8"/>
      </left>
      <right style="thin">
        <color indexed="8"/>
      </right>
      <top style="medium">
        <color auto="1"/>
      </top>
      <bottom/>
      <diagonal/>
    </border>
    <border>
      <left style="thin">
        <color indexed="8"/>
      </left>
      <right style="medium">
        <color auto="1"/>
      </right>
      <top style="medium">
        <color auto="1"/>
      </top>
      <bottom/>
      <diagonal/>
    </border>
  </borders>
  <cellStyleXfs count="50">
    <xf numFmtId="0" fontId="0" fillId="0" borderId="0">
      <alignment vertical="center"/>
    </xf>
    <xf numFmtId="0" fontId="2" fillId="2" borderId="0" applyNumberFormat="0" applyBorder="0" applyProtection="0">
      <alignment vertical="center"/>
    </xf>
    <xf numFmtId="0" fontId="4" fillId="0" borderId="0">
      <alignment vertical="center"/>
    </xf>
    <xf numFmtId="0" fontId="4" fillId="0" borderId="0"/>
    <xf numFmtId="0" fontId="3" fillId="0" borderId="0"/>
    <xf numFmtId="6" fontId="4" fillId="0" borderId="0" applyFont="0" applyFill="0" applyBorder="0" applyAlignment="0" applyProtection="0">
      <alignment vertical="center"/>
    </xf>
    <xf numFmtId="176" fontId="4" fillId="0" borderId="0" applyFill="0" applyBorder="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xf numFmtId="176" fontId="4" fillId="0" borderId="0" applyFill="0" applyBorder="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 fillId="0" borderId="0">
      <alignment vertical="center"/>
    </xf>
    <xf numFmtId="38" fontId="4" fillId="0" borderId="0" applyFont="0" applyFill="0" applyBorder="0" applyAlignment="0" applyProtection="0"/>
    <xf numFmtId="6" fontId="4" fillId="0" borderId="0" applyFont="0" applyFill="0" applyBorder="0" applyAlignment="0" applyProtection="0">
      <alignment vertical="center"/>
    </xf>
    <xf numFmtId="6" fontId="4" fillId="0" borderId="0" applyFont="0" applyFill="0" applyBorder="0" applyAlignment="0" applyProtection="0">
      <alignment vertical="center"/>
    </xf>
    <xf numFmtId="0" fontId="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59">
    <xf numFmtId="0" fontId="0" fillId="0" borderId="0" xfId="0">
      <alignment vertical="center"/>
    </xf>
    <xf numFmtId="0" fontId="4" fillId="3" borderId="0" xfId="2" applyFont="1" applyFill="1">
      <alignment vertical="center"/>
    </xf>
    <xf numFmtId="0" fontId="8" fillId="3" borderId="0" xfId="2" applyFont="1" applyFill="1">
      <alignment vertical="center"/>
    </xf>
    <xf numFmtId="0" fontId="9" fillId="3" borderId="1" xfId="2" applyFont="1" applyFill="1" applyBorder="1">
      <alignment vertical="center"/>
    </xf>
    <xf numFmtId="0" fontId="0" fillId="12" borderId="0" xfId="0" applyFill="1">
      <alignment vertical="center"/>
    </xf>
    <xf numFmtId="0" fontId="0" fillId="12" borderId="0" xfId="0" applyFill="1" applyAlignment="1">
      <alignment vertical="center"/>
    </xf>
    <xf numFmtId="0" fontId="15" fillId="0" borderId="0" xfId="0" applyFont="1" applyBorder="1" applyProtection="1">
      <alignment vertical="center"/>
    </xf>
    <xf numFmtId="49" fontId="17" fillId="0" borderId="0" xfId="32" applyNumberFormat="1" applyFont="1" applyBorder="1" applyAlignment="1" applyProtection="1">
      <alignment vertical="center"/>
    </xf>
    <xf numFmtId="0" fontId="18" fillId="0" borderId="0" xfId="0" applyFont="1" applyBorder="1" applyProtection="1">
      <alignment vertical="center"/>
    </xf>
    <xf numFmtId="0" fontId="15" fillId="0" borderId="0" xfId="0" applyFont="1" applyProtection="1">
      <alignment vertical="center"/>
    </xf>
    <xf numFmtId="0" fontId="19" fillId="12" borderId="0" xfId="0" applyFont="1" applyFill="1" applyBorder="1" applyAlignment="1" applyProtection="1">
      <alignment horizontal="right"/>
      <protection locked="0"/>
    </xf>
    <xf numFmtId="0" fontId="17" fillId="0" borderId="0" xfId="32" applyFont="1" applyBorder="1" applyAlignment="1" applyProtection="1">
      <alignment vertical="center" shrinkToFit="1"/>
    </xf>
    <xf numFmtId="176" fontId="17" fillId="0" borderId="0" xfId="6" applyFont="1" applyFill="1" applyBorder="1" applyAlignment="1" applyProtection="1">
      <alignment vertical="center"/>
    </xf>
    <xf numFmtId="0" fontId="17" fillId="0" borderId="0" xfId="0" applyFont="1" applyBorder="1" applyProtection="1">
      <alignment vertical="center"/>
    </xf>
    <xf numFmtId="49" fontId="19" fillId="0" borderId="0" xfId="32" applyNumberFormat="1" applyFont="1" applyBorder="1" applyAlignment="1" applyProtection="1">
      <alignment horizontal="right" vertical="center"/>
    </xf>
    <xf numFmtId="49" fontId="19" fillId="0" borderId="0" xfId="32" applyNumberFormat="1" applyFont="1" applyBorder="1" applyAlignment="1" applyProtection="1">
      <alignment vertical="center"/>
    </xf>
    <xf numFmtId="0" fontId="17" fillId="0" borderId="0" xfId="0" applyFont="1" applyProtection="1">
      <alignment vertical="center"/>
    </xf>
    <xf numFmtId="49" fontId="23" fillId="0" borderId="0" xfId="32" applyNumberFormat="1" applyFont="1" applyBorder="1" applyAlignment="1" applyProtection="1">
      <alignment vertical="center"/>
    </xf>
    <xf numFmtId="49" fontId="15" fillId="0" borderId="0" xfId="32" applyNumberFormat="1" applyFont="1" applyBorder="1" applyAlignment="1" applyProtection="1">
      <alignment vertical="center"/>
    </xf>
    <xf numFmtId="0" fontId="24" fillId="0" borderId="0" xfId="0" applyFont="1" applyBorder="1" applyAlignment="1" applyProtection="1">
      <alignment vertical="center"/>
    </xf>
    <xf numFmtId="0" fontId="26" fillId="0" borderId="0" xfId="0" applyFont="1" applyBorder="1" applyAlignment="1" applyProtection="1">
      <alignment vertical="center"/>
    </xf>
    <xf numFmtId="49" fontId="26" fillId="0" borderId="7" xfId="32" applyNumberFormat="1" applyFont="1" applyBorder="1" applyAlignment="1" applyProtection="1">
      <alignment vertical="center"/>
    </xf>
    <xf numFmtId="49" fontId="15" fillId="0" borderId="7" xfId="32" applyNumberFormat="1" applyFont="1" applyBorder="1" applyAlignment="1" applyProtection="1">
      <alignment vertical="center"/>
    </xf>
    <xf numFmtId="0" fontId="23" fillId="0" borderId="0" xfId="0" applyFont="1" applyBorder="1" applyProtection="1">
      <alignment vertical="center"/>
    </xf>
    <xf numFmtId="0" fontId="27" fillId="0" borderId="0" xfId="0" applyFont="1" applyBorder="1" applyAlignment="1" applyProtection="1">
      <alignment vertical="center"/>
    </xf>
    <xf numFmtId="49" fontId="15" fillId="0" borderId="7" xfId="32" applyNumberFormat="1" applyFont="1" applyBorder="1" applyAlignment="1" applyProtection="1">
      <protection locked="0"/>
    </xf>
    <xf numFmtId="49" fontId="15" fillId="0" borderId="7" xfId="32" applyNumberFormat="1" applyFont="1" applyBorder="1" applyAlignment="1" applyProtection="1">
      <alignment vertical="center"/>
      <protection locked="0"/>
    </xf>
    <xf numFmtId="0" fontId="0" fillId="0" borderId="7" xfId="32" applyNumberFormat="1" applyFont="1" applyBorder="1" applyAlignment="1" applyProtection="1"/>
    <xf numFmtId="49" fontId="0" fillId="0" borderId="7" xfId="32" applyNumberFormat="1" applyFont="1" applyBorder="1" applyAlignment="1" applyProtection="1">
      <protection locked="0"/>
    </xf>
    <xf numFmtId="0" fontId="15" fillId="0" borderId="0" xfId="0" applyFont="1" applyBorder="1" applyAlignment="1" applyProtection="1">
      <alignment vertical="center"/>
    </xf>
    <xf numFmtId="49" fontId="24" fillId="0" borderId="0" xfId="32" applyNumberFormat="1" applyFont="1" applyBorder="1" applyAlignment="1" applyProtection="1">
      <alignment horizontal="right" vertical="center"/>
    </xf>
    <xf numFmtId="0" fontId="15" fillId="0" borderId="0" xfId="32" applyFont="1" applyBorder="1" applyAlignment="1" applyProtection="1">
      <alignment horizontal="left" vertical="center" shrinkToFit="1"/>
    </xf>
    <xf numFmtId="0" fontId="15" fillId="0" borderId="0" xfId="32" applyFont="1" applyBorder="1" applyAlignment="1" applyProtection="1">
      <alignment vertical="center"/>
    </xf>
    <xf numFmtId="176" fontId="15" fillId="0" borderId="0" xfId="33" applyFont="1" applyFill="1" applyBorder="1" applyAlignment="1" applyProtection="1">
      <alignment vertical="center"/>
    </xf>
    <xf numFmtId="183" fontId="15"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5" fillId="0" borderId="0" xfId="32" applyFont="1" applyBorder="1" applyAlignment="1" applyProtection="1">
      <alignment vertical="center" wrapText="1"/>
    </xf>
    <xf numFmtId="0" fontId="15" fillId="0" borderId="0" xfId="0" applyFont="1" applyBorder="1" applyAlignment="1" applyProtection="1">
      <alignment horizontal="left" vertical="center"/>
    </xf>
    <xf numFmtId="0" fontId="26" fillId="0" borderId="0" xfId="32" applyFont="1" applyProtection="1"/>
    <xf numFmtId="49" fontId="24" fillId="0" borderId="0" xfId="32" applyNumberFormat="1" applyFont="1" applyBorder="1" applyAlignment="1" applyProtection="1">
      <alignment vertical="center"/>
    </xf>
    <xf numFmtId="0" fontId="24" fillId="0" borderId="0" xfId="32" applyFont="1" applyBorder="1" applyAlignment="1" applyProtection="1">
      <alignment vertical="center"/>
    </xf>
    <xf numFmtId="0" fontId="15" fillId="0" borderId="14" xfId="0" applyNumberFormat="1" applyFont="1" applyBorder="1" applyAlignment="1" applyProtection="1"/>
    <xf numFmtId="0" fontId="24" fillId="0" borderId="8" xfId="32" applyNumberFormat="1" applyFont="1" applyBorder="1" applyAlignment="1" applyProtection="1">
      <alignment horizontal="right"/>
    </xf>
    <xf numFmtId="0" fontId="15" fillId="0" borderId="8" xfId="32" applyNumberFormat="1" applyFont="1" applyBorder="1" applyAlignment="1" applyProtection="1">
      <alignment wrapText="1"/>
    </xf>
    <xf numFmtId="0" fontId="15" fillId="0" borderId="14" xfId="0" applyNumberFormat="1" applyFont="1" applyBorder="1" applyAlignment="1" applyProtection="1">
      <protection locked="0"/>
    </xf>
    <xf numFmtId="0" fontId="24" fillId="0" borderId="8" xfId="0" applyNumberFormat="1" applyFont="1" applyBorder="1" applyAlignment="1" applyProtection="1">
      <protection locked="0"/>
    </xf>
    <xf numFmtId="0" fontId="24" fillId="0" borderId="8" xfId="32" applyNumberFormat="1" applyFont="1" applyBorder="1" applyAlignment="1" applyProtection="1">
      <alignment horizontal="right"/>
      <protection locked="0"/>
    </xf>
    <xf numFmtId="0" fontId="26" fillId="0" borderId="15" xfId="32" applyNumberFormat="1" applyFont="1" applyBorder="1" applyAlignment="1" applyProtection="1">
      <protection locked="0"/>
    </xf>
    <xf numFmtId="0" fontId="15" fillId="0" borderId="8" xfId="32" applyNumberFormat="1" applyFont="1" applyBorder="1" applyAlignment="1" applyProtection="1">
      <protection locked="0"/>
    </xf>
    <xf numFmtId="0" fontId="15" fillId="0" borderId="8" xfId="32" applyNumberFormat="1" applyFont="1" applyBorder="1" applyAlignment="1" applyProtection="1">
      <alignment horizontal="left" shrinkToFit="1"/>
      <protection locked="0"/>
    </xf>
    <xf numFmtId="0" fontId="15" fillId="0" borderId="8" xfId="6" applyNumberFormat="1" applyFont="1" applyFill="1" applyBorder="1" applyAlignment="1" applyProtection="1">
      <alignment horizontal="center"/>
      <protection locked="0"/>
    </xf>
    <xf numFmtId="0" fontId="15" fillId="0" borderId="8" xfId="33" applyNumberFormat="1" applyFont="1" applyFill="1" applyBorder="1" applyAlignment="1" applyProtection="1">
      <protection locked="0"/>
    </xf>
    <xf numFmtId="0" fontId="15" fillId="0" borderId="8" xfId="0" applyNumberFormat="1" applyFont="1" applyBorder="1" applyAlignment="1" applyProtection="1">
      <protection locked="0"/>
    </xf>
    <xf numFmtId="0" fontId="15" fillId="0" borderId="15" xfId="32" applyNumberFormat="1" applyFont="1" applyBorder="1" applyAlignment="1" applyProtection="1">
      <protection locked="0"/>
    </xf>
    <xf numFmtId="0" fontId="15" fillId="0" borderId="8" xfId="32" applyNumberFormat="1" applyFont="1" applyBorder="1" applyAlignment="1" applyProtection="1">
      <alignment shrinkToFit="1"/>
      <protection locked="0"/>
    </xf>
    <xf numFmtId="0" fontId="15" fillId="0" borderId="8" xfId="33" applyNumberFormat="1" applyFont="1" applyFill="1" applyBorder="1" applyAlignment="1" applyProtection="1">
      <alignment horizontal="center"/>
      <protection locked="0"/>
    </xf>
    <xf numFmtId="0" fontId="15" fillId="0" borderId="8" xfId="6" applyNumberFormat="1" applyFont="1" applyFill="1" applyBorder="1" applyAlignment="1" applyProtection="1">
      <protection locked="0"/>
    </xf>
    <xf numFmtId="0" fontId="24" fillId="0" borderId="18" xfId="0" applyFont="1" applyBorder="1" applyAlignment="1" applyProtection="1">
      <alignment horizontal="center" shrinkToFit="1"/>
      <protection locked="0"/>
    </xf>
    <xf numFmtId="0" fontId="24" fillId="0" borderId="7" xfId="0" applyFont="1" applyBorder="1" applyAlignment="1" applyProtection="1">
      <alignment horizontal="center" shrinkToFit="1"/>
      <protection locked="0"/>
    </xf>
    <xf numFmtId="0" fontId="24" fillId="0" borderId="19" xfId="0" applyFont="1" applyBorder="1" applyAlignment="1" applyProtection="1">
      <alignment horizontal="center" shrinkToFit="1"/>
      <protection locked="0"/>
    </xf>
    <xf numFmtId="0" fontId="24" fillId="0" borderId="8" xfId="32" applyNumberFormat="1" applyFont="1" applyBorder="1" applyAlignment="1" applyProtection="1">
      <protection locked="0"/>
    </xf>
    <xf numFmtId="0" fontId="15" fillId="0" borderId="15" xfId="0" applyNumberFormat="1" applyFont="1" applyBorder="1" applyAlignment="1" applyProtection="1">
      <protection locked="0"/>
    </xf>
    <xf numFmtId="184" fontId="24" fillId="0" borderId="18" xfId="0" applyNumberFormat="1" applyFont="1" applyBorder="1" applyAlignment="1" applyProtection="1">
      <protection locked="0"/>
    </xf>
    <xf numFmtId="184" fontId="24" fillId="0" borderId="7" xfId="0" applyNumberFormat="1" applyFont="1" applyBorder="1" applyAlignment="1" applyProtection="1">
      <protection locked="0"/>
    </xf>
    <xf numFmtId="184" fontId="24" fillId="0" borderId="20" xfId="0" applyNumberFormat="1" applyFont="1" applyBorder="1" applyAlignment="1" applyProtection="1">
      <protection locked="0"/>
    </xf>
    <xf numFmtId="0" fontId="24" fillId="0" borderId="8" xfId="32" applyNumberFormat="1" applyFont="1" applyBorder="1" applyAlignment="1" applyProtection="1"/>
    <xf numFmtId="0" fontId="15" fillId="0" borderId="15" xfId="0" applyNumberFormat="1" applyFont="1" applyBorder="1" applyAlignment="1" applyProtection="1"/>
    <xf numFmtId="0" fontId="24" fillId="0" borderId="8" xfId="0" applyNumberFormat="1" applyFont="1" applyBorder="1" applyAlignment="1" applyProtection="1"/>
    <xf numFmtId="0" fontId="15" fillId="0" borderId="8" xfId="0" applyNumberFormat="1" applyFont="1" applyBorder="1" applyAlignment="1" applyProtection="1"/>
    <xf numFmtId="0" fontId="15" fillId="0" borderId="8" xfId="32" applyNumberFormat="1" applyFont="1" applyBorder="1" applyAlignment="1" applyProtection="1"/>
    <xf numFmtId="0" fontId="15" fillId="0" borderId="8" xfId="33" applyNumberFormat="1" applyFont="1" applyFill="1" applyBorder="1" applyAlignment="1" applyProtection="1">
      <alignment horizontal="center"/>
    </xf>
    <xf numFmtId="0" fontId="15" fillId="0" borderId="8" xfId="33" applyNumberFormat="1" applyFont="1" applyFill="1" applyBorder="1" applyAlignment="1" applyProtection="1"/>
    <xf numFmtId="0" fontId="15" fillId="0" borderId="8" xfId="6" applyNumberFormat="1" applyFont="1" applyFill="1" applyBorder="1" applyAlignment="1" applyProtection="1"/>
    <xf numFmtId="0" fontId="23" fillId="0" borderId="8" xfId="32" applyNumberFormat="1" applyFont="1" applyBorder="1" applyAlignment="1" applyProtection="1"/>
    <xf numFmtId="0" fontId="26" fillId="0" borderId="15" xfId="32" applyNumberFormat="1" applyFont="1" applyBorder="1" applyAlignment="1" applyProtection="1"/>
    <xf numFmtId="0" fontId="15" fillId="0" borderId="8" xfId="32" applyNumberFormat="1" applyFont="1" applyBorder="1" applyAlignment="1" applyProtection="1">
      <alignment horizontal="left" shrinkToFit="1"/>
    </xf>
    <xf numFmtId="0" fontId="15" fillId="0" borderId="8" xfId="6" applyNumberFormat="1" applyFont="1" applyFill="1" applyBorder="1" applyAlignment="1" applyProtection="1">
      <alignment horizontal="center"/>
    </xf>
    <xf numFmtId="0" fontId="15" fillId="0" borderId="15" xfId="32" applyFont="1" applyBorder="1" applyAlignment="1" applyProtection="1">
      <alignment horizontal="center" wrapText="1"/>
    </xf>
    <xf numFmtId="0" fontId="15" fillId="0" borderId="23" xfId="32" applyFont="1" applyBorder="1" applyAlignment="1" applyProtection="1">
      <alignment horizontal="center" wrapText="1"/>
    </xf>
    <xf numFmtId="0" fontId="15" fillId="0" borderId="15" xfId="0" applyFont="1" applyBorder="1" applyAlignment="1" applyProtection="1">
      <alignment horizontal="center"/>
    </xf>
    <xf numFmtId="0" fontId="15" fillId="0" borderId="23" xfId="0" applyFont="1" applyBorder="1" applyAlignment="1" applyProtection="1">
      <alignment horizontal="center"/>
    </xf>
    <xf numFmtId="0" fontId="24" fillId="0" borderId="18" xfId="0" applyFont="1" applyBorder="1" applyAlignment="1" applyProtection="1">
      <alignment horizontal="center" shrinkToFit="1"/>
    </xf>
    <xf numFmtId="0" fontId="24" fillId="0" borderId="7" xfId="0" applyFont="1" applyBorder="1" applyAlignment="1" applyProtection="1">
      <alignment horizontal="center" shrinkToFit="1"/>
    </xf>
    <xf numFmtId="0" fontId="24" fillId="0" borderId="19" xfId="0" applyFont="1" applyBorder="1" applyAlignment="1" applyProtection="1">
      <alignment horizontal="center" shrinkToFit="1"/>
    </xf>
    <xf numFmtId="184" fontId="24" fillId="0" borderId="18" xfId="0" applyNumberFormat="1" applyFont="1" applyBorder="1" applyAlignment="1" applyProtection="1"/>
    <xf numFmtId="184" fontId="24" fillId="0" borderId="7" xfId="0" applyNumberFormat="1" applyFont="1" applyBorder="1" applyAlignment="1" applyProtection="1"/>
    <xf numFmtId="184" fontId="24" fillId="0" borderId="20" xfId="0" applyNumberFormat="1" applyFont="1" applyBorder="1" applyAlignment="1" applyProtection="1"/>
    <xf numFmtId="0" fontId="23" fillId="0" borderId="24" xfId="0" applyNumberFormat="1" applyFont="1" applyBorder="1" applyAlignment="1" applyProtection="1"/>
    <xf numFmtId="0" fontId="15" fillId="0" borderId="25" xfId="0" applyNumberFormat="1" applyFont="1" applyBorder="1" applyAlignment="1" applyProtection="1"/>
    <xf numFmtId="0" fontId="24" fillId="0" borderId="25" xfId="0" applyNumberFormat="1" applyFont="1" applyBorder="1" applyAlignment="1" applyProtection="1"/>
    <xf numFmtId="0" fontId="15" fillId="0" borderId="25" xfId="32" applyNumberFormat="1" applyFont="1" applyBorder="1" applyAlignment="1" applyProtection="1">
      <alignment wrapText="1"/>
    </xf>
    <xf numFmtId="0" fontId="15" fillId="0" borderId="25" xfId="33" applyNumberFormat="1" applyFont="1" applyFill="1" applyBorder="1" applyAlignment="1" applyProtection="1"/>
    <xf numFmtId="49" fontId="15" fillId="0" borderId="25" xfId="32" applyNumberFormat="1" applyFont="1" applyBorder="1" applyAlignment="1" applyProtection="1">
      <alignment wrapText="1"/>
    </xf>
    <xf numFmtId="0" fontId="15" fillId="0" borderId="25" xfId="0" applyFont="1" applyBorder="1" applyAlignment="1" applyProtection="1"/>
    <xf numFmtId="0" fontId="15" fillId="0" borderId="26" xfId="0" applyFont="1" applyBorder="1" applyAlignment="1" applyProtection="1"/>
    <xf numFmtId="0" fontId="15" fillId="0" borderId="27" xfId="0" applyNumberFormat="1" applyFont="1" applyBorder="1" applyAlignment="1" applyProtection="1"/>
    <xf numFmtId="0" fontId="15" fillId="0" borderId="28" xfId="0" applyNumberFormat="1" applyFont="1" applyBorder="1" applyAlignment="1" applyProtection="1"/>
    <xf numFmtId="0" fontId="24" fillId="0" borderId="28" xfId="0" applyNumberFormat="1" applyFont="1" applyBorder="1" applyAlignment="1" applyProtection="1"/>
    <xf numFmtId="0" fontId="15" fillId="0" borderId="28" xfId="32" applyNumberFormat="1" applyFont="1" applyBorder="1" applyAlignment="1" applyProtection="1">
      <alignment wrapText="1"/>
    </xf>
    <xf numFmtId="0" fontId="15" fillId="0" borderId="28" xfId="33" applyNumberFormat="1" applyFont="1" applyFill="1" applyBorder="1" applyAlignment="1" applyProtection="1"/>
    <xf numFmtId="49" fontId="15" fillId="0" borderId="28" xfId="32" applyNumberFormat="1" applyFont="1" applyBorder="1" applyAlignment="1" applyProtection="1">
      <alignment wrapText="1"/>
    </xf>
    <xf numFmtId="0" fontId="15" fillId="0" borderId="28" xfId="0" applyFont="1" applyBorder="1" applyAlignment="1" applyProtection="1"/>
    <xf numFmtId="0" fontId="15" fillId="0" borderId="29" xfId="0" applyFont="1" applyBorder="1" applyAlignment="1" applyProtection="1"/>
    <xf numFmtId="0" fontId="17" fillId="0" borderId="0" xfId="0" applyNumberFormat="1" applyFont="1" applyBorder="1" applyAlignment="1" applyProtection="1"/>
    <xf numFmtId="0" fontId="17" fillId="0" borderId="0" xfId="32" applyNumberFormat="1" applyFont="1" applyBorder="1" applyAlignment="1" applyProtection="1"/>
    <xf numFmtId="0" fontId="17" fillId="0" borderId="0" xfId="33" applyNumberFormat="1" applyFont="1" applyFill="1" applyBorder="1" applyAlignment="1" applyProtection="1"/>
    <xf numFmtId="176" fontId="17" fillId="0" borderId="0" xfId="33" applyFont="1" applyFill="1" applyBorder="1" applyAlignment="1" applyProtection="1"/>
    <xf numFmtId="183" fontId="17" fillId="0" borderId="0" xfId="32" applyNumberFormat="1" applyFont="1" applyBorder="1" applyAlignment="1" applyProtection="1"/>
    <xf numFmtId="0" fontId="17" fillId="0" borderId="0" xfId="0" applyFont="1" applyBorder="1" applyAlignment="1" applyProtection="1"/>
    <xf numFmtId="0" fontId="17" fillId="0" borderId="0" xfId="32" applyFont="1" applyAlignment="1" applyProtection="1">
      <alignment horizontal="right"/>
    </xf>
    <xf numFmtId="0" fontId="19" fillId="0" borderId="0" xfId="0" applyFont="1" applyBorder="1" applyAlignment="1" applyProtection="1">
      <alignment horizontal="right"/>
    </xf>
    <xf numFmtId="0" fontId="19" fillId="0" borderId="0" xfId="32" applyNumberFormat="1" applyFont="1" applyBorder="1" applyAlignment="1" applyProtection="1">
      <alignment horizontal="right"/>
    </xf>
    <xf numFmtId="0" fontId="19" fillId="0" borderId="0" xfId="32" applyNumberFormat="1" applyFont="1" applyBorder="1" applyAlignment="1" applyProtection="1"/>
    <xf numFmtId="0" fontId="17" fillId="0" borderId="0" xfId="32" applyNumberFormat="1" applyFont="1" applyBorder="1" applyAlignment="1" applyProtection="1">
      <alignment shrinkToFit="1"/>
    </xf>
    <xf numFmtId="0" fontId="17" fillId="0" borderId="0" xfId="33" applyNumberFormat="1" applyFont="1" applyFill="1" applyBorder="1" applyAlignment="1" applyProtection="1">
      <alignment horizontal="center"/>
    </xf>
    <xf numFmtId="0" fontId="17" fillId="0" borderId="0" xfId="6" applyNumberFormat="1" applyFont="1" applyFill="1" applyBorder="1" applyAlignment="1" applyProtection="1"/>
    <xf numFmtId="176" fontId="17" fillId="0" borderId="0" xfId="6" applyFont="1" applyFill="1" applyBorder="1" applyAlignment="1" applyProtection="1"/>
    <xf numFmtId="0" fontId="17" fillId="0" borderId="14" xfId="0" applyNumberFormat="1" applyFont="1" applyBorder="1" applyAlignment="1" applyProtection="1">
      <protection locked="0"/>
    </xf>
    <xf numFmtId="0" fontId="19" fillId="0" borderId="8" xfId="32" applyNumberFormat="1" applyFont="1" applyBorder="1" applyAlignment="1" applyProtection="1">
      <protection locked="0"/>
    </xf>
    <xf numFmtId="0" fontId="17" fillId="0" borderId="15" xfId="32" applyNumberFormat="1" applyFont="1" applyBorder="1" applyAlignment="1" applyProtection="1">
      <protection locked="0"/>
    </xf>
    <xf numFmtId="0" fontId="17" fillId="0" borderId="8" xfId="32" applyNumberFormat="1" applyFont="1" applyBorder="1" applyAlignment="1" applyProtection="1">
      <protection locked="0"/>
    </xf>
    <xf numFmtId="0" fontId="31" fillId="0" borderId="8" xfId="32" applyNumberFormat="1" applyFont="1" applyBorder="1" applyAlignment="1" applyProtection="1">
      <protection locked="0"/>
    </xf>
    <xf numFmtId="0" fontId="17" fillId="0" borderId="8" xfId="33" applyNumberFormat="1" applyFont="1" applyFill="1" applyBorder="1" applyAlignment="1" applyProtection="1">
      <protection locked="0"/>
    </xf>
    <xf numFmtId="0" fontId="19" fillId="0" borderId="8" xfId="32" applyNumberFormat="1" applyFont="1" applyBorder="1" applyAlignment="1" applyProtection="1">
      <alignment horizontal="right"/>
      <protection locked="0"/>
    </xf>
    <xf numFmtId="0" fontId="29" fillId="0" borderId="15" xfId="32" applyNumberFormat="1" applyFont="1" applyBorder="1" applyAlignment="1" applyProtection="1">
      <protection locked="0"/>
    </xf>
    <xf numFmtId="0" fontId="17" fillId="0" borderId="8" xfId="32" applyNumberFormat="1" applyFont="1" applyBorder="1" applyAlignment="1" applyProtection="1">
      <alignment horizontal="left" shrinkToFit="1"/>
      <protection locked="0"/>
    </xf>
    <xf numFmtId="0" fontId="17" fillId="0" borderId="8" xfId="6" applyNumberFormat="1" applyFont="1" applyFill="1" applyBorder="1" applyAlignment="1" applyProtection="1">
      <alignment horizontal="center"/>
      <protection locked="0"/>
    </xf>
    <xf numFmtId="0" fontId="17" fillId="0" borderId="23" xfId="33" applyNumberFormat="1" applyFont="1" applyFill="1" applyBorder="1" applyAlignment="1" applyProtection="1">
      <protection locked="0"/>
    </xf>
    <xf numFmtId="0" fontId="17" fillId="0" borderId="8" xfId="0" applyNumberFormat="1" applyFont="1" applyBorder="1" applyAlignment="1" applyProtection="1">
      <protection locked="0"/>
    </xf>
    <xf numFmtId="0" fontId="19" fillId="0" borderId="18" xfId="0" applyFont="1" applyBorder="1" applyAlignment="1" applyProtection="1">
      <alignment horizontal="center" shrinkToFit="1"/>
      <protection locked="0"/>
    </xf>
    <xf numFmtId="0" fontId="19" fillId="0" borderId="7" xfId="0" applyFont="1" applyBorder="1" applyAlignment="1" applyProtection="1">
      <alignment horizontal="center" shrinkToFit="1"/>
      <protection locked="0"/>
    </xf>
    <xf numFmtId="0" fontId="19" fillId="0" borderId="19" xfId="0" applyFont="1" applyBorder="1" applyAlignment="1" applyProtection="1">
      <alignment horizontal="center" shrinkToFit="1"/>
      <protection locked="0"/>
    </xf>
    <xf numFmtId="0" fontId="17" fillId="0" borderId="30" xfId="0" applyNumberFormat="1" applyFont="1" applyBorder="1" applyAlignment="1" applyProtection="1">
      <protection locked="0"/>
    </xf>
    <xf numFmtId="0" fontId="19" fillId="0" borderId="31" xfId="32" applyNumberFormat="1" applyFont="1" applyBorder="1" applyAlignment="1" applyProtection="1">
      <protection locked="0"/>
    </xf>
    <xf numFmtId="0" fontId="17" fillId="0" borderId="32" xfId="32" applyNumberFormat="1" applyFont="1" applyBorder="1" applyAlignment="1" applyProtection="1">
      <protection locked="0"/>
    </xf>
    <xf numFmtId="0" fontId="17" fillId="0" borderId="31" xfId="32" applyNumberFormat="1" applyFont="1" applyBorder="1" applyAlignment="1" applyProtection="1">
      <protection locked="0"/>
    </xf>
    <xf numFmtId="0" fontId="17" fillId="0" borderId="31" xfId="33" applyNumberFormat="1" applyFont="1" applyFill="1" applyBorder="1" applyAlignment="1" applyProtection="1">
      <protection locked="0"/>
    </xf>
    <xf numFmtId="0" fontId="17" fillId="0" borderId="33" xfId="33" applyNumberFormat="1" applyFont="1" applyFill="1" applyBorder="1" applyAlignment="1" applyProtection="1">
      <protection locked="0"/>
    </xf>
    <xf numFmtId="0" fontId="9" fillId="7" borderId="37" xfId="2" applyFont="1" applyFill="1" applyBorder="1" applyAlignment="1">
      <alignment horizontal="center" vertical="center"/>
    </xf>
    <xf numFmtId="0" fontId="0" fillId="3" borderId="0" xfId="2" applyFont="1" applyFill="1">
      <alignment vertical="center"/>
    </xf>
    <xf numFmtId="0" fontId="0" fillId="3" borderId="0" xfId="2" applyFont="1" applyFill="1" applyAlignment="1">
      <alignment vertical="center" wrapText="1"/>
    </xf>
    <xf numFmtId="6" fontId="9" fillId="9" borderId="44" xfId="5" applyFont="1" applyFill="1" applyBorder="1" applyAlignment="1">
      <alignment vertical="top"/>
    </xf>
    <xf numFmtId="177" fontId="9" fillId="0" borderId="45" xfId="2" applyNumberFormat="1" applyFont="1" applyFill="1" applyBorder="1" applyAlignment="1">
      <alignment vertical="top" wrapText="1"/>
    </xf>
    <xf numFmtId="177" fontId="9" fillId="4" borderId="3" xfId="2" applyNumberFormat="1" applyFont="1" applyFill="1" applyBorder="1" applyAlignment="1">
      <alignment horizontal="left" vertical="center" wrapText="1"/>
    </xf>
    <xf numFmtId="177" fontId="9" fillId="7" borderId="53" xfId="2" applyNumberFormat="1" applyFont="1" applyFill="1" applyBorder="1" applyAlignment="1">
      <alignment vertical="top" wrapText="1"/>
    </xf>
    <xf numFmtId="0" fontId="9" fillId="10" borderId="45" xfId="2" applyFont="1" applyFill="1" applyBorder="1" applyAlignment="1">
      <alignment vertical="top"/>
    </xf>
    <xf numFmtId="0" fontId="8" fillId="10" borderId="45" xfId="2" applyFont="1" applyFill="1" applyBorder="1" applyAlignment="1">
      <alignment vertical="top"/>
    </xf>
    <xf numFmtId="177" fontId="9" fillId="4" borderId="45" xfId="2" applyNumberFormat="1" applyFont="1" applyFill="1" applyBorder="1" applyAlignment="1">
      <alignment vertical="top" wrapText="1"/>
    </xf>
    <xf numFmtId="0" fontId="9" fillId="15" borderId="45" xfId="0" applyFont="1" applyFill="1" applyBorder="1">
      <alignment vertical="center"/>
    </xf>
    <xf numFmtId="0" fontId="9" fillId="15" borderId="45" xfId="2" applyFont="1" applyFill="1" applyBorder="1">
      <alignment vertical="center"/>
    </xf>
    <xf numFmtId="0" fontId="9" fillId="7" borderId="38" xfId="2" applyFont="1" applyFill="1" applyBorder="1" applyAlignment="1">
      <alignment horizontal="center" vertical="center"/>
    </xf>
    <xf numFmtId="0" fontId="9" fillId="7" borderId="54" xfId="2" applyFont="1" applyFill="1" applyBorder="1" applyAlignment="1">
      <alignment horizontal="center" vertical="center"/>
    </xf>
    <xf numFmtId="0" fontId="9" fillId="7" borderId="55" xfId="2" applyFont="1" applyFill="1" applyBorder="1" applyAlignment="1">
      <alignment horizontal="center" vertical="center" shrinkToFit="1"/>
    </xf>
    <xf numFmtId="0" fontId="9" fillId="7" borderId="56" xfId="2" applyFont="1" applyFill="1" applyBorder="1" applyAlignment="1">
      <alignment horizontal="center" vertical="center" shrinkToFit="1"/>
    </xf>
    <xf numFmtId="0" fontId="9" fillId="7" borderId="57" xfId="2" applyFont="1" applyFill="1" applyBorder="1" applyAlignment="1">
      <alignment horizontal="center" vertical="center" wrapText="1" shrinkToFit="1"/>
    </xf>
    <xf numFmtId="0" fontId="9" fillId="10" borderId="45" xfId="0" applyFont="1" applyFill="1" applyBorder="1" applyAlignment="1">
      <alignment vertical="top" wrapText="1"/>
    </xf>
    <xf numFmtId="177" fontId="9" fillId="6" borderId="45" xfId="2" applyNumberFormat="1" applyFont="1" applyFill="1" applyBorder="1" applyAlignment="1">
      <alignment vertical="top"/>
    </xf>
    <xf numFmtId="6" fontId="9" fillId="6" borderId="45" xfId="5" applyFont="1" applyFill="1" applyBorder="1" applyAlignment="1">
      <alignment vertical="top" wrapText="1"/>
    </xf>
    <xf numFmtId="0" fontId="9" fillId="10" borderId="45" xfId="0" applyFont="1" applyFill="1" applyBorder="1" applyAlignment="1">
      <alignment vertical="top"/>
    </xf>
    <xf numFmtId="0" fontId="9" fillId="3" borderId="0" xfId="2" applyFont="1" applyFill="1">
      <alignment vertical="center"/>
    </xf>
    <xf numFmtId="0" fontId="34" fillId="3" borderId="0" xfId="2" applyFont="1" applyFill="1">
      <alignment vertical="center"/>
    </xf>
    <xf numFmtId="0" fontId="4" fillId="3" borderId="0" xfId="2" applyFont="1" applyFill="1" applyBorder="1">
      <alignment vertical="center"/>
    </xf>
    <xf numFmtId="0" fontId="0" fillId="3" borderId="0" xfId="2" applyFont="1" applyFill="1" applyBorder="1">
      <alignment vertical="center"/>
    </xf>
    <xf numFmtId="0" fontId="0" fillId="3" borderId="0" xfId="2" applyFont="1" applyFill="1" applyBorder="1" applyAlignment="1">
      <alignment vertical="center" wrapText="1"/>
    </xf>
    <xf numFmtId="0" fontId="35" fillId="3" borderId="0" xfId="40" applyFont="1" applyFill="1">
      <alignment vertical="center"/>
    </xf>
    <xf numFmtId="0" fontId="37" fillId="3" borderId="0" xfId="40" applyFont="1" applyFill="1">
      <alignment vertical="center"/>
    </xf>
    <xf numFmtId="0" fontId="38" fillId="3" borderId="0" xfId="40" applyFont="1" applyFill="1">
      <alignment vertical="center"/>
    </xf>
    <xf numFmtId="0" fontId="37" fillId="3" borderId="0" xfId="40" applyFont="1" applyFill="1" applyAlignment="1">
      <alignment horizontal="center" vertical="center"/>
    </xf>
    <xf numFmtId="0" fontId="37" fillId="3" borderId="0" xfId="40" applyFont="1" applyFill="1" applyAlignment="1">
      <alignment horizontal="left" vertical="center"/>
    </xf>
    <xf numFmtId="0" fontId="37" fillId="3" borderId="0" xfId="40" quotePrefix="1" applyFont="1" applyFill="1">
      <alignment vertical="center"/>
    </xf>
    <xf numFmtId="0" fontId="39" fillId="3" borderId="0" xfId="40" applyFont="1" applyFill="1">
      <alignment vertical="center"/>
    </xf>
    <xf numFmtId="0" fontId="40" fillId="3" borderId="0" xfId="40" applyFont="1" applyFill="1">
      <alignment vertical="center"/>
    </xf>
    <xf numFmtId="0" fontId="39" fillId="3" borderId="0" xfId="40" applyFont="1" applyFill="1" applyAlignment="1">
      <alignment horizontal="center" vertical="center"/>
    </xf>
    <xf numFmtId="0" fontId="41" fillId="3" borderId="0" xfId="40" applyFont="1" applyFill="1">
      <alignment vertical="center"/>
    </xf>
    <xf numFmtId="0" fontId="11" fillId="12" borderId="5" xfId="0" applyFont="1" applyFill="1" applyBorder="1" applyAlignment="1">
      <alignment horizontal="center" vertical="center" wrapText="1"/>
    </xf>
    <xf numFmtId="0" fontId="12" fillId="12" borderId="5" xfId="0" applyFont="1" applyFill="1" applyBorder="1" applyAlignment="1">
      <alignment horizontal="center" vertical="center" wrapText="1"/>
    </xf>
    <xf numFmtId="179" fontId="13" fillId="12" borderId="5" xfId="0" applyNumberFormat="1" applyFont="1" applyFill="1" applyBorder="1" applyAlignment="1">
      <alignment horizontal="center" vertical="center"/>
    </xf>
    <xf numFmtId="0" fontId="14" fillId="12" borderId="6" xfId="0" applyFont="1" applyFill="1" applyBorder="1" applyAlignment="1">
      <alignment horizontal="center" vertical="center"/>
    </xf>
    <xf numFmtId="0" fontId="10" fillId="13" borderId="39" xfId="0" applyFont="1" applyFill="1" applyBorder="1" applyAlignment="1">
      <alignment horizontal="center" vertical="center"/>
    </xf>
    <xf numFmtId="0" fontId="10" fillId="13" borderId="40" xfId="0" applyFont="1" applyFill="1" applyBorder="1" applyAlignment="1">
      <alignment horizontal="center" vertical="center"/>
    </xf>
    <xf numFmtId="0" fontId="10" fillId="13" borderId="27" xfId="0" applyFont="1" applyFill="1" applyBorder="1" applyAlignment="1">
      <alignment horizontal="center" vertical="center"/>
    </xf>
    <xf numFmtId="0" fontId="10" fillId="13" borderId="28" xfId="0" applyFont="1" applyFill="1" applyBorder="1" applyAlignment="1">
      <alignment horizontal="center" vertical="center"/>
    </xf>
    <xf numFmtId="0" fontId="10" fillId="13" borderId="40" xfId="0" applyFont="1" applyFill="1" applyBorder="1" applyAlignment="1">
      <alignment horizontal="left" vertical="center"/>
    </xf>
    <xf numFmtId="0" fontId="10" fillId="13" borderId="41" xfId="0" applyFont="1" applyFill="1" applyBorder="1" applyAlignment="1">
      <alignment horizontal="left" vertical="center"/>
    </xf>
    <xf numFmtId="0" fontId="10" fillId="13" borderId="28" xfId="0" applyFont="1" applyFill="1" applyBorder="1" applyAlignment="1">
      <alignment horizontal="left" vertical="center"/>
    </xf>
    <xf numFmtId="0" fontId="10" fillId="13" borderId="29" xfId="0" applyFont="1" applyFill="1" applyBorder="1" applyAlignment="1">
      <alignment horizontal="left" vertical="center"/>
    </xf>
    <xf numFmtId="181" fontId="24" fillId="0" borderId="8" xfId="32" applyNumberFormat="1" applyFont="1" applyBorder="1" applyAlignment="1" applyProtection="1">
      <alignment horizontal="right"/>
    </xf>
    <xf numFmtId="182" fontId="15" fillId="12" borderId="8" xfId="32" applyNumberFormat="1" applyFont="1" applyFill="1" applyBorder="1" applyAlignment="1" applyProtection="1">
      <alignment horizontal="left"/>
      <protection locked="0"/>
    </xf>
    <xf numFmtId="0" fontId="28" fillId="14" borderId="9" xfId="0" applyFont="1" applyFill="1" applyBorder="1" applyAlignment="1" applyProtection="1">
      <alignment horizontal="center"/>
    </xf>
    <xf numFmtId="49" fontId="28" fillId="14" borderId="10" xfId="32" applyNumberFormat="1" applyFont="1" applyFill="1" applyBorder="1" applyAlignment="1" applyProtection="1">
      <alignment horizontal="center"/>
    </xf>
    <xf numFmtId="0" fontId="19" fillId="12" borderId="0" xfId="0" applyFont="1" applyFill="1" applyBorder="1" applyAlignment="1" applyProtection="1">
      <alignment horizontal="right"/>
      <protection locked="0"/>
    </xf>
    <xf numFmtId="180" fontId="19" fillId="12" borderId="0" xfId="0" applyNumberFormat="1" applyFont="1" applyFill="1" applyBorder="1" applyAlignment="1" applyProtection="1">
      <alignment horizontal="right"/>
      <protection locked="0"/>
    </xf>
    <xf numFmtId="0" fontId="20" fillId="0" borderId="0" xfId="32" applyFont="1" applyBorder="1" applyAlignment="1" applyProtection="1">
      <alignment horizontal="center" vertical="center"/>
    </xf>
    <xf numFmtId="0" fontId="21" fillId="0" borderId="7" xfId="32" applyFont="1" applyBorder="1" applyAlignment="1" applyProtection="1">
      <alignment horizontal="center" vertical="center" shrinkToFit="1"/>
    </xf>
    <xf numFmtId="0" fontId="22" fillId="0" borderId="7" xfId="32" applyFont="1" applyBorder="1" applyAlignment="1" applyProtection="1">
      <alignment horizontal="center" vertical="center" shrinkToFit="1"/>
    </xf>
    <xf numFmtId="14" fontId="17" fillId="0" borderId="0" xfId="0" applyNumberFormat="1" applyFont="1" applyBorder="1" applyAlignment="1" applyProtection="1">
      <alignment horizontal="right" vertical="center"/>
    </xf>
    <xf numFmtId="0" fontId="25" fillId="0" borderId="0" xfId="0" applyFont="1" applyBorder="1" applyAlignment="1" applyProtection="1">
      <alignment horizontal="left" wrapText="1"/>
    </xf>
    <xf numFmtId="0" fontId="0" fillId="12" borderId="7" xfId="32" applyNumberFormat="1" applyFont="1" applyFill="1" applyBorder="1" applyAlignment="1" applyProtection="1">
      <alignment vertical="center" shrinkToFit="1"/>
    </xf>
    <xf numFmtId="0" fontId="23" fillId="12" borderId="7" xfId="32" applyNumberFormat="1" applyFont="1" applyFill="1" applyBorder="1" applyAlignment="1" applyProtection="1">
      <alignment vertical="center" shrinkToFit="1"/>
    </xf>
    <xf numFmtId="184" fontId="28" fillId="14" borderId="11" xfId="6" applyNumberFormat="1" applyFont="1" applyFill="1" applyBorder="1" applyAlignment="1" applyProtection="1">
      <alignment horizontal="center"/>
    </xf>
    <xf numFmtId="0" fontId="28" fillId="14" borderId="12" xfId="0" applyFont="1" applyFill="1" applyBorder="1" applyAlignment="1" applyProtection="1">
      <alignment horizontal="center"/>
    </xf>
    <xf numFmtId="0" fontId="28" fillId="14" borderId="13" xfId="0" applyFont="1" applyFill="1" applyBorder="1" applyAlignment="1" applyProtection="1">
      <alignment horizontal="center"/>
    </xf>
    <xf numFmtId="0" fontId="29" fillId="0" borderId="15" xfId="32" applyNumberFormat="1" applyFont="1" applyBorder="1" applyAlignment="1" applyProtection="1">
      <alignment horizontal="left" shrinkToFit="1"/>
    </xf>
    <xf numFmtId="0" fontId="29" fillId="0" borderId="8" xfId="32" applyNumberFormat="1" applyFont="1" applyBorder="1" applyAlignment="1" applyProtection="1">
      <alignment horizontal="left" shrinkToFit="1"/>
    </xf>
    <xf numFmtId="0" fontId="15" fillId="0" borderId="16" xfId="32" applyFont="1" applyBorder="1" applyAlignment="1" applyProtection="1">
      <alignment horizontal="center" wrapText="1"/>
    </xf>
    <xf numFmtId="0" fontId="23" fillId="0" borderId="16" xfId="0" applyFont="1" applyBorder="1" applyAlignment="1" applyProtection="1">
      <alignment horizontal="center"/>
    </xf>
    <xf numFmtId="176" fontId="15" fillId="0" borderId="16" xfId="6" applyFont="1" applyFill="1" applyBorder="1" applyAlignment="1" applyProtection="1">
      <alignment horizontal="center"/>
    </xf>
    <xf numFmtId="184" fontId="24" fillId="0" borderId="17" xfId="0" applyNumberFormat="1" applyFont="1" applyBorder="1" applyAlignment="1" applyProtection="1"/>
    <xf numFmtId="0" fontId="15" fillId="0" borderId="16" xfId="32" applyFont="1" applyBorder="1" applyAlignment="1" applyProtection="1">
      <alignment horizontal="center" wrapText="1"/>
      <protection locked="0"/>
    </xf>
    <xf numFmtId="0" fontId="23" fillId="0" borderId="16" xfId="0" applyFont="1" applyBorder="1" applyAlignment="1" applyProtection="1">
      <alignment horizontal="center"/>
      <protection locked="0"/>
    </xf>
    <xf numFmtId="176" fontId="15" fillId="0" borderId="16" xfId="6" applyFont="1" applyFill="1" applyBorder="1" applyAlignment="1" applyProtection="1">
      <alignment horizontal="right"/>
      <protection locked="0"/>
    </xf>
    <xf numFmtId="184" fontId="24" fillId="0" borderId="17" xfId="0" applyNumberFormat="1" applyFont="1" applyBorder="1" applyAlignment="1" applyProtection="1">
      <protection locked="0"/>
    </xf>
    <xf numFmtId="0" fontId="26" fillId="0" borderId="15" xfId="32" applyNumberFormat="1" applyFont="1" applyBorder="1" applyAlignment="1" applyProtection="1">
      <alignment horizontal="left" wrapText="1"/>
    </xf>
    <xf numFmtId="0" fontId="26" fillId="0" borderId="8" xfId="32" applyNumberFormat="1" applyFont="1" applyBorder="1" applyAlignment="1" applyProtection="1">
      <alignment horizontal="left" wrapText="1"/>
    </xf>
    <xf numFmtId="0" fontId="26" fillId="0" borderId="21" xfId="0" applyFont="1" applyBorder="1" applyAlignment="1" applyProtection="1">
      <alignment horizontal="center" shrinkToFit="1"/>
    </xf>
    <xf numFmtId="184" fontId="24" fillId="0" borderId="22" xfId="0" applyNumberFormat="1" applyFont="1" applyBorder="1" applyAlignment="1" applyProtection="1"/>
    <xf numFmtId="0" fontId="19" fillId="0" borderId="0" xfId="0" applyFont="1" applyBorder="1" applyAlignment="1" applyProtection="1">
      <alignment horizontal="left"/>
    </xf>
    <xf numFmtId="0" fontId="30" fillId="14" borderId="9" xfId="0" applyNumberFormat="1" applyFont="1" applyFill="1" applyBorder="1" applyAlignment="1" applyProtection="1">
      <alignment horizontal="center"/>
    </xf>
    <xf numFmtId="0" fontId="30" fillId="14" borderId="10" xfId="32" applyNumberFormat="1" applyFont="1" applyFill="1" applyBorder="1" applyAlignment="1" applyProtection="1">
      <alignment horizontal="center"/>
    </xf>
    <xf numFmtId="184" fontId="30" fillId="14" borderId="11" xfId="6" applyNumberFormat="1" applyFont="1" applyFill="1" applyBorder="1" applyAlignment="1" applyProtection="1">
      <alignment horizontal="center"/>
    </xf>
    <xf numFmtId="0" fontId="30" fillId="14" borderId="12" xfId="0" applyFont="1" applyFill="1" applyBorder="1" applyAlignment="1" applyProtection="1">
      <alignment horizontal="center"/>
    </xf>
    <xf numFmtId="0" fontId="30" fillId="14" borderId="13" xfId="0" applyFont="1" applyFill="1" applyBorder="1" applyAlignment="1" applyProtection="1">
      <alignment horizontal="center"/>
    </xf>
    <xf numFmtId="0" fontId="15" fillId="0" borderId="16" xfId="0" applyFont="1" applyBorder="1" applyAlignment="1" applyProtection="1"/>
    <xf numFmtId="0" fontId="17" fillId="0" borderId="16" xfId="32" applyFont="1" applyBorder="1" applyAlignment="1" applyProtection="1">
      <alignment horizontal="center" wrapText="1"/>
      <protection locked="0"/>
    </xf>
    <xf numFmtId="0" fontId="31" fillId="0" borderId="16" xfId="0" applyFont="1" applyBorder="1" applyAlignment="1" applyProtection="1">
      <alignment horizontal="center"/>
      <protection locked="0"/>
    </xf>
    <xf numFmtId="176" fontId="17" fillId="0" borderId="16" xfId="6" applyFont="1" applyFill="1" applyBorder="1" applyAlignment="1" applyProtection="1">
      <alignment horizontal="right"/>
      <protection locked="0"/>
    </xf>
    <xf numFmtId="184" fontId="19" fillId="0" borderId="17" xfId="0" applyNumberFormat="1" applyFont="1" applyBorder="1" applyAlignment="1" applyProtection="1">
      <protection locked="0"/>
    </xf>
    <xf numFmtId="0" fontId="17" fillId="0" borderId="16" xfId="0" applyFont="1" applyBorder="1" applyAlignment="1" applyProtection="1">
      <protection locked="0"/>
    </xf>
    <xf numFmtId="184" fontId="17" fillId="0" borderId="17" xfId="0" applyNumberFormat="1" applyFont="1" applyBorder="1" applyAlignment="1" applyProtection="1">
      <protection locked="0"/>
    </xf>
    <xf numFmtId="0" fontId="17" fillId="0" borderId="34" xfId="32" applyFont="1" applyBorder="1" applyAlignment="1" applyProtection="1">
      <alignment horizontal="center" wrapText="1"/>
      <protection locked="0"/>
    </xf>
    <xf numFmtId="0" fontId="17" fillId="0" borderId="34" xfId="0" applyFont="1" applyBorder="1" applyAlignment="1" applyProtection="1">
      <alignment horizontal="center"/>
      <protection locked="0"/>
    </xf>
    <xf numFmtId="0" fontId="17" fillId="0" borderId="34" xfId="0" applyFont="1" applyBorder="1" applyAlignment="1" applyProtection="1">
      <protection locked="0"/>
    </xf>
    <xf numFmtId="184" fontId="17" fillId="0" borderId="35" xfId="0" applyNumberFormat="1" applyFont="1" applyBorder="1" applyAlignment="1" applyProtection="1">
      <protection locked="0"/>
    </xf>
    <xf numFmtId="0" fontId="9" fillId="8" borderId="1" xfId="2" applyFont="1" applyFill="1" applyBorder="1" applyAlignment="1">
      <alignment horizontal="center" vertical="center"/>
    </xf>
    <xf numFmtId="0" fontId="9" fillId="8" borderId="47" xfId="2" applyFont="1" applyFill="1" applyBorder="1" applyAlignment="1">
      <alignment horizontal="center" vertical="center"/>
    </xf>
    <xf numFmtId="0" fontId="27" fillId="11" borderId="1" xfId="0" applyFont="1" applyFill="1" applyBorder="1" applyAlignment="1">
      <alignment horizontal="center" vertical="center"/>
    </xf>
    <xf numFmtId="0" fontId="27" fillId="11" borderId="4" xfId="0" applyFont="1" applyFill="1" applyBorder="1" applyAlignment="1">
      <alignment horizontal="center" vertical="center"/>
    </xf>
    <xf numFmtId="0" fontId="9" fillId="10" borderId="45" xfId="0" applyFont="1" applyFill="1" applyBorder="1" applyAlignment="1">
      <alignment horizontal="left" vertical="top"/>
    </xf>
    <xf numFmtId="0" fontId="21" fillId="9" borderId="46" xfId="0" applyFont="1" applyFill="1" applyBorder="1" applyAlignment="1">
      <alignment horizontal="center" vertical="top"/>
    </xf>
    <xf numFmtId="0" fontId="21" fillId="9" borderId="0" xfId="0" applyFont="1" applyFill="1" applyBorder="1" applyAlignment="1">
      <alignment horizontal="center" vertical="top"/>
    </xf>
    <xf numFmtId="0" fontId="8" fillId="11" borderId="49" xfId="2" applyFont="1" applyFill="1" applyBorder="1" applyAlignment="1">
      <alignment horizontal="center" vertical="center"/>
    </xf>
    <xf numFmtId="0" fontId="8" fillId="11" borderId="50" xfId="2" applyFont="1" applyFill="1" applyBorder="1" applyAlignment="1">
      <alignment horizontal="center" vertical="center"/>
    </xf>
    <xf numFmtId="0" fontId="8" fillId="11" borderId="48" xfId="2" applyFont="1" applyFill="1" applyBorder="1" applyAlignment="1">
      <alignment horizontal="center" vertical="center"/>
    </xf>
    <xf numFmtId="0" fontId="9" fillId="10" borderId="45" xfId="2" applyFont="1" applyFill="1" applyBorder="1" applyAlignment="1">
      <alignment horizontal="left" vertical="top"/>
    </xf>
    <xf numFmtId="0" fontId="9" fillId="9" borderId="51" xfId="2" applyFont="1" applyFill="1" applyBorder="1" applyAlignment="1">
      <alignment horizontal="center" vertical="top"/>
    </xf>
    <xf numFmtId="0" fontId="37" fillId="3" borderId="0" xfId="0" applyFont="1" applyFill="1">
      <alignment vertical="center"/>
    </xf>
    <xf numFmtId="177" fontId="42" fillId="6" borderId="45" xfId="2" applyNumberFormat="1" applyFont="1" applyFill="1" applyBorder="1" applyAlignment="1">
      <alignment vertical="top"/>
    </xf>
    <xf numFmtId="178" fontId="42" fillId="5" borderId="45" xfId="5" applyNumberFormat="1" applyFont="1" applyFill="1" applyBorder="1" applyAlignment="1">
      <alignment vertical="top"/>
    </xf>
    <xf numFmtId="178" fontId="42" fillId="0" borderId="45" xfId="2" applyNumberFormat="1" applyFont="1" applyFill="1" applyBorder="1" applyAlignment="1">
      <alignment horizontal="right" vertical="top"/>
    </xf>
    <xf numFmtId="186" fontId="42" fillId="5" borderId="45" xfId="2" applyNumberFormat="1" applyFont="1" applyFill="1" applyBorder="1" applyAlignment="1">
      <alignment vertical="top"/>
    </xf>
    <xf numFmtId="177" fontId="42" fillId="9" borderId="42" xfId="2" applyNumberFormat="1" applyFont="1" applyFill="1" applyBorder="1" applyAlignment="1">
      <alignment vertical="top"/>
    </xf>
    <xf numFmtId="178" fontId="42" fillId="9" borderId="43" xfId="5" applyNumberFormat="1" applyFont="1" applyFill="1" applyBorder="1" applyAlignment="1">
      <alignment vertical="top"/>
    </xf>
    <xf numFmtId="178" fontId="42" fillId="9" borderId="42" xfId="2" applyNumberFormat="1" applyFont="1" applyFill="1" applyBorder="1" applyAlignment="1">
      <alignment vertical="top"/>
    </xf>
    <xf numFmtId="185" fontId="42" fillId="0" borderId="45" xfId="0" applyNumberFormat="1" applyFont="1" applyBorder="1">
      <alignment vertical="center"/>
    </xf>
    <xf numFmtId="0" fontId="42" fillId="3" borderId="45" xfId="2" applyFont="1" applyFill="1" applyBorder="1">
      <alignment vertical="center"/>
    </xf>
    <xf numFmtId="177" fontId="42" fillId="9" borderId="52" xfId="2" applyNumberFormat="1" applyFont="1" applyFill="1" applyBorder="1" applyAlignment="1">
      <alignment vertical="top"/>
    </xf>
    <xf numFmtId="178" fontId="42" fillId="9" borderId="52" xfId="2" applyNumberFormat="1" applyFont="1" applyFill="1" applyBorder="1" applyAlignment="1">
      <alignment vertical="top"/>
    </xf>
    <xf numFmtId="177" fontId="42" fillId="8" borderId="36" xfId="2" applyNumberFormat="1" applyFont="1" applyFill="1" applyBorder="1" applyAlignment="1">
      <alignment vertical="center"/>
    </xf>
    <xf numFmtId="178" fontId="42" fillId="8" borderId="2" xfId="2" applyNumberFormat="1" applyFont="1" applyFill="1" applyBorder="1" applyAlignment="1">
      <alignment vertical="center"/>
    </xf>
  </cellXfs>
  <cellStyles count="50">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ハイパーリンク" xfId="36" builtinId="8" hidden="1"/>
    <cellStyle name="ハイパーリンク" xfId="38" builtinId="8" hidden="1"/>
    <cellStyle name="桁区切り 2" xfId="6"/>
    <cellStyle name="桁区切り 2 2" xfId="41"/>
    <cellStyle name="桁区切り_00006お見積兼注文書（九州支店向けSi-R170　１式）" xfId="33"/>
    <cellStyle name="標準" xfId="0" builtinId="0"/>
    <cellStyle name="標準 2" xfId="2"/>
    <cellStyle name="標準 2 2" xfId="44"/>
    <cellStyle name="標準 3" xfId="3"/>
    <cellStyle name="標準 4" xfId="4"/>
    <cellStyle name="標準 5" xfId="45"/>
    <cellStyle name="標準 6" xfId="46"/>
    <cellStyle name="標準 6 2" xfId="40"/>
    <cellStyle name="標準 7" xfId="47"/>
    <cellStyle name="標準 7 2" xfId="48"/>
    <cellStyle name="標準 8" xfId="49"/>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表示済みのハイパーリンク" xfId="37" builtinId="9" hidden="1"/>
    <cellStyle name="表示済みのハイパーリンク" xfId="39" builtinId="9" hidden="1"/>
    <cellStyle name="通貨 2" xfId="43"/>
    <cellStyle name="通貨 [0]" xfId="5" builtinId="7"/>
    <cellStyle name="通貨 [0] 2" xfId="4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650101"/>
      <color rgb="FF830101"/>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6" sqref="B6:K23"/>
    </sheetView>
  </sheetViews>
  <sheetFormatPr baseColWidth="12" defaultColWidth="8.6640625" defaultRowHeight="14" x14ac:dyDescent="0.15"/>
  <cols>
    <col min="2" max="11" width="9.6640625" customWidth="1"/>
  </cols>
  <sheetData>
    <row r="1" spans="2:15" s="4" customFormat="1" x14ac:dyDescent="0.15"/>
    <row r="2" spans="2:15" s="4" customFormat="1" x14ac:dyDescent="0.15"/>
    <row r="3" spans="2:15" s="4" customFormat="1" ht="15" thickBot="1" x14ac:dyDescent="0.2"/>
    <row r="4" spans="2:15" s="4" customFormat="1" ht="13.5" customHeight="1" x14ac:dyDescent="0.15">
      <c r="B4" s="178" t="s">
        <v>56</v>
      </c>
      <c r="C4" s="179"/>
      <c r="D4" s="179"/>
      <c r="E4" s="179"/>
      <c r="F4" s="179"/>
      <c r="G4" s="179"/>
      <c r="H4" s="182" t="s">
        <v>12</v>
      </c>
      <c r="I4" s="182"/>
      <c r="J4" s="182"/>
      <c r="K4" s="183"/>
    </row>
    <row r="5" spans="2:15" s="4" customFormat="1" ht="15" customHeight="1" thickBot="1" x14ac:dyDescent="0.2">
      <c r="B5" s="180"/>
      <c r="C5" s="181"/>
      <c r="D5" s="181"/>
      <c r="E5" s="181"/>
      <c r="F5" s="181"/>
      <c r="G5" s="181"/>
      <c r="H5" s="184"/>
      <c r="I5" s="184"/>
      <c r="J5" s="184"/>
      <c r="K5" s="185"/>
      <c r="L5" s="5"/>
      <c r="M5" s="5"/>
      <c r="N5" s="5"/>
      <c r="O5" s="5"/>
    </row>
    <row r="6" spans="2:15" s="4" customFormat="1" ht="13.5" customHeight="1" thickBot="1" x14ac:dyDescent="0.2">
      <c r="B6" s="174" t="s">
        <v>57</v>
      </c>
      <c r="C6" s="175"/>
      <c r="D6" s="175"/>
      <c r="E6" s="175"/>
      <c r="F6" s="175"/>
      <c r="G6" s="175"/>
      <c r="H6" s="175"/>
      <c r="I6" s="175"/>
      <c r="J6" s="175"/>
      <c r="K6" s="175"/>
      <c r="L6" s="5"/>
      <c r="M6" s="5"/>
      <c r="N6" s="5"/>
      <c r="O6" s="5"/>
    </row>
    <row r="7" spans="2:15" s="4" customFormat="1" ht="15" thickBot="1" x14ac:dyDescent="0.2">
      <c r="B7" s="175"/>
      <c r="C7" s="175"/>
      <c r="D7" s="175"/>
      <c r="E7" s="175"/>
      <c r="F7" s="175"/>
      <c r="G7" s="175"/>
      <c r="H7" s="175"/>
      <c r="I7" s="175"/>
      <c r="J7" s="175"/>
      <c r="K7" s="175"/>
      <c r="L7" s="5"/>
      <c r="M7" s="5"/>
      <c r="N7" s="5"/>
      <c r="O7" s="5"/>
    </row>
    <row r="8" spans="2:15" s="4" customFormat="1" ht="15" thickBot="1" x14ac:dyDescent="0.2">
      <c r="B8" s="175"/>
      <c r="C8" s="175"/>
      <c r="D8" s="175"/>
      <c r="E8" s="175"/>
      <c r="F8" s="175"/>
      <c r="G8" s="175"/>
      <c r="H8" s="175"/>
      <c r="I8" s="175"/>
      <c r="J8" s="175"/>
      <c r="K8" s="175"/>
      <c r="L8" s="5"/>
      <c r="M8" s="5"/>
      <c r="N8" s="5"/>
      <c r="O8" s="5"/>
    </row>
    <row r="9" spans="2:15" s="4" customFormat="1" ht="15" thickBot="1" x14ac:dyDescent="0.2">
      <c r="B9" s="175"/>
      <c r="C9" s="175"/>
      <c r="D9" s="175"/>
      <c r="E9" s="175"/>
      <c r="F9" s="175"/>
      <c r="G9" s="175"/>
      <c r="H9" s="175"/>
      <c r="I9" s="175"/>
      <c r="J9" s="175"/>
      <c r="K9" s="175"/>
      <c r="L9" s="5"/>
      <c r="M9" s="5"/>
      <c r="N9" s="5"/>
      <c r="O9" s="5"/>
    </row>
    <row r="10" spans="2:15" s="4" customFormat="1" ht="15" thickBot="1" x14ac:dyDescent="0.2">
      <c r="B10" s="175"/>
      <c r="C10" s="175"/>
      <c r="D10" s="175"/>
      <c r="E10" s="175"/>
      <c r="F10" s="175"/>
      <c r="G10" s="175"/>
      <c r="H10" s="175"/>
      <c r="I10" s="175"/>
      <c r="J10" s="175"/>
      <c r="K10" s="175"/>
      <c r="L10" s="5"/>
      <c r="M10" s="5"/>
      <c r="N10" s="5"/>
      <c r="O10" s="5"/>
    </row>
    <row r="11" spans="2:15" s="4" customFormat="1" ht="15" thickBot="1" x14ac:dyDescent="0.2">
      <c r="B11" s="175"/>
      <c r="C11" s="175"/>
      <c r="D11" s="175"/>
      <c r="E11" s="175"/>
      <c r="F11" s="175"/>
      <c r="G11" s="175"/>
      <c r="H11" s="175"/>
      <c r="I11" s="175"/>
      <c r="J11" s="175"/>
      <c r="K11" s="175"/>
      <c r="L11" s="5"/>
      <c r="M11" s="5"/>
      <c r="N11" s="5"/>
      <c r="O11" s="5"/>
    </row>
    <row r="12" spans="2:15" s="4" customFormat="1" ht="15" thickBot="1" x14ac:dyDescent="0.2">
      <c r="B12" s="175"/>
      <c r="C12" s="175"/>
      <c r="D12" s="175"/>
      <c r="E12" s="175"/>
      <c r="F12" s="175"/>
      <c r="G12" s="175"/>
      <c r="H12" s="175"/>
      <c r="I12" s="175"/>
      <c r="J12" s="175"/>
      <c r="K12" s="175"/>
      <c r="L12" s="5"/>
      <c r="M12" s="5"/>
      <c r="N12" s="5"/>
      <c r="O12" s="5"/>
    </row>
    <row r="13" spans="2:15" s="4" customFormat="1" ht="15" thickBot="1" x14ac:dyDescent="0.2">
      <c r="B13" s="175"/>
      <c r="C13" s="175"/>
      <c r="D13" s="175"/>
      <c r="E13" s="175"/>
      <c r="F13" s="175"/>
      <c r="G13" s="175"/>
      <c r="H13" s="175"/>
      <c r="I13" s="175"/>
      <c r="J13" s="175"/>
      <c r="K13" s="175"/>
      <c r="L13" s="5"/>
      <c r="M13" s="5"/>
      <c r="N13" s="5"/>
      <c r="O13" s="5"/>
    </row>
    <row r="14" spans="2:15" s="4" customFormat="1" ht="15" thickBot="1" x14ac:dyDescent="0.2">
      <c r="B14" s="175"/>
      <c r="C14" s="175"/>
      <c r="D14" s="175"/>
      <c r="E14" s="175"/>
      <c r="F14" s="175"/>
      <c r="G14" s="175"/>
      <c r="H14" s="175"/>
      <c r="I14" s="175"/>
      <c r="J14" s="175"/>
      <c r="K14" s="175"/>
      <c r="L14" s="5"/>
      <c r="M14" s="5"/>
      <c r="N14" s="5"/>
      <c r="O14" s="5"/>
    </row>
    <row r="15" spans="2:15" s="4" customFormat="1" ht="15" thickBot="1" x14ac:dyDescent="0.2">
      <c r="B15" s="175"/>
      <c r="C15" s="175"/>
      <c r="D15" s="175"/>
      <c r="E15" s="175"/>
      <c r="F15" s="175"/>
      <c r="G15" s="175"/>
      <c r="H15" s="175"/>
      <c r="I15" s="175"/>
      <c r="J15" s="175"/>
      <c r="K15" s="175"/>
      <c r="L15" s="5"/>
      <c r="M15" s="5"/>
      <c r="N15" s="5"/>
      <c r="O15" s="5"/>
    </row>
    <row r="16" spans="2:15" s="4" customFormat="1" ht="15" thickBot="1" x14ac:dyDescent="0.2">
      <c r="B16" s="175"/>
      <c r="C16" s="175"/>
      <c r="D16" s="175"/>
      <c r="E16" s="175"/>
      <c r="F16" s="175"/>
      <c r="G16" s="175"/>
      <c r="H16" s="175"/>
      <c r="I16" s="175"/>
      <c r="J16" s="175"/>
      <c r="K16" s="175"/>
      <c r="L16" s="5"/>
      <c r="M16" s="5"/>
      <c r="N16" s="5"/>
      <c r="O16" s="5"/>
    </row>
    <row r="17" spans="2:15" s="4" customFormat="1" ht="15" thickBot="1" x14ac:dyDescent="0.2">
      <c r="B17" s="175"/>
      <c r="C17" s="175"/>
      <c r="D17" s="175"/>
      <c r="E17" s="175"/>
      <c r="F17" s="175"/>
      <c r="G17" s="175"/>
      <c r="H17" s="175"/>
      <c r="I17" s="175"/>
      <c r="J17" s="175"/>
      <c r="K17" s="175"/>
      <c r="L17" s="5"/>
      <c r="M17" s="5"/>
      <c r="N17" s="5"/>
      <c r="O17" s="5"/>
    </row>
    <row r="18" spans="2:15" s="4" customFormat="1" ht="15" thickBot="1" x14ac:dyDescent="0.2">
      <c r="B18" s="175"/>
      <c r="C18" s="175"/>
      <c r="D18" s="175"/>
      <c r="E18" s="175"/>
      <c r="F18" s="175"/>
      <c r="G18" s="175"/>
      <c r="H18" s="175"/>
      <c r="I18" s="175"/>
      <c r="J18" s="175"/>
      <c r="K18" s="175"/>
      <c r="L18" s="5"/>
      <c r="M18" s="5"/>
      <c r="N18" s="5"/>
      <c r="O18" s="5"/>
    </row>
    <row r="19" spans="2:15" s="4" customFormat="1" ht="15" thickBot="1" x14ac:dyDescent="0.2">
      <c r="B19" s="175"/>
      <c r="C19" s="175"/>
      <c r="D19" s="175"/>
      <c r="E19" s="175"/>
      <c r="F19" s="175"/>
      <c r="G19" s="175"/>
      <c r="H19" s="175"/>
      <c r="I19" s="175"/>
      <c r="J19" s="175"/>
      <c r="K19" s="175"/>
      <c r="L19" s="5"/>
      <c r="M19" s="5"/>
      <c r="N19" s="5"/>
      <c r="O19" s="5"/>
    </row>
    <row r="20" spans="2:15" s="4" customFormat="1" ht="15" thickBot="1" x14ac:dyDescent="0.2">
      <c r="B20" s="175"/>
      <c r="C20" s="175"/>
      <c r="D20" s="175"/>
      <c r="E20" s="175"/>
      <c r="F20" s="175"/>
      <c r="G20" s="175"/>
      <c r="H20" s="175"/>
      <c r="I20" s="175"/>
      <c r="J20" s="175"/>
      <c r="K20" s="175"/>
      <c r="L20" s="5"/>
      <c r="M20" s="5"/>
      <c r="N20" s="5"/>
      <c r="O20" s="5"/>
    </row>
    <row r="21" spans="2:15" s="4" customFormat="1" ht="15" thickBot="1" x14ac:dyDescent="0.2">
      <c r="B21" s="175"/>
      <c r="C21" s="175"/>
      <c r="D21" s="175"/>
      <c r="E21" s="175"/>
      <c r="F21" s="175"/>
      <c r="G21" s="175"/>
      <c r="H21" s="175"/>
      <c r="I21" s="175"/>
      <c r="J21" s="175"/>
      <c r="K21" s="175"/>
      <c r="L21" s="5"/>
      <c r="M21" s="5"/>
      <c r="N21" s="5"/>
      <c r="O21" s="5"/>
    </row>
    <row r="22" spans="2:15" s="4" customFormat="1" ht="15" thickBot="1" x14ac:dyDescent="0.2">
      <c r="B22" s="175"/>
      <c r="C22" s="175"/>
      <c r="D22" s="175"/>
      <c r="E22" s="175"/>
      <c r="F22" s="175"/>
      <c r="G22" s="175"/>
      <c r="H22" s="175"/>
      <c r="I22" s="175"/>
      <c r="J22" s="175"/>
      <c r="K22" s="175"/>
      <c r="L22" s="5"/>
      <c r="M22" s="5"/>
      <c r="N22" s="5"/>
      <c r="O22" s="5"/>
    </row>
    <row r="23" spans="2:15" s="4" customFormat="1" ht="15" thickBot="1" x14ac:dyDescent="0.2">
      <c r="B23" s="175"/>
      <c r="C23" s="175"/>
      <c r="D23" s="175"/>
      <c r="E23" s="175"/>
      <c r="F23" s="175"/>
      <c r="G23" s="175"/>
      <c r="H23" s="175"/>
      <c r="I23" s="175"/>
      <c r="J23" s="175"/>
      <c r="K23" s="175"/>
      <c r="L23" s="5"/>
      <c r="M23" s="5"/>
      <c r="N23" s="5"/>
      <c r="O23" s="5"/>
    </row>
    <row r="24" spans="2:15" s="4" customFormat="1" ht="15" thickBot="1" x14ac:dyDescent="0.2">
      <c r="B24" s="176">
        <v>43179</v>
      </c>
      <c r="C24" s="176"/>
      <c r="D24" s="176"/>
      <c r="E24" s="176"/>
      <c r="F24" s="176"/>
      <c r="G24" s="177" t="s">
        <v>9</v>
      </c>
      <c r="H24" s="177"/>
      <c r="I24" s="177"/>
      <c r="J24" s="177"/>
      <c r="K24" s="177"/>
      <c r="L24" s="5"/>
      <c r="M24" s="5"/>
      <c r="N24" s="5"/>
      <c r="O24" s="5"/>
    </row>
    <row r="25" spans="2:15" s="4" customFormat="1" ht="15" thickBot="1" x14ac:dyDescent="0.2">
      <c r="B25" s="176"/>
      <c r="C25" s="176"/>
      <c r="D25" s="176"/>
      <c r="E25" s="176"/>
      <c r="F25" s="176"/>
      <c r="G25" s="177"/>
      <c r="H25" s="177"/>
      <c r="I25" s="177"/>
      <c r="J25" s="177"/>
      <c r="K25" s="177"/>
      <c r="L25" s="5"/>
      <c r="M25" s="5"/>
      <c r="N25" s="5"/>
      <c r="O25" s="5"/>
    </row>
    <row r="26" spans="2:15" s="4" customFormat="1" x14ac:dyDescent="0.15">
      <c r="B26" s="4" t="s">
        <v>10</v>
      </c>
    </row>
    <row r="27" spans="2:15" s="4" customFormat="1" x14ac:dyDescent="0.15"/>
    <row r="28" spans="2:15" s="4" customFormat="1" x14ac:dyDescent="0.15"/>
  </sheetData>
  <sheetProtection selectLockedCells="1" selectUnlockedCells="1"/>
  <mergeCells count="5">
    <mergeCell ref="B6:K23"/>
    <mergeCell ref="B24:F25"/>
    <mergeCell ref="G24:K25"/>
    <mergeCell ref="B4:G5"/>
    <mergeCell ref="H4:K5"/>
  </mergeCells>
  <phoneticPr fontId="5"/>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17" zoomScaleSheetLayoutView="100" workbookViewId="0">
      <selection activeCell="C27" sqref="C27:N27"/>
    </sheetView>
  </sheetViews>
  <sheetFormatPr baseColWidth="12" defaultColWidth="8.83203125" defaultRowHeight="14" x14ac:dyDescent="0.15"/>
  <cols>
    <col min="1" max="14" width="3.6640625" style="9" customWidth="1"/>
    <col min="15" max="15" width="5.6640625" style="9" customWidth="1"/>
    <col min="16" max="27" width="3.6640625" style="9" customWidth="1"/>
    <col min="28" max="16384" width="8.83203125" style="9"/>
  </cols>
  <sheetData>
    <row r="1" spans="1:27" ht="23" x14ac:dyDescent="0.15">
      <c r="A1" s="6"/>
      <c r="B1" s="7"/>
      <c r="C1" s="6"/>
      <c r="D1" s="6"/>
      <c r="E1" s="6"/>
      <c r="F1" s="6"/>
      <c r="G1" s="6"/>
      <c r="H1" s="6"/>
      <c r="I1" s="6"/>
      <c r="J1" s="6"/>
      <c r="K1" s="6"/>
      <c r="L1" s="6"/>
      <c r="M1" s="6"/>
      <c r="N1" s="8"/>
      <c r="O1" s="6"/>
      <c r="P1" s="6"/>
      <c r="Q1" s="6"/>
      <c r="R1" s="6"/>
      <c r="S1" s="190" t="s">
        <v>48</v>
      </c>
      <c r="T1" s="190"/>
      <c r="U1" s="190"/>
      <c r="V1" s="190"/>
      <c r="W1" s="190"/>
      <c r="X1" s="190"/>
      <c r="Y1" s="190"/>
      <c r="Z1" s="190"/>
      <c r="AA1" s="190"/>
    </row>
    <row r="2" spans="1:27" ht="23" x14ac:dyDescent="0.15">
      <c r="A2" s="6"/>
      <c r="B2" s="7"/>
      <c r="C2" s="6"/>
      <c r="D2" s="6"/>
      <c r="E2" s="6"/>
      <c r="F2" s="6"/>
      <c r="G2" s="6"/>
      <c r="H2" s="6"/>
      <c r="I2" s="6"/>
      <c r="J2" s="6"/>
      <c r="K2" s="6"/>
      <c r="L2" s="6"/>
      <c r="M2" s="6"/>
      <c r="N2" s="8"/>
      <c r="O2" s="6"/>
      <c r="P2" s="6"/>
      <c r="Q2" s="6"/>
      <c r="R2" s="6"/>
      <c r="S2" s="10"/>
      <c r="T2" s="191">
        <f>表紙!B24</f>
        <v>43179</v>
      </c>
      <c r="U2" s="191"/>
      <c r="V2" s="191"/>
      <c r="W2" s="191"/>
      <c r="X2" s="191"/>
      <c r="Y2" s="191"/>
      <c r="Z2" s="191"/>
      <c r="AA2" s="191"/>
    </row>
    <row r="3" spans="1:27" ht="25" x14ac:dyDescent="0.15">
      <c r="A3" s="192" t="s">
        <v>11</v>
      </c>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row>
    <row r="4" spans="1:27" x14ac:dyDescent="0.15">
      <c r="A4" s="6"/>
      <c r="B4" s="7"/>
      <c r="C4" s="6"/>
      <c r="D4" s="7"/>
      <c r="E4" s="7"/>
      <c r="F4" s="7"/>
      <c r="G4" s="11"/>
      <c r="H4" s="11"/>
      <c r="I4" s="11"/>
      <c r="J4" s="11"/>
      <c r="K4" s="11"/>
      <c r="L4" s="11"/>
      <c r="M4" s="11"/>
      <c r="N4" s="12"/>
      <c r="O4" s="12"/>
      <c r="P4" s="12"/>
      <c r="Q4" s="12"/>
      <c r="R4" s="6"/>
      <c r="S4" s="6"/>
      <c r="T4" s="6"/>
      <c r="U4" s="6"/>
      <c r="V4" s="6"/>
      <c r="W4" s="6"/>
      <c r="X4" s="6"/>
      <c r="Y4" s="6"/>
      <c r="Z4" s="6"/>
      <c r="AA4" s="6"/>
    </row>
    <row r="5" spans="1:27" ht="18" x14ac:dyDescent="0.15">
      <c r="A5" s="193" t="str">
        <f>表紙!B4</f>
        <v>株式会社 メック情報開発　</v>
      </c>
      <c r="B5" s="194"/>
      <c r="C5" s="194"/>
      <c r="D5" s="194"/>
      <c r="E5" s="194"/>
      <c r="F5" s="194"/>
      <c r="G5" s="194"/>
      <c r="H5" s="194"/>
      <c r="I5" s="194"/>
      <c r="J5" s="194"/>
      <c r="K5" s="194"/>
      <c r="L5" s="194"/>
      <c r="M5" s="9" t="s">
        <v>12</v>
      </c>
      <c r="N5" s="12"/>
      <c r="O5" s="12"/>
      <c r="P5" s="12"/>
      <c r="Q5" s="12"/>
      <c r="R5" s="6"/>
      <c r="S5" s="6"/>
      <c r="T5" s="6"/>
      <c r="V5" s="195"/>
      <c r="W5" s="195"/>
      <c r="X5" s="195"/>
      <c r="Y5" s="195"/>
      <c r="Z5" s="195"/>
      <c r="AA5" s="195"/>
    </row>
    <row r="6" spans="1:27" x14ac:dyDescent="0.15">
      <c r="A6" s="13"/>
      <c r="B6" s="14"/>
      <c r="C6" s="15"/>
      <c r="D6" s="15"/>
      <c r="E6" s="15"/>
      <c r="F6" s="15"/>
      <c r="G6" s="15"/>
      <c r="H6" s="15"/>
      <c r="I6" s="15"/>
      <c r="J6" s="15"/>
      <c r="K6" s="15"/>
      <c r="L6" s="15"/>
      <c r="M6" s="15"/>
      <c r="N6" s="12"/>
      <c r="O6" s="12"/>
      <c r="P6" s="12"/>
      <c r="Q6" s="12"/>
      <c r="R6" s="13"/>
      <c r="S6" s="13"/>
      <c r="T6" s="13"/>
      <c r="U6" s="16"/>
      <c r="V6" s="16"/>
      <c r="W6" s="16"/>
      <c r="X6" s="16"/>
      <c r="Y6" s="16"/>
      <c r="Z6" s="16"/>
      <c r="AA6" s="13"/>
    </row>
    <row r="7" spans="1:27" x14ac:dyDescent="0.15">
      <c r="A7" s="6"/>
      <c r="B7" s="17" t="s">
        <v>13</v>
      </c>
      <c r="D7" s="18"/>
      <c r="E7" s="18"/>
      <c r="F7" s="18"/>
      <c r="G7" s="18"/>
      <c r="H7" s="18"/>
      <c r="I7" s="18"/>
      <c r="J7" s="18"/>
      <c r="K7" s="18"/>
      <c r="L7" s="18"/>
      <c r="M7" s="18"/>
      <c r="N7" s="18"/>
      <c r="O7" s="18"/>
      <c r="P7" s="18"/>
      <c r="Q7" s="18"/>
      <c r="R7" s="6"/>
      <c r="S7" s="6"/>
      <c r="T7" s="6"/>
      <c r="U7" s="6"/>
      <c r="V7" s="6"/>
      <c r="W7" s="6"/>
      <c r="X7" s="6"/>
      <c r="Y7" s="6"/>
      <c r="Z7" s="6"/>
      <c r="AA7" s="6"/>
    </row>
    <row r="8" spans="1:27" x14ac:dyDescent="0.15">
      <c r="A8" s="6"/>
      <c r="B8" s="19"/>
      <c r="C8" s="18"/>
      <c r="D8" s="6"/>
      <c r="E8" s="18"/>
      <c r="F8" s="18"/>
      <c r="G8" s="18"/>
      <c r="H8" s="18"/>
      <c r="I8" s="18"/>
      <c r="J8" s="18"/>
      <c r="K8" s="18"/>
      <c r="L8" s="18"/>
      <c r="M8" s="18"/>
      <c r="N8" s="18"/>
      <c r="O8" s="18"/>
      <c r="P8" s="18"/>
      <c r="Q8" s="18"/>
      <c r="R8" s="6"/>
      <c r="S8" s="6"/>
      <c r="T8" s="6"/>
      <c r="U8" s="6"/>
      <c r="V8" s="6"/>
      <c r="W8" s="6"/>
      <c r="X8" s="6"/>
      <c r="Y8" s="6"/>
      <c r="Z8" s="6"/>
      <c r="AA8" s="6"/>
    </row>
    <row r="9" spans="1:27" ht="13.5" customHeight="1" x14ac:dyDescent="0.15">
      <c r="A9" s="6"/>
      <c r="B9" s="19"/>
      <c r="C9" s="18"/>
      <c r="D9" s="6"/>
      <c r="E9" s="18"/>
      <c r="F9" s="18"/>
      <c r="G9" s="18"/>
      <c r="H9" s="18"/>
      <c r="I9" s="18"/>
      <c r="J9" s="18"/>
      <c r="K9" s="18"/>
      <c r="L9" s="18"/>
      <c r="M9" s="18"/>
      <c r="N9" s="18"/>
      <c r="O9" s="18"/>
      <c r="P9" s="18"/>
      <c r="Q9" s="18"/>
      <c r="R9" s="6"/>
      <c r="S9" s="196" t="s">
        <v>9</v>
      </c>
      <c r="T9" s="196"/>
      <c r="U9" s="196"/>
      <c r="V9" s="196"/>
      <c r="W9" s="196"/>
      <c r="X9" s="196"/>
      <c r="Y9" s="196"/>
      <c r="Z9" s="196"/>
      <c r="AA9" s="196"/>
    </row>
    <row r="10" spans="1:27" ht="27" customHeight="1" x14ac:dyDescent="0.15">
      <c r="A10" s="20" t="s">
        <v>14</v>
      </c>
      <c r="B10" s="18"/>
      <c r="C10" s="6"/>
      <c r="D10" s="18"/>
      <c r="E10" s="18"/>
      <c r="F10" s="197" t="str">
        <f>表紙!B6</f>
        <v>Pepper用施設案内アプリ_x000D_概算御見積り</v>
      </c>
      <c r="G10" s="198"/>
      <c r="H10" s="198"/>
      <c r="I10" s="198"/>
      <c r="J10" s="198"/>
      <c r="K10" s="198"/>
      <c r="L10" s="198"/>
      <c r="M10" s="198"/>
      <c r="N10" s="198"/>
      <c r="O10" s="198"/>
      <c r="P10" s="198"/>
      <c r="R10" s="6"/>
      <c r="S10" s="196"/>
      <c r="T10" s="196"/>
      <c r="U10" s="196"/>
      <c r="V10" s="196"/>
      <c r="W10" s="196"/>
      <c r="X10" s="196"/>
      <c r="Y10" s="196"/>
      <c r="Z10" s="196"/>
      <c r="AA10" s="196"/>
    </row>
    <row r="11" spans="1:27" ht="13.5" customHeight="1" x14ac:dyDescent="0.15">
      <c r="A11" s="20" t="s">
        <v>15</v>
      </c>
      <c r="B11" s="18"/>
      <c r="C11" s="18"/>
      <c r="D11" s="6"/>
      <c r="E11" s="18"/>
      <c r="F11" s="186">
        <f>機能!F19</f>
        <v>1880000</v>
      </c>
      <c r="G11" s="186"/>
      <c r="H11" s="186"/>
      <c r="I11" s="186"/>
      <c r="J11" s="186"/>
      <c r="K11" s="21" t="s">
        <v>16</v>
      </c>
      <c r="L11" s="22"/>
      <c r="M11" s="18"/>
      <c r="N11" s="18"/>
      <c r="O11" s="18"/>
      <c r="P11" s="18"/>
      <c r="R11" s="6"/>
      <c r="S11" s="6"/>
      <c r="T11" s="6"/>
      <c r="U11" s="6"/>
      <c r="V11" s="6"/>
      <c r="W11" s="6"/>
      <c r="Y11" s="6"/>
      <c r="Z11" s="6"/>
      <c r="AA11" s="6"/>
    </row>
    <row r="12" spans="1:27" ht="13.5" customHeight="1" x14ac:dyDescent="0.15">
      <c r="A12" s="20" t="s">
        <v>17</v>
      </c>
      <c r="B12" s="18"/>
      <c r="C12" s="18"/>
      <c r="D12" s="6"/>
      <c r="E12" s="18"/>
      <c r="F12" s="186">
        <f>INT(F11*8%)</f>
        <v>150400</v>
      </c>
      <c r="G12" s="186"/>
      <c r="H12" s="186"/>
      <c r="I12" s="186"/>
      <c r="J12" s="186"/>
      <c r="K12" s="21" t="s">
        <v>16</v>
      </c>
      <c r="L12" s="22"/>
      <c r="M12" s="18"/>
      <c r="N12" s="18"/>
      <c r="O12" s="18"/>
      <c r="P12" s="18"/>
      <c r="R12" s="6"/>
      <c r="S12" s="23" t="s">
        <v>18</v>
      </c>
      <c r="T12" s="6"/>
      <c r="U12" s="6"/>
      <c r="V12" s="6"/>
      <c r="W12" s="6"/>
      <c r="Y12" s="6"/>
      <c r="Z12" s="6"/>
      <c r="AA12" s="6"/>
    </row>
    <row r="13" spans="1:27" ht="13.5" customHeight="1" x14ac:dyDescent="0.15">
      <c r="A13" s="20" t="s">
        <v>19</v>
      </c>
      <c r="B13" s="6"/>
      <c r="C13" s="18"/>
      <c r="D13" s="6"/>
      <c r="E13" s="18"/>
      <c r="F13" s="186">
        <f>SUM(F11:F12)</f>
        <v>2030400</v>
      </c>
      <c r="G13" s="186"/>
      <c r="H13" s="186"/>
      <c r="I13" s="186"/>
      <c r="J13" s="186"/>
      <c r="K13" s="21" t="s">
        <v>16</v>
      </c>
      <c r="L13" s="22"/>
      <c r="M13" s="18"/>
      <c r="N13" s="18"/>
      <c r="O13" s="18"/>
      <c r="P13" s="18"/>
      <c r="R13" s="6"/>
      <c r="S13" s="23" t="s">
        <v>20</v>
      </c>
      <c r="T13" s="6"/>
      <c r="U13" s="6"/>
      <c r="V13" s="6"/>
      <c r="W13" s="6"/>
      <c r="Y13" s="6"/>
      <c r="Z13" s="6"/>
      <c r="AA13" s="6"/>
    </row>
    <row r="14" spans="1:27" x14ac:dyDescent="0.15">
      <c r="A14" s="24" t="s">
        <v>21</v>
      </c>
      <c r="B14" s="18"/>
      <c r="C14" s="18"/>
      <c r="D14" s="6"/>
      <c r="E14" s="18"/>
      <c r="F14" s="25" t="s">
        <v>22</v>
      </c>
      <c r="G14" s="26"/>
      <c r="H14" s="26"/>
      <c r="I14" s="26"/>
      <c r="J14" s="26"/>
      <c r="K14" s="26"/>
      <c r="L14" s="26"/>
      <c r="M14" s="26"/>
      <c r="N14" s="26"/>
      <c r="O14" s="26"/>
      <c r="P14" s="26"/>
      <c r="R14" s="6"/>
      <c r="S14" s="23" t="s">
        <v>23</v>
      </c>
      <c r="T14" s="6"/>
      <c r="U14" s="6"/>
      <c r="V14" s="6"/>
      <c r="W14" s="6"/>
      <c r="Y14" s="6"/>
      <c r="Z14" s="6"/>
      <c r="AA14" s="6"/>
    </row>
    <row r="15" spans="1:27" x14ac:dyDescent="0.15">
      <c r="A15" s="24" t="s">
        <v>24</v>
      </c>
      <c r="B15" s="24"/>
      <c r="C15" s="18"/>
      <c r="D15" s="6"/>
      <c r="E15" s="18"/>
      <c r="F15" s="25" t="s">
        <v>25</v>
      </c>
      <c r="G15" s="26"/>
      <c r="H15" s="26"/>
      <c r="I15" s="26"/>
      <c r="J15" s="26"/>
      <c r="K15" s="26"/>
      <c r="L15" s="26"/>
      <c r="M15" s="26"/>
      <c r="N15" s="26"/>
      <c r="O15" s="26"/>
      <c r="P15" s="26"/>
      <c r="R15" s="6"/>
      <c r="S15" s="6" t="s">
        <v>77</v>
      </c>
      <c r="T15" s="6"/>
      <c r="U15" s="6"/>
      <c r="V15" s="6"/>
      <c r="W15" s="6"/>
      <c r="Y15" s="6"/>
      <c r="Z15" s="6"/>
      <c r="AA15" s="6"/>
    </row>
    <row r="16" spans="1:27" x14ac:dyDescent="0.15">
      <c r="A16" s="24" t="s">
        <v>26</v>
      </c>
      <c r="B16" s="18"/>
      <c r="C16" s="6"/>
      <c r="D16" s="6"/>
      <c r="E16" s="18"/>
      <c r="F16" s="27" t="s">
        <v>25</v>
      </c>
      <c r="G16" s="22"/>
      <c r="H16" s="22"/>
      <c r="I16" s="22"/>
      <c r="J16" s="22"/>
      <c r="K16" s="22"/>
      <c r="L16" s="22"/>
      <c r="M16" s="22"/>
      <c r="N16" s="22"/>
      <c r="O16" s="22"/>
      <c r="P16" s="22"/>
      <c r="R16" s="6"/>
      <c r="S16" s="6" t="s">
        <v>78</v>
      </c>
      <c r="T16" s="6"/>
      <c r="U16" s="6"/>
      <c r="V16" s="6"/>
      <c r="W16" s="6"/>
      <c r="Y16" s="6"/>
      <c r="Z16" s="6"/>
      <c r="AA16" s="6"/>
    </row>
    <row r="17" spans="1:27" x14ac:dyDescent="0.15">
      <c r="A17" s="24" t="s">
        <v>27</v>
      </c>
      <c r="B17" s="18"/>
      <c r="C17" s="18"/>
      <c r="D17" s="6"/>
      <c r="E17" s="18"/>
      <c r="F17" s="28" t="s">
        <v>28</v>
      </c>
      <c r="G17" s="26"/>
      <c r="H17" s="26"/>
      <c r="I17" s="26"/>
      <c r="J17" s="26"/>
      <c r="K17" s="26"/>
      <c r="L17" s="26"/>
      <c r="M17" s="26"/>
      <c r="N17" s="26"/>
      <c r="O17" s="26"/>
      <c r="P17" s="26"/>
      <c r="R17" s="6"/>
      <c r="U17" s="6"/>
      <c r="V17" s="6"/>
      <c r="W17" s="6"/>
      <c r="Y17" s="6"/>
      <c r="Z17" s="6"/>
      <c r="AA17" s="6"/>
    </row>
    <row r="18" spans="1:27" ht="13.5" customHeight="1" x14ac:dyDescent="0.15">
      <c r="A18" s="24" t="s">
        <v>29</v>
      </c>
      <c r="B18" s="18"/>
      <c r="C18" s="18"/>
      <c r="D18" s="6"/>
      <c r="E18" s="18"/>
      <c r="F18" s="187" t="s">
        <v>49</v>
      </c>
      <c r="G18" s="187"/>
      <c r="H18" s="187"/>
      <c r="I18" s="187"/>
      <c r="J18" s="187"/>
      <c r="K18" s="187"/>
      <c r="L18" s="26"/>
      <c r="M18" s="26"/>
      <c r="N18" s="26"/>
      <c r="O18" s="26"/>
      <c r="P18" s="26"/>
      <c r="Q18" s="6"/>
      <c r="R18" s="6"/>
      <c r="S18" s="6"/>
      <c r="T18" s="6"/>
      <c r="U18" s="6"/>
      <c r="V18" s="6"/>
      <c r="W18" s="6"/>
      <c r="X18" s="6"/>
      <c r="Y18" s="6"/>
      <c r="Z18" s="6"/>
      <c r="AA18" s="6"/>
    </row>
    <row r="19" spans="1:27" x14ac:dyDescent="0.15">
      <c r="A19" s="6"/>
      <c r="B19" s="19"/>
      <c r="C19" s="18"/>
      <c r="D19" s="29"/>
      <c r="E19" s="6"/>
      <c r="F19" s="18"/>
      <c r="G19" s="18"/>
      <c r="H19" s="18"/>
      <c r="I19" s="18"/>
      <c r="J19" s="18"/>
      <c r="K19" s="18"/>
      <c r="L19" s="18"/>
      <c r="M19" s="18"/>
      <c r="N19" s="18"/>
      <c r="O19" s="18"/>
      <c r="P19" s="18"/>
      <c r="Q19" s="18"/>
      <c r="R19" s="6"/>
      <c r="S19" s="6"/>
      <c r="T19" s="6"/>
      <c r="U19" s="6"/>
      <c r="V19" s="6"/>
      <c r="W19" s="6"/>
      <c r="X19" s="6"/>
      <c r="Y19" s="6"/>
      <c r="Z19" s="6"/>
      <c r="AA19" s="6"/>
    </row>
    <row r="20" spans="1:27" x14ac:dyDescent="0.15">
      <c r="A20" s="19"/>
      <c r="B20" s="17" t="s">
        <v>30</v>
      </c>
      <c r="C20" s="18"/>
      <c r="D20" s="18"/>
      <c r="E20" s="18"/>
      <c r="F20" s="18"/>
      <c r="G20" s="18"/>
      <c r="H20" s="18"/>
      <c r="I20" s="18"/>
      <c r="J20" s="18"/>
      <c r="K20" s="18"/>
      <c r="L20" s="18"/>
      <c r="M20" s="18"/>
      <c r="N20" s="18"/>
      <c r="O20" s="18"/>
      <c r="P20" s="18"/>
      <c r="Q20" s="6"/>
      <c r="R20" s="6"/>
      <c r="S20" s="6"/>
      <c r="T20" s="6"/>
      <c r="V20" s="6"/>
      <c r="W20" s="6"/>
      <c r="X20" s="6"/>
      <c r="Y20" s="6"/>
      <c r="Z20" s="6"/>
      <c r="AA20" s="6"/>
    </row>
    <row r="21" spans="1:27" x14ac:dyDescent="0.15">
      <c r="A21" s="30"/>
      <c r="B21" s="17" t="s">
        <v>31</v>
      </c>
      <c r="C21" s="18"/>
      <c r="D21" s="18"/>
      <c r="E21" s="31"/>
      <c r="F21" s="32"/>
      <c r="G21" s="33"/>
      <c r="H21" s="33"/>
      <c r="I21" s="33"/>
      <c r="J21" s="33"/>
      <c r="K21" s="33"/>
      <c r="L21" s="33"/>
      <c r="M21" s="33"/>
      <c r="N21" s="33"/>
      <c r="O21" s="33"/>
      <c r="P21" s="34"/>
      <c r="Q21" s="6"/>
      <c r="R21" s="6"/>
      <c r="S21" s="6"/>
      <c r="T21" s="6"/>
      <c r="V21" s="6"/>
      <c r="W21" s="6"/>
      <c r="X21" s="6"/>
      <c r="Y21" s="6"/>
      <c r="Z21" s="6"/>
      <c r="AA21" s="6"/>
    </row>
    <row r="22" spans="1:27" x14ac:dyDescent="0.15">
      <c r="A22" s="19"/>
      <c r="B22" s="35" t="s">
        <v>32</v>
      </c>
      <c r="C22" s="36"/>
      <c r="D22" s="36"/>
      <c r="E22" s="36"/>
      <c r="F22" s="37"/>
      <c r="G22" s="37"/>
      <c r="H22" s="37"/>
      <c r="I22" s="37"/>
      <c r="J22" s="37"/>
      <c r="K22" s="37"/>
      <c r="L22" s="37"/>
      <c r="M22" s="37"/>
      <c r="N22" s="37"/>
      <c r="O22" s="37"/>
      <c r="P22" s="34"/>
      <c r="Q22" s="6"/>
      <c r="R22" s="6"/>
      <c r="S22" s="6"/>
      <c r="T22" s="6"/>
      <c r="V22" s="6"/>
      <c r="W22" s="6"/>
      <c r="X22" s="6"/>
      <c r="Y22" s="6"/>
      <c r="Z22" s="6"/>
      <c r="AA22" s="6"/>
    </row>
    <row r="23" spans="1:27" x14ac:dyDescent="0.15">
      <c r="A23" s="19"/>
      <c r="B23" s="18"/>
      <c r="C23" s="29"/>
      <c r="D23" s="29"/>
      <c r="E23" s="29"/>
      <c r="F23" s="37"/>
      <c r="G23" s="37"/>
      <c r="H23" s="37"/>
      <c r="I23" s="37"/>
      <c r="J23" s="37"/>
      <c r="K23" s="37"/>
      <c r="L23" s="37"/>
      <c r="M23" s="37"/>
      <c r="N23" s="37"/>
      <c r="O23" s="37"/>
      <c r="P23" s="34"/>
      <c r="Q23" s="6"/>
      <c r="R23" s="6"/>
      <c r="S23" s="6"/>
      <c r="T23" s="6"/>
      <c r="V23" s="6"/>
      <c r="W23" s="6"/>
      <c r="X23" s="6"/>
      <c r="Y23" s="6"/>
      <c r="Z23" s="6"/>
      <c r="AA23" s="6"/>
    </row>
    <row r="24" spans="1:27" x14ac:dyDescent="0.15">
      <c r="A24" s="38" t="s">
        <v>33</v>
      </c>
      <c r="B24" s="39"/>
      <c r="C24" s="22"/>
      <c r="D24" s="22"/>
      <c r="E24" s="22"/>
      <c r="F24" s="22"/>
      <c r="G24" s="22"/>
      <c r="H24" s="22"/>
      <c r="I24" s="22"/>
      <c r="J24" s="22"/>
      <c r="K24" s="22"/>
      <c r="L24" s="22"/>
      <c r="M24" s="22"/>
      <c r="N24" s="22"/>
      <c r="O24" s="22"/>
      <c r="P24" s="22"/>
      <c r="Q24" s="22"/>
      <c r="R24" s="22"/>
      <c r="S24" s="22"/>
      <c r="T24" s="22"/>
      <c r="V24" s="6"/>
      <c r="W24" s="6"/>
      <c r="X24" s="6"/>
      <c r="Y24" s="6"/>
      <c r="Z24" s="6"/>
      <c r="AA24" s="6"/>
    </row>
    <row r="25" spans="1:27" ht="15" thickBot="1" x14ac:dyDescent="0.2">
      <c r="A25" s="6"/>
      <c r="B25" s="40"/>
      <c r="C25" s="32"/>
      <c r="D25" s="32"/>
      <c r="E25" s="32"/>
      <c r="F25" s="18"/>
      <c r="G25" s="32"/>
      <c r="H25" s="32"/>
      <c r="I25" s="32"/>
      <c r="J25" s="32"/>
      <c r="K25" s="32"/>
      <c r="L25" s="32"/>
      <c r="M25" s="32"/>
      <c r="N25" s="32"/>
      <c r="O25" s="32"/>
      <c r="P25" s="32"/>
      <c r="Q25" s="32"/>
      <c r="R25" s="6"/>
      <c r="S25" s="6"/>
      <c r="T25" s="6"/>
      <c r="U25" s="6"/>
      <c r="V25" s="6"/>
      <c r="W25" s="6"/>
      <c r="X25" s="6"/>
      <c r="Y25" s="6"/>
      <c r="Z25" s="6"/>
      <c r="AA25" s="6"/>
    </row>
    <row r="26" spans="1:27" x14ac:dyDescent="0.15">
      <c r="A26" s="188" t="s">
        <v>34</v>
      </c>
      <c r="B26" s="188"/>
      <c r="C26" s="189" t="s">
        <v>35</v>
      </c>
      <c r="D26" s="189"/>
      <c r="E26" s="189"/>
      <c r="F26" s="189"/>
      <c r="G26" s="189"/>
      <c r="H26" s="189"/>
      <c r="I26" s="189"/>
      <c r="J26" s="189"/>
      <c r="K26" s="189"/>
      <c r="L26" s="189"/>
      <c r="M26" s="189"/>
      <c r="N26" s="189"/>
      <c r="O26" s="189"/>
      <c r="P26" s="199" t="s">
        <v>36</v>
      </c>
      <c r="Q26" s="199"/>
      <c r="R26" s="200" t="s">
        <v>37</v>
      </c>
      <c r="S26" s="200"/>
      <c r="T26" s="200" t="s">
        <v>38</v>
      </c>
      <c r="U26" s="200"/>
      <c r="V26" s="200"/>
      <c r="W26" s="200"/>
      <c r="X26" s="201" t="s">
        <v>0</v>
      </c>
      <c r="Y26" s="201"/>
      <c r="Z26" s="201"/>
      <c r="AA26" s="201"/>
    </row>
    <row r="27" spans="1:27" ht="30.75" customHeight="1" x14ac:dyDescent="0.15">
      <c r="A27" s="41"/>
      <c r="B27" s="42">
        <v>1</v>
      </c>
      <c r="C27" s="202" t="str">
        <f>F$10</f>
        <v>Pepper用施設案内アプリ_x000D_概算御見積り</v>
      </c>
      <c r="D27" s="203"/>
      <c r="E27" s="203"/>
      <c r="F27" s="203"/>
      <c r="G27" s="203"/>
      <c r="H27" s="203"/>
      <c r="I27" s="203"/>
      <c r="J27" s="203"/>
      <c r="K27" s="203"/>
      <c r="L27" s="203"/>
      <c r="M27" s="203"/>
      <c r="N27" s="203"/>
      <c r="O27" s="43" t="s">
        <v>39</v>
      </c>
      <c r="P27" s="204">
        <v>1</v>
      </c>
      <c r="Q27" s="204"/>
      <c r="R27" s="205" t="s">
        <v>40</v>
      </c>
      <c r="S27" s="205"/>
      <c r="T27" s="206">
        <f>F11</f>
        <v>1880000</v>
      </c>
      <c r="U27" s="206"/>
      <c r="V27" s="206"/>
      <c r="W27" s="206"/>
      <c r="X27" s="207">
        <f>P27*T27</f>
        <v>1880000</v>
      </c>
      <c r="Y27" s="207"/>
      <c r="Z27" s="207"/>
      <c r="AA27" s="207"/>
    </row>
    <row r="28" spans="1:27" ht="13.5" customHeight="1" x14ac:dyDescent="0.15">
      <c r="A28" s="44"/>
      <c r="B28" s="45"/>
      <c r="C28" s="212"/>
      <c r="D28" s="213"/>
      <c r="E28" s="213"/>
      <c r="F28" s="213"/>
      <c r="G28" s="213"/>
      <c r="H28" s="213"/>
      <c r="I28" s="213"/>
      <c r="J28" s="213"/>
      <c r="K28" s="213"/>
      <c r="L28" s="213"/>
      <c r="M28" s="213"/>
      <c r="N28" s="213"/>
      <c r="O28" s="43"/>
      <c r="P28" s="204"/>
      <c r="Q28" s="204"/>
      <c r="R28" s="205"/>
      <c r="S28" s="205"/>
      <c r="T28" s="206"/>
      <c r="U28" s="206"/>
      <c r="V28" s="206"/>
      <c r="W28" s="206"/>
      <c r="X28" s="207"/>
      <c r="Y28" s="207"/>
      <c r="Z28" s="207"/>
      <c r="AA28" s="207"/>
    </row>
    <row r="29" spans="1:27" x14ac:dyDescent="0.15">
      <c r="A29" s="44"/>
      <c r="B29" s="46"/>
      <c r="C29" s="47"/>
      <c r="D29" s="48"/>
      <c r="E29" s="48"/>
      <c r="F29" s="49"/>
      <c r="G29" s="48"/>
      <c r="H29" s="49"/>
      <c r="I29" s="50"/>
      <c r="J29" s="50"/>
      <c r="K29" s="51"/>
      <c r="L29" s="51"/>
      <c r="M29" s="50"/>
      <c r="N29" s="52"/>
      <c r="O29" s="51"/>
      <c r="P29" s="208"/>
      <c r="Q29" s="208"/>
      <c r="R29" s="209"/>
      <c r="S29" s="209"/>
      <c r="T29" s="210"/>
      <c r="U29" s="210"/>
      <c r="V29" s="210"/>
      <c r="W29" s="210"/>
      <c r="X29" s="211"/>
      <c r="Y29" s="211"/>
      <c r="Z29" s="211"/>
      <c r="AA29" s="211"/>
    </row>
    <row r="30" spans="1:27" x14ac:dyDescent="0.15">
      <c r="A30" s="44"/>
      <c r="B30" s="45"/>
      <c r="C30" s="53"/>
      <c r="D30" s="48"/>
      <c r="E30" s="48"/>
      <c r="F30" s="48"/>
      <c r="G30" s="48"/>
      <c r="H30" s="52"/>
      <c r="I30" s="52"/>
      <c r="J30" s="52"/>
      <c r="K30" s="51"/>
      <c r="L30" s="51"/>
      <c r="M30" s="52"/>
      <c r="N30" s="51"/>
      <c r="O30" s="52"/>
      <c r="P30" s="208"/>
      <c r="Q30" s="208"/>
      <c r="R30" s="209"/>
      <c r="S30" s="209"/>
      <c r="T30" s="210"/>
      <c r="U30" s="210"/>
      <c r="V30" s="210"/>
      <c r="W30" s="210"/>
      <c r="X30" s="211"/>
      <c r="Y30" s="211"/>
      <c r="Z30" s="211"/>
      <c r="AA30" s="211"/>
    </row>
    <row r="31" spans="1:27" x14ac:dyDescent="0.15">
      <c r="A31" s="44"/>
      <c r="B31" s="46"/>
      <c r="C31" s="53"/>
      <c r="D31" s="48"/>
      <c r="E31" s="48"/>
      <c r="F31" s="54"/>
      <c r="G31" s="48"/>
      <c r="H31" s="54"/>
      <c r="I31" s="55"/>
      <c r="J31" s="55"/>
      <c r="K31" s="51"/>
      <c r="L31" s="51"/>
      <c r="M31" s="55"/>
      <c r="N31" s="51"/>
      <c r="O31" s="56"/>
      <c r="P31" s="208"/>
      <c r="Q31" s="208"/>
      <c r="R31" s="209"/>
      <c r="S31" s="209"/>
      <c r="T31" s="210"/>
      <c r="U31" s="210"/>
      <c r="V31" s="210"/>
      <c r="W31" s="210"/>
      <c r="X31" s="211"/>
      <c r="Y31" s="211"/>
      <c r="Z31" s="211"/>
      <c r="AA31" s="211"/>
    </row>
    <row r="32" spans="1:27" x14ac:dyDescent="0.15">
      <c r="A32" s="44"/>
      <c r="B32" s="46"/>
      <c r="C32" s="53"/>
      <c r="D32" s="48"/>
      <c r="E32" s="48"/>
      <c r="F32" s="49"/>
      <c r="G32" s="48"/>
      <c r="H32" s="49"/>
      <c r="I32" s="50"/>
      <c r="J32" s="50"/>
      <c r="K32" s="51"/>
      <c r="L32" s="51"/>
      <c r="M32" s="50"/>
      <c r="N32" s="52"/>
      <c r="O32" s="51"/>
      <c r="P32" s="208"/>
      <c r="Q32" s="208"/>
      <c r="R32" s="209"/>
      <c r="S32" s="209"/>
      <c r="T32" s="210"/>
      <c r="U32" s="210"/>
      <c r="V32" s="210"/>
      <c r="W32" s="210"/>
      <c r="X32" s="211"/>
      <c r="Y32" s="211"/>
      <c r="Z32" s="211"/>
      <c r="AA32" s="211"/>
    </row>
    <row r="33" spans="1:29" x14ac:dyDescent="0.15">
      <c r="A33" s="44"/>
      <c r="B33" s="46"/>
      <c r="C33" s="53"/>
      <c r="D33" s="48"/>
      <c r="E33" s="48"/>
      <c r="F33" s="49"/>
      <c r="G33" s="48"/>
      <c r="H33" s="49"/>
      <c r="I33" s="50"/>
      <c r="J33" s="50"/>
      <c r="K33" s="51"/>
      <c r="L33" s="51"/>
      <c r="M33" s="50"/>
      <c r="N33" s="52"/>
      <c r="O33" s="51"/>
      <c r="P33" s="208"/>
      <c r="Q33" s="208"/>
      <c r="R33" s="209"/>
      <c r="S33" s="209"/>
      <c r="T33" s="57"/>
      <c r="U33" s="58"/>
      <c r="V33" s="58"/>
      <c r="W33" s="59"/>
      <c r="X33" s="211"/>
      <c r="Y33" s="211"/>
      <c r="Z33" s="211"/>
      <c r="AA33" s="211"/>
    </row>
    <row r="34" spans="1:29" x14ac:dyDescent="0.15">
      <c r="A34" s="44"/>
      <c r="B34" s="60"/>
      <c r="C34" s="61"/>
      <c r="D34" s="45"/>
      <c r="E34" s="52"/>
      <c r="F34" s="48"/>
      <c r="G34" s="48"/>
      <c r="H34" s="48"/>
      <c r="I34" s="55"/>
      <c r="J34" s="55"/>
      <c r="K34" s="51"/>
      <c r="L34" s="51"/>
      <c r="M34" s="55"/>
      <c r="N34" s="51"/>
      <c r="O34" s="56"/>
      <c r="P34" s="208"/>
      <c r="Q34" s="208"/>
      <c r="R34" s="209"/>
      <c r="S34" s="209"/>
      <c r="T34" s="57"/>
      <c r="U34" s="58"/>
      <c r="V34" s="58"/>
      <c r="W34" s="59"/>
      <c r="X34" s="62"/>
      <c r="Y34" s="63"/>
      <c r="Z34" s="63"/>
      <c r="AA34" s="64"/>
      <c r="AC34" s="18"/>
    </row>
    <row r="35" spans="1:29" ht="15" thickBot="1" x14ac:dyDescent="0.2">
      <c r="A35" s="41"/>
      <c r="B35" s="65"/>
      <c r="C35" s="66"/>
      <c r="D35" s="67"/>
      <c r="E35" s="68"/>
      <c r="F35" s="69"/>
      <c r="G35" s="69"/>
      <c r="H35" s="69"/>
      <c r="I35" s="70"/>
      <c r="J35" s="70"/>
      <c r="K35" s="71"/>
      <c r="L35" s="71"/>
      <c r="M35" s="70"/>
      <c r="N35" s="71"/>
      <c r="O35" s="72"/>
      <c r="P35" s="204"/>
      <c r="Q35" s="204"/>
      <c r="R35" s="205"/>
      <c r="S35" s="205"/>
      <c r="T35" s="214" t="s">
        <v>41</v>
      </c>
      <c r="U35" s="214"/>
      <c r="V35" s="214"/>
      <c r="W35" s="214"/>
      <c r="X35" s="215">
        <f>SUM(X27:X34)</f>
        <v>1880000</v>
      </c>
      <c r="Y35" s="215"/>
      <c r="Z35" s="215"/>
      <c r="AA35" s="215"/>
    </row>
    <row r="36" spans="1:29" ht="15" thickTop="1" x14ac:dyDescent="0.15">
      <c r="A36" s="41"/>
      <c r="B36" s="65"/>
      <c r="C36" s="66"/>
      <c r="D36" s="67"/>
      <c r="E36" s="68"/>
      <c r="F36" s="69"/>
      <c r="G36" s="73" t="s">
        <v>42</v>
      </c>
      <c r="H36" s="69"/>
      <c r="I36" s="70"/>
      <c r="J36" s="70"/>
      <c r="K36" s="71"/>
      <c r="L36" s="71"/>
      <c r="M36" s="70"/>
      <c r="N36" s="71"/>
      <c r="O36" s="72"/>
      <c r="P36" s="204"/>
      <c r="Q36" s="204"/>
      <c r="R36" s="205"/>
      <c r="S36" s="205"/>
      <c r="T36" s="222"/>
      <c r="U36" s="222"/>
      <c r="V36" s="222"/>
      <c r="W36" s="222"/>
      <c r="X36" s="207"/>
      <c r="Y36" s="207"/>
      <c r="Z36" s="207"/>
      <c r="AA36" s="207"/>
    </row>
    <row r="37" spans="1:29" x14ac:dyDescent="0.15">
      <c r="A37" s="41"/>
      <c r="B37" s="42"/>
      <c r="C37" s="74"/>
      <c r="D37" s="69"/>
      <c r="E37" s="69"/>
      <c r="F37" s="75"/>
      <c r="G37" s="69"/>
      <c r="H37" s="75"/>
      <c r="I37" s="76"/>
      <c r="J37" s="76"/>
      <c r="K37" s="71"/>
      <c r="L37" s="71"/>
      <c r="M37" s="76"/>
      <c r="N37" s="68"/>
      <c r="O37" s="71"/>
      <c r="P37" s="77"/>
      <c r="Q37" s="78"/>
      <c r="R37" s="79"/>
      <c r="S37" s="80"/>
      <c r="T37" s="81"/>
      <c r="U37" s="82"/>
      <c r="V37" s="82"/>
      <c r="W37" s="83"/>
      <c r="X37" s="84"/>
      <c r="Y37" s="85"/>
      <c r="Z37" s="85"/>
      <c r="AA37" s="86"/>
    </row>
    <row r="38" spans="1:29" x14ac:dyDescent="0.15">
      <c r="A38" s="41"/>
      <c r="B38" s="68"/>
      <c r="C38" s="66"/>
      <c r="D38" s="67"/>
      <c r="E38" s="68"/>
      <c r="F38" s="43"/>
      <c r="G38" s="43"/>
      <c r="H38" s="43"/>
      <c r="I38" s="43"/>
      <c r="J38" s="43"/>
      <c r="K38" s="43"/>
      <c r="L38" s="43"/>
      <c r="M38" s="43"/>
      <c r="N38" s="71"/>
      <c r="O38" s="43"/>
      <c r="P38" s="204"/>
      <c r="Q38" s="204"/>
      <c r="R38" s="205"/>
      <c r="S38" s="205"/>
      <c r="T38" s="81"/>
      <c r="U38" s="82"/>
      <c r="V38" s="82"/>
      <c r="W38" s="83"/>
      <c r="X38" s="84"/>
      <c r="Y38" s="85"/>
      <c r="Z38" s="85"/>
      <c r="AA38" s="86"/>
    </row>
    <row r="39" spans="1:29" x14ac:dyDescent="0.15">
      <c r="A39" s="87" t="s">
        <v>43</v>
      </c>
      <c r="B39" s="88"/>
      <c r="C39" s="88"/>
      <c r="D39" s="89"/>
      <c r="E39" s="88"/>
      <c r="F39" s="90"/>
      <c r="G39" s="90"/>
      <c r="H39" s="90"/>
      <c r="I39" s="90"/>
      <c r="J39" s="90"/>
      <c r="K39" s="90"/>
      <c r="L39" s="90"/>
      <c r="M39" s="90"/>
      <c r="N39" s="91"/>
      <c r="O39" s="90"/>
      <c r="P39" s="92"/>
      <c r="Q39" s="93"/>
      <c r="R39" s="93"/>
      <c r="S39" s="93"/>
      <c r="T39" s="93"/>
      <c r="U39" s="93"/>
      <c r="V39" s="93"/>
      <c r="W39" s="93"/>
      <c r="X39" s="93"/>
      <c r="Y39" s="93"/>
      <c r="Z39" s="93"/>
      <c r="AA39" s="94"/>
    </row>
    <row r="40" spans="1:29" ht="15" thickBot="1" x14ac:dyDescent="0.2">
      <c r="A40" s="95"/>
      <c r="B40" s="96"/>
      <c r="C40" s="96"/>
      <c r="D40" s="97"/>
      <c r="E40" s="96"/>
      <c r="F40" s="98"/>
      <c r="G40" s="98"/>
      <c r="H40" s="98"/>
      <c r="I40" s="98"/>
      <c r="J40" s="98"/>
      <c r="K40" s="99"/>
      <c r="L40" s="99"/>
      <c r="M40" s="98"/>
      <c r="N40" s="99"/>
      <c r="O40" s="98"/>
      <c r="P40" s="100"/>
      <c r="Q40" s="101"/>
      <c r="R40" s="101"/>
      <c r="S40" s="101"/>
      <c r="T40" s="101"/>
      <c r="U40" s="101"/>
      <c r="V40" s="101"/>
      <c r="W40" s="101"/>
      <c r="X40" s="101"/>
      <c r="Y40" s="101"/>
      <c r="Z40" s="101"/>
      <c r="AA40" s="102"/>
    </row>
    <row r="41" spans="1:29" x14ac:dyDescent="0.15">
      <c r="A41" s="103"/>
      <c r="B41" s="103"/>
      <c r="C41" s="103"/>
      <c r="D41" s="103"/>
      <c r="E41" s="104"/>
      <c r="F41" s="104"/>
      <c r="G41" s="104"/>
      <c r="H41" s="104"/>
      <c r="I41" s="104"/>
      <c r="J41" s="104"/>
      <c r="K41" s="104"/>
      <c r="L41" s="104"/>
      <c r="M41" s="104"/>
      <c r="N41" s="104"/>
      <c r="O41" s="105"/>
      <c r="P41" s="106"/>
      <c r="Q41" s="107"/>
      <c r="R41" s="108"/>
      <c r="S41" s="108"/>
      <c r="T41" s="108"/>
      <c r="U41" s="108"/>
      <c r="V41" s="109"/>
      <c r="Y41" s="110"/>
      <c r="Z41" s="216"/>
      <c r="AA41" s="216"/>
    </row>
    <row r="42" spans="1:29" ht="15" thickBot="1" x14ac:dyDescent="0.2">
      <c r="A42" s="103"/>
      <c r="B42" s="111"/>
      <c r="C42" s="112"/>
      <c r="D42" s="104"/>
      <c r="E42" s="104"/>
      <c r="F42" s="113"/>
      <c r="G42" s="113"/>
      <c r="H42" s="113"/>
      <c r="I42" s="114"/>
      <c r="J42" s="114"/>
      <c r="K42" s="105"/>
      <c r="L42" s="105"/>
      <c r="M42" s="114"/>
      <c r="N42" s="105"/>
      <c r="O42" s="115"/>
      <c r="P42" s="116"/>
      <c r="Q42" s="108"/>
      <c r="R42" s="108"/>
      <c r="S42" s="108"/>
      <c r="T42" s="108"/>
      <c r="U42" s="108"/>
      <c r="V42" s="108"/>
      <c r="W42" s="108"/>
      <c r="X42" s="108"/>
      <c r="Y42" s="108"/>
      <c r="Z42" s="108"/>
      <c r="AA42" s="108"/>
    </row>
    <row r="43" spans="1:29" x14ac:dyDescent="0.15">
      <c r="A43" s="217" t="s">
        <v>34</v>
      </c>
      <c r="B43" s="217"/>
      <c r="C43" s="218" t="s">
        <v>35</v>
      </c>
      <c r="D43" s="218"/>
      <c r="E43" s="218"/>
      <c r="F43" s="218"/>
      <c r="G43" s="218"/>
      <c r="H43" s="218"/>
      <c r="I43" s="218"/>
      <c r="J43" s="218"/>
      <c r="K43" s="218"/>
      <c r="L43" s="218"/>
      <c r="M43" s="218"/>
      <c r="N43" s="218"/>
      <c r="O43" s="218"/>
      <c r="P43" s="219" t="s">
        <v>36</v>
      </c>
      <c r="Q43" s="219"/>
      <c r="R43" s="220" t="s">
        <v>37</v>
      </c>
      <c r="S43" s="220"/>
      <c r="T43" s="220" t="s">
        <v>38</v>
      </c>
      <c r="U43" s="220"/>
      <c r="V43" s="220"/>
      <c r="W43" s="220"/>
      <c r="X43" s="221" t="s">
        <v>0</v>
      </c>
      <c r="Y43" s="221"/>
      <c r="Z43" s="221"/>
      <c r="AA43" s="221"/>
    </row>
    <row r="44" spans="1:29" x14ac:dyDescent="0.15">
      <c r="A44" s="117"/>
      <c r="B44" s="118"/>
      <c r="C44" s="119"/>
      <c r="D44" s="120"/>
      <c r="E44" s="120"/>
      <c r="F44" s="120"/>
      <c r="G44" s="121" t="s">
        <v>44</v>
      </c>
      <c r="H44" s="120"/>
      <c r="I44" s="120"/>
      <c r="J44" s="120"/>
      <c r="K44" s="120"/>
      <c r="L44" s="120"/>
      <c r="M44" s="120"/>
      <c r="N44" s="122"/>
      <c r="O44" s="122"/>
      <c r="P44" s="223"/>
      <c r="Q44" s="223"/>
      <c r="R44" s="224"/>
      <c r="S44" s="224"/>
      <c r="T44" s="227"/>
      <c r="U44" s="227"/>
      <c r="V44" s="227"/>
      <c r="W44" s="227"/>
      <c r="X44" s="228"/>
      <c r="Y44" s="228"/>
      <c r="Z44" s="228"/>
      <c r="AA44" s="228"/>
    </row>
    <row r="45" spans="1:29" x14ac:dyDescent="0.15">
      <c r="A45" s="117"/>
      <c r="B45" s="123"/>
      <c r="C45" s="124"/>
      <c r="D45" s="120"/>
      <c r="E45" s="120"/>
      <c r="F45" s="125"/>
      <c r="G45" s="120"/>
      <c r="H45" s="125"/>
      <c r="I45" s="126"/>
      <c r="J45" s="126"/>
      <c r="K45" s="122"/>
      <c r="L45" s="120"/>
      <c r="M45" s="120"/>
      <c r="N45" s="122"/>
      <c r="O45" s="122"/>
      <c r="P45" s="223"/>
      <c r="Q45" s="223"/>
      <c r="R45" s="224"/>
      <c r="S45" s="224"/>
      <c r="T45" s="227"/>
      <c r="U45" s="227"/>
      <c r="V45" s="227"/>
      <c r="W45" s="227"/>
      <c r="X45" s="228"/>
      <c r="Y45" s="228"/>
      <c r="Z45" s="228"/>
      <c r="AA45" s="228"/>
    </row>
    <row r="46" spans="1:29" x14ac:dyDescent="0.15">
      <c r="A46" s="117"/>
      <c r="B46" s="118"/>
      <c r="C46" s="119"/>
      <c r="D46" s="120"/>
      <c r="E46" s="120"/>
      <c r="F46" s="120"/>
      <c r="G46" s="120"/>
      <c r="H46" s="120"/>
      <c r="I46" s="120"/>
      <c r="J46" s="120"/>
      <c r="K46" s="120"/>
      <c r="L46" s="120"/>
      <c r="M46" s="120"/>
      <c r="N46" s="122"/>
      <c r="O46" s="122"/>
      <c r="P46" s="223"/>
      <c r="Q46" s="223"/>
      <c r="R46" s="224"/>
      <c r="S46" s="224"/>
      <c r="T46" s="225"/>
      <c r="U46" s="225"/>
      <c r="V46" s="225"/>
      <c r="W46" s="225"/>
      <c r="X46" s="226"/>
      <c r="Y46" s="226"/>
      <c r="Z46" s="226"/>
      <c r="AA46" s="226"/>
    </row>
    <row r="47" spans="1:29" x14ac:dyDescent="0.15">
      <c r="A47" s="117"/>
      <c r="B47" s="118"/>
      <c r="C47" s="119"/>
      <c r="D47" s="120"/>
      <c r="E47" s="120"/>
      <c r="F47" s="120"/>
      <c r="G47" s="120"/>
      <c r="H47" s="120"/>
      <c r="I47" s="120"/>
      <c r="J47" s="120"/>
      <c r="K47" s="120"/>
      <c r="L47" s="120"/>
      <c r="M47" s="120"/>
      <c r="N47" s="122"/>
      <c r="O47" s="122"/>
      <c r="P47" s="223"/>
      <c r="Q47" s="223"/>
      <c r="R47" s="224"/>
      <c r="S47" s="224"/>
      <c r="T47" s="225"/>
      <c r="U47" s="225"/>
      <c r="V47" s="225"/>
      <c r="W47" s="225"/>
      <c r="X47" s="226"/>
      <c r="Y47" s="226"/>
      <c r="Z47" s="226"/>
      <c r="AA47" s="226"/>
    </row>
    <row r="48" spans="1:29" x14ac:dyDescent="0.15">
      <c r="A48" s="117"/>
      <c r="B48" s="118"/>
      <c r="C48" s="119"/>
      <c r="D48" s="120"/>
      <c r="E48" s="120"/>
      <c r="F48" s="120"/>
      <c r="G48" s="120"/>
      <c r="H48" s="120"/>
      <c r="I48" s="120"/>
      <c r="J48" s="120"/>
      <c r="K48" s="120"/>
      <c r="L48" s="120"/>
      <c r="M48" s="120"/>
      <c r="N48" s="122"/>
      <c r="O48" s="127"/>
      <c r="P48" s="223"/>
      <c r="Q48" s="223"/>
      <c r="R48" s="224"/>
      <c r="S48" s="224"/>
      <c r="T48" s="225"/>
      <c r="U48" s="225"/>
      <c r="V48" s="225"/>
      <c r="W48" s="225"/>
      <c r="X48" s="226"/>
      <c r="Y48" s="226"/>
      <c r="Z48" s="226"/>
      <c r="AA48" s="226"/>
    </row>
    <row r="49" spans="1:27" x14ac:dyDescent="0.15">
      <c r="A49" s="117"/>
      <c r="B49" s="118"/>
      <c r="C49" s="119"/>
      <c r="D49" s="120"/>
      <c r="E49" s="120"/>
      <c r="F49" s="120"/>
      <c r="G49" s="120"/>
      <c r="H49" s="120"/>
      <c r="I49" s="120"/>
      <c r="J49" s="120"/>
      <c r="K49" s="120"/>
      <c r="L49" s="120"/>
      <c r="M49" s="120"/>
      <c r="N49" s="122"/>
      <c r="O49" s="127"/>
      <c r="P49" s="223"/>
      <c r="Q49" s="223"/>
      <c r="R49" s="224"/>
      <c r="S49" s="224"/>
      <c r="T49" s="225"/>
      <c r="U49" s="225"/>
      <c r="V49" s="225"/>
      <c r="W49" s="225"/>
      <c r="X49" s="226"/>
      <c r="Y49" s="226"/>
      <c r="Z49" s="226"/>
      <c r="AA49" s="226"/>
    </row>
    <row r="50" spans="1:27" x14ac:dyDescent="0.15">
      <c r="A50" s="117"/>
      <c r="B50" s="118"/>
      <c r="C50" s="119"/>
      <c r="D50" s="120"/>
      <c r="E50" s="120"/>
      <c r="F50" s="120"/>
      <c r="G50" s="120"/>
      <c r="H50" s="120"/>
      <c r="I50" s="120"/>
      <c r="J50" s="120"/>
      <c r="K50" s="120"/>
      <c r="L50" s="120"/>
      <c r="M50" s="120"/>
      <c r="N50" s="122"/>
      <c r="O50" s="127"/>
      <c r="P50" s="223"/>
      <c r="Q50" s="223"/>
      <c r="R50" s="224"/>
      <c r="S50" s="224"/>
      <c r="T50" s="225"/>
      <c r="U50" s="225"/>
      <c r="V50" s="225"/>
      <c r="W50" s="225"/>
      <c r="X50" s="226"/>
      <c r="Y50" s="226"/>
      <c r="Z50" s="226"/>
      <c r="AA50" s="226"/>
    </row>
    <row r="51" spans="1:27" x14ac:dyDescent="0.15">
      <c r="A51" s="117"/>
      <c r="B51" s="123"/>
      <c r="C51" s="124"/>
      <c r="D51" s="120"/>
      <c r="E51" s="120"/>
      <c r="F51" s="125"/>
      <c r="G51" s="120"/>
      <c r="H51" s="125"/>
      <c r="I51" s="126"/>
      <c r="J51" s="126"/>
      <c r="K51" s="122"/>
      <c r="L51" s="122"/>
      <c r="M51" s="126"/>
      <c r="N51" s="128"/>
      <c r="O51" s="122"/>
      <c r="P51" s="223"/>
      <c r="Q51" s="223"/>
      <c r="R51" s="224"/>
      <c r="S51" s="224"/>
      <c r="T51" s="129"/>
      <c r="U51" s="130"/>
      <c r="V51" s="130"/>
      <c r="W51" s="131"/>
      <c r="X51" s="226"/>
      <c r="Y51" s="226"/>
      <c r="Z51" s="226"/>
      <c r="AA51" s="226"/>
    </row>
    <row r="52" spans="1:27" x14ac:dyDescent="0.15">
      <c r="A52" s="117"/>
      <c r="B52" s="118"/>
      <c r="C52" s="119"/>
      <c r="D52" s="120"/>
      <c r="E52" s="120"/>
      <c r="F52" s="120"/>
      <c r="G52" s="120"/>
      <c r="H52" s="120"/>
      <c r="I52" s="120"/>
      <c r="J52" s="120"/>
      <c r="K52" s="120"/>
      <c r="L52" s="120"/>
      <c r="M52" s="120"/>
      <c r="N52" s="122"/>
      <c r="O52" s="127"/>
      <c r="P52" s="223"/>
      <c r="Q52" s="223"/>
      <c r="R52" s="224"/>
      <c r="S52" s="224"/>
      <c r="T52" s="227"/>
      <c r="U52" s="227"/>
      <c r="V52" s="227"/>
      <c r="W52" s="227"/>
      <c r="X52" s="228"/>
      <c r="Y52" s="228"/>
      <c r="Z52" s="228"/>
      <c r="AA52" s="228"/>
    </row>
    <row r="53" spans="1:27" x14ac:dyDescent="0.15">
      <c r="A53" s="117"/>
      <c r="B53" s="118"/>
      <c r="C53" s="119"/>
      <c r="D53" s="120"/>
      <c r="E53" s="120"/>
      <c r="F53" s="120"/>
      <c r="G53" s="120"/>
      <c r="H53" s="120"/>
      <c r="I53" s="120"/>
      <c r="J53" s="120"/>
      <c r="K53" s="120"/>
      <c r="L53" s="120"/>
      <c r="M53" s="120"/>
      <c r="N53" s="122"/>
      <c r="O53" s="127"/>
      <c r="P53" s="223"/>
      <c r="Q53" s="223"/>
      <c r="R53" s="224"/>
      <c r="S53" s="224"/>
      <c r="T53" s="227"/>
      <c r="U53" s="227"/>
      <c r="V53" s="227"/>
      <c r="W53" s="227"/>
      <c r="X53" s="228"/>
      <c r="Y53" s="228"/>
      <c r="Z53" s="228"/>
      <c r="AA53" s="228"/>
    </row>
    <row r="54" spans="1:27" x14ac:dyDescent="0.15">
      <c r="A54" s="117"/>
      <c r="B54" s="118"/>
      <c r="C54" s="119"/>
      <c r="D54" s="120"/>
      <c r="E54" s="120"/>
      <c r="F54" s="120"/>
      <c r="G54" s="120"/>
      <c r="H54" s="120"/>
      <c r="I54" s="120"/>
      <c r="J54" s="120"/>
      <c r="K54" s="120"/>
      <c r="L54" s="120"/>
      <c r="M54" s="120"/>
      <c r="N54" s="122"/>
      <c r="O54" s="127"/>
      <c r="P54" s="223"/>
      <c r="Q54" s="223"/>
      <c r="R54" s="224"/>
      <c r="S54" s="224"/>
      <c r="T54" s="227"/>
      <c r="U54" s="227"/>
      <c r="V54" s="227"/>
      <c r="W54" s="227"/>
      <c r="X54" s="228"/>
      <c r="Y54" s="228"/>
      <c r="Z54" s="228"/>
      <c r="AA54" s="228"/>
    </row>
    <row r="55" spans="1:27" x14ac:dyDescent="0.15">
      <c r="A55" s="117"/>
      <c r="B55" s="118"/>
      <c r="C55" s="119"/>
      <c r="D55" s="120"/>
      <c r="E55" s="120"/>
      <c r="F55" s="120"/>
      <c r="G55" s="120"/>
      <c r="H55" s="120"/>
      <c r="I55" s="120"/>
      <c r="J55" s="120"/>
      <c r="K55" s="120"/>
      <c r="L55" s="120"/>
      <c r="M55" s="120"/>
      <c r="N55" s="122"/>
      <c r="O55" s="127"/>
      <c r="P55" s="223"/>
      <c r="Q55" s="223"/>
      <c r="R55" s="224"/>
      <c r="S55" s="224"/>
      <c r="T55" s="227"/>
      <c r="U55" s="227"/>
      <c r="V55" s="227"/>
      <c r="W55" s="227"/>
      <c r="X55" s="228"/>
      <c r="Y55" s="228"/>
      <c r="Z55" s="228"/>
      <c r="AA55" s="228"/>
    </row>
    <row r="56" spans="1:27" x14ac:dyDescent="0.15">
      <c r="A56" s="117"/>
      <c r="B56" s="118"/>
      <c r="C56" s="119"/>
      <c r="D56" s="120"/>
      <c r="E56" s="120"/>
      <c r="F56" s="120"/>
      <c r="G56" s="121" t="s">
        <v>42</v>
      </c>
      <c r="H56" s="120"/>
      <c r="I56" s="120"/>
      <c r="J56" s="120"/>
      <c r="K56" s="120"/>
      <c r="L56" s="120"/>
      <c r="M56" s="120"/>
      <c r="N56" s="122"/>
      <c r="O56" s="127"/>
      <c r="P56" s="223"/>
      <c r="Q56" s="223"/>
      <c r="R56" s="224"/>
      <c r="S56" s="224"/>
      <c r="T56" s="227"/>
      <c r="U56" s="227"/>
      <c r="V56" s="227"/>
      <c r="W56" s="227"/>
      <c r="X56" s="228"/>
      <c r="Y56" s="228"/>
      <c r="Z56" s="228"/>
      <c r="AA56" s="228"/>
    </row>
    <row r="57" spans="1:27" x14ac:dyDescent="0.15">
      <c r="A57" s="117"/>
      <c r="B57" s="118"/>
      <c r="C57" s="119"/>
      <c r="D57" s="120"/>
      <c r="E57" s="120"/>
      <c r="F57" s="120"/>
      <c r="G57" s="120"/>
      <c r="H57" s="120"/>
      <c r="I57" s="120"/>
      <c r="J57" s="120"/>
      <c r="K57" s="120"/>
      <c r="L57" s="120"/>
      <c r="M57" s="120"/>
      <c r="N57" s="122"/>
      <c r="O57" s="127"/>
      <c r="P57" s="223"/>
      <c r="Q57" s="223"/>
      <c r="R57" s="224"/>
      <c r="S57" s="224"/>
      <c r="T57" s="227"/>
      <c r="U57" s="227"/>
      <c r="V57" s="227"/>
      <c r="W57" s="227"/>
      <c r="X57" s="228"/>
      <c r="Y57" s="228"/>
      <c r="Z57" s="228"/>
      <c r="AA57" s="228"/>
    </row>
    <row r="58" spans="1:27" x14ac:dyDescent="0.15">
      <c r="A58" s="117"/>
      <c r="B58" s="118"/>
      <c r="C58" s="119"/>
      <c r="D58" s="120"/>
      <c r="E58" s="120"/>
      <c r="F58" s="120"/>
      <c r="G58" s="120"/>
      <c r="H58" s="120"/>
      <c r="I58" s="120"/>
      <c r="J58" s="120"/>
      <c r="K58" s="120"/>
      <c r="L58" s="120"/>
      <c r="M58" s="120"/>
      <c r="N58" s="122"/>
      <c r="O58" s="127"/>
      <c r="P58" s="223"/>
      <c r="Q58" s="223"/>
      <c r="R58" s="224"/>
      <c r="S58" s="224"/>
      <c r="T58" s="227"/>
      <c r="U58" s="227"/>
      <c r="V58" s="227"/>
      <c r="W58" s="227"/>
      <c r="X58" s="228"/>
      <c r="Y58" s="228"/>
      <c r="Z58" s="228"/>
      <c r="AA58" s="228"/>
    </row>
    <row r="59" spans="1:27" x14ac:dyDescent="0.15">
      <c r="A59" s="117"/>
      <c r="B59" s="118"/>
      <c r="C59" s="119"/>
      <c r="D59" s="120"/>
      <c r="E59" s="120"/>
      <c r="F59" s="120"/>
      <c r="G59" s="120"/>
      <c r="H59" s="120"/>
      <c r="I59" s="120"/>
      <c r="J59" s="120"/>
      <c r="K59" s="120"/>
      <c r="L59" s="120"/>
      <c r="M59" s="120"/>
      <c r="N59" s="122"/>
      <c r="O59" s="127"/>
      <c r="P59" s="223"/>
      <c r="Q59" s="223"/>
      <c r="R59" s="224"/>
      <c r="S59" s="224"/>
      <c r="T59" s="227"/>
      <c r="U59" s="227"/>
      <c r="V59" s="227"/>
      <c r="W59" s="227"/>
      <c r="X59" s="228"/>
      <c r="Y59" s="228"/>
      <c r="Z59" s="228"/>
      <c r="AA59" s="228"/>
    </row>
    <row r="60" spans="1:27" x14ac:dyDescent="0.15">
      <c r="A60" s="117"/>
      <c r="B60" s="118"/>
      <c r="C60" s="119"/>
      <c r="D60" s="120"/>
      <c r="E60" s="120"/>
      <c r="F60" s="120"/>
      <c r="G60" s="120"/>
      <c r="H60" s="120"/>
      <c r="I60" s="120"/>
      <c r="J60" s="120"/>
      <c r="K60" s="120"/>
      <c r="L60" s="120"/>
      <c r="M60" s="120"/>
      <c r="N60" s="122"/>
      <c r="O60" s="127"/>
      <c r="P60" s="223"/>
      <c r="Q60" s="223"/>
      <c r="R60" s="224"/>
      <c r="S60" s="224"/>
      <c r="T60" s="227"/>
      <c r="U60" s="227"/>
      <c r="V60" s="227"/>
      <c r="W60" s="227"/>
      <c r="X60" s="228"/>
      <c r="Y60" s="228"/>
      <c r="Z60" s="228"/>
      <c r="AA60" s="228"/>
    </row>
    <row r="61" spans="1:27" x14ac:dyDescent="0.15">
      <c r="A61" s="117"/>
      <c r="B61" s="118"/>
      <c r="C61" s="119"/>
      <c r="D61" s="120"/>
      <c r="E61" s="120"/>
      <c r="F61" s="120"/>
      <c r="G61" s="120"/>
      <c r="H61" s="120"/>
      <c r="I61" s="120"/>
      <c r="J61" s="120"/>
      <c r="K61" s="120"/>
      <c r="L61" s="120"/>
      <c r="M61" s="120"/>
      <c r="N61" s="122"/>
      <c r="O61" s="127"/>
      <c r="P61" s="223"/>
      <c r="Q61" s="223"/>
      <c r="R61" s="224"/>
      <c r="S61" s="224"/>
      <c r="T61" s="227"/>
      <c r="U61" s="227"/>
      <c r="V61" s="227"/>
      <c r="W61" s="227"/>
      <c r="X61" s="228"/>
      <c r="Y61" s="228"/>
      <c r="Z61" s="228"/>
      <c r="AA61" s="228"/>
    </row>
    <row r="62" spans="1:27" x14ac:dyDescent="0.15">
      <c r="A62" s="117"/>
      <c r="B62" s="118"/>
      <c r="C62" s="119"/>
      <c r="D62" s="120"/>
      <c r="E62" s="120"/>
      <c r="F62" s="120"/>
      <c r="G62" s="120"/>
      <c r="H62" s="120"/>
      <c r="I62" s="120"/>
      <c r="J62" s="120"/>
      <c r="K62" s="120"/>
      <c r="L62" s="120"/>
      <c r="M62" s="120"/>
      <c r="N62" s="122"/>
      <c r="O62" s="127"/>
      <c r="P62" s="223"/>
      <c r="Q62" s="223"/>
      <c r="R62" s="224"/>
      <c r="S62" s="224"/>
      <c r="T62" s="227"/>
      <c r="U62" s="227"/>
      <c r="V62" s="227"/>
      <c r="W62" s="227"/>
      <c r="X62" s="228"/>
      <c r="Y62" s="228"/>
      <c r="Z62" s="228"/>
      <c r="AA62" s="228"/>
    </row>
    <row r="63" spans="1:27" x14ac:dyDescent="0.15">
      <c r="A63" s="117"/>
      <c r="B63" s="118"/>
      <c r="C63" s="119"/>
      <c r="D63" s="120"/>
      <c r="E63" s="120"/>
      <c r="F63" s="120"/>
      <c r="G63" s="120"/>
      <c r="H63" s="120"/>
      <c r="I63" s="120"/>
      <c r="J63" s="120"/>
      <c r="K63" s="120"/>
      <c r="L63" s="120"/>
      <c r="M63" s="120"/>
      <c r="N63" s="122"/>
      <c r="O63" s="127"/>
      <c r="P63" s="223"/>
      <c r="Q63" s="223"/>
      <c r="R63" s="224"/>
      <c r="S63" s="224"/>
      <c r="T63" s="227"/>
      <c r="U63" s="227"/>
      <c r="V63" s="227"/>
      <c r="W63" s="227"/>
      <c r="X63" s="228"/>
      <c r="Y63" s="228"/>
      <c r="Z63" s="228"/>
      <c r="AA63" s="228"/>
    </row>
    <row r="64" spans="1:27" x14ac:dyDescent="0.15">
      <c r="A64" s="117"/>
      <c r="B64" s="118"/>
      <c r="C64" s="119"/>
      <c r="D64" s="120"/>
      <c r="E64" s="120"/>
      <c r="F64" s="120"/>
      <c r="G64" s="120"/>
      <c r="H64" s="120"/>
      <c r="I64" s="120"/>
      <c r="J64" s="120"/>
      <c r="K64" s="120"/>
      <c r="L64" s="120"/>
      <c r="M64" s="120"/>
      <c r="N64" s="122"/>
      <c r="O64" s="127"/>
      <c r="P64" s="223"/>
      <c r="Q64" s="223"/>
      <c r="R64" s="224"/>
      <c r="S64" s="224"/>
      <c r="T64" s="227"/>
      <c r="U64" s="227"/>
      <c r="V64" s="227"/>
      <c r="W64" s="227"/>
      <c r="X64" s="228"/>
      <c r="Y64" s="228"/>
      <c r="Z64" s="228"/>
      <c r="AA64" s="228"/>
    </row>
    <row r="65" spans="1:27" x14ac:dyDescent="0.15">
      <c r="A65" s="117"/>
      <c r="B65" s="118"/>
      <c r="C65" s="119"/>
      <c r="D65" s="120"/>
      <c r="E65" s="120"/>
      <c r="F65" s="120"/>
      <c r="G65" s="120"/>
      <c r="H65" s="120"/>
      <c r="I65" s="120"/>
      <c r="J65" s="120"/>
      <c r="K65" s="120"/>
      <c r="L65" s="120"/>
      <c r="M65" s="120"/>
      <c r="N65" s="122"/>
      <c r="O65" s="127"/>
      <c r="P65" s="223"/>
      <c r="Q65" s="223"/>
      <c r="R65" s="224"/>
      <c r="S65" s="224"/>
      <c r="T65" s="227"/>
      <c r="U65" s="227"/>
      <c r="V65" s="227"/>
      <c r="W65" s="227"/>
      <c r="X65" s="228"/>
      <c r="Y65" s="228"/>
      <c r="Z65" s="228"/>
      <c r="AA65" s="228"/>
    </row>
    <row r="66" spans="1:27" x14ac:dyDescent="0.15">
      <c r="A66" s="117"/>
      <c r="B66" s="118"/>
      <c r="C66" s="119"/>
      <c r="D66" s="120"/>
      <c r="E66" s="120"/>
      <c r="F66" s="120"/>
      <c r="G66" s="120"/>
      <c r="H66" s="120"/>
      <c r="I66" s="120"/>
      <c r="J66" s="120"/>
      <c r="K66" s="120"/>
      <c r="L66" s="120"/>
      <c r="M66" s="120"/>
      <c r="N66" s="122"/>
      <c r="O66" s="127"/>
      <c r="P66" s="223"/>
      <c r="Q66" s="223"/>
      <c r="R66" s="224"/>
      <c r="S66" s="224"/>
      <c r="T66" s="227"/>
      <c r="U66" s="227"/>
      <c r="V66" s="227"/>
      <c r="W66" s="227"/>
      <c r="X66" s="228"/>
      <c r="Y66" s="228"/>
      <c r="Z66" s="228"/>
      <c r="AA66" s="228"/>
    </row>
    <row r="67" spans="1:27" x14ac:dyDescent="0.15">
      <c r="A67" s="117"/>
      <c r="B67" s="118"/>
      <c r="C67" s="119"/>
      <c r="D67" s="120"/>
      <c r="E67" s="120"/>
      <c r="F67" s="120"/>
      <c r="G67" s="120"/>
      <c r="H67" s="120"/>
      <c r="I67" s="120"/>
      <c r="J67" s="120"/>
      <c r="K67" s="120"/>
      <c r="L67" s="120"/>
      <c r="M67" s="120"/>
      <c r="N67" s="122"/>
      <c r="O67" s="127"/>
      <c r="P67" s="223"/>
      <c r="Q67" s="223"/>
      <c r="R67" s="224"/>
      <c r="S67" s="224"/>
      <c r="T67" s="227"/>
      <c r="U67" s="227"/>
      <c r="V67" s="227"/>
      <c r="W67" s="227"/>
      <c r="X67" s="228"/>
      <c r="Y67" s="228"/>
      <c r="Z67" s="228"/>
      <c r="AA67" s="228"/>
    </row>
    <row r="68" spans="1:27" x14ac:dyDescent="0.15">
      <c r="A68" s="117"/>
      <c r="B68" s="118"/>
      <c r="C68" s="119"/>
      <c r="D68" s="120"/>
      <c r="E68" s="120"/>
      <c r="F68" s="120"/>
      <c r="G68" s="120"/>
      <c r="H68" s="120"/>
      <c r="I68" s="120"/>
      <c r="J68" s="120"/>
      <c r="K68" s="120"/>
      <c r="L68" s="120"/>
      <c r="M68" s="120"/>
      <c r="N68" s="122"/>
      <c r="O68" s="127"/>
      <c r="P68" s="223"/>
      <c r="Q68" s="223"/>
      <c r="R68" s="224"/>
      <c r="S68" s="224"/>
      <c r="T68" s="227"/>
      <c r="U68" s="227"/>
      <c r="V68" s="227"/>
      <c r="W68" s="227"/>
      <c r="X68" s="228"/>
      <c r="Y68" s="228"/>
      <c r="Z68" s="228"/>
      <c r="AA68" s="228"/>
    </row>
    <row r="69" spans="1:27" x14ac:dyDescent="0.15">
      <c r="A69" s="117"/>
      <c r="B69" s="118"/>
      <c r="C69" s="119"/>
      <c r="D69" s="120"/>
      <c r="E69" s="120"/>
      <c r="F69" s="120"/>
      <c r="G69" s="120"/>
      <c r="H69" s="120"/>
      <c r="I69" s="120"/>
      <c r="J69" s="120"/>
      <c r="K69" s="120"/>
      <c r="L69" s="120"/>
      <c r="M69" s="120"/>
      <c r="N69" s="122"/>
      <c r="O69" s="127"/>
      <c r="P69" s="223"/>
      <c r="Q69" s="223"/>
      <c r="R69" s="224"/>
      <c r="S69" s="224"/>
      <c r="T69" s="227"/>
      <c r="U69" s="227"/>
      <c r="V69" s="227"/>
      <c r="W69" s="227"/>
      <c r="X69" s="228"/>
      <c r="Y69" s="228"/>
      <c r="Z69" s="228"/>
      <c r="AA69" s="228"/>
    </row>
    <row r="70" spans="1:27" ht="15" thickBot="1" x14ac:dyDescent="0.2">
      <c r="A70" s="132"/>
      <c r="B70" s="133"/>
      <c r="C70" s="134"/>
      <c r="D70" s="135"/>
      <c r="E70" s="135"/>
      <c r="F70" s="135"/>
      <c r="G70" s="135"/>
      <c r="H70" s="135"/>
      <c r="I70" s="135"/>
      <c r="J70" s="135"/>
      <c r="K70" s="135"/>
      <c r="L70" s="135"/>
      <c r="M70" s="135"/>
      <c r="N70" s="136"/>
      <c r="O70" s="137"/>
      <c r="P70" s="229"/>
      <c r="Q70" s="229"/>
      <c r="R70" s="230"/>
      <c r="S70" s="230"/>
      <c r="T70" s="231"/>
      <c r="U70" s="231"/>
      <c r="V70" s="231"/>
      <c r="W70" s="231"/>
      <c r="X70" s="232"/>
      <c r="Y70" s="232"/>
      <c r="Z70" s="232"/>
      <c r="AA70" s="232"/>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5"/>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F25" sqref="F25"/>
    </sheetView>
  </sheetViews>
  <sheetFormatPr baseColWidth="12" defaultColWidth="13" defaultRowHeight="14" x14ac:dyDescent="0.15"/>
  <cols>
    <col min="1" max="1" width="6.1640625" style="1" customWidth="1"/>
    <col min="2" max="2" width="17.1640625" style="1" customWidth="1"/>
    <col min="3" max="3" width="23.83203125" style="1" customWidth="1"/>
    <col min="4" max="6" width="10.5" style="1" customWidth="1"/>
    <col min="7" max="7" width="45.5" style="1" customWidth="1"/>
    <col min="8" max="8" width="2.1640625" style="1" customWidth="1"/>
    <col min="9" max="16384" width="13" style="1"/>
  </cols>
  <sheetData>
    <row r="1" spans="1:11" ht="15" thickBot="1" x14ac:dyDescent="0.2">
      <c r="A1" s="2" t="str">
        <f>表紙!B6</f>
        <v>Pepper用施設案内アプリ_x000D_概算御見積り</v>
      </c>
      <c r="B1" s="2"/>
      <c r="C1" s="2"/>
      <c r="D1" s="2"/>
      <c r="E1" s="2"/>
      <c r="F1" s="2"/>
      <c r="G1" s="2"/>
    </row>
    <row r="2" spans="1:11" ht="15" thickBot="1" x14ac:dyDescent="0.2">
      <c r="A2" s="138"/>
      <c r="B2" s="150" t="s">
        <v>1</v>
      </c>
      <c r="C2" s="151" t="s">
        <v>2</v>
      </c>
      <c r="D2" s="152" t="s">
        <v>46</v>
      </c>
      <c r="E2" s="153" t="s">
        <v>47</v>
      </c>
      <c r="F2" s="153" t="s">
        <v>45</v>
      </c>
      <c r="G2" s="154" t="s">
        <v>3</v>
      </c>
    </row>
    <row r="3" spans="1:11" ht="15" thickBot="1" x14ac:dyDescent="0.2">
      <c r="A3" s="235" t="s">
        <v>4</v>
      </c>
      <c r="B3" s="237" t="s">
        <v>4</v>
      </c>
      <c r="C3" s="155" t="s">
        <v>51</v>
      </c>
      <c r="D3" s="246">
        <v>3</v>
      </c>
      <c r="E3" s="247">
        <v>60000</v>
      </c>
      <c r="F3" s="247">
        <f t="shared" ref="F3:F5" si="0">D3*E3</f>
        <v>180000</v>
      </c>
      <c r="G3" s="157" t="s">
        <v>55</v>
      </c>
      <c r="K3" s="139"/>
    </row>
    <row r="4" spans="1:11" ht="27" thickBot="1" x14ac:dyDescent="0.2">
      <c r="A4" s="235"/>
      <c r="B4" s="237"/>
      <c r="C4" s="155" t="s">
        <v>52</v>
      </c>
      <c r="D4" s="246">
        <f>(SUM(D5:D7)+SUM(D9:D17))*0.2</f>
        <v>3.75</v>
      </c>
      <c r="E4" s="248">
        <f>E$3</f>
        <v>60000</v>
      </c>
      <c r="F4" s="248">
        <f t="shared" si="0"/>
        <v>225000</v>
      </c>
      <c r="G4" s="157" t="s">
        <v>79</v>
      </c>
    </row>
    <row r="5" spans="1:11" ht="15" thickBot="1" x14ac:dyDescent="0.2">
      <c r="A5" s="235"/>
      <c r="B5" s="237"/>
      <c r="C5" s="155" t="s">
        <v>54</v>
      </c>
      <c r="D5" s="246">
        <v>1.75</v>
      </c>
      <c r="E5" s="248">
        <f t="shared" ref="E5:E7" si="1">E$3</f>
        <v>60000</v>
      </c>
      <c r="F5" s="248">
        <f t="shared" si="0"/>
        <v>105000</v>
      </c>
      <c r="G5" s="157"/>
      <c r="I5" s="160"/>
    </row>
    <row r="6" spans="1:11" ht="15" thickBot="1" x14ac:dyDescent="0.2">
      <c r="A6" s="235"/>
      <c r="B6" s="237"/>
      <c r="C6" s="155" t="s">
        <v>71</v>
      </c>
      <c r="D6" s="246">
        <v>3</v>
      </c>
      <c r="E6" s="248">
        <f t="shared" si="1"/>
        <v>60000</v>
      </c>
      <c r="F6" s="248">
        <f>D6*E6</f>
        <v>180000</v>
      </c>
      <c r="G6" s="157"/>
      <c r="I6" s="160"/>
    </row>
    <row r="7" spans="1:11" ht="15" thickBot="1" x14ac:dyDescent="0.2">
      <c r="A7" s="235"/>
      <c r="B7" s="237"/>
      <c r="C7" s="158" t="s">
        <v>72</v>
      </c>
      <c r="D7" s="249">
        <v>1</v>
      </c>
      <c r="E7" s="248">
        <f t="shared" si="1"/>
        <v>60000</v>
      </c>
      <c r="F7" s="248">
        <f>D7*E7</f>
        <v>60000</v>
      </c>
      <c r="G7" s="156"/>
      <c r="I7" s="159"/>
    </row>
    <row r="8" spans="1:11" ht="18" thickBot="1" x14ac:dyDescent="0.2">
      <c r="A8" s="236"/>
      <c r="B8" s="238" t="s">
        <v>7</v>
      </c>
      <c r="C8" s="239"/>
      <c r="D8" s="250">
        <f>SUM(D3:D7)</f>
        <v>12.5</v>
      </c>
      <c r="E8" s="251"/>
      <c r="F8" s="252">
        <f>SUM(F3:F7)</f>
        <v>750000</v>
      </c>
      <c r="G8" s="141"/>
      <c r="I8" s="159"/>
    </row>
    <row r="9" spans="1:11" x14ac:dyDescent="0.15">
      <c r="A9" s="240" t="s">
        <v>50</v>
      </c>
      <c r="B9" s="243" t="s">
        <v>58</v>
      </c>
      <c r="C9" s="148" t="s">
        <v>59</v>
      </c>
      <c r="D9" s="253">
        <v>4</v>
      </c>
      <c r="E9" s="248">
        <f>E$3</f>
        <v>60000</v>
      </c>
      <c r="F9" s="248">
        <f>D9*E9</f>
        <v>240000</v>
      </c>
      <c r="G9" s="142" t="s">
        <v>70</v>
      </c>
      <c r="I9" s="160"/>
    </row>
    <row r="10" spans="1:11" x14ac:dyDescent="0.15">
      <c r="A10" s="241"/>
      <c r="B10" s="243"/>
      <c r="C10" s="149" t="s">
        <v>60</v>
      </c>
      <c r="D10" s="254"/>
      <c r="E10" s="248"/>
      <c r="F10" s="248">
        <v>350000</v>
      </c>
      <c r="G10" s="142" t="s">
        <v>76</v>
      </c>
      <c r="I10" s="160"/>
      <c r="J10" s="159"/>
    </row>
    <row r="11" spans="1:11" x14ac:dyDescent="0.15">
      <c r="A11" s="241"/>
      <c r="B11" s="243" t="s">
        <v>63</v>
      </c>
      <c r="C11" s="148" t="s">
        <v>67</v>
      </c>
      <c r="D11" s="253">
        <v>2</v>
      </c>
      <c r="E11" s="248">
        <f t="shared" ref="E11:E17" si="2">E$3</f>
        <v>60000</v>
      </c>
      <c r="F11" s="248">
        <f t="shared" ref="F11:F17" si="3">D11*E11</f>
        <v>120000</v>
      </c>
      <c r="G11" s="142" t="s">
        <v>64</v>
      </c>
      <c r="I11" s="159"/>
    </row>
    <row r="12" spans="1:11" x14ac:dyDescent="0.15">
      <c r="A12" s="241"/>
      <c r="B12" s="243"/>
      <c r="C12" s="148" t="s">
        <v>68</v>
      </c>
      <c r="D12" s="253">
        <v>1</v>
      </c>
      <c r="E12" s="248">
        <f t="shared" si="2"/>
        <v>60000</v>
      </c>
      <c r="F12" s="248">
        <f t="shared" si="3"/>
        <v>60000</v>
      </c>
      <c r="G12" s="142"/>
      <c r="H12" s="139"/>
      <c r="I12" s="159"/>
    </row>
    <row r="13" spans="1:11" x14ac:dyDescent="0.15">
      <c r="A13" s="241"/>
      <c r="B13" s="243"/>
      <c r="C13" s="148" t="s">
        <v>66</v>
      </c>
      <c r="D13" s="253">
        <v>1</v>
      </c>
      <c r="E13" s="248">
        <f t="shared" si="2"/>
        <v>60000</v>
      </c>
      <c r="F13" s="248">
        <f t="shared" si="3"/>
        <v>60000</v>
      </c>
      <c r="G13" s="142" t="s">
        <v>69</v>
      </c>
      <c r="H13" s="139"/>
      <c r="I13" s="159"/>
    </row>
    <row r="14" spans="1:11" x14ac:dyDescent="0.15">
      <c r="A14" s="241"/>
      <c r="B14" s="243"/>
      <c r="C14" s="148" t="s">
        <v>65</v>
      </c>
      <c r="D14" s="253">
        <v>0.5</v>
      </c>
      <c r="E14" s="248">
        <f t="shared" si="2"/>
        <v>60000</v>
      </c>
      <c r="F14" s="248">
        <f t="shared" si="3"/>
        <v>30000</v>
      </c>
      <c r="G14" s="142" t="s">
        <v>75</v>
      </c>
      <c r="I14" s="159"/>
    </row>
    <row r="15" spans="1:11" ht="26" x14ac:dyDescent="0.15">
      <c r="A15" s="241"/>
      <c r="B15" s="243"/>
      <c r="C15" s="148" t="s">
        <v>61</v>
      </c>
      <c r="D15" s="253">
        <v>1</v>
      </c>
      <c r="E15" s="248">
        <f t="shared" si="2"/>
        <v>60000</v>
      </c>
      <c r="F15" s="248">
        <f t="shared" si="3"/>
        <v>60000</v>
      </c>
      <c r="G15" s="142" t="s">
        <v>80</v>
      </c>
      <c r="H15" s="139"/>
      <c r="I15" s="160"/>
    </row>
    <row r="16" spans="1:11" x14ac:dyDescent="0.15">
      <c r="A16" s="241"/>
      <c r="B16" s="145" t="s">
        <v>53</v>
      </c>
      <c r="C16" s="148" t="s">
        <v>73</v>
      </c>
      <c r="D16" s="253">
        <v>1.5</v>
      </c>
      <c r="E16" s="248">
        <f t="shared" si="2"/>
        <v>60000</v>
      </c>
      <c r="F16" s="248">
        <f t="shared" si="3"/>
        <v>90000</v>
      </c>
      <c r="G16" s="142" t="s">
        <v>74</v>
      </c>
      <c r="I16" s="160"/>
    </row>
    <row r="17" spans="1:12" x14ac:dyDescent="0.15">
      <c r="A17" s="241"/>
      <c r="B17" s="146"/>
      <c r="C17" s="148" t="s">
        <v>62</v>
      </c>
      <c r="D17" s="253">
        <v>2</v>
      </c>
      <c r="E17" s="248">
        <f t="shared" si="2"/>
        <v>60000</v>
      </c>
      <c r="F17" s="248">
        <f t="shared" si="3"/>
        <v>120000</v>
      </c>
      <c r="G17" s="147"/>
      <c r="H17" s="139"/>
      <c r="I17" s="160"/>
    </row>
    <row r="18" spans="1:12" ht="15" thickBot="1" x14ac:dyDescent="0.2">
      <c r="A18" s="242"/>
      <c r="B18" s="244" t="s">
        <v>8</v>
      </c>
      <c r="C18" s="244"/>
      <c r="D18" s="255">
        <f>SUM(D9:D17)</f>
        <v>13</v>
      </c>
      <c r="E18" s="256"/>
      <c r="F18" s="256">
        <f>SUM(F9:F17)</f>
        <v>1130000</v>
      </c>
      <c r="G18" s="144"/>
    </row>
    <row r="19" spans="1:12" ht="15" thickBot="1" x14ac:dyDescent="0.2">
      <c r="A19" s="3"/>
      <c r="B19" s="233" t="s">
        <v>6</v>
      </c>
      <c r="C19" s="234"/>
      <c r="D19" s="257">
        <f>D8+D18</f>
        <v>25.5</v>
      </c>
      <c r="E19" s="258"/>
      <c r="F19" s="258">
        <f>F8+F18</f>
        <v>1880000</v>
      </c>
      <c r="G19" s="143" t="s">
        <v>5</v>
      </c>
    </row>
    <row r="21" spans="1:12" x14ac:dyDescent="0.15">
      <c r="B21" s="139"/>
    </row>
    <row r="22" spans="1:12" x14ac:dyDescent="0.15">
      <c r="B22" s="139"/>
      <c r="C22" s="139"/>
    </row>
    <row r="23" spans="1:12" x14ac:dyDescent="0.15">
      <c r="B23" s="139"/>
      <c r="C23" s="139"/>
      <c r="D23" s="139"/>
      <c r="G23" s="140"/>
    </row>
    <row r="24" spans="1:12" x14ac:dyDescent="0.15">
      <c r="A24" s="161"/>
      <c r="B24" s="162"/>
      <c r="C24" s="162"/>
      <c r="D24" s="162"/>
      <c r="E24" s="161"/>
      <c r="F24" s="161"/>
      <c r="G24" s="163"/>
      <c r="H24" s="161"/>
      <c r="I24" s="161"/>
      <c r="J24" s="161"/>
      <c r="K24" s="161"/>
      <c r="L24" s="161"/>
    </row>
    <row r="25" spans="1:12" x14ac:dyDescent="0.15">
      <c r="A25" s="161"/>
      <c r="B25" s="162"/>
      <c r="C25" s="162"/>
      <c r="D25" s="162"/>
      <c r="E25" s="161"/>
      <c r="F25" s="161"/>
      <c r="G25" s="163"/>
      <c r="H25" s="161"/>
      <c r="I25" s="161"/>
      <c r="J25" s="161"/>
      <c r="K25" s="161"/>
      <c r="L25" s="161"/>
    </row>
    <row r="26" spans="1:12" x14ac:dyDescent="0.15">
      <c r="A26" s="161"/>
      <c r="B26" s="162"/>
      <c r="C26" s="161"/>
      <c r="D26" s="162"/>
      <c r="E26" s="161"/>
      <c r="F26" s="162"/>
      <c r="G26" s="161"/>
      <c r="H26" s="161"/>
      <c r="I26" s="162"/>
      <c r="J26" s="162"/>
      <c r="K26" s="161"/>
      <c r="L26" s="162"/>
    </row>
    <row r="27" spans="1:12" x14ac:dyDescent="0.15">
      <c r="A27" s="161"/>
      <c r="B27" s="161"/>
      <c r="C27" s="161"/>
      <c r="D27" s="163"/>
      <c r="E27" s="163"/>
      <c r="F27" s="163"/>
      <c r="G27" s="163"/>
      <c r="H27" s="161"/>
      <c r="I27" s="163"/>
      <c r="J27" s="163"/>
      <c r="K27" s="162"/>
      <c r="L27" s="162"/>
    </row>
    <row r="28" spans="1:12" x14ac:dyDescent="0.15">
      <c r="A28" s="161"/>
      <c r="B28" s="162"/>
      <c r="C28" s="161"/>
      <c r="D28" s="161"/>
      <c r="E28" s="161"/>
      <c r="F28" s="161"/>
      <c r="G28" s="161"/>
      <c r="H28" s="161"/>
      <c r="I28" s="161"/>
      <c r="J28" s="161"/>
      <c r="K28" s="161"/>
      <c r="L28" s="161"/>
    </row>
    <row r="29" spans="1:12" x14ac:dyDescent="0.15">
      <c r="A29" s="161"/>
      <c r="B29" s="162"/>
      <c r="C29" s="161"/>
      <c r="D29" s="161"/>
      <c r="E29" s="161"/>
      <c r="F29" s="161"/>
      <c r="G29" s="161"/>
      <c r="H29" s="161"/>
      <c r="I29" s="161"/>
      <c r="J29" s="161"/>
      <c r="K29" s="161"/>
      <c r="L29" s="161"/>
    </row>
    <row r="30" spans="1:12" x14ac:dyDescent="0.15">
      <c r="A30" s="161"/>
      <c r="B30" s="162"/>
      <c r="C30" s="161"/>
      <c r="D30" s="161"/>
      <c r="E30" s="161"/>
      <c r="F30" s="161"/>
      <c r="G30" s="161"/>
      <c r="H30" s="161"/>
      <c r="I30" s="161"/>
      <c r="J30" s="161"/>
      <c r="K30" s="161"/>
      <c r="L30" s="161"/>
    </row>
    <row r="31" spans="1:12" x14ac:dyDescent="0.15">
      <c r="A31" s="161"/>
      <c r="B31" s="162"/>
      <c r="C31" s="161"/>
      <c r="D31" s="161"/>
      <c r="E31" s="161"/>
      <c r="F31" s="161"/>
      <c r="G31" s="161"/>
      <c r="H31" s="161"/>
      <c r="I31" s="161"/>
      <c r="J31" s="161"/>
      <c r="K31" s="161"/>
      <c r="L31" s="161"/>
    </row>
    <row r="32" spans="1:12" x14ac:dyDescent="0.15">
      <c r="B32" s="139"/>
    </row>
    <row r="33" spans="2:2" x14ac:dyDescent="0.15">
      <c r="B33" s="139"/>
    </row>
  </sheetData>
  <mergeCells count="8">
    <mergeCell ref="B19:C19"/>
    <mergeCell ref="A3:A8"/>
    <mergeCell ref="B3:B7"/>
    <mergeCell ref="B8:C8"/>
    <mergeCell ref="A9:A18"/>
    <mergeCell ref="B9:B10"/>
    <mergeCell ref="B11:B15"/>
    <mergeCell ref="B18:C18"/>
  </mergeCells>
  <phoneticPr fontId="5"/>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87"/>
  <sheetViews>
    <sheetView tabSelected="1" workbookViewId="0">
      <selection activeCell="AX5" sqref="AX5"/>
    </sheetView>
  </sheetViews>
  <sheetFormatPr baseColWidth="12" defaultColWidth="2.6640625" defaultRowHeight="17" x14ac:dyDescent="0.15"/>
  <cols>
    <col min="1" max="4" width="2.6640625" style="165"/>
    <col min="5" max="5" width="2.6640625" style="165" customWidth="1"/>
    <col min="6" max="16384" width="2.6640625" style="165"/>
  </cols>
  <sheetData>
    <row r="2" spans="2:10" ht="23" x14ac:dyDescent="0.15">
      <c r="B2" s="164" t="s">
        <v>83</v>
      </c>
    </row>
    <row r="4" spans="2:10" x14ac:dyDescent="0.15">
      <c r="C4" s="165" t="s">
        <v>84</v>
      </c>
    </row>
    <row r="6" spans="2:10" x14ac:dyDescent="0.15">
      <c r="C6" s="166" t="s">
        <v>85</v>
      </c>
    </row>
    <row r="7" spans="2:10" x14ac:dyDescent="0.15">
      <c r="D7" s="165" t="s">
        <v>86</v>
      </c>
    </row>
    <row r="8" spans="2:10" x14ac:dyDescent="0.15">
      <c r="D8" s="167" t="s">
        <v>87</v>
      </c>
      <c r="E8" s="165" t="s">
        <v>150</v>
      </c>
    </row>
    <row r="9" spans="2:10" x14ac:dyDescent="0.15">
      <c r="D9" s="167" t="s">
        <v>87</v>
      </c>
      <c r="E9" s="165" t="s">
        <v>114</v>
      </c>
    </row>
    <row r="10" spans="2:10" x14ac:dyDescent="0.15">
      <c r="D10" s="168"/>
      <c r="E10" s="169"/>
    </row>
    <row r="11" spans="2:10" x14ac:dyDescent="0.15">
      <c r="D11" s="168" t="s">
        <v>151</v>
      </c>
      <c r="E11" s="169"/>
    </row>
    <row r="12" spans="2:10" x14ac:dyDescent="0.15">
      <c r="D12" s="168" t="s">
        <v>82</v>
      </c>
      <c r="E12" s="169" t="s">
        <v>124</v>
      </c>
    </row>
    <row r="13" spans="2:10" x14ac:dyDescent="0.15">
      <c r="D13" s="168" t="s">
        <v>82</v>
      </c>
      <c r="E13" s="169" t="s">
        <v>135</v>
      </c>
    </row>
    <row r="14" spans="2:10" x14ac:dyDescent="0.15">
      <c r="D14" s="168" t="s">
        <v>82</v>
      </c>
      <c r="E14" s="169" t="s">
        <v>154</v>
      </c>
    </row>
    <row r="15" spans="2:10" x14ac:dyDescent="0.15">
      <c r="D15" s="168" t="s">
        <v>82</v>
      </c>
      <c r="E15" s="169" t="s">
        <v>155</v>
      </c>
    </row>
    <row r="16" spans="2:10" x14ac:dyDescent="0.15">
      <c r="D16" s="168"/>
      <c r="E16" s="169" t="s">
        <v>156</v>
      </c>
      <c r="J16" s="165" t="s">
        <v>130</v>
      </c>
    </row>
    <row r="17" spans="4:10" x14ac:dyDescent="0.15">
      <c r="D17" s="168"/>
      <c r="E17" s="169" t="s">
        <v>157</v>
      </c>
      <c r="J17" s="165" t="s">
        <v>131</v>
      </c>
    </row>
    <row r="18" spans="4:10" x14ac:dyDescent="0.15">
      <c r="D18" s="168"/>
      <c r="E18" s="169" t="s">
        <v>158</v>
      </c>
      <c r="J18" s="165" t="s">
        <v>131</v>
      </c>
    </row>
    <row r="19" spans="4:10" x14ac:dyDescent="0.15">
      <c r="D19" s="168"/>
      <c r="E19" s="169" t="s">
        <v>159</v>
      </c>
    </row>
    <row r="20" spans="4:10" x14ac:dyDescent="0.15">
      <c r="D20" s="168" t="s">
        <v>82</v>
      </c>
      <c r="E20" s="169" t="s">
        <v>128</v>
      </c>
    </row>
    <row r="21" spans="4:10" x14ac:dyDescent="0.15">
      <c r="D21" s="168"/>
      <c r="E21" s="169" t="s">
        <v>129</v>
      </c>
    </row>
    <row r="22" spans="4:10" x14ac:dyDescent="0.15">
      <c r="D22" s="168"/>
      <c r="E22" s="169"/>
    </row>
    <row r="23" spans="4:10" x14ac:dyDescent="0.15">
      <c r="D23" s="168" t="s">
        <v>123</v>
      </c>
      <c r="E23" s="169"/>
    </row>
    <row r="24" spans="4:10" x14ac:dyDescent="0.15">
      <c r="D24" s="168" t="s">
        <v>82</v>
      </c>
      <c r="E24" s="169" t="s">
        <v>160</v>
      </c>
    </row>
    <row r="25" spans="4:10" x14ac:dyDescent="0.15">
      <c r="D25" s="168"/>
      <c r="E25" s="169" t="s">
        <v>125</v>
      </c>
    </row>
    <row r="26" spans="4:10" x14ac:dyDescent="0.15">
      <c r="D26" s="168"/>
      <c r="E26" s="169" t="s">
        <v>126</v>
      </c>
    </row>
    <row r="27" spans="4:10" x14ac:dyDescent="0.15">
      <c r="D27" s="168"/>
      <c r="E27" s="169" t="s">
        <v>127</v>
      </c>
    </row>
    <row r="28" spans="4:10" x14ac:dyDescent="0.15">
      <c r="D28" s="168"/>
      <c r="E28" s="169"/>
    </row>
    <row r="29" spans="4:10" x14ac:dyDescent="0.15">
      <c r="D29" s="168" t="s">
        <v>132</v>
      </c>
      <c r="E29" s="169"/>
    </row>
    <row r="30" spans="4:10" x14ac:dyDescent="0.15">
      <c r="D30" s="168" t="s">
        <v>82</v>
      </c>
      <c r="E30" s="169" t="s">
        <v>133</v>
      </c>
    </row>
    <row r="31" spans="4:10" x14ac:dyDescent="0.15">
      <c r="D31" s="168"/>
      <c r="E31" s="169" t="s">
        <v>134</v>
      </c>
    </row>
    <row r="32" spans="4:10" x14ac:dyDescent="0.15">
      <c r="D32" s="168"/>
      <c r="E32" s="169"/>
    </row>
    <row r="33" spans="3:19" x14ac:dyDescent="0.15">
      <c r="D33" s="168" t="s">
        <v>115</v>
      </c>
      <c r="E33" s="169"/>
    </row>
    <row r="34" spans="3:19" x14ac:dyDescent="0.15">
      <c r="D34" s="168"/>
      <c r="E34" s="169"/>
    </row>
    <row r="35" spans="3:19" x14ac:dyDescent="0.15">
      <c r="C35" s="166" t="s">
        <v>88</v>
      </c>
    </row>
    <row r="36" spans="3:19" x14ac:dyDescent="0.15">
      <c r="D36" s="165" t="s">
        <v>89</v>
      </c>
    </row>
    <row r="37" spans="3:19" s="170" customFormat="1" x14ac:dyDescent="0.15">
      <c r="E37" s="170" t="s">
        <v>90</v>
      </c>
      <c r="K37" s="170" t="s">
        <v>91</v>
      </c>
      <c r="S37" s="171"/>
    </row>
    <row r="38" spans="3:19" s="170" customFormat="1" x14ac:dyDescent="0.15">
      <c r="E38" s="170" t="s">
        <v>121</v>
      </c>
      <c r="K38" s="170" t="s">
        <v>122</v>
      </c>
      <c r="S38" s="171"/>
    </row>
    <row r="39" spans="3:19" s="170" customFormat="1" x14ac:dyDescent="0.15">
      <c r="E39" s="170" t="s">
        <v>92</v>
      </c>
      <c r="K39" s="170" t="s">
        <v>93</v>
      </c>
      <c r="S39" s="171"/>
    </row>
    <row r="40" spans="3:19" s="170" customFormat="1" x14ac:dyDescent="0.15">
      <c r="E40" s="170" t="s">
        <v>94</v>
      </c>
      <c r="K40" s="170" t="s">
        <v>94</v>
      </c>
    </row>
    <row r="41" spans="3:19" x14ac:dyDescent="0.15">
      <c r="E41" s="165" t="s">
        <v>95</v>
      </c>
      <c r="K41" s="170" t="s">
        <v>96</v>
      </c>
    </row>
    <row r="43" spans="3:19" x14ac:dyDescent="0.15">
      <c r="D43" s="165" t="s">
        <v>143</v>
      </c>
    </row>
    <row r="44" spans="3:19" x14ac:dyDescent="0.15">
      <c r="D44" s="165" t="s">
        <v>82</v>
      </c>
      <c r="E44" s="165" t="s">
        <v>144</v>
      </c>
    </row>
    <row r="45" spans="3:19" x14ac:dyDescent="0.15">
      <c r="D45" s="165" t="s">
        <v>145</v>
      </c>
      <c r="E45" s="245" t="s">
        <v>148</v>
      </c>
    </row>
    <row r="46" spans="3:19" x14ac:dyDescent="0.15">
      <c r="E46" s="245"/>
    </row>
    <row r="47" spans="3:19" x14ac:dyDescent="0.15">
      <c r="D47" s="165" t="s">
        <v>149</v>
      </c>
    </row>
    <row r="48" spans="3:19" x14ac:dyDescent="0.15">
      <c r="D48" s="165" t="s">
        <v>146</v>
      </c>
      <c r="E48" s="245" t="s">
        <v>153</v>
      </c>
    </row>
    <row r="49" spans="3:5" x14ac:dyDescent="0.15">
      <c r="D49" s="165" t="s">
        <v>147</v>
      </c>
      <c r="E49" s="245" t="s">
        <v>152</v>
      </c>
    </row>
    <row r="50" spans="3:5" x14ac:dyDescent="0.15">
      <c r="E50" s="245"/>
    </row>
    <row r="51" spans="3:5" x14ac:dyDescent="0.15">
      <c r="C51" s="166" t="s">
        <v>97</v>
      </c>
    </row>
    <row r="52" spans="3:5" x14ac:dyDescent="0.15">
      <c r="D52" s="165" t="s">
        <v>98</v>
      </c>
    </row>
    <row r="54" spans="3:5" x14ac:dyDescent="0.15">
      <c r="D54" s="172" t="s">
        <v>99</v>
      </c>
      <c r="E54" s="170" t="s">
        <v>100</v>
      </c>
    </row>
    <row r="55" spans="3:5" x14ac:dyDescent="0.15">
      <c r="D55" s="172" t="s">
        <v>116</v>
      </c>
      <c r="E55" s="170" t="s">
        <v>117</v>
      </c>
    </row>
    <row r="56" spans="3:5" x14ac:dyDescent="0.15">
      <c r="D56" s="172" t="s">
        <v>116</v>
      </c>
      <c r="E56" s="170" t="s">
        <v>118</v>
      </c>
    </row>
    <row r="57" spans="3:5" x14ac:dyDescent="0.15">
      <c r="D57" s="170"/>
      <c r="E57" s="170"/>
    </row>
    <row r="58" spans="3:5" x14ac:dyDescent="0.15">
      <c r="C58" s="166" t="s">
        <v>101</v>
      </c>
    </row>
    <row r="59" spans="3:5" x14ac:dyDescent="0.15">
      <c r="C59" s="166"/>
      <c r="D59" s="165" t="s">
        <v>82</v>
      </c>
      <c r="E59" s="165" t="s">
        <v>119</v>
      </c>
    </row>
    <row r="60" spans="3:5" x14ac:dyDescent="0.15">
      <c r="C60" s="166"/>
      <c r="D60" s="165" t="s">
        <v>82</v>
      </c>
      <c r="E60" s="165" t="s">
        <v>120</v>
      </c>
    </row>
    <row r="61" spans="3:5" x14ac:dyDescent="0.15">
      <c r="C61" s="166"/>
    </row>
    <row r="62" spans="3:5" x14ac:dyDescent="0.15">
      <c r="C62" s="166" t="s">
        <v>136</v>
      </c>
    </row>
    <row r="63" spans="3:5" x14ac:dyDescent="0.15">
      <c r="D63" s="166" t="s">
        <v>81</v>
      </c>
      <c r="E63" s="165" t="s">
        <v>137</v>
      </c>
    </row>
    <row r="64" spans="3:5" x14ac:dyDescent="0.15">
      <c r="D64" s="166" t="s">
        <v>81</v>
      </c>
      <c r="E64" s="165" t="s">
        <v>138</v>
      </c>
    </row>
    <row r="65" spans="3:10" x14ac:dyDescent="0.15">
      <c r="D65" s="166" t="s">
        <v>82</v>
      </c>
      <c r="E65" s="165" t="s">
        <v>139</v>
      </c>
    </row>
    <row r="66" spans="3:10" x14ac:dyDescent="0.15">
      <c r="C66" s="166"/>
    </row>
    <row r="67" spans="3:10" x14ac:dyDescent="0.15">
      <c r="C67" s="166" t="s">
        <v>142</v>
      </c>
    </row>
    <row r="68" spans="3:10" x14ac:dyDescent="0.15">
      <c r="D68" s="166" t="s">
        <v>81</v>
      </c>
      <c r="E68" s="165" t="s">
        <v>141</v>
      </c>
      <c r="J68" s="171"/>
    </row>
    <row r="69" spans="3:10" x14ac:dyDescent="0.15">
      <c r="E69" s="165" t="s">
        <v>140</v>
      </c>
      <c r="J69" s="171"/>
    </row>
    <row r="71" spans="3:10" x14ac:dyDescent="0.15">
      <c r="C71" s="166" t="s">
        <v>102</v>
      </c>
    </row>
    <row r="72" spans="3:10" x14ac:dyDescent="0.15">
      <c r="D72" s="173" t="s">
        <v>103</v>
      </c>
    </row>
    <row r="73" spans="3:10" x14ac:dyDescent="0.15">
      <c r="D73" s="167" t="s">
        <v>99</v>
      </c>
      <c r="E73" s="165" t="s">
        <v>104</v>
      </c>
    </row>
    <row r="74" spans="3:10" x14ac:dyDescent="0.15">
      <c r="D74" s="167" t="s">
        <v>99</v>
      </c>
      <c r="E74" s="165" t="s">
        <v>161</v>
      </c>
    </row>
    <row r="75" spans="3:10" x14ac:dyDescent="0.15">
      <c r="D75" s="167"/>
      <c r="E75" s="165" t="s">
        <v>105</v>
      </c>
    </row>
    <row r="77" spans="3:10" x14ac:dyDescent="0.15">
      <c r="D77" s="173" t="s">
        <v>106</v>
      </c>
    </row>
    <row r="78" spans="3:10" x14ac:dyDescent="0.15">
      <c r="D78" s="167" t="s">
        <v>99</v>
      </c>
      <c r="E78" s="165" t="s">
        <v>107</v>
      </c>
    </row>
    <row r="80" spans="3:10" x14ac:dyDescent="0.15">
      <c r="C80" s="166" t="s">
        <v>108</v>
      </c>
    </row>
    <row r="81" spans="3:6" x14ac:dyDescent="0.15">
      <c r="C81" s="166"/>
      <c r="D81" s="170" t="s">
        <v>109</v>
      </c>
      <c r="E81" s="170"/>
      <c r="F81" s="171"/>
    </row>
    <row r="83" spans="3:6" x14ac:dyDescent="0.15">
      <c r="C83" s="166" t="s">
        <v>110</v>
      </c>
    </row>
    <row r="84" spans="3:6" x14ac:dyDescent="0.15">
      <c r="D84" s="165" t="s">
        <v>111</v>
      </c>
    </row>
    <row r="85" spans="3:6" x14ac:dyDescent="0.15">
      <c r="D85" s="165" t="s">
        <v>112</v>
      </c>
    </row>
    <row r="87" spans="3:6" x14ac:dyDescent="0.15">
      <c r="C87" s="165" t="s">
        <v>113</v>
      </c>
    </row>
  </sheetData>
  <phoneticPr fontId="5"/>
  <pageMargins left="0.7" right="0.7" top="0.75" bottom="0.75" header="0.3" footer="0.3"/>
  <pageSetup paperSize="8"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見積書</vt:lpstr>
      <vt:lpstr>機能</vt:lpstr>
      <vt:lpstr>前提条件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2018-03-22T12:30:15Z</dcterms:modified>
</cp:coreProperties>
</file>