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011"/>
  <workbookPr codeName="ThisWorkbook" autoCompressPictures="0"/>
  <mc:AlternateContent xmlns:mc="http://schemas.openxmlformats.org/markup-compatibility/2006">
    <mc:Choice Requires="x15">
      <x15ac:absPath xmlns:x15ac="http://schemas.microsoft.com/office/spreadsheetml/2010/11/ac" url="/Users/anzaitakayuki/Documents/00_develop/0_Project2018/04_メック情報開発/御見積書/二次見積もり/"/>
    </mc:Choice>
  </mc:AlternateContent>
  <bookViews>
    <workbookView xWindow="25600" yWindow="0" windowWidth="38400" windowHeight="24000" activeTab="2"/>
  </bookViews>
  <sheets>
    <sheet name="表紙" sheetId="22" r:id="rId1"/>
    <sheet name="見積書" sheetId="23" r:id="rId2"/>
    <sheet name="機能" sheetId="36" r:id="rId3"/>
    <sheet name="見積り前提条件" sheetId="37" r:id="rId4"/>
  </sheets>
  <definedNames>
    <definedName name="_xlnm.Print_Area" localSheetId="0">表紙!$B$4:$K$25</definedName>
    <definedName name="_xlnm.Print_Area" localSheetId="1">見積書!$A$1:$AA$40</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3" i="36" l="1"/>
  <c r="D4" i="36"/>
  <c r="D18" i="36"/>
  <c r="E6" i="36"/>
  <c r="F6" i="36"/>
  <c r="E4" i="36"/>
  <c r="E5" i="36"/>
  <c r="F5" i="36"/>
  <c r="E7" i="36"/>
  <c r="F7" i="36"/>
  <c r="E9" i="36"/>
  <c r="F9" i="36"/>
  <c r="E11" i="36"/>
  <c r="F11" i="36"/>
  <c r="E12" i="36"/>
  <c r="F12" i="36"/>
  <c r="E13" i="36"/>
  <c r="F13" i="36"/>
  <c r="E14" i="36"/>
  <c r="F14" i="36"/>
  <c r="E15" i="36"/>
  <c r="F15" i="36"/>
  <c r="E16" i="36"/>
  <c r="F16" i="36"/>
  <c r="E17" i="36"/>
  <c r="F17" i="36"/>
  <c r="F18" i="36"/>
  <c r="A1" i="36"/>
  <c r="T2" i="23"/>
  <c r="A5" i="23"/>
  <c r="F10" i="23"/>
  <c r="C27" i="23"/>
  <c r="D8" i="36"/>
  <c r="D19" i="36"/>
  <c r="F4" i="36"/>
  <c r="F8" i="36"/>
  <c r="F19" i="36"/>
  <c r="F11" i="23"/>
  <c r="F12" i="23"/>
  <c r="F13" i="23"/>
  <c r="T27" i="23"/>
  <c r="X27" i="23"/>
  <c r="X35" i="23"/>
</calcChain>
</file>

<file path=xl/sharedStrings.xml><?xml version="1.0" encoding="utf-8"?>
<sst xmlns="http://schemas.openxmlformats.org/spreadsheetml/2006/main" count="134" uniqueCount="118">
  <si>
    <t>合価（円）</t>
  </si>
  <si>
    <t>機能名称</t>
  </si>
  <si>
    <t>項目</t>
  </si>
  <si>
    <t>詳細</t>
  </si>
  <si>
    <t>共通</t>
    <rPh sb="0" eb="2">
      <t>キョウツウ</t>
    </rPh>
    <phoneticPr fontId="4"/>
  </si>
  <si>
    <t>消費税抜き</t>
    <rPh sb="0" eb="3">
      <t>ショウヒゼイ</t>
    </rPh>
    <rPh sb="3" eb="4">
      <t>ヌ</t>
    </rPh>
    <phoneticPr fontId="4"/>
  </si>
  <si>
    <t>合計</t>
    <rPh sb="0" eb="2">
      <t>ゴウケイ</t>
    </rPh>
    <phoneticPr fontId="4"/>
  </si>
  <si>
    <t>小計（共通）</t>
    <rPh sb="3" eb="5">
      <t>キョウツウ</t>
    </rPh>
    <phoneticPr fontId="4"/>
  </si>
  <si>
    <t>小計（機能）</t>
    <rPh sb="3" eb="5">
      <t>キノウ</t>
    </rPh>
    <phoneticPr fontId="4"/>
  </si>
  <si>
    <t>株式会社アウトソーシングテクノロジー</t>
    <phoneticPr fontId="4"/>
  </si>
  <si>
    <t>　　　</t>
    <phoneticPr fontId="4"/>
  </si>
  <si>
    <t>御 見 積 書</t>
  </si>
  <si>
    <t>御中</t>
    <rPh sb="0" eb="2">
      <t>オンチュウ</t>
    </rPh>
    <phoneticPr fontId="4"/>
  </si>
  <si>
    <t>御照会の件につき、下記のとおりお見積申し上げます。</t>
  </si>
  <si>
    <t>件名</t>
  </si>
  <si>
    <t>見積価格</t>
  </si>
  <si>
    <t>．－</t>
  </si>
  <si>
    <t>消費税額</t>
  </si>
  <si>
    <r>
      <t>〒</t>
    </r>
    <r>
      <rPr>
        <sz val="11"/>
        <rFont val="MS UI Gothic"/>
        <family val="3"/>
        <charset val="128"/>
      </rPr>
      <t>105-0001</t>
    </r>
  </si>
  <si>
    <t>御見積金額合計</t>
  </si>
  <si>
    <r>
      <t>東京都千代田区丸の内</t>
    </r>
    <r>
      <rPr>
        <sz val="11"/>
        <rFont val="MS UI Gothic"/>
        <family val="3"/>
        <charset val="128"/>
      </rPr>
      <t>1-8-3</t>
    </r>
  </si>
  <si>
    <t>納品日</t>
    <rPh sb="0" eb="3">
      <t>ノウヒンビ</t>
    </rPh>
    <phoneticPr fontId="4"/>
  </si>
  <si>
    <t>別途調整</t>
    <rPh sb="0" eb="2">
      <t>ベッ</t>
    </rPh>
    <rPh sb="2" eb="4">
      <t>チョウセイ</t>
    </rPh>
    <phoneticPr fontId="4"/>
  </si>
  <si>
    <r>
      <t>丸の内トラストタワー本館</t>
    </r>
    <r>
      <rPr>
        <sz val="11"/>
        <rFont val="MS UI Gothic"/>
        <family val="3"/>
        <charset val="128"/>
      </rPr>
      <t>5</t>
    </r>
    <r>
      <rPr>
        <sz val="11"/>
        <rFont val="DejaVu Sans"/>
        <family val="2"/>
      </rPr>
      <t>階</t>
    </r>
  </si>
  <si>
    <t>検収日</t>
    <phoneticPr fontId="4"/>
  </si>
  <si>
    <t>別途調整</t>
    <rPh sb="0" eb="2">
      <t>ベット</t>
    </rPh>
    <rPh sb="2" eb="4">
      <t>チョウセイ</t>
    </rPh>
    <phoneticPr fontId="4"/>
  </si>
  <si>
    <t>納入場所</t>
    <phoneticPr fontId="4"/>
  </si>
  <si>
    <t>お支払条件</t>
    <phoneticPr fontId="4"/>
  </si>
  <si>
    <t>検収日の月末締め翌月末現金支払い</t>
    <rPh sb="8" eb="11">
      <t>ヨクゲツマツ</t>
    </rPh>
    <rPh sb="11" eb="13">
      <t>ゲンキン</t>
    </rPh>
    <rPh sb="13" eb="15">
      <t>シハラ</t>
    </rPh>
    <phoneticPr fontId="4"/>
  </si>
  <si>
    <t>見積有効期限</t>
    <phoneticPr fontId="4"/>
  </si>
  <si>
    <t>見積有効期限までにご用命くださいますようお願い申し上げます。</t>
  </si>
  <si>
    <t>なお見積有効期限経過後はご面倒とは存じますがその都度ご連絡の上</t>
  </si>
  <si>
    <t>ご契約くださるようお願い申し上げます。</t>
  </si>
  <si>
    <t>備考</t>
  </si>
  <si>
    <t>項番</t>
  </si>
  <si>
    <t>品        名</t>
  </si>
  <si>
    <t>数量</t>
  </si>
  <si>
    <t>単位</t>
  </si>
  <si>
    <t>単価（円）</t>
  </si>
  <si>
    <t>一式</t>
    <rPh sb="0" eb="2">
      <t>イッシキ</t>
    </rPh>
    <phoneticPr fontId="4"/>
  </si>
  <si>
    <t>式</t>
  </si>
  <si>
    <t>ご提供価格合計</t>
  </si>
  <si>
    <t>以下次葉</t>
  </si>
  <si>
    <t>備　考</t>
  </si>
  <si>
    <t>前葉より</t>
  </si>
  <si>
    <t>合価（円）</t>
    <phoneticPr fontId="4"/>
  </si>
  <si>
    <t>工数(人日)</t>
    <rPh sb="3" eb="4">
      <t>ニン</t>
    </rPh>
    <rPh sb="4" eb="5">
      <t>ニチ</t>
    </rPh>
    <phoneticPr fontId="4"/>
  </si>
  <si>
    <t>単価(人日)</t>
    <rPh sb="0" eb="2">
      <t>タンカ</t>
    </rPh>
    <phoneticPr fontId="4"/>
  </si>
  <si>
    <t>No.XXX-XXXXXXXX</t>
    <phoneticPr fontId="4"/>
  </si>
  <si>
    <t>お見積り提出から5営業日</t>
    <rPh sb="1" eb="3">
      <t>ミツモ</t>
    </rPh>
    <rPh sb="4" eb="6">
      <t>テイシュツ</t>
    </rPh>
    <rPh sb="9" eb="12">
      <t>エイギョウビ</t>
    </rPh>
    <phoneticPr fontId="4"/>
  </si>
  <si>
    <t>製造</t>
    <rPh sb="0" eb="2">
      <t>セイゾウ</t>
    </rPh>
    <phoneticPr fontId="4"/>
  </si>
  <si>
    <t>プロジェクト管理業務</t>
    <rPh sb="6" eb="8">
      <t>カンリ</t>
    </rPh>
    <rPh sb="8" eb="10">
      <t>ギョウム</t>
    </rPh>
    <phoneticPr fontId="4"/>
  </si>
  <si>
    <t>プロジェクト推進管理業務</t>
    <rPh sb="6" eb="8">
      <t>スイシン</t>
    </rPh>
    <rPh sb="8" eb="10">
      <t>カンリ</t>
    </rPh>
    <rPh sb="10" eb="12">
      <t>ギョウム</t>
    </rPh>
    <phoneticPr fontId="4"/>
  </si>
  <si>
    <t>その他</t>
    <rPh sb="2" eb="3">
      <t>タ</t>
    </rPh>
    <phoneticPr fontId="4"/>
  </si>
  <si>
    <t>設計</t>
    <rPh sb="0" eb="2">
      <t>セッケイ</t>
    </rPh>
    <phoneticPr fontId="4"/>
  </si>
  <si>
    <t>・お見積もり、納品対応等</t>
    <phoneticPr fontId="4"/>
  </si>
  <si>
    <t>株式会社 メック情報開発　</t>
    <rPh sb="0" eb="4">
      <t>カブシキガイシャ</t>
    </rPh>
    <phoneticPr fontId="4"/>
  </si>
  <si>
    <t>Pepper用施設案内アプリ
概算御見積り</t>
    <rPh sb="6" eb="7">
      <t>ヨウ</t>
    </rPh>
    <rPh sb="7" eb="9">
      <t>シセツ</t>
    </rPh>
    <rPh sb="9" eb="11">
      <t>アンナイ</t>
    </rPh>
    <rPh sb="15" eb="17">
      <t>ガイサン</t>
    </rPh>
    <rPh sb="17" eb="20">
      <t>オミツモ</t>
    </rPh>
    <phoneticPr fontId="4"/>
  </si>
  <si>
    <t>画面</t>
    <rPh sb="0" eb="2">
      <t>ガメン</t>
    </rPh>
    <phoneticPr fontId="4"/>
  </si>
  <si>
    <t>画面作成</t>
    <rPh sb="0" eb="4">
      <t>ガメンサクセイ</t>
    </rPh>
    <phoneticPr fontId="4"/>
  </si>
  <si>
    <t>デザイン</t>
    <phoneticPr fontId="4"/>
  </si>
  <si>
    <t>イントネーション調節</t>
  </si>
  <si>
    <t>テスト</t>
  </si>
  <si>
    <t>機能</t>
    <rPh sb="0" eb="2">
      <t>キノウ</t>
    </rPh>
    <phoneticPr fontId="4"/>
  </si>
  <si>
    <t>日本語、英語、中国語(簡体,繁体) 計4パターン</t>
    <rPh sb="0" eb="3">
      <t>ニホンゴ</t>
    </rPh>
    <rPh sb="4" eb="6">
      <t>エイゴ</t>
    </rPh>
    <rPh sb="7" eb="10">
      <t>チュウゴクゴ</t>
    </rPh>
    <rPh sb="11" eb="13">
      <t>カンタイ</t>
    </rPh>
    <rPh sb="14" eb="16">
      <t>ハンタイ</t>
    </rPh>
    <rPh sb="18" eb="19">
      <t>ケイ</t>
    </rPh>
    <phoneticPr fontId="4"/>
  </si>
  <si>
    <t>ユーザ特徴取得</t>
  </si>
  <si>
    <t>操作履歴収集</t>
    <rPh sb="4" eb="6">
      <t>シュウシュウ</t>
    </rPh>
    <phoneticPr fontId="4"/>
  </si>
  <si>
    <t>多言語対応</t>
    <rPh sb="0" eb="3">
      <t>タゲンゴ</t>
    </rPh>
    <rPh sb="3" eb="5">
      <t>タイオウ</t>
    </rPh>
    <phoneticPr fontId="4"/>
  </si>
  <si>
    <t>文言切替</t>
    <rPh sb="0" eb="2">
      <t>モンゴン</t>
    </rPh>
    <rPh sb="2" eb="4">
      <t>キリカエ</t>
    </rPh>
    <phoneticPr fontId="4"/>
  </si>
  <si>
    <t>操作履歴を記録</t>
    <rPh sb="0" eb="4">
      <t>ソウサリレキ</t>
    </rPh>
    <rPh sb="5" eb="7">
      <t>キロク</t>
    </rPh>
    <phoneticPr fontId="4"/>
  </si>
  <si>
    <t>HTML、CSSによるレイアウト調節込み</t>
    <rPh sb="16" eb="18">
      <t>チョウセツ</t>
    </rPh>
    <rPh sb="18" eb="19">
      <t>コミ</t>
    </rPh>
    <phoneticPr fontId="4"/>
  </si>
  <si>
    <t>要件定義</t>
    <rPh sb="0" eb="4">
      <t>ヨウケンテイギ</t>
    </rPh>
    <phoneticPr fontId="4"/>
  </si>
  <si>
    <t>簡易マニュアル</t>
    <rPh sb="0" eb="2">
      <t>カンイマニュアル</t>
    </rPh>
    <phoneticPr fontId="4"/>
  </si>
  <si>
    <t>4ヶ国語配列ファイル作成</t>
    <phoneticPr fontId="4"/>
  </si>
  <si>
    <t>Pepper参照用ファイルの作成</t>
    <rPh sb="6" eb="9">
      <t>サンショウヨウ</t>
    </rPh>
    <rPh sb="14" eb="16">
      <t>サクセイ</t>
    </rPh>
    <phoneticPr fontId="4"/>
  </si>
  <si>
    <t>ユーザ特徴を取得、記録</t>
    <rPh sb="3" eb="5">
      <t>トクチョウヲ</t>
    </rPh>
    <rPh sb="6" eb="8">
      <t>シュトク</t>
    </rPh>
    <rPh sb="9" eb="11">
      <t>キロク</t>
    </rPh>
    <phoneticPr fontId="4"/>
  </si>
  <si>
    <t>今回の想定画面数デザインの場合</t>
    <rPh sb="0" eb="2">
      <t>コンカイノ</t>
    </rPh>
    <rPh sb="3" eb="5">
      <t>ソウテイ</t>
    </rPh>
    <rPh sb="5" eb="7">
      <t>ガメンニノミ</t>
    </rPh>
    <rPh sb="7" eb="8">
      <t>スウ</t>
    </rPh>
    <rPh sb="13" eb="15">
      <t>バアイ</t>
    </rPh>
    <phoneticPr fontId="4"/>
  </si>
  <si>
    <t>・外国語のイントネーションについては、頂いた文章をそのまま利用し、イントネーション調節は致しません。</t>
    <rPh sb="1" eb="4">
      <t>ガイコクゴ</t>
    </rPh>
    <rPh sb="19" eb="20">
      <t>イタダイタ</t>
    </rPh>
    <rPh sb="22" eb="24">
      <t>ブンショウヲ</t>
    </rPh>
    <rPh sb="29" eb="31">
      <t>リヨウシ</t>
    </rPh>
    <phoneticPr fontId="4"/>
  </si>
  <si>
    <t>・納品物はパッケージ化されたPepperアプリ(.pkgファイル)、ソースコード、簡易マニュアルになります。</t>
    <rPh sb="1" eb="4">
      <t>ノウヒンブツハ</t>
    </rPh>
    <rPh sb="41" eb="43">
      <t>カンイマ</t>
    </rPh>
    <phoneticPr fontId="4"/>
  </si>
  <si>
    <t>&lt;納品物&gt;</t>
    <rPh sb="1" eb="4">
      <t>ノウヒンブツ</t>
    </rPh>
    <phoneticPr fontId="4"/>
  </si>
  <si>
    <t>&lt;コンテンツ&gt;</t>
    <phoneticPr fontId="4"/>
  </si>
  <si>
    <t>&lt;アプリ&gt;</t>
    <phoneticPr fontId="4"/>
  </si>
  <si>
    <t>TEL  03-3273-3700</t>
    <phoneticPr fontId="4"/>
  </si>
  <si>
    <t>FAX  03-3273-3201</t>
    <phoneticPr fontId="4"/>
  </si>
  <si>
    <t>【見積り前提条件】</t>
    <rPh sb="1" eb="3">
      <t>ミツモリ</t>
    </rPh>
    <rPh sb="4" eb="8">
      <t>ゼンテイジョウケン</t>
    </rPh>
    <phoneticPr fontId="4"/>
  </si>
  <si>
    <t>・テストにおける試験仕様項目書やエビデンスの作成などは行いません。</t>
    <rPh sb="8" eb="10">
      <t>シケンコウモクショ</t>
    </rPh>
    <rPh sb="10" eb="15">
      <t>シヨウコウモクショ</t>
    </rPh>
    <rPh sb="22" eb="24">
      <t>サクセイ</t>
    </rPh>
    <rPh sb="27" eb="28">
      <t>オコナイマセン</t>
    </rPh>
    <phoneticPr fontId="4"/>
  </si>
  <si>
    <t>・本御見積には、静的コンテンツをHTML表示する想定となり、アニメーション制御は対象外としています。</t>
    <rPh sb="1" eb="5">
      <t>ホンオミツモリ</t>
    </rPh>
    <rPh sb="8" eb="10">
      <t>セイテキコンテンツヲ</t>
    </rPh>
    <rPh sb="20" eb="22">
      <t>ヒョウジスル</t>
    </rPh>
    <rPh sb="24" eb="26">
      <t>ソウテイトナリ</t>
    </rPh>
    <rPh sb="37" eb="39">
      <t>セイギョニシタ</t>
    </rPh>
    <rPh sb="40" eb="43">
      <t>タイショウガイトシテイマス</t>
    </rPh>
    <phoneticPr fontId="4"/>
  </si>
  <si>
    <t>・デザイン費用は今回の想定画面数デザインの場合に限ったものとなります。修正や追加をしたい場合は、別途費用が必要になります。</t>
    <rPh sb="13" eb="14">
      <t>ガメン</t>
    </rPh>
    <rPh sb="24" eb="25">
      <t>カギッタ</t>
    </rPh>
    <rPh sb="35" eb="37">
      <t>シュウセイヤ</t>
    </rPh>
    <rPh sb="38" eb="40">
      <t>ツイカ</t>
    </rPh>
    <rPh sb="48" eb="50">
      <t>ベット</t>
    </rPh>
    <rPh sb="50" eb="52">
      <t>ヒヨウガ</t>
    </rPh>
    <rPh sb="53" eb="55">
      <t>ヒツヨウニナリマス</t>
    </rPh>
    <phoneticPr fontId="4"/>
  </si>
  <si>
    <t>・言語切替は、全画面で操作可能とします。</t>
    <rPh sb="1" eb="5">
      <t>ゲンゴキリカエ</t>
    </rPh>
    <rPh sb="7" eb="10">
      <t>ゼンガメンデ</t>
    </rPh>
    <rPh sb="11" eb="13">
      <t>ソウサ</t>
    </rPh>
    <rPh sb="13" eb="15">
      <t>カノウ</t>
    </rPh>
    <phoneticPr fontId="4"/>
  </si>
  <si>
    <t>・経路案内の発声文言は1施設1パターンとします。</t>
    <rPh sb="1" eb="5">
      <t>ケイロアンナイ</t>
    </rPh>
    <rPh sb="6" eb="8">
      <t>ハッセイ</t>
    </rPh>
    <rPh sb="8" eb="10">
      <t>モンゴン</t>
    </rPh>
    <phoneticPr fontId="4"/>
  </si>
  <si>
    <t>・施設情報画面に使用する各種コンテンツ(アイコンや画像、文章)は、サンシャインシティ様よりご提供頂きます。</t>
    <rPh sb="1" eb="3">
      <t>シセツ</t>
    </rPh>
    <rPh sb="3" eb="5">
      <t>ジョウホウ</t>
    </rPh>
    <rPh sb="5" eb="7">
      <t>テンポアンナイガメン</t>
    </rPh>
    <rPh sb="8" eb="10">
      <t>シヨウスル</t>
    </rPh>
    <rPh sb="12" eb="14">
      <t>カクシュ</t>
    </rPh>
    <rPh sb="25" eb="27">
      <t>ガゾウ</t>
    </rPh>
    <rPh sb="28" eb="30">
      <t>ブンショウ</t>
    </rPh>
    <rPh sb="42" eb="43">
      <t>サマ</t>
    </rPh>
    <rPh sb="48" eb="49">
      <t>イタダキマス</t>
    </rPh>
    <phoneticPr fontId="4"/>
  </si>
  <si>
    <t>・施設情報は、サンシャインシティ様のHPにあるガイドマップの項目に、フロアマップボタンを追加したものを出力します。
　・施設名
　・施設写真
　・営業時間
　・料金
　・電話番号
　・簡易説明
　・フロアマップボタン
※参照ガイドマップ(http://www.sunshinecity.co.jp/pdf/sunshine.pdf)</t>
    <rPh sb="1" eb="3">
      <t>シセツ</t>
    </rPh>
    <rPh sb="3" eb="5">
      <t>ジョウホウ</t>
    </rPh>
    <rPh sb="16" eb="17">
      <t>サマ</t>
    </rPh>
    <rPh sb="30" eb="32">
      <t>コウモクニ</t>
    </rPh>
    <rPh sb="44" eb="46">
      <t>ツイカ</t>
    </rPh>
    <rPh sb="51" eb="53">
      <t>シュツリョクイタシマス</t>
    </rPh>
    <rPh sb="60" eb="63">
      <t>シセツメイ</t>
    </rPh>
    <rPh sb="66" eb="68">
      <t>シセツ</t>
    </rPh>
    <rPh sb="68" eb="70">
      <t>シャシン</t>
    </rPh>
    <rPh sb="73" eb="77">
      <t>エイギョウジカン</t>
    </rPh>
    <rPh sb="80" eb="82">
      <t>リョウキン</t>
    </rPh>
    <rPh sb="85" eb="89">
      <t>デンワバンゴウ</t>
    </rPh>
    <rPh sb="92" eb="96">
      <t>カンイセツメイ</t>
    </rPh>
    <rPh sb="110" eb="112">
      <t>サンショウ</t>
    </rPh>
    <phoneticPr fontId="4"/>
  </si>
  <si>
    <t>・今回のアプリ内のレイアウトに合わせた施設情報の文章をサンシャインシティ様からご提供頂きます。
　提供文言使用によるレイアウト崩れの修正については対象外とします。</t>
    <rPh sb="1" eb="3">
      <t>コンカイノ</t>
    </rPh>
    <rPh sb="7" eb="8">
      <t>ナイノ</t>
    </rPh>
    <rPh sb="15" eb="16">
      <t>アワセタ</t>
    </rPh>
    <rPh sb="19" eb="23">
      <t>シセツジョウホウ</t>
    </rPh>
    <rPh sb="24" eb="26">
      <t>ブンショウヲ</t>
    </rPh>
    <rPh sb="36" eb="37">
      <t>サマ</t>
    </rPh>
    <rPh sb="49" eb="53">
      <t>テイキョウモンゴンシヨウニヨル</t>
    </rPh>
    <rPh sb="53" eb="55">
      <t>シヨウ</t>
    </rPh>
    <rPh sb="63" eb="64">
      <t>クズレノ</t>
    </rPh>
    <rPh sb="66" eb="68">
      <t>シュウセイニツイテハ</t>
    </rPh>
    <rPh sb="73" eb="76">
      <t>タイショウガイトシマス</t>
    </rPh>
    <phoneticPr fontId="4"/>
  </si>
  <si>
    <t>・経路案内に使用するフロアマップはサンシャインシティ様よりご提供頂きます。</t>
    <rPh sb="1" eb="3">
      <t>ケイロ</t>
    </rPh>
    <rPh sb="3" eb="5">
      <t>アンナイｈ</t>
    </rPh>
    <rPh sb="6" eb="8">
      <t>シヨウ</t>
    </rPh>
    <rPh sb="26" eb="27">
      <t>サマ</t>
    </rPh>
    <phoneticPr fontId="4"/>
  </si>
  <si>
    <t>・経路案内時の案内文言は、サンシャインシティ様よりご提供頂きます。</t>
    <rPh sb="1" eb="5">
      <t>ケイロアンナイ</t>
    </rPh>
    <rPh sb="5" eb="6">
      <t>ジノ</t>
    </rPh>
    <rPh sb="7" eb="9">
      <t>アンナイ</t>
    </rPh>
    <rPh sb="9" eb="11">
      <t>モンゴンハ</t>
    </rPh>
    <rPh sb="22" eb="23">
      <t>サマヨリ</t>
    </rPh>
    <phoneticPr fontId="4"/>
  </si>
  <si>
    <t>&lt;設置環境&gt;</t>
    <rPh sb="1" eb="5">
      <t>セッチカンキョウ</t>
    </rPh>
    <phoneticPr fontId="4"/>
  </si>
  <si>
    <t>・開発コストの20%
・WBS、課題管理、リスク管理、体制、顧客調整、現地対応</t>
    <rPh sb="1" eb="3">
      <t>カイハツ</t>
    </rPh>
    <rPh sb="35" eb="37">
      <t>ゲンチ</t>
    </rPh>
    <rPh sb="37" eb="39">
      <t>タイオウ</t>
    </rPh>
    <phoneticPr fontId="4"/>
  </si>
  <si>
    <t>&lt;ハード&gt;</t>
    <phoneticPr fontId="4"/>
  </si>
  <si>
    <t>←画面数削減影響</t>
    <rPh sb="1" eb="4">
      <t>ガメンスウゲンショウ</t>
    </rPh>
    <rPh sb="4" eb="6">
      <t>サクゲン</t>
    </rPh>
    <rPh sb="6" eb="8">
      <t>エイキョウ</t>
    </rPh>
    <phoneticPr fontId="4"/>
  </si>
  <si>
    <t>←出力文字列削減影響</t>
    <rPh sb="1" eb="3">
      <t>シュツリョク</t>
    </rPh>
    <rPh sb="3" eb="6">
      <t>モジレツ</t>
    </rPh>
    <rPh sb="6" eb="8">
      <t>サクゲン</t>
    </rPh>
    <rPh sb="8" eb="10">
      <t>エイキョウ</t>
    </rPh>
    <phoneticPr fontId="4"/>
  </si>
  <si>
    <t>←画面数削減影響</t>
    <rPh sb="1" eb="3">
      <t>ガメン</t>
    </rPh>
    <rPh sb="3" eb="4">
      <t>スウ</t>
    </rPh>
    <rPh sb="4" eb="6">
      <t>サクゲン</t>
    </rPh>
    <rPh sb="6" eb="8">
      <t>エイキョウ</t>
    </rPh>
    <phoneticPr fontId="4"/>
  </si>
  <si>
    <t>←施設経路案内の発話分、工数追加</t>
    <rPh sb="1" eb="5">
      <t>シセツケイロ</t>
    </rPh>
    <rPh sb="5" eb="7">
      <t>アンナイ</t>
    </rPh>
    <rPh sb="8" eb="10">
      <t>ハツワ</t>
    </rPh>
    <rPh sb="10" eb="11">
      <t>ブン</t>
    </rPh>
    <rPh sb="12" eb="14">
      <t>コウスウ</t>
    </rPh>
    <rPh sb="14" eb="16">
      <t>ツイカ</t>
    </rPh>
    <phoneticPr fontId="4"/>
  </si>
  <si>
    <t>・アルパ２Fインフォメーション付近を想定しています。</t>
    <rPh sb="18" eb="20">
      <t>ソウテイ</t>
    </rPh>
    <phoneticPr fontId="4"/>
  </si>
  <si>
    <t>・アプリのアップデート、データ回収の為、Wi-Fiに接続できることを想定しています。</t>
    <rPh sb="26" eb="28">
      <t>セツゾクデキル</t>
    </rPh>
    <rPh sb="34" eb="36">
      <t>ソウテイ</t>
    </rPh>
    <phoneticPr fontId="4"/>
  </si>
  <si>
    <t>・バージョン2.5.5のPepperを使用する想定となり、バージョン2.5.5以外の解像度の画面開発は、別途費用が必要になります。</t>
    <rPh sb="19" eb="21">
      <t>シヨウスル</t>
    </rPh>
    <rPh sb="23" eb="25">
      <t>ソウテイトナリ</t>
    </rPh>
    <rPh sb="39" eb="41">
      <t>イガイノ</t>
    </rPh>
    <rPh sb="42" eb="45">
      <t>カイゾウド</t>
    </rPh>
    <rPh sb="46" eb="48">
      <t>ガメンハ</t>
    </rPh>
    <rPh sb="48" eb="50">
      <t>カイハツ</t>
    </rPh>
    <rPh sb="52" eb="56">
      <t>ベットヒヨウガ</t>
    </rPh>
    <rPh sb="57" eb="59">
      <t>ヒツヨウニナリマス</t>
    </rPh>
    <phoneticPr fontId="4"/>
  </si>
  <si>
    <t>・切り替えられる言語は、日本語、英語、中国語(簡体)、中国語(繁体)のみとします。</t>
    <rPh sb="1" eb="2">
      <t>キリカエラレル</t>
    </rPh>
    <rPh sb="8" eb="10">
      <t>ゲンゴハ</t>
    </rPh>
    <rPh sb="12" eb="15">
      <t>ニホンゴ</t>
    </rPh>
    <rPh sb="16" eb="18">
      <t>エイゴ</t>
    </rPh>
    <rPh sb="19" eb="22">
      <t>チュウゴクゴ</t>
    </rPh>
    <rPh sb="23" eb="25">
      <t>カンタイゴ</t>
    </rPh>
    <rPh sb="27" eb="30">
      <t>チュウゴクゴ</t>
    </rPh>
    <rPh sb="31" eb="33">
      <t>ハンタイ</t>
    </rPh>
    <phoneticPr fontId="4"/>
  </si>
  <si>
    <t>・施設情報を表示した際のPepperの発話内容は、1施設1パターンとします。</t>
    <rPh sb="1" eb="5">
      <t>シセツジョウホウ</t>
    </rPh>
    <rPh sb="6" eb="8">
      <t>ヒョウジシタ</t>
    </rPh>
    <rPh sb="10" eb="11">
      <t>サイニ</t>
    </rPh>
    <rPh sb="19" eb="21">
      <t>ハツワ</t>
    </rPh>
    <rPh sb="21" eb="23">
      <t>ナイヨウハ</t>
    </rPh>
    <rPh sb="26" eb="28">
      <t>シセツ</t>
    </rPh>
    <phoneticPr fontId="4"/>
  </si>
  <si>
    <t>・使用するPepperは一台と想定しています。</t>
    <rPh sb="1" eb="3">
      <t>シヨウスル</t>
    </rPh>
    <rPh sb="12" eb="14">
      <t>イチダイ</t>
    </rPh>
    <rPh sb="15" eb="17">
      <t>ソウテイシテイマス</t>
    </rPh>
    <phoneticPr fontId="4"/>
  </si>
  <si>
    <t>・Pepper内蔵の機能を使い、操作したユーザの性別、年齢層、表情を記録します。</t>
    <rPh sb="7" eb="9">
      <t>ナイゾウ</t>
    </rPh>
    <rPh sb="10" eb="12">
      <t>キノウヲ</t>
    </rPh>
    <rPh sb="13" eb="14">
      <t>ツカイ</t>
    </rPh>
    <rPh sb="16" eb="18">
      <t>ソウサシタ</t>
    </rPh>
    <rPh sb="24" eb="26">
      <t>セイベツ</t>
    </rPh>
    <rPh sb="27" eb="30">
      <t>ネンレイソウ</t>
    </rPh>
    <rPh sb="31" eb="33">
      <t>ヒョウジョウ</t>
    </rPh>
    <rPh sb="34" eb="36">
      <t>キロク</t>
    </rPh>
    <phoneticPr fontId="4"/>
  </si>
  <si>
    <t>・ユーザの操作履歴は、各ボタンが何回押されたかを記録致します。
　・施設選択ボタン
　・各施設の行き方ボタン
　・ホームボタン
　・戻るボタン
　・日本語切替
　・英語切替
　・中国語(簡体)切替
　・中国語(繁体)切替</t>
    <rPh sb="5" eb="9">
      <t>ソウサリレキ</t>
    </rPh>
    <rPh sb="11" eb="12">
      <t>カク</t>
    </rPh>
    <rPh sb="16" eb="18">
      <t>ナンカイ</t>
    </rPh>
    <rPh sb="18" eb="19">
      <t>オシタカヲ</t>
    </rPh>
    <rPh sb="24" eb="26">
      <t>キロクシマス</t>
    </rPh>
    <rPh sb="26" eb="27">
      <t>イタシマス</t>
    </rPh>
    <rPh sb="34" eb="38">
      <t>シセツセンタク</t>
    </rPh>
    <rPh sb="48" eb="49">
      <t>イキカタ</t>
    </rPh>
    <rPh sb="66" eb="67">
      <t>モドル</t>
    </rPh>
    <rPh sb="74" eb="77">
      <t>ニホンゴ</t>
    </rPh>
    <rPh sb="77" eb="78">
      <t>キリカエ</t>
    </rPh>
    <rPh sb="82" eb="86">
      <t>エイゴキリカエ</t>
    </rPh>
    <rPh sb="89" eb="92">
      <t>チュウゴクゴ</t>
    </rPh>
    <rPh sb="93" eb="95">
      <t>カン</t>
    </rPh>
    <rPh sb="96" eb="97">
      <t>キリカエ</t>
    </rPh>
    <rPh sb="101" eb="104">
      <t>チュウゴクゴ</t>
    </rPh>
    <rPh sb="105" eb="107">
      <t>ハンタイ</t>
    </rPh>
    <rPh sb="108" eb="109">
      <t>キリカエ</t>
    </rPh>
    <phoneticPr fontId="4"/>
  </si>
  <si>
    <t>・集計方法はPepper for Bizサービスのインタラクション分析に準拠します。</t>
    <rPh sb="1" eb="5">
      <t>シュウケイホウホウ</t>
    </rPh>
    <rPh sb="33" eb="35">
      <t>ブンセキニ</t>
    </rPh>
    <rPh sb="36" eb="38">
      <t>ジュンキョ</t>
    </rPh>
    <phoneticPr fontId="4"/>
  </si>
  <si>
    <t>・Pepperの映像機能に支障をきたす為、直射日光が当たらない場所での使用を想定しています。</t>
    <rPh sb="8" eb="12">
      <t>エイゾウキノウ</t>
    </rPh>
    <rPh sb="13" eb="15">
      <t>シショウヲ</t>
    </rPh>
    <rPh sb="21" eb="25">
      <t>チョクシャニッコウガ</t>
    </rPh>
    <rPh sb="26" eb="27">
      <t>アタラナイ</t>
    </rPh>
    <rPh sb="31" eb="33">
      <t>バショデノ</t>
    </rPh>
    <rPh sb="35" eb="37">
      <t>シヨウヲ</t>
    </rPh>
    <rPh sb="38" eb="40">
      <t>ソウテイシテイマス</t>
    </rPh>
    <phoneticPr fontId="4"/>
  </si>
  <si>
    <r>
      <rPr>
        <strike/>
        <sz val="9"/>
        <rFont val="ＭＳ Ｐゴシック"/>
        <family val="3"/>
        <charset val="128"/>
      </rPr>
      <t xml:space="preserve">画面遷移時の簡易的説明文章の発話部分(日本語のみ)
</t>
    </r>
    <r>
      <rPr>
        <sz val="9"/>
        <rFont val="ＭＳ Ｐゴシック"/>
        <family val="3"/>
        <charset val="128"/>
      </rPr>
      <t>画面遷移時の簡易説明発話および施設経路案内の発話(日本語のみ)</t>
    </r>
    <rPh sb="0" eb="5">
      <t>ガメンセンイジノ</t>
    </rPh>
    <rPh sb="6" eb="9">
      <t>カンイテキ</t>
    </rPh>
    <rPh sb="9" eb="11">
      <t>セツメイ</t>
    </rPh>
    <rPh sb="11" eb="13">
      <t>ブンショウ</t>
    </rPh>
    <rPh sb="14" eb="16">
      <t>ハツワ</t>
    </rPh>
    <rPh sb="16" eb="18">
      <t>ブブン</t>
    </rPh>
    <rPh sb="19" eb="22">
      <t>ニホンゴ</t>
    </rPh>
    <rPh sb="26" eb="28">
      <t>ガメンセインシジ</t>
    </rPh>
    <rPh sb="28" eb="31">
      <t>センイジ</t>
    </rPh>
    <rPh sb="32" eb="34">
      <t>カンイテキ</t>
    </rPh>
    <rPh sb="34" eb="36">
      <t>セツメイ</t>
    </rPh>
    <rPh sb="36" eb="38">
      <t>ハツワ</t>
    </rPh>
    <rPh sb="41" eb="43">
      <t>シセツ</t>
    </rPh>
    <rPh sb="43" eb="45">
      <t>ケイロ</t>
    </rPh>
    <rPh sb="45" eb="47">
      <t>アンナイ</t>
    </rPh>
    <rPh sb="48" eb="50">
      <t>ハツワ</t>
    </rPh>
    <rPh sb="51" eb="54">
      <t>ニホンゴノミ</t>
    </rPh>
    <phoneticPr fontId="33"/>
  </si>
  <si>
    <t>・Pepperが発話するイントネーションについては、誤読や間違った抑揚を修正するものであり、部分的な声の高さや早さは調節致しません。</t>
    <rPh sb="8" eb="10">
      <t>ハツワスル</t>
    </rPh>
    <rPh sb="26" eb="28">
      <t>ゴドク</t>
    </rPh>
    <rPh sb="29" eb="31">
      <t>マチガッタ</t>
    </rPh>
    <rPh sb="33" eb="35">
      <t>ヨクヨウヲ</t>
    </rPh>
    <rPh sb="36" eb="38">
      <t>シュウセイスル</t>
    </rPh>
    <rPh sb="46" eb="49">
      <t>ブブンテキナ</t>
    </rPh>
    <rPh sb="50" eb="51">
      <t>コエノ</t>
    </rPh>
    <rPh sb="52" eb="53">
      <t>タカサヤ</t>
    </rPh>
    <rPh sb="55" eb="56">
      <t>ハヤサヲ</t>
    </rPh>
    <rPh sb="58" eb="60">
      <t>チョウセツ</t>
    </rPh>
    <rPh sb="60" eb="61">
      <t>イタシマセン</t>
    </rPh>
    <phoneticPr fontId="4"/>
  </si>
  <si>
    <t>・Pepperのモーションは内蔵の会話モーションをランダムで再生するもののみとします。</t>
    <rPh sb="14" eb="16">
      <t>ナイゾウ</t>
    </rPh>
    <rPh sb="17" eb="19">
      <t>カイワ</t>
    </rPh>
    <rPh sb="30" eb="32">
      <t>サイセイ</t>
    </rPh>
    <phoneticPr fontId="4"/>
  </si>
  <si>
    <t>・経路案内では、タブレットに経路画像を出力しながら、Pepperが施設への経路を発話によって説明致します。</t>
    <rPh sb="1" eb="5">
      <t>ケイロアンナイ</t>
    </rPh>
    <rPh sb="14" eb="16">
      <t>ケイロ</t>
    </rPh>
    <rPh sb="16" eb="18">
      <t>ガゾウヲ</t>
    </rPh>
    <rPh sb="19" eb="21">
      <t>シュツリョク</t>
    </rPh>
    <rPh sb="33" eb="35">
      <t>シセツヘノ</t>
    </rPh>
    <rPh sb="37" eb="39">
      <t>ケイロ</t>
    </rPh>
    <rPh sb="40" eb="42">
      <t>ハツワニ</t>
    </rPh>
    <rPh sb="46" eb="49">
      <t>セツメイイタシマス</t>
    </rPh>
    <phoneticPr fontId="4"/>
  </si>
  <si>
    <t>・雑音により誤動作する恐れがある為、Pepperの音声認識機能は使用しません。</t>
    <rPh sb="1" eb="3">
      <t>ザツオンニ</t>
    </rPh>
    <rPh sb="6" eb="9">
      <t>ゴドウサスル</t>
    </rPh>
    <rPh sb="11" eb="12">
      <t>オソレガアル</t>
    </rPh>
    <rPh sb="16" eb="17">
      <t>タメ</t>
    </rPh>
    <rPh sb="25" eb="31">
      <t>オンセイニンシキキノウハ</t>
    </rPh>
    <rPh sb="32" eb="34">
      <t>シヨウシマセン</t>
    </rPh>
    <phoneticPr fontId="4"/>
  </si>
  <si>
    <t>&lt;アプリ/操作履歴&gt;</t>
    <rPh sb="5" eb="9">
      <t>ソウサリレキ</t>
    </rPh>
    <phoneticPr fontId="4"/>
  </si>
</sst>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Red]&quot;¥&quot;\-#,##0"/>
    <numFmt numFmtId="176" formatCode="#,##0_);[Red]\(#,##0\)"/>
    <numFmt numFmtId="177" formatCode="0.00_ "/>
    <numFmt numFmtId="178" formatCode="&quot;¥&quot;#,##0_);[Red]\(&quot;¥&quot;#,##0\)"/>
    <numFmt numFmtId="179" formatCode="[$-F800]dddd\,\ mmmm\ dd\,\ yyyy"/>
    <numFmt numFmtId="180" formatCode="yyyy&quot;年&quot;m&quot;月&quot;d&quot;日&quot;;@"/>
    <numFmt numFmtId="181" formatCode="\¥#,##0;&quot;¥-&quot;#,##0"/>
    <numFmt numFmtId="182" formatCode="ggge&quot;年&quot;m&quot;月&quot;d&quot;日&quot;;@"/>
    <numFmt numFmtId="183" formatCode="0.0%"/>
    <numFmt numFmtId="184" formatCode="#,##0;&quot;▲ &quot;#,##0"/>
    <numFmt numFmtId="185" formatCode="0.0"/>
    <numFmt numFmtId="186" formatCode="0.00_);[Red]\(0.00\)"/>
  </numFmts>
  <fonts count="39" x14ac:knownFonts="1">
    <font>
      <sz val="11"/>
      <name val="ＭＳ Ｐゴシック"/>
      <family val="3"/>
      <charset val="128"/>
    </font>
    <font>
      <sz val="10"/>
      <color indexed="10"/>
      <name val="Arial"/>
      <family val="2"/>
    </font>
    <font>
      <sz val="10"/>
      <name val="Arial"/>
      <family val="2"/>
    </font>
    <font>
      <sz val="11"/>
      <name val="ＭＳ Ｐゴシック"/>
      <family val="3"/>
      <charset val="128"/>
    </font>
    <font>
      <sz val="6"/>
      <name val="ＭＳ Ｐゴシック"/>
      <family val="3"/>
      <charset val="128"/>
    </font>
    <font>
      <u/>
      <sz val="11"/>
      <color theme="10"/>
      <name val="ＭＳ Ｐゴシック"/>
      <family val="3"/>
      <charset val="128"/>
    </font>
    <font>
      <u/>
      <sz val="11"/>
      <color theme="11"/>
      <name val="ＭＳ Ｐゴシック"/>
      <family val="3"/>
      <charset val="128"/>
    </font>
    <font>
      <b/>
      <sz val="9"/>
      <name val="ＭＳ Ｐゴシック"/>
      <family val="3"/>
      <charset val="128"/>
    </font>
    <font>
      <sz val="9"/>
      <name val="ＭＳ Ｐゴシック"/>
      <family val="3"/>
      <charset val="128"/>
    </font>
    <font>
      <b/>
      <sz val="20"/>
      <color indexed="8"/>
      <name val="ＭＳ Ｐゴシック"/>
      <family val="3"/>
      <charset val="128"/>
    </font>
    <font>
      <sz val="24"/>
      <color indexed="8"/>
      <name val="ＭＳ Ｐゴシック"/>
      <family val="3"/>
      <charset val="128"/>
    </font>
    <font>
      <sz val="24"/>
      <color indexed="8"/>
      <name val="DejaVu Sans"/>
      <family val="3"/>
      <charset val="128"/>
    </font>
    <font>
      <b/>
      <sz val="11"/>
      <color indexed="8"/>
      <name val="ＭＳ Ｐゴシック"/>
      <family val="3"/>
      <charset val="128"/>
    </font>
    <font>
      <b/>
      <sz val="8"/>
      <color indexed="8"/>
      <name val="ＭＳ ゴシック"/>
      <family val="3"/>
      <charset val="128"/>
    </font>
    <font>
      <sz val="11"/>
      <name val="MS UI Gothic"/>
      <family val="3"/>
      <charset val="128"/>
    </font>
    <font>
      <sz val="11"/>
      <name val="ＭＳ 明朝"/>
      <family val="1"/>
      <charset val="128"/>
    </font>
    <font>
      <sz val="10"/>
      <name val="MS UI Gothic"/>
      <family val="3"/>
      <charset val="128"/>
    </font>
    <font>
      <b/>
      <u/>
      <sz val="18"/>
      <name val="VL ゴシック"/>
      <family val="3"/>
      <charset val="128"/>
    </font>
    <font>
      <b/>
      <sz val="10"/>
      <name val="MS UI Gothic"/>
      <family val="3"/>
      <charset val="128"/>
    </font>
    <font>
      <b/>
      <sz val="20"/>
      <name val="DejaVu Sans"/>
      <family val="2"/>
    </font>
    <font>
      <sz val="14"/>
      <name val="ＭＳ Ｐゴシック"/>
      <family val="3"/>
      <charset val="128"/>
    </font>
    <font>
      <sz val="14"/>
      <name val="DejaVu Sans"/>
      <family val="2"/>
    </font>
    <font>
      <sz val="11"/>
      <name val="DejaVu Sans"/>
      <family val="2"/>
    </font>
    <font>
      <b/>
      <sz val="11"/>
      <name val="MS UI Gothic"/>
      <family val="3"/>
      <charset val="128"/>
    </font>
    <font>
      <sz val="10"/>
      <name val="ＭＳ Ｐゴシック"/>
      <family val="3"/>
      <charset val="128"/>
    </font>
    <font>
      <b/>
      <sz val="11"/>
      <name val="DejaVu Sans"/>
      <family val="2"/>
    </font>
    <font>
      <b/>
      <sz val="11"/>
      <name val="ＭＳ Ｐゴシック"/>
      <family val="3"/>
      <charset val="128"/>
    </font>
    <font>
      <sz val="11"/>
      <color indexed="9"/>
      <name val="DejaVu Sans"/>
      <family val="2"/>
    </font>
    <font>
      <b/>
      <sz val="10"/>
      <name val="DejaVu Sans"/>
      <family val="2"/>
    </font>
    <font>
      <sz val="10"/>
      <color indexed="9"/>
      <name val="DejaVu Sans"/>
      <family val="2"/>
    </font>
    <font>
      <sz val="10"/>
      <name val="DejaVu Sans"/>
      <family val="2"/>
    </font>
    <font>
      <sz val="18"/>
      <name val="ＭＳ Ｐゴシック"/>
      <family val="3"/>
      <charset val="128"/>
    </font>
    <font>
      <sz val="9"/>
      <color rgb="FFFF0000"/>
      <name val="ＭＳ Ｐゴシック"/>
      <family val="3"/>
      <charset val="128"/>
    </font>
    <font>
      <b/>
      <strike/>
      <sz val="6"/>
      <name val="ＭＳ Ｐゴシック"/>
      <family val="3"/>
      <charset val="128"/>
    </font>
    <font>
      <strike/>
      <sz val="9"/>
      <name val="ＭＳ Ｐゴシック"/>
      <family val="3"/>
      <charset val="128"/>
    </font>
    <font>
      <sz val="9"/>
      <color rgb="FFC00000"/>
      <name val="ＭＳ Ｐゴシック"/>
      <family val="3"/>
      <charset val="128"/>
    </font>
    <font>
      <sz val="18"/>
      <color rgb="FF830101"/>
      <name val="ＭＳ Ｐゴシック"/>
      <family val="3"/>
      <charset val="128"/>
    </font>
    <font>
      <sz val="18"/>
      <color theme="1"/>
      <name val="ＭＳ Ｐゴシック"/>
      <family val="3"/>
      <charset val="128"/>
    </font>
    <font>
      <sz val="18"/>
      <color rgb="FF650101"/>
      <name val="ＭＳ Ｐゴシック"/>
      <family val="3"/>
      <charset val="128"/>
    </font>
  </fonts>
  <fills count="16">
    <fill>
      <patternFill patternType="none"/>
    </fill>
    <fill>
      <patternFill patternType="gray125"/>
    </fill>
    <fill>
      <patternFill patternType="solid">
        <fgColor indexed="52"/>
        <bgColor indexed="51"/>
      </patternFill>
    </fill>
    <fill>
      <patternFill patternType="solid">
        <fgColor theme="0"/>
        <bgColor indexed="64"/>
      </patternFill>
    </fill>
    <fill>
      <patternFill patternType="solid">
        <fgColor theme="0"/>
        <bgColor indexed="31"/>
      </patternFill>
    </fill>
    <fill>
      <patternFill patternType="solid">
        <fgColor theme="0"/>
        <bgColor indexed="22"/>
      </patternFill>
    </fill>
    <fill>
      <patternFill patternType="solid">
        <fgColor theme="0"/>
        <bgColor indexed="42"/>
      </patternFill>
    </fill>
    <fill>
      <patternFill patternType="solid">
        <fgColor rgb="FFFFFFCC"/>
        <bgColor indexed="31"/>
      </patternFill>
    </fill>
    <fill>
      <patternFill patternType="solid">
        <fgColor rgb="FF99FF99"/>
        <bgColor indexed="21"/>
      </patternFill>
    </fill>
    <fill>
      <patternFill patternType="solid">
        <fgColor rgb="FFFFFFCC"/>
        <bgColor indexed="26"/>
      </patternFill>
    </fill>
    <fill>
      <patternFill patternType="solid">
        <fgColor theme="8" tint="0.79998168889431442"/>
        <bgColor indexed="42"/>
      </patternFill>
    </fill>
    <fill>
      <patternFill patternType="solid">
        <fgColor rgb="FF00B0F0"/>
        <bgColor indexed="22"/>
      </patternFill>
    </fill>
    <fill>
      <patternFill patternType="solid">
        <fgColor indexed="9"/>
        <bgColor indexed="26"/>
      </patternFill>
    </fill>
    <fill>
      <patternFill patternType="solid">
        <fgColor rgb="FFFFC000"/>
        <bgColor indexed="26"/>
      </patternFill>
    </fill>
    <fill>
      <patternFill patternType="solid">
        <fgColor indexed="62"/>
        <bgColor indexed="59"/>
      </patternFill>
    </fill>
    <fill>
      <patternFill patternType="solid">
        <fgColor theme="8" tint="0.79998168889431442"/>
        <bgColor indexed="64"/>
      </patternFill>
    </fill>
  </fills>
  <borders count="58">
    <border>
      <left/>
      <right/>
      <top/>
      <bottom/>
      <diagonal/>
    </border>
    <border>
      <left style="medium">
        <color indexed="8"/>
      </left>
      <right/>
      <top/>
      <bottom style="medium">
        <color indexed="8"/>
      </bottom>
      <diagonal/>
    </border>
    <border>
      <left style="thin">
        <color indexed="8"/>
      </left>
      <right/>
      <top/>
      <bottom style="medium">
        <color indexed="8"/>
      </bottom>
      <diagonal/>
    </border>
    <border>
      <left style="thin">
        <color indexed="8"/>
      </left>
      <right style="medium">
        <color indexed="8"/>
      </right>
      <top/>
      <bottom style="medium">
        <color indexed="8"/>
      </bottom>
      <diagonal/>
    </border>
    <border>
      <left style="medium">
        <color indexed="8"/>
      </left>
      <right style="medium">
        <color indexed="8"/>
      </right>
      <top/>
      <bottom/>
      <diagonal/>
    </border>
    <border>
      <left style="medium">
        <color indexed="59"/>
      </left>
      <right style="medium">
        <color indexed="59"/>
      </right>
      <top style="medium">
        <color indexed="59"/>
      </top>
      <bottom style="medium">
        <color indexed="59"/>
      </bottom>
      <diagonal/>
    </border>
    <border>
      <left/>
      <right style="medium">
        <color indexed="59"/>
      </right>
      <top style="medium">
        <color indexed="59"/>
      </top>
      <bottom style="medium">
        <color indexed="59"/>
      </bottom>
      <diagonal/>
    </border>
    <border>
      <left/>
      <right/>
      <top/>
      <bottom style="thin">
        <color indexed="59"/>
      </bottom>
      <diagonal/>
    </border>
    <border>
      <left/>
      <right/>
      <top style="thin">
        <color indexed="59"/>
      </top>
      <bottom style="thin">
        <color indexed="59"/>
      </bottom>
      <diagonal/>
    </border>
    <border>
      <left style="medium">
        <color indexed="59"/>
      </left>
      <right/>
      <top style="medium">
        <color indexed="59"/>
      </top>
      <bottom style="thin">
        <color indexed="59"/>
      </bottom>
      <diagonal/>
    </border>
    <border>
      <left style="thin">
        <color indexed="59"/>
      </left>
      <right/>
      <top style="medium">
        <color indexed="59"/>
      </top>
      <bottom style="thin">
        <color indexed="59"/>
      </bottom>
      <diagonal/>
    </border>
    <border>
      <left/>
      <right style="thin">
        <color indexed="59"/>
      </right>
      <top style="medium">
        <color indexed="59"/>
      </top>
      <bottom style="thin">
        <color indexed="59"/>
      </bottom>
      <diagonal/>
    </border>
    <border>
      <left style="thin">
        <color indexed="59"/>
      </left>
      <right style="thin">
        <color indexed="59"/>
      </right>
      <top style="medium">
        <color indexed="59"/>
      </top>
      <bottom style="thin">
        <color indexed="59"/>
      </bottom>
      <diagonal/>
    </border>
    <border>
      <left style="thin">
        <color indexed="59"/>
      </left>
      <right style="medium">
        <color indexed="59"/>
      </right>
      <top style="medium">
        <color indexed="59"/>
      </top>
      <bottom style="thin">
        <color indexed="59"/>
      </bottom>
      <diagonal/>
    </border>
    <border>
      <left style="medium">
        <color indexed="59"/>
      </left>
      <right/>
      <top style="thin">
        <color indexed="59"/>
      </top>
      <bottom style="thin">
        <color indexed="59"/>
      </bottom>
      <diagonal/>
    </border>
    <border>
      <left style="thin">
        <color indexed="59"/>
      </left>
      <right/>
      <top style="thin">
        <color indexed="59"/>
      </top>
      <bottom style="thin">
        <color indexed="59"/>
      </bottom>
      <diagonal/>
    </border>
    <border>
      <left style="thin">
        <color indexed="59"/>
      </left>
      <right style="thin">
        <color indexed="59"/>
      </right>
      <top style="thin">
        <color indexed="59"/>
      </top>
      <bottom style="thin">
        <color indexed="59"/>
      </bottom>
      <diagonal/>
    </border>
    <border>
      <left style="thin">
        <color indexed="59"/>
      </left>
      <right style="medium">
        <color indexed="59"/>
      </right>
      <top style="thin">
        <color indexed="59"/>
      </top>
      <bottom style="thin">
        <color indexed="59"/>
      </bottom>
      <diagonal/>
    </border>
    <border>
      <left style="thin">
        <color indexed="59"/>
      </left>
      <right/>
      <top/>
      <bottom style="thin">
        <color indexed="59"/>
      </bottom>
      <diagonal/>
    </border>
    <border>
      <left/>
      <right style="thin">
        <color indexed="59"/>
      </right>
      <top/>
      <bottom style="thin">
        <color indexed="59"/>
      </bottom>
      <diagonal/>
    </border>
    <border>
      <left/>
      <right style="medium">
        <color indexed="59"/>
      </right>
      <top/>
      <bottom style="thin">
        <color indexed="59"/>
      </bottom>
      <diagonal/>
    </border>
    <border>
      <left style="thin">
        <color indexed="59"/>
      </left>
      <right style="thin">
        <color indexed="59"/>
      </right>
      <top style="thin">
        <color indexed="59"/>
      </top>
      <bottom style="double">
        <color indexed="59"/>
      </bottom>
      <diagonal/>
    </border>
    <border>
      <left style="thin">
        <color indexed="59"/>
      </left>
      <right style="medium">
        <color indexed="59"/>
      </right>
      <top style="thin">
        <color indexed="59"/>
      </top>
      <bottom style="double">
        <color indexed="59"/>
      </bottom>
      <diagonal/>
    </border>
    <border>
      <left/>
      <right style="thin">
        <color indexed="59"/>
      </right>
      <top style="thin">
        <color indexed="59"/>
      </top>
      <bottom style="thin">
        <color indexed="59"/>
      </bottom>
      <diagonal/>
    </border>
    <border>
      <left style="medium">
        <color indexed="59"/>
      </left>
      <right/>
      <top style="thin">
        <color indexed="59"/>
      </top>
      <bottom/>
      <diagonal/>
    </border>
    <border>
      <left/>
      <right/>
      <top style="thin">
        <color indexed="59"/>
      </top>
      <bottom/>
      <diagonal/>
    </border>
    <border>
      <left/>
      <right style="medium">
        <color indexed="59"/>
      </right>
      <top style="thin">
        <color indexed="59"/>
      </top>
      <bottom/>
      <diagonal/>
    </border>
    <border>
      <left style="medium">
        <color indexed="59"/>
      </left>
      <right/>
      <top/>
      <bottom style="medium">
        <color indexed="59"/>
      </bottom>
      <diagonal/>
    </border>
    <border>
      <left/>
      <right/>
      <top/>
      <bottom style="medium">
        <color indexed="59"/>
      </bottom>
      <diagonal/>
    </border>
    <border>
      <left/>
      <right style="medium">
        <color indexed="59"/>
      </right>
      <top/>
      <bottom style="medium">
        <color indexed="59"/>
      </bottom>
      <diagonal/>
    </border>
    <border>
      <left style="medium">
        <color indexed="59"/>
      </left>
      <right/>
      <top style="thin">
        <color indexed="59"/>
      </top>
      <bottom style="medium">
        <color indexed="59"/>
      </bottom>
      <diagonal/>
    </border>
    <border>
      <left/>
      <right/>
      <top style="thin">
        <color indexed="59"/>
      </top>
      <bottom style="medium">
        <color indexed="59"/>
      </bottom>
      <diagonal/>
    </border>
    <border>
      <left style="thin">
        <color indexed="59"/>
      </left>
      <right/>
      <top style="thin">
        <color indexed="59"/>
      </top>
      <bottom style="medium">
        <color indexed="59"/>
      </bottom>
      <diagonal/>
    </border>
    <border>
      <left/>
      <right style="thin">
        <color indexed="59"/>
      </right>
      <top style="thin">
        <color indexed="59"/>
      </top>
      <bottom style="medium">
        <color indexed="59"/>
      </bottom>
      <diagonal/>
    </border>
    <border>
      <left style="thin">
        <color indexed="59"/>
      </left>
      <right style="thin">
        <color indexed="59"/>
      </right>
      <top style="thin">
        <color indexed="59"/>
      </top>
      <bottom style="medium">
        <color indexed="59"/>
      </bottom>
      <diagonal/>
    </border>
    <border>
      <left style="thin">
        <color indexed="59"/>
      </left>
      <right style="medium">
        <color indexed="59"/>
      </right>
      <top style="thin">
        <color indexed="59"/>
      </top>
      <bottom style="medium">
        <color indexed="59"/>
      </bottom>
      <diagonal/>
    </border>
    <border>
      <left style="thin">
        <color indexed="8"/>
      </left>
      <right style="thin">
        <color indexed="8"/>
      </right>
      <top/>
      <bottom style="medium">
        <color indexed="8"/>
      </bottom>
      <diagonal/>
    </border>
    <border>
      <left style="medium">
        <color auto="1"/>
      </left>
      <right style="thin">
        <color indexed="8"/>
      </right>
      <top style="medium">
        <color auto="1"/>
      </top>
      <bottom style="medium">
        <color auto="1"/>
      </bottom>
      <diagonal/>
    </border>
    <border>
      <left style="medium">
        <color indexed="8"/>
      </left>
      <right style="thin">
        <color indexed="8"/>
      </right>
      <top style="medium">
        <color auto="1"/>
      </top>
      <bottom/>
      <diagonal/>
    </border>
    <border>
      <left style="medium">
        <color indexed="59"/>
      </left>
      <right/>
      <top style="medium">
        <color indexed="59"/>
      </top>
      <bottom/>
      <diagonal/>
    </border>
    <border>
      <left/>
      <right/>
      <top style="medium">
        <color indexed="59"/>
      </top>
      <bottom/>
      <diagonal/>
    </border>
    <border>
      <left/>
      <right style="medium">
        <color indexed="59"/>
      </right>
      <top style="medium">
        <color indexed="59"/>
      </top>
      <bottom/>
      <diagonal/>
    </border>
    <border>
      <left style="thin">
        <color indexed="8"/>
      </left>
      <right style="thin">
        <color indexed="8"/>
      </right>
      <top/>
      <bottom/>
      <diagonal/>
    </border>
    <border>
      <left style="thin">
        <color indexed="8"/>
      </left>
      <right/>
      <top/>
      <bottom/>
      <diagonal/>
    </border>
    <border>
      <left style="thin">
        <color indexed="8"/>
      </left>
      <right style="medium">
        <color indexed="8"/>
      </right>
      <top/>
      <bottom/>
      <diagonal/>
    </border>
    <border>
      <left style="thin">
        <color auto="1"/>
      </left>
      <right style="thin">
        <color auto="1"/>
      </right>
      <top style="thin">
        <color auto="1"/>
      </top>
      <bottom style="thin">
        <color auto="1"/>
      </bottom>
      <diagonal/>
    </border>
    <border>
      <left style="medium">
        <color indexed="8"/>
      </left>
      <right/>
      <top/>
      <bottom/>
      <diagonal/>
    </border>
    <border>
      <left/>
      <right/>
      <top/>
      <bottom style="medium">
        <color indexed="8"/>
      </bottom>
      <diagonal/>
    </border>
    <border>
      <left style="medium">
        <color auto="1"/>
      </left>
      <right style="medium">
        <color indexed="8"/>
      </right>
      <top/>
      <bottom style="medium">
        <color auto="1"/>
      </bottom>
      <diagonal/>
    </border>
    <border>
      <left style="medium">
        <color auto="1"/>
      </left>
      <right/>
      <top style="medium">
        <color auto="1"/>
      </top>
      <bottom/>
      <diagonal/>
    </border>
    <border>
      <left style="medium">
        <color auto="1"/>
      </left>
      <right/>
      <top/>
      <bottom/>
      <diagonal/>
    </border>
    <border>
      <left style="medium">
        <color indexed="8"/>
      </left>
      <right style="thin">
        <color indexed="8"/>
      </right>
      <top/>
      <bottom style="medium">
        <color auto="1"/>
      </bottom>
      <diagonal/>
    </border>
    <border>
      <left style="thin">
        <color indexed="8"/>
      </left>
      <right/>
      <top/>
      <bottom style="medium">
        <color auto="1"/>
      </bottom>
      <diagonal/>
    </border>
    <border>
      <left style="thin">
        <color indexed="8"/>
      </left>
      <right style="medium">
        <color auto="1"/>
      </right>
      <top/>
      <bottom style="medium">
        <color auto="1"/>
      </bottom>
      <diagonal/>
    </border>
    <border>
      <left/>
      <right style="thin">
        <color indexed="8"/>
      </right>
      <top style="medium">
        <color auto="1"/>
      </top>
      <bottom/>
      <diagonal/>
    </border>
    <border>
      <left style="thin">
        <color indexed="8"/>
      </left>
      <right/>
      <top style="medium">
        <color auto="1"/>
      </top>
      <bottom/>
      <diagonal/>
    </border>
    <border>
      <left style="thin">
        <color indexed="8"/>
      </left>
      <right style="thin">
        <color indexed="8"/>
      </right>
      <top style="medium">
        <color auto="1"/>
      </top>
      <bottom/>
      <diagonal/>
    </border>
    <border>
      <left style="thin">
        <color indexed="8"/>
      </left>
      <right style="medium">
        <color auto="1"/>
      </right>
      <top style="medium">
        <color auto="1"/>
      </top>
      <bottom/>
      <diagonal/>
    </border>
  </borders>
  <cellStyleXfs count="40">
    <xf numFmtId="0" fontId="0" fillId="0" borderId="0">
      <alignment vertical="center"/>
    </xf>
    <xf numFmtId="0" fontId="1" fillId="2" borderId="0" applyNumberFormat="0" applyBorder="0" applyProtection="0">
      <alignment vertical="center"/>
    </xf>
    <xf numFmtId="0" fontId="3" fillId="0" borderId="0">
      <alignment vertical="center"/>
    </xf>
    <xf numFmtId="0" fontId="3" fillId="0" borderId="0"/>
    <xf numFmtId="0" fontId="2" fillId="0" borderId="0"/>
    <xf numFmtId="6" fontId="3" fillId="0" borderId="0" applyFont="0" applyFill="0" applyBorder="0" applyAlignment="0" applyProtection="0">
      <alignment vertical="center"/>
    </xf>
    <xf numFmtId="176" fontId="3" fillId="0" borderId="0" applyFill="0" applyBorder="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15" fillId="0" borderId="0"/>
    <xf numFmtId="176" fontId="3" fillId="0" borderId="0" applyFill="0" applyBorder="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cellStyleXfs>
  <cellXfs count="258">
    <xf numFmtId="0" fontId="0" fillId="0" borderId="0" xfId="0">
      <alignment vertical="center"/>
    </xf>
    <xf numFmtId="0" fontId="3" fillId="3" borderId="0" xfId="2" applyFont="1" applyFill="1">
      <alignment vertical="center"/>
    </xf>
    <xf numFmtId="0" fontId="7" fillId="3" borderId="0" xfId="2" applyFont="1" applyFill="1">
      <alignment vertical="center"/>
    </xf>
    <xf numFmtId="0" fontId="8" fillId="3" borderId="1" xfId="2" applyFont="1" applyFill="1" applyBorder="1">
      <alignment vertical="center"/>
    </xf>
    <xf numFmtId="0" fontId="0" fillId="12" borderId="0" xfId="0" applyFill="1">
      <alignment vertical="center"/>
    </xf>
    <xf numFmtId="0" fontId="0" fillId="12" borderId="0" xfId="0" applyFill="1" applyAlignment="1">
      <alignment vertical="center"/>
    </xf>
    <xf numFmtId="0" fontId="14" fillId="0" borderId="0" xfId="0" applyFont="1" applyBorder="1" applyProtection="1">
      <alignment vertical="center"/>
    </xf>
    <xf numFmtId="49" fontId="16" fillId="0" borderId="0" xfId="32" applyNumberFormat="1" applyFont="1" applyBorder="1" applyAlignment="1" applyProtection="1">
      <alignment vertical="center"/>
    </xf>
    <xf numFmtId="0" fontId="17" fillId="0" borderId="0" xfId="0" applyFont="1" applyBorder="1" applyProtection="1">
      <alignment vertical="center"/>
    </xf>
    <xf numFmtId="0" fontId="14" fillId="0" borderId="0" xfId="0" applyFont="1" applyProtection="1">
      <alignment vertical="center"/>
    </xf>
    <xf numFmtId="0" fontId="18" fillId="12" borderId="0" xfId="0" applyFont="1" applyFill="1" applyBorder="1" applyAlignment="1" applyProtection="1">
      <alignment horizontal="right"/>
      <protection locked="0"/>
    </xf>
    <xf numFmtId="0" fontId="16" fillId="0" borderId="0" xfId="32" applyFont="1" applyBorder="1" applyAlignment="1" applyProtection="1">
      <alignment vertical="center" shrinkToFit="1"/>
    </xf>
    <xf numFmtId="176" fontId="16" fillId="0" borderId="0" xfId="6" applyFont="1" applyFill="1" applyBorder="1" applyAlignment="1" applyProtection="1">
      <alignment vertical="center"/>
    </xf>
    <xf numFmtId="0" fontId="16" fillId="0" borderId="0" xfId="0" applyFont="1" applyBorder="1" applyProtection="1">
      <alignment vertical="center"/>
    </xf>
    <xf numFmtId="49" fontId="18" fillId="0" borderId="0" xfId="32" applyNumberFormat="1" applyFont="1" applyBorder="1" applyAlignment="1" applyProtection="1">
      <alignment horizontal="right" vertical="center"/>
    </xf>
    <xf numFmtId="49" fontId="18" fillId="0" borderId="0" xfId="32" applyNumberFormat="1" applyFont="1" applyBorder="1" applyAlignment="1" applyProtection="1">
      <alignment vertical="center"/>
    </xf>
    <xf numFmtId="0" fontId="16" fillId="0" borderId="0" xfId="0" applyFont="1" applyProtection="1">
      <alignment vertical="center"/>
    </xf>
    <xf numFmtId="49" fontId="22" fillId="0" borderId="0" xfId="32" applyNumberFormat="1" applyFont="1" applyBorder="1" applyAlignment="1" applyProtection="1">
      <alignment vertical="center"/>
    </xf>
    <xf numFmtId="49" fontId="14" fillId="0" borderId="0" xfId="32" applyNumberFormat="1" applyFont="1" applyBorder="1" applyAlignment="1" applyProtection="1">
      <alignment vertical="center"/>
    </xf>
    <xf numFmtId="0" fontId="23" fillId="0" borderId="0" xfId="0" applyFont="1" applyBorder="1" applyAlignment="1" applyProtection="1">
      <alignment vertical="center"/>
    </xf>
    <xf numFmtId="0" fontId="25" fillId="0" borderId="0" xfId="0" applyFont="1" applyBorder="1" applyAlignment="1" applyProtection="1">
      <alignment vertical="center"/>
    </xf>
    <xf numFmtId="49" fontId="25" fillId="0" borderId="7" xfId="32" applyNumberFormat="1" applyFont="1" applyBorder="1" applyAlignment="1" applyProtection="1">
      <alignment vertical="center"/>
    </xf>
    <xf numFmtId="49" fontId="14" fillId="0" borderId="7" xfId="32" applyNumberFormat="1" applyFont="1" applyBorder="1" applyAlignment="1" applyProtection="1">
      <alignment vertical="center"/>
    </xf>
    <xf numFmtId="0" fontId="22" fillId="0" borderId="0" xfId="0" applyFont="1" applyBorder="1" applyProtection="1">
      <alignment vertical="center"/>
    </xf>
    <xf numFmtId="0" fontId="26" fillId="0" borderId="0" xfId="0" applyFont="1" applyBorder="1" applyAlignment="1" applyProtection="1">
      <alignment vertical="center"/>
    </xf>
    <xf numFmtId="49" fontId="14" fillId="0" borderId="7" xfId="32" applyNumberFormat="1" applyFont="1" applyBorder="1" applyAlignment="1" applyProtection="1">
      <protection locked="0"/>
    </xf>
    <xf numFmtId="49" fontId="14" fillId="0" borderId="7" xfId="32" applyNumberFormat="1" applyFont="1" applyBorder="1" applyAlignment="1" applyProtection="1">
      <alignment vertical="center"/>
      <protection locked="0"/>
    </xf>
    <xf numFmtId="0" fontId="0" fillId="0" borderId="7" xfId="32" applyNumberFormat="1" applyFont="1" applyBorder="1" applyAlignment="1" applyProtection="1"/>
    <xf numFmtId="49" fontId="0" fillId="0" borderId="7" xfId="32" applyNumberFormat="1" applyFont="1" applyBorder="1" applyAlignment="1" applyProtection="1">
      <protection locked="0"/>
    </xf>
    <xf numFmtId="0" fontId="14" fillId="0" borderId="0" xfId="0" applyFont="1" applyBorder="1" applyAlignment="1" applyProtection="1">
      <alignment vertical="center"/>
    </xf>
    <xf numFmtId="49" fontId="23" fillId="0" borderId="0" xfId="32" applyNumberFormat="1" applyFont="1" applyBorder="1" applyAlignment="1" applyProtection="1">
      <alignment horizontal="right" vertical="center"/>
    </xf>
    <xf numFmtId="0" fontId="14" fillId="0" borderId="0" xfId="32" applyFont="1" applyBorder="1" applyAlignment="1" applyProtection="1">
      <alignment horizontal="left" vertical="center" shrinkToFit="1"/>
    </xf>
    <xf numFmtId="0" fontId="14" fillId="0" borderId="0" xfId="32" applyFont="1" applyBorder="1" applyAlignment="1" applyProtection="1">
      <alignment vertical="center"/>
    </xf>
    <xf numFmtId="176" fontId="14" fillId="0" borderId="0" xfId="33" applyFont="1" applyFill="1" applyBorder="1" applyAlignment="1" applyProtection="1">
      <alignment vertical="center"/>
    </xf>
    <xf numFmtId="183" fontId="14" fillId="0" borderId="0" xfId="32" applyNumberFormat="1" applyFont="1" applyBorder="1" applyAlignment="1" applyProtection="1">
      <alignment vertical="center"/>
    </xf>
    <xf numFmtId="0" fontId="22" fillId="0" borderId="0" xfId="32" applyFont="1" applyBorder="1" applyAlignment="1" applyProtection="1">
      <alignment vertical="center"/>
    </xf>
    <xf numFmtId="0" fontId="14" fillId="0" borderId="0" xfId="32" applyFont="1" applyBorder="1" applyAlignment="1" applyProtection="1">
      <alignment vertical="center" wrapText="1"/>
    </xf>
    <xf numFmtId="0" fontId="14" fillId="0" borderId="0" xfId="0" applyFont="1" applyBorder="1" applyAlignment="1" applyProtection="1">
      <alignment horizontal="left" vertical="center"/>
    </xf>
    <xf numFmtId="0" fontId="25" fillId="0" borderId="0" xfId="32" applyFont="1" applyProtection="1"/>
    <xf numFmtId="49" fontId="23" fillId="0" borderId="0" xfId="32" applyNumberFormat="1" applyFont="1" applyBorder="1" applyAlignment="1" applyProtection="1">
      <alignment vertical="center"/>
    </xf>
    <xf numFmtId="0" fontId="23" fillId="0" borderId="0" xfId="32" applyFont="1" applyBorder="1" applyAlignment="1" applyProtection="1">
      <alignment vertical="center"/>
    </xf>
    <xf numFmtId="0" fontId="14" fillId="0" borderId="14" xfId="0" applyNumberFormat="1" applyFont="1" applyBorder="1" applyAlignment="1" applyProtection="1"/>
    <xf numFmtId="0" fontId="23" fillId="0" borderId="8" xfId="32" applyNumberFormat="1" applyFont="1" applyBorder="1" applyAlignment="1" applyProtection="1">
      <alignment horizontal="right"/>
    </xf>
    <xf numFmtId="0" fontId="14" fillId="0" borderId="8" xfId="32" applyNumberFormat="1" applyFont="1" applyBorder="1" applyAlignment="1" applyProtection="1">
      <alignment wrapText="1"/>
    </xf>
    <xf numFmtId="0" fontId="14" fillId="0" borderId="14" xfId="0" applyNumberFormat="1" applyFont="1" applyBorder="1" applyAlignment="1" applyProtection="1">
      <protection locked="0"/>
    </xf>
    <xf numFmtId="0" fontId="23" fillId="0" borderId="8" xfId="0" applyNumberFormat="1" applyFont="1" applyBorder="1" applyAlignment="1" applyProtection="1">
      <protection locked="0"/>
    </xf>
    <xf numFmtId="0" fontId="23" fillId="0" borderId="8" xfId="32" applyNumberFormat="1" applyFont="1" applyBorder="1" applyAlignment="1" applyProtection="1">
      <alignment horizontal="right"/>
      <protection locked="0"/>
    </xf>
    <xf numFmtId="0" fontId="25" fillId="0" borderId="15" xfId="32" applyNumberFormat="1" applyFont="1" applyBorder="1" applyAlignment="1" applyProtection="1">
      <protection locked="0"/>
    </xf>
    <xf numFmtId="0" fontId="14" fillId="0" borderId="8" xfId="32" applyNumberFormat="1" applyFont="1" applyBorder="1" applyAlignment="1" applyProtection="1">
      <protection locked="0"/>
    </xf>
    <xf numFmtId="0" fontId="14" fillId="0" borderId="8" xfId="32" applyNumberFormat="1" applyFont="1" applyBorder="1" applyAlignment="1" applyProtection="1">
      <alignment horizontal="left" shrinkToFit="1"/>
      <protection locked="0"/>
    </xf>
    <xf numFmtId="0" fontId="14" fillId="0" borderId="8" xfId="6" applyNumberFormat="1" applyFont="1" applyFill="1" applyBorder="1" applyAlignment="1" applyProtection="1">
      <alignment horizontal="center"/>
      <protection locked="0"/>
    </xf>
    <xf numFmtId="0" fontId="14" fillId="0" borderId="8" xfId="33" applyNumberFormat="1" applyFont="1" applyFill="1" applyBorder="1" applyAlignment="1" applyProtection="1">
      <protection locked="0"/>
    </xf>
    <xf numFmtId="0" fontId="14" fillId="0" borderId="8" xfId="0" applyNumberFormat="1" applyFont="1" applyBorder="1" applyAlignment="1" applyProtection="1">
      <protection locked="0"/>
    </xf>
    <xf numFmtId="0" fontId="14" fillId="0" borderId="15" xfId="32" applyNumberFormat="1" applyFont="1" applyBorder="1" applyAlignment="1" applyProtection="1">
      <protection locked="0"/>
    </xf>
    <xf numFmtId="0" fontId="14" fillId="0" borderId="8" xfId="32" applyNumberFormat="1" applyFont="1" applyBorder="1" applyAlignment="1" applyProtection="1">
      <alignment shrinkToFit="1"/>
      <protection locked="0"/>
    </xf>
    <xf numFmtId="0" fontId="14" fillId="0" borderId="8" xfId="33" applyNumberFormat="1" applyFont="1" applyFill="1" applyBorder="1" applyAlignment="1" applyProtection="1">
      <alignment horizontal="center"/>
      <protection locked="0"/>
    </xf>
    <xf numFmtId="0" fontId="14" fillId="0" borderId="8" xfId="6" applyNumberFormat="1" applyFont="1" applyFill="1" applyBorder="1" applyAlignment="1" applyProtection="1">
      <protection locked="0"/>
    </xf>
    <xf numFmtId="0" fontId="23" fillId="0" borderId="18" xfId="0" applyFont="1" applyBorder="1" applyAlignment="1" applyProtection="1">
      <alignment horizontal="center" shrinkToFit="1"/>
      <protection locked="0"/>
    </xf>
    <xf numFmtId="0" fontId="23" fillId="0" borderId="7" xfId="0" applyFont="1" applyBorder="1" applyAlignment="1" applyProtection="1">
      <alignment horizontal="center" shrinkToFit="1"/>
      <protection locked="0"/>
    </xf>
    <xf numFmtId="0" fontId="23" fillId="0" borderId="19" xfId="0" applyFont="1" applyBorder="1" applyAlignment="1" applyProtection="1">
      <alignment horizontal="center" shrinkToFit="1"/>
      <protection locked="0"/>
    </xf>
    <xf numFmtId="0" fontId="23" fillId="0" borderId="8" xfId="32" applyNumberFormat="1" applyFont="1" applyBorder="1" applyAlignment="1" applyProtection="1">
      <protection locked="0"/>
    </xf>
    <xf numFmtId="0" fontId="14" fillId="0" borderId="15" xfId="0" applyNumberFormat="1" applyFont="1" applyBorder="1" applyAlignment="1" applyProtection="1">
      <protection locked="0"/>
    </xf>
    <xf numFmtId="184" fontId="23" fillId="0" borderId="18" xfId="0" applyNumberFormat="1" applyFont="1" applyBorder="1" applyAlignment="1" applyProtection="1">
      <protection locked="0"/>
    </xf>
    <xf numFmtId="184" fontId="23" fillId="0" borderId="7" xfId="0" applyNumberFormat="1" applyFont="1" applyBorder="1" applyAlignment="1" applyProtection="1">
      <protection locked="0"/>
    </xf>
    <xf numFmtId="184" fontId="23" fillId="0" borderId="20" xfId="0" applyNumberFormat="1" applyFont="1" applyBorder="1" applyAlignment="1" applyProtection="1">
      <protection locked="0"/>
    </xf>
    <xf numFmtId="0" fontId="23" fillId="0" borderId="8" xfId="32" applyNumberFormat="1" applyFont="1" applyBorder="1" applyAlignment="1" applyProtection="1"/>
    <xf numFmtId="0" fontId="14" fillId="0" borderId="15" xfId="0" applyNumberFormat="1" applyFont="1" applyBorder="1" applyAlignment="1" applyProtection="1"/>
    <xf numFmtId="0" fontId="23" fillId="0" borderId="8" xfId="0" applyNumberFormat="1" applyFont="1" applyBorder="1" applyAlignment="1" applyProtection="1"/>
    <xf numFmtId="0" fontId="14" fillId="0" borderId="8" xfId="0" applyNumberFormat="1" applyFont="1" applyBorder="1" applyAlignment="1" applyProtection="1"/>
    <xf numFmtId="0" fontId="14" fillId="0" borderId="8" xfId="32" applyNumberFormat="1" applyFont="1" applyBorder="1" applyAlignment="1" applyProtection="1"/>
    <xf numFmtId="0" fontId="14" fillId="0" borderId="8" xfId="33" applyNumberFormat="1" applyFont="1" applyFill="1" applyBorder="1" applyAlignment="1" applyProtection="1">
      <alignment horizontal="center"/>
    </xf>
    <xf numFmtId="0" fontId="14" fillId="0" borderId="8" xfId="33" applyNumberFormat="1" applyFont="1" applyFill="1" applyBorder="1" applyAlignment="1" applyProtection="1"/>
    <xf numFmtId="0" fontId="14" fillId="0" borderId="8" xfId="6" applyNumberFormat="1" applyFont="1" applyFill="1" applyBorder="1" applyAlignment="1" applyProtection="1"/>
    <xf numFmtId="0" fontId="22" fillId="0" borderId="8" xfId="32" applyNumberFormat="1" applyFont="1" applyBorder="1" applyAlignment="1" applyProtection="1"/>
    <xf numFmtId="0" fontId="25" fillId="0" borderId="15" xfId="32" applyNumberFormat="1" applyFont="1" applyBorder="1" applyAlignment="1" applyProtection="1"/>
    <xf numFmtId="0" fontId="14" fillId="0" borderId="8" xfId="32" applyNumberFormat="1" applyFont="1" applyBorder="1" applyAlignment="1" applyProtection="1">
      <alignment horizontal="left" shrinkToFit="1"/>
    </xf>
    <xf numFmtId="0" fontId="14" fillId="0" borderId="8" xfId="6" applyNumberFormat="1" applyFont="1" applyFill="1" applyBorder="1" applyAlignment="1" applyProtection="1">
      <alignment horizontal="center"/>
    </xf>
    <xf numFmtId="0" fontId="14" fillId="0" borderId="15" xfId="32" applyFont="1" applyBorder="1" applyAlignment="1" applyProtection="1">
      <alignment horizontal="center" wrapText="1"/>
    </xf>
    <xf numFmtId="0" fontId="14" fillId="0" borderId="23" xfId="32" applyFont="1" applyBorder="1" applyAlignment="1" applyProtection="1">
      <alignment horizontal="center" wrapText="1"/>
    </xf>
    <xf numFmtId="0" fontId="14" fillId="0" borderId="15" xfId="0" applyFont="1" applyBorder="1" applyAlignment="1" applyProtection="1">
      <alignment horizontal="center"/>
    </xf>
    <xf numFmtId="0" fontId="14" fillId="0" borderId="23" xfId="0" applyFont="1" applyBorder="1" applyAlignment="1" applyProtection="1">
      <alignment horizontal="center"/>
    </xf>
    <xf numFmtId="0" fontId="23" fillId="0" borderId="18" xfId="0" applyFont="1" applyBorder="1" applyAlignment="1" applyProtection="1">
      <alignment horizontal="center" shrinkToFit="1"/>
    </xf>
    <xf numFmtId="0" fontId="23" fillId="0" borderId="7" xfId="0" applyFont="1" applyBorder="1" applyAlignment="1" applyProtection="1">
      <alignment horizontal="center" shrinkToFit="1"/>
    </xf>
    <xf numFmtId="0" fontId="23" fillId="0" borderId="19" xfId="0" applyFont="1" applyBorder="1" applyAlignment="1" applyProtection="1">
      <alignment horizontal="center" shrinkToFit="1"/>
    </xf>
    <xf numFmtId="184" fontId="23" fillId="0" borderId="18" xfId="0" applyNumberFormat="1" applyFont="1" applyBorder="1" applyAlignment="1" applyProtection="1"/>
    <xf numFmtId="184" fontId="23" fillId="0" borderId="7" xfId="0" applyNumberFormat="1" applyFont="1" applyBorder="1" applyAlignment="1" applyProtection="1"/>
    <xf numFmtId="184" fontId="23" fillId="0" borderId="20" xfId="0" applyNumberFormat="1" applyFont="1" applyBorder="1" applyAlignment="1" applyProtection="1"/>
    <xf numFmtId="0" fontId="22" fillId="0" borderId="24" xfId="0" applyNumberFormat="1" applyFont="1" applyBorder="1" applyAlignment="1" applyProtection="1"/>
    <xf numFmtId="0" fontId="14" fillId="0" borderId="25" xfId="0" applyNumberFormat="1" applyFont="1" applyBorder="1" applyAlignment="1" applyProtection="1"/>
    <xf numFmtId="0" fontId="23" fillId="0" borderId="25" xfId="0" applyNumberFormat="1" applyFont="1" applyBorder="1" applyAlignment="1" applyProtection="1"/>
    <xf numFmtId="0" fontId="14" fillId="0" borderId="25" xfId="32" applyNumberFormat="1" applyFont="1" applyBorder="1" applyAlignment="1" applyProtection="1">
      <alignment wrapText="1"/>
    </xf>
    <xf numFmtId="0" fontId="14" fillId="0" borderId="25" xfId="33" applyNumberFormat="1" applyFont="1" applyFill="1" applyBorder="1" applyAlignment="1" applyProtection="1"/>
    <xf numFmtId="49" fontId="14" fillId="0" borderId="25" xfId="32" applyNumberFormat="1" applyFont="1" applyBorder="1" applyAlignment="1" applyProtection="1">
      <alignment wrapText="1"/>
    </xf>
    <xf numFmtId="0" fontId="14" fillId="0" borderId="25" xfId="0" applyFont="1" applyBorder="1" applyAlignment="1" applyProtection="1"/>
    <xf numFmtId="0" fontId="14" fillId="0" borderId="26" xfId="0" applyFont="1" applyBorder="1" applyAlignment="1" applyProtection="1"/>
    <xf numFmtId="0" fontId="14" fillId="0" borderId="27" xfId="0" applyNumberFormat="1" applyFont="1" applyBorder="1" applyAlignment="1" applyProtection="1"/>
    <xf numFmtId="0" fontId="14" fillId="0" borderId="28" xfId="0" applyNumberFormat="1" applyFont="1" applyBorder="1" applyAlignment="1" applyProtection="1"/>
    <xf numFmtId="0" fontId="23" fillId="0" borderId="28" xfId="0" applyNumberFormat="1" applyFont="1" applyBorder="1" applyAlignment="1" applyProtection="1"/>
    <xf numFmtId="0" fontId="14" fillId="0" borderId="28" xfId="32" applyNumberFormat="1" applyFont="1" applyBorder="1" applyAlignment="1" applyProtection="1">
      <alignment wrapText="1"/>
    </xf>
    <xf numFmtId="0" fontId="14" fillId="0" borderId="28" xfId="33" applyNumberFormat="1" applyFont="1" applyFill="1" applyBorder="1" applyAlignment="1" applyProtection="1"/>
    <xf numFmtId="49" fontId="14" fillId="0" borderId="28" xfId="32" applyNumberFormat="1" applyFont="1" applyBorder="1" applyAlignment="1" applyProtection="1">
      <alignment wrapText="1"/>
    </xf>
    <xf numFmtId="0" fontId="14" fillId="0" borderId="28" xfId="0" applyFont="1" applyBorder="1" applyAlignment="1" applyProtection="1"/>
    <xf numFmtId="0" fontId="14" fillId="0" borderId="29" xfId="0" applyFont="1" applyBorder="1" applyAlignment="1" applyProtection="1"/>
    <xf numFmtId="0" fontId="16" fillId="0" borderId="0" xfId="0" applyNumberFormat="1" applyFont="1" applyBorder="1" applyAlignment="1" applyProtection="1"/>
    <xf numFmtId="0" fontId="16" fillId="0" borderId="0" xfId="32" applyNumberFormat="1" applyFont="1" applyBorder="1" applyAlignment="1" applyProtection="1"/>
    <xf numFmtId="0" fontId="16" fillId="0" borderId="0" xfId="33" applyNumberFormat="1" applyFont="1" applyFill="1" applyBorder="1" applyAlignment="1" applyProtection="1"/>
    <xf numFmtId="176" fontId="16" fillId="0" borderId="0" xfId="33" applyFont="1" applyFill="1" applyBorder="1" applyAlignment="1" applyProtection="1"/>
    <xf numFmtId="183" fontId="16" fillId="0" borderId="0" xfId="32" applyNumberFormat="1" applyFont="1" applyBorder="1" applyAlignment="1" applyProtection="1"/>
    <xf numFmtId="0" fontId="16" fillId="0" borderId="0" xfId="0" applyFont="1" applyBorder="1" applyAlignment="1" applyProtection="1"/>
    <xf numFmtId="0" fontId="16" fillId="0" borderId="0" xfId="32" applyFont="1" applyAlignment="1" applyProtection="1">
      <alignment horizontal="right"/>
    </xf>
    <xf numFmtId="0" fontId="18" fillId="0" borderId="0" xfId="0" applyFont="1" applyBorder="1" applyAlignment="1" applyProtection="1">
      <alignment horizontal="right"/>
    </xf>
    <xf numFmtId="0" fontId="18" fillId="0" borderId="0" xfId="32" applyNumberFormat="1" applyFont="1" applyBorder="1" applyAlignment="1" applyProtection="1">
      <alignment horizontal="right"/>
    </xf>
    <xf numFmtId="0" fontId="18" fillId="0" borderId="0" xfId="32" applyNumberFormat="1" applyFont="1" applyBorder="1" applyAlignment="1" applyProtection="1"/>
    <xf numFmtId="0" fontId="16" fillId="0" borderId="0" xfId="32" applyNumberFormat="1" applyFont="1" applyBorder="1" applyAlignment="1" applyProtection="1">
      <alignment shrinkToFit="1"/>
    </xf>
    <xf numFmtId="0" fontId="16" fillId="0" borderId="0" xfId="33" applyNumberFormat="1" applyFont="1" applyFill="1" applyBorder="1" applyAlignment="1" applyProtection="1">
      <alignment horizontal="center"/>
    </xf>
    <xf numFmtId="0" fontId="16" fillId="0" borderId="0" xfId="6" applyNumberFormat="1" applyFont="1" applyFill="1" applyBorder="1" applyAlignment="1" applyProtection="1"/>
    <xf numFmtId="176" fontId="16" fillId="0" borderId="0" xfId="6" applyFont="1" applyFill="1" applyBorder="1" applyAlignment="1" applyProtection="1"/>
    <xf numFmtId="0" fontId="16" fillId="0" borderId="14" xfId="0" applyNumberFormat="1" applyFont="1" applyBorder="1" applyAlignment="1" applyProtection="1">
      <protection locked="0"/>
    </xf>
    <xf numFmtId="0" fontId="18" fillId="0" borderId="8" xfId="32" applyNumberFormat="1" applyFont="1" applyBorder="1" applyAlignment="1" applyProtection="1">
      <protection locked="0"/>
    </xf>
    <xf numFmtId="0" fontId="16" fillId="0" borderId="15" xfId="32" applyNumberFormat="1" applyFont="1" applyBorder="1" applyAlignment="1" applyProtection="1">
      <protection locked="0"/>
    </xf>
    <xf numFmtId="0" fontId="16" fillId="0" borderId="8" xfId="32" applyNumberFormat="1" applyFont="1" applyBorder="1" applyAlignment="1" applyProtection="1">
      <protection locked="0"/>
    </xf>
    <xf numFmtId="0" fontId="30" fillId="0" borderId="8" xfId="32" applyNumberFormat="1" applyFont="1" applyBorder="1" applyAlignment="1" applyProtection="1">
      <protection locked="0"/>
    </xf>
    <xf numFmtId="0" fontId="16" fillId="0" borderId="8" xfId="33" applyNumberFormat="1" applyFont="1" applyFill="1" applyBorder="1" applyAlignment="1" applyProtection="1">
      <protection locked="0"/>
    </xf>
    <xf numFmtId="0" fontId="18" fillId="0" borderId="8" xfId="32" applyNumberFormat="1" applyFont="1" applyBorder="1" applyAlignment="1" applyProtection="1">
      <alignment horizontal="right"/>
      <protection locked="0"/>
    </xf>
    <xf numFmtId="0" fontId="28" fillId="0" borderId="15" xfId="32" applyNumberFormat="1" applyFont="1" applyBorder="1" applyAlignment="1" applyProtection="1">
      <protection locked="0"/>
    </xf>
    <xf numFmtId="0" fontId="16" fillId="0" borderId="8" xfId="32" applyNumberFormat="1" applyFont="1" applyBorder="1" applyAlignment="1" applyProtection="1">
      <alignment horizontal="left" shrinkToFit="1"/>
      <protection locked="0"/>
    </xf>
    <xf numFmtId="0" fontId="16" fillId="0" borderId="8" xfId="6" applyNumberFormat="1" applyFont="1" applyFill="1" applyBorder="1" applyAlignment="1" applyProtection="1">
      <alignment horizontal="center"/>
      <protection locked="0"/>
    </xf>
    <xf numFmtId="0" fontId="16" fillId="0" borderId="23" xfId="33" applyNumberFormat="1" applyFont="1" applyFill="1" applyBorder="1" applyAlignment="1" applyProtection="1">
      <protection locked="0"/>
    </xf>
    <xf numFmtId="0" fontId="16" fillId="0" borderId="8" xfId="0" applyNumberFormat="1" applyFont="1" applyBorder="1" applyAlignment="1" applyProtection="1">
      <protection locked="0"/>
    </xf>
    <xf numFmtId="0" fontId="18" fillId="0" borderId="18" xfId="0" applyFont="1" applyBorder="1" applyAlignment="1" applyProtection="1">
      <alignment horizontal="center" shrinkToFit="1"/>
      <protection locked="0"/>
    </xf>
    <xf numFmtId="0" fontId="18" fillId="0" borderId="7" xfId="0" applyFont="1" applyBorder="1" applyAlignment="1" applyProtection="1">
      <alignment horizontal="center" shrinkToFit="1"/>
      <protection locked="0"/>
    </xf>
    <xf numFmtId="0" fontId="18" fillId="0" borderId="19" xfId="0" applyFont="1" applyBorder="1" applyAlignment="1" applyProtection="1">
      <alignment horizontal="center" shrinkToFit="1"/>
      <protection locked="0"/>
    </xf>
    <xf numFmtId="0" fontId="16" fillId="0" borderId="30" xfId="0" applyNumberFormat="1" applyFont="1" applyBorder="1" applyAlignment="1" applyProtection="1">
      <protection locked="0"/>
    </xf>
    <xf numFmtId="0" fontId="18" fillId="0" borderId="31" xfId="32" applyNumberFormat="1" applyFont="1" applyBorder="1" applyAlignment="1" applyProtection="1">
      <protection locked="0"/>
    </xf>
    <xf numFmtId="0" fontId="16" fillId="0" borderId="32" xfId="32" applyNumberFormat="1" applyFont="1" applyBorder="1" applyAlignment="1" applyProtection="1">
      <protection locked="0"/>
    </xf>
    <xf numFmtId="0" fontId="16" fillId="0" borderId="31" xfId="32" applyNumberFormat="1" applyFont="1" applyBorder="1" applyAlignment="1" applyProtection="1">
      <protection locked="0"/>
    </xf>
    <xf numFmtId="0" fontId="16" fillId="0" borderId="31" xfId="33" applyNumberFormat="1" applyFont="1" applyFill="1" applyBorder="1" applyAlignment="1" applyProtection="1">
      <protection locked="0"/>
    </xf>
    <xf numFmtId="0" fontId="16" fillId="0" borderId="33" xfId="33" applyNumberFormat="1" applyFont="1" applyFill="1" applyBorder="1" applyAlignment="1" applyProtection="1">
      <protection locked="0"/>
    </xf>
    <xf numFmtId="0" fontId="8" fillId="7" borderId="37" xfId="2" applyFont="1" applyFill="1" applyBorder="1" applyAlignment="1">
      <alignment horizontal="center" vertical="center"/>
    </xf>
    <xf numFmtId="0" fontId="0" fillId="3" borderId="0" xfId="2" applyFont="1" applyFill="1">
      <alignment vertical="center"/>
    </xf>
    <xf numFmtId="0" fontId="0" fillId="3" borderId="0" xfId="2" applyFont="1" applyFill="1" applyAlignment="1">
      <alignment vertical="center" wrapText="1"/>
    </xf>
    <xf numFmtId="177" fontId="8" fillId="9" borderId="42" xfId="2" applyNumberFormat="1" applyFont="1" applyFill="1" applyBorder="1" applyAlignment="1">
      <alignment vertical="top"/>
    </xf>
    <xf numFmtId="178" fontId="8" fillId="9" borderId="43" xfId="5" applyNumberFormat="1" applyFont="1" applyFill="1" applyBorder="1" applyAlignment="1">
      <alignment vertical="top"/>
    </xf>
    <xf numFmtId="178" fontId="8" fillId="9" borderId="42" xfId="2" applyNumberFormat="1" applyFont="1" applyFill="1" applyBorder="1" applyAlignment="1">
      <alignment vertical="top"/>
    </xf>
    <xf numFmtId="6" fontId="8" fillId="9" borderId="44" xfId="5" applyFont="1" applyFill="1" applyBorder="1" applyAlignment="1">
      <alignment vertical="top"/>
    </xf>
    <xf numFmtId="178" fontId="8" fillId="0" borderId="45" xfId="2" applyNumberFormat="1" applyFont="1" applyFill="1" applyBorder="1" applyAlignment="1">
      <alignment horizontal="right" vertical="top"/>
    </xf>
    <xf numFmtId="177" fontId="8" fillId="0" borderId="45" xfId="2" applyNumberFormat="1" applyFont="1" applyFill="1" applyBorder="1" applyAlignment="1">
      <alignment vertical="top" wrapText="1"/>
    </xf>
    <xf numFmtId="177" fontId="8" fillId="8" borderId="36" xfId="2" applyNumberFormat="1" applyFont="1" applyFill="1" applyBorder="1" applyAlignment="1">
      <alignment vertical="center"/>
    </xf>
    <xf numFmtId="178" fontId="8" fillId="8" borderId="2" xfId="2" applyNumberFormat="1" applyFont="1" applyFill="1" applyBorder="1" applyAlignment="1">
      <alignment vertical="center"/>
    </xf>
    <xf numFmtId="177" fontId="8" fillId="4" borderId="3" xfId="2" applyNumberFormat="1" applyFont="1" applyFill="1" applyBorder="1" applyAlignment="1">
      <alignment horizontal="left" vertical="center" wrapText="1"/>
    </xf>
    <xf numFmtId="177" fontId="8" fillId="9" borderId="52" xfId="2" applyNumberFormat="1" applyFont="1" applyFill="1" applyBorder="1" applyAlignment="1">
      <alignment vertical="top"/>
    </xf>
    <xf numFmtId="178" fontId="8" fillId="9" borderId="52" xfId="2" applyNumberFormat="1" applyFont="1" applyFill="1" applyBorder="1" applyAlignment="1">
      <alignment vertical="top"/>
    </xf>
    <xf numFmtId="177" fontId="8" fillId="7" borderId="53" xfId="2" applyNumberFormat="1" applyFont="1" applyFill="1" applyBorder="1" applyAlignment="1">
      <alignment vertical="top" wrapText="1"/>
    </xf>
    <xf numFmtId="0" fontId="8" fillId="10" borderId="45" xfId="2" applyFont="1" applyFill="1" applyBorder="1" applyAlignment="1">
      <alignment vertical="top"/>
    </xf>
    <xf numFmtId="0" fontId="7" fillId="10" borderId="45" xfId="2" applyFont="1" applyFill="1" applyBorder="1" applyAlignment="1">
      <alignment vertical="top"/>
    </xf>
    <xf numFmtId="177" fontId="8" fillId="4" borderId="45" xfId="2" applyNumberFormat="1" applyFont="1" applyFill="1" applyBorder="1" applyAlignment="1">
      <alignment vertical="top" wrapText="1"/>
    </xf>
    <xf numFmtId="0" fontId="8" fillId="15" borderId="45" xfId="0" applyFont="1" applyFill="1" applyBorder="1">
      <alignment vertical="center"/>
    </xf>
    <xf numFmtId="0" fontId="8" fillId="15" borderId="45" xfId="2" applyFont="1" applyFill="1" applyBorder="1">
      <alignment vertical="center"/>
    </xf>
    <xf numFmtId="0" fontId="8" fillId="7" borderId="38" xfId="2" applyFont="1" applyFill="1" applyBorder="1" applyAlignment="1">
      <alignment horizontal="center" vertical="center"/>
    </xf>
    <xf numFmtId="0" fontId="8" fillId="7" borderId="54" xfId="2" applyFont="1" applyFill="1" applyBorder="1" applyAlignment="1">
      <alignment horizontal="center" vertical="center"/>
    </xf>
    <xf numFmtId="0" fontId="8" fillId="7" borderId="55" xfId="2" applyFont="1" applyFill="1" applyBorder="1" applyAlignment="1">
      <alignment horizontal="center" vertical="center" shrinkToFit="1"/>
    </xf>
    <xf numFmtId="0" fontId="8" fillId="7" borderId="56" xfId="2" applyFont="1" applyFill="1" applyBorder="1" applyAlignment="1">
      <alignment horizontal="center" vertical="center" shrinkToFit="1"/>
    </xf>
    <xf numFmtId="0" fontId="8" fillId="7" borderId="57" xfId="2" applyFont="1" applyFill="1" applyBorder="1" applyAlignment="1">
      <alignment horizontal="center" vertical="center" wrapText="1" shrinkToFit="1"/>
    </xf>
    <xf numFmtId="0" fontId="8" fillId="10" borderId="45" xfId="0" applyFont="1" applyFill="1" applyBorder="1" applyAlignment="1">
      <alignment vertical="top" wrapText="1"/>
    </xf>
    <xf numFmtId="177" fontId="8" fillId="6" borderId="45" xfId="2" applyNumberFormat="1" applyFont="1" applyFill="1" applyBorder="1" applyAlignment="1">
      <alignment vertical="top"/>
    </xf>
    <xf numFmtId="178" fontId="8" fillId="5" borderId="45" xfId="5" applyNumberFormat="1" applyFont="1" applyFill="1" applyBorder="1" applyAlignment="1">
      <alignment vertical="top"/>
    </xf>
    <xf numFmtId="6" fontId="8" fillId="6" borderId="45" xfId="5" applyFont="1" applyFill="1" applyBorder="1" applyAlignment="1">
      <alignment vertical="top" wrapText="1"/>
    </xf>
    <xf numFmtId="0" fontId="8" fillId="10" borderId="45" xfId="0" applyFont="1" applyFill="1" applyBorder="1" applyAlignment="1">
      <alignment vertical="top"/>
    </xf>
    <xf numFmtId="185" fontId="8" fillId="0" borderId="45" xfId="0" applyNumberFormat="1" applyFont="1" applyBorder="1">
      <alignment vertical="center"/>
    </xf>
    <xf numFmtId="0" fontId="8" fillId="3" borderId="45" xfId="2" applyFont="1" applyFill="1" applyBorder="1">
      <alignment vertical="center"/>
    </xf>
    <xf numFmtId="186" fontId="8" fillId="5" borderId="45" xfId="2" applyNumberFormat="1" applyFont="1" applyFill="1" applyBorder="1" applyAlignment="1">
      <alignment vertical="top"/>
    </xf>
    <xf numFmtId="0" fontId="31" fillId="0" borderId="0" xfId="0" applyFont="1" applyFill="1">
      <alignment vertical="center"/>
    </xf>
    <xf numFmtId="0" fontId="31" fillId="0" borderId="0" xfId="2" applyFont="1" applyFill="1" applyAlignment="1">
      <alignment vertical="center" wrapText="1"/>
    </xf>
    <xf numFmtId="0" fontId="31" fillId="0" borderId="0" xfId="0" applyFont="1" applyFill="1" applyAlignment="1">
      <alignment vertical="center" wrapText="1"/>
    </xf>
    <xf numFmtId="177" fontId="32" fillId="6" borderId="45" xfId="2" applyNumberFormat="1" applyFont="1" applyFill="1" applyBorder="1" applyAlignment="1">
      <alignment vertical="top"/>
    </xf>
    <xf numFmtId="185" fontId="32" fillId="0" borderId="45" xfId="0" applyNumberFormat="1" applyFont="1" applyBorder="1">
      <alignment vertical="center"/>
    </xf>
    <xf numFmtId="0" fontId="10" fillId="12" borderId="5" xfId="0" applyFont="1" applyFill="1" applyBorder="1" applyAlignment="1">
      <alignment horizontal="center" vertical="center" wrapText="1"/>
    </xf>
    <xf numFmtId="0" fontId="11" fillId="12" borderId="5" xfId="0" applyFont="1" applyFill="1" applyBorder="1" applyAlignment="1">
      <alignment horizontal="center" vertical="center" wrapText="1"/>
    </xf>
    <xf numFmtId="179" fontId="12" fillId="12" borderId="5" xfId="0" applyNumberFormat="1" applyFont="1" applyFill="1" applyBorder="1" applyAlignment="1">
      <alignment horizontal="center" vertical="center"/>
    </xf>
    <xf numFmtId="0" fontId="13" fillId="12" borderId="6" xfId="0" applyFont="1" applyFill="1" applyBorder="1" applyAlignment="1">
      <alignment horizontal="center" vertical="center"/>
    </xf>
    <xf numFmtId="0" fontId="9" fillId="13" borderId="39" xfId="0" applyFont="1" applyFill="1" applyBorder="1" applyAlignment="1">
      <alignment horizontal="center" vertical="center"/>
    </xf>
    <xf numFmtId="0" fontId="9" fillId="13" borderId="40" xfId="0" applyFont="1" applyFill="1" applyBorder="1" applyAlignment="1">
      <alignment horizontal="center" vertical="center"/>
    </xf>
    <xf numFmtId="0" fontId="9" fillId="13" borderId="27" xfId="0" applyFont="1" applyFill="1" applyBorder="1" applyAlignment="1">
      <alignment horizontal="center" vertical="center"/>
    </xf>
    <xf numFmtId="0" fontId="9" fillId="13" borderId="28" xfId="0" applyFont="1" applyFill="1" applyBorder="1" applyAlignment="1">
      <alignment horizontal="center" vertical="center"/>
    </xf>
    <xf numFmtId="0" fontId="9" fillId="13" borderId="40" xfId="0" applyFont="1" applyFill="1" applyBorder="1" applyAlignment="1">
      <alignment horizontal="left" vertical="center"/>
    </xf>
    <xf numFmtId="0" fontId="9" fillId="13" borderId="41" xfId="0" applyFont="1" applyFill="1" applyBorder="1" applyAlignment="1">
      <alignment horizontal="left" vertical="center"/>
    </xf>
    <xf numFmtId="0" fontId="9" fillId="13" borderId="28" xfId="0" applyFont="1" applyFill="1" applyBorder="1" applyAlignment="1">
      <alignment horizontal="left" vertical="center"/>
    </xf>
    <xf numFmtId="0" fontId="9" fillId="13" borderId="29" xfId="0" applyFont="1" applyFill="1" applyBorder="1" applyAlignment="1">
      <alignment horizontal="left" vertical="center"/>
    </xf>
    <xf numFmtId="0" fontId="16" fillId="0" borderId="34" xfId="32" applyFont="1" applyBorder="1" applyAlignment="1" applyProtection="1">
      <alignment horizontal="center" wrapText="1"/>
      <protection locked="0"/>
    </xf>
    <xf numFmtId="0" fontId="16" fillId="0" borderId="34" xfId="0" applyFont="1" applyBorder="1" applyAlignment="1" applyProtection="1">
      <alignment horizontal="center"/>
      <protection locked="0"/>
    </xf>
    <xf numFmtId="0" fontId="16" fillId="0" borderId="34" xfId="0" applyFont="1" applyBorder="1" applyAlignment="1" applyProtection="1">
      <protection locked="0"/>
    </xf>
    <xf numFmtId="184" fontId="16" fillId="0" borderId="35" xfId="0" applyNumberFormat="1" applyFont="1" applyBorder="1" applyAlignment="1" applyProtection="1">
      <protection locked="0"/>
    </xf>
    <xf numFmtId="0" fontId="16" fillId="0" borderId="16" xfId="32" applyFont="1" applyBorder="1" applyAlignment="1" applyProtection="1">
      <alignment horizontal="center" wrapText="1"/>
      <protection locked="0"/>
    </xf>
    <xf numFmtId="0" fontId="30" fillId="0" borderId="16" xfId="0" applyFont="1" applyBorder="1" applyAlignment="1" applyProtection="1">
      <alignment horizontal="center"/>
      <protection locked="0"/>
    </xf>
    <xf numFmtId="0" fontId="16" fillId="0" borderId="16" xfId="0" applyFont="1" applyBorder="1" applyAlignment="1" applyProtection="1">
      <protection locked="0"/>
    </xf>
    <xf numFmtId="184" fontId="16" fillId="0" borderId="17" xfId="0" applyNumberFormat="1" applyFont="1" applyBorder="1" applyAlignment="1" applyProtection="1">
      <protection locked="0"/>
    </xf>
    <xf numFmtId="176" fontId="16" fillId="0" borderId="16" xfId="6" applyFont="1" applyFill="1" applyBorder="1" applyAlignment="1" applyProtection="1">
      <alignment horizontal="right"/>
      <protection locked="0"/>
    </xf>
    <xf numFmtId="184" fontId="18" fillId="0" borderId="17" xfId="0" applyNumberFormat="1" applyFont="1" applyBorder="1" applyAlignment="1" applyProtection="1">
      <protection locked="0"/>
    </xf>
    <xf numFmtId="0" fontId="18" fillId="0" borderId="0" xfId="0" applyFont="1" applyBorder="1" applyAlignment="1" applyProtection="1">
      <alignment horizontal="left"/>
    </xf>
    <xf numFmtId="0" fontId="29" fillId="14" borderId="9" xfId="0" applyNumberFormat="1" applyFont="1" applyFill="1" applyBorder="1" applyAlignment="1" applyProtection="1">
      <alignment horizontal="center"/>
    </xf>
    <xf numFmtId="0" fontId="29" fillId="14" borderId="10" xfId="32" applyNumberFormat="1" applyFont="1" applyFill="1" applyBorder="1" applyAlignment="1" applyProtection="1">
      <alignment horizontal="center"/>
    </xf>
    <xf numFmtId="184" fontId="29" fillId="14" borderId="11" xfId="6" applyNumberFormat="1" applyFont="1" applyFill="1" applyBorder="1" applyAlignment="1" applyProtection="1">
      <alignment horizontal="center"/>
    </xf>
    <xf numFmtId="0" fontId="29" fillId="14" borderId="12" xfId="0" applyFont="1" applyFill="1" applyBorder="1" applyAlignment="1" applyProtection="1">
      <alignment horizontal="center"/>
    </xf>
    <xf numFmtId="0" fontId="29" fillId="14" borderId="13" xfId="0" applyFont="1" applyFill="1" applyBorder="1" applyAlignment="1" applyProtection="1">
      <alignment horizontal="center"/>
    </xf>
    <xf numFmtId="0" fontId="14" fillId="0" borderId="16" xfId="32" applyFont="1" applyBorder="1" applyAlignment="1" applyProtection="1">
      <alignment horizontal="center" wrapText="1"/>
    </xf>
    <xf numFmtId="0" fontId="22" fillId="0" borderId="16" xfId="0" applyFont="1" applyBorder="1" applyAlignment="1" applyProtection="1">
      <alignment horizontal="center"/>
    </xf>
    <xf numFmtId="0" fontId="14" fillId="0" borderId="16" xfId="0" applyFont="1" applyBorder="1" applyAlignment="1" applyProtection="1"/>
    <xf numFmtId="184" fontId="23" fillId="0" borderId="17" xfId="0" applyNumberFormat="1" applyFont="1" applyBorder="1" applyAlignment="1" applyProtection="1"/>
    <xf numFmtId="0" fontId="14" fillId="0" borderId="16" xfId="32" applyFont="1" applyBorder="1" applyAlignment="1" applyProtection="1">
      <alignment horizontal="center" wrapText="1"/>
      <protection locked="0"/>
    </xf>
    <xf numFmtId="0" fontId="22" fillId="0" borderId="16" xfId="0" applyFont="1" applyBorder="1" applyAlignment="1" applyProtection="1">
      <alignment horizontal="center"/>
      <protection locked="0"/>
    </xf>
    <xf numFmtId="0" fontId="25" fillId="0" borderId="21" xfId="0" applyFont="1" applyBorder="1" applyAlignment="1" applyProtection="1">
      <alignment horizontal="center" shrinkToFit="1"/>
    </xf>
    <xf numFmtId="184" fontId="23" fillId="0" borderId="22" xfId="0" applyNumberFormat="1" applyFont="1" applyBorder="1" applyAlignment="1" applyProtection="1"/>
    <xf numFmtId="176" fontId="14" fillId="0" borderId="16" xfId="6" applyFont="1" applyFill="1" applyBorder="1" applyAlignment="1" applyProtection="1">
      <alignment horizontal="right"/>
      <protection locked="0"/>
    </xf>
    <xf numFmtId="184" fontId="23" fillId="0" borderId="17" xfId="0" applyNumberFormat="1" applyFont="1" applyBorder="1" applyAlignment="1" applyProtection="1">
      <protection locked="0"/>
    </xf>
    <xf numFmtId="0" fontId="25" fillId="0" borderId="15" xfId="32" applyNumberFormat="1" applyFont="1" applyBorder="1" applyAlignment="1" applyProtection="1">
      <alignment horizontal="left" wrapText="1"/>
    </xf>
    <xf numFmtId="0" fontId="25" fillId="0" borderId="8" xfId="32" applyNumberFormat="1" applyFont="1" applyBorder="1" applyAlignment="1" applyProtection="1">
      <alignment horizontal="left" wrapText="1"/>
    </xf>
    <xf numFmtId="176" fontId="14" fillId="0" borderId="16" xfId="6" applyFont="1" applyFill="1" applyBorder="1" applyAlignment="1" applyProtection="1">
      <alignment horizontal="center"/>
    </xf>
    <xf numFmtId="0" fontId="28" fillId="0" borderId="15" xfId="32" applyNumberFormat="1" applyFont="1" applyBorder="1" applyAlignment="1" applyProtection="1">
      <alignment horizontal="left" shrinkToFit="1"/>
    </xf>
    <xf numFmtId="0" fontId="28" fillId="0" borderId="8" xfId="32" applyNumberFormat="1" applyFont="1" applyBorder="1" applyAlignment="1" applyProtection="1">
      <alignment horizontal="left" shrinkToFit="1"/>
    </xf>
    <xf numFmtId="181" fontId="23" fillId="0" borderId="8" xfId="32" applyNumberFormat="1" applyFont="1" applyBorder="1" applyAlignment="1" applyProtection="1">
      <alignment horizontal="right"/>
    </xf>
    <xf numFmtId="182" fontId="14" fillId="12" borderId="8" xfId="32" applyNumberFormat="1" applyFont="1" applyFill="1" applyBorder="1" applyAlignment="1" applyProtection="1">
      <alignment horizontal="left"/>
      <protection locked="0"/>
    </xf>
    <xf numFmtId="0" fontId="27" fillId="14" borderId="9" xfId="0" applyFont="1" applyFill="1" applyBorder="1" applyAlignment="1" applyProtection="1">
      <alignment horizontal="center"/>
    </xf>
    <xf numFmtId="49" fontId="27" fillId="14" borderId="10" xfId="32" applyNumberFormat="1" applyFont="1" applyFill="1" applyBorder="1" applyAlignment="1" applyProtection="1">
      <alignment horizontal="center"/>
    </xf>
    <xf numFmtId="0" fontId="18" fillId="12" borderId="0" xfId="0" applyFont="1" applyFill="1" applyBorder="1" applyAlignment="1" applyProtection="1">
      <alignment horizontal="right"/>
      <protection locked="0"/>
    </xf>
    <xf numFmtId="180" fontId="18" fillId="12" borderId="0" xfId="0" applyNumberFormat="1" applyFont="1" applyFill="1" applyBorder="1" applyAlignment="1" applyProtection="1">
      <alignment horizontal="right"/>
      <protection locked="0"/>
    </xf>
    <xf numFmtId="0" fontId="19" fillId="0" borderId="0" xfId="32" applyFont="1" applyBorder="1" applyAlignment="1" applyProtection="1">
      <alignment horizontal="center" vertical="center"/>
    </xf>
    <xf numFmtId="0" fontId="20" fillId="0" borderId="7" xfId="32" applyFont="1" applyBorder="1" applyAlignment="1" applyProtection="1">
      <alignment horizontal="center" vertical="center" shrinkToFit="1"/>
    </xf>
    <xf numFmtId="0" fontId="21" fillId="0" borderId="7" xfId="32" applyFont="1" applyBorder="1" applyAlignment="1" applyProtection="1">
      <alignment horizontal="center" vertical="center" shrinkToFit="1"/>
    </xf>
    <xf numFmtId="14" fontId="16" fillId="0" borderId="0" xfId="0" applyNumberFormat="1" applyFont="1" applyBorder="1" applyAlignment="1" applyProtection="1">
      <alignment horizontal="right" vertical="center"/>
    </xf>
    <xf numFmtId="0" fontId="24" fillId="0" borderId="0" xfId="0" applyFont="1" applyBorder="1" applyAlignment="1" applyProtection="1">
      <alignment horizontal="left" wrapText="1"/>
    </xf>
    <xf numFmtId="0" fontId="0" fillId="12" borderId="7" xfId="32" applyNumberFormat="1" applyFont="1" applyFill="1" applyBorder="1" applyAlignment="1" applyProtection="1">
      <alignment vertical="center" shrinkToFit="1"/>
    </xf>
    <xf numFmtId="0" fontId="22" fillId="12" borderId="7" xfId="32" applyNumberFormat="1" applyFont="1" applyFill="1" applyBorder="1" applyAlignment="1" applyProtection="1">
      <alignment vertical="center" shrinkToFit="1"/>
    </xf>
    <xf numFmtId="184" fontId="27" fillId="14" borderId="11" xfId="6" applyNumberFormat="1" applyFont="1" applyFill="1" applyBorder="1" applyAlignment="1" applyProtection="1">
      <alignment horizontal="center"/>
    </xf>
    <xf numFmtId="0" fontId="27" fillId="14" borderId="12" xfId="0" applyFont="1" applyFill="1" applyBorder="1" applyAlignment="1" applyProtection="1">
      <alignment horizontal="center"/>
    </xf>
    <xf numFmtId="0" fontId="27" fillId="14" borderId="13" xfId="0" applyFont="1" applyFill="1" applyBorder="1" applyAlignment="1" applyProtection="1">
      <alignment horizontal="center"/>
    </xf>
    <xf numFmtId="0" fontId="8" fillId="8" borderId="1" xfId="2" applyFont="1" applyFill="1" applyBorder="1" applyAlignment="1">
      <alignment horizontal="center" vertical="center"/>
    </xf>
    <xf numFmtId="0" fontId="8" fillId="8" borderId="47" xfId="2" applyFont="1" applyFill="1" applyBorder="1" applyAlignment="1">
      <alignment horizontal="center" vertical="center"/>
    </xf>
    <xf numFmtId="0" fontId="26" fillId="11" borderId="1" xfId="0" applyFont="1" applyFill="1" applyBorder="1" applyAlignment="1">
      <alignment horizontal="center" vertical="center"/>
    </xf>
    <xf numFmtId="0" fontId="26" fillId="11" borderId="4" xfId="0" applyFont="1" applyFill="1" applyBorder="1" applyAlignment="1">
      <alignment horizontal="center" vertical="center"/>
    </xf>
    <xf numFmtId="0" fontId="8" fillId="10" borderId="45" xfId="0" applyFont="1" applyFill="1" applyBorder="1" applyAlignment="1">
      <alignment horizontal="left" vertical="top"/>
    </xf>
    <xf numFmtId="0" fontId="20" fillId="9" borderId="46" xfId="0" applyFont="1" applyFill="1" applyBorder="1" applyAlignment="1">
      <alignment horizontal="center" vertical="top"/>
    </xf>
    <xf numFmtId="0" fontId="20" fillId="9" borderId="0" xfId="0" applyFont="1" applyFill="1" applyBorder="1" applyAlignment="1">
      <alignment horizontal="center" vertical="top"/>
    </xf>
    <xf numFmtId="0" fontId="7" fillId="11" borderId="49" xfId="2" applyFont="1" applyFill="1" applyBorder="1" applyAlignment="1">
      <alignment horizontal="center" vertical="center"/>
    </xf>
    <xf numFmtId="0" fontId="7" fillId="11" borderId="50" xfId="2" applyFont="1" applyFill="1" applyBorder="1" applyAlignment="1">
      <alignment horizontal="center" vertical="center"/>
    </xf>
    <xf numFmtId="0" fontId="7" fillId="11" borderId="48" xfId="2" applyFont="1" applyFill="1" applyBorder="1" applyAlignment="1">
      <alignment horizontal="center" vertical="center"/>
    </xf>
    <xf numFmtId="0" fontId="8" fillId="10" borderId="45" xfId="2" applyFont="1" applyFill="1" applyBorder="1" applyAlignment="1">
      <alignment horizontal="left" vertical="top"/>
    </xf>
    <xf numFmtId="0" fontId="8" fillId="9" borderId="51" xfId="2" applyFont="1" applyFill="1" applyBorder="1" applyAlignment="1">
      <alignment horizontal="center" vertical="top"/>
    </xf>
    <xf numFmtId="0" fontId="8" fillId="3" borderId="0" xfId="2" applyFont="1" applyFill="1">
      <alignment vertical="center"/>
    </xf>
    <xf numFmtId="178" fontId="32" fillId="0" borderId="45" xfId="2" applyNumberFormat="1" applyFont="1" applyFill="1" applyBorder="1" applyAlignment="1">
      <alignment horizontal="right" vertical="top"/>
    </xf>
    <xf numFmtId="0" fontId="35" fillId="3" borderId="0" xfId="2" applyFont="1" applyFill="1">
      <alignment vertical="center"/>
    </xf>
    <xf numFmtId="0" fontId="3" fillId="3" borderId="0" xfId="2" applyFont="1" applyFill="1" applyBorder="1">
      <alignment vertical="center"/>
    </xf>
    <xf numFmtId="0" fontId="0" fillId="3" borderId="0" xfId="2" applyFont="1" applyFill="1" applyBorder="1">
      <alignment vertical="center"/>
    </xf>
    <xf numFmtId="0" fontId="0" fillId="3" borderId="0" xfId="2" applyFont="1" applyFill="1" applyBorder="1" applyAlignment="1">
      <alignment vertical="center" wrapText="1"/>
    </xf>
    <xf numFmtId="178" fontId="32" fillId="8" borderId="2" xfId="2" applyNumberFormat="1" applyFont="1" applyFill="1" applyBorder="1" applyAlignment="1">
      <alignment vertical="center"/>
    </xf>
    <xf numFmtId="0" fontId="36" fillId="0" borderId="0" xfId="0" applyFont="1" applyFill="1">
      <alignment vertical="center"/>
    </xf>
    <xf numFmtId="0" fontId="37" fillId="0" borderId="0" xfId="0" applyFont="1" applyFill="1">
      <alignment vertical="center"/>
    </xf>
    <xf numFmtId="0" fontId="38" fillId="0" borderId="0" xfId="0" applyFont="1" applyFill="1" applyAlignment="1">
      <alignment vertical="center" wrapText="1"/>
    </xf>
    <xf numFmtId="0" fontId="38" fillId="0" borderId="0" xfId="0" applyFont="1" applyFill="1">
      <alignment vertical="center"/>
    </xf>
  </cellXfs>
  <cellStyles count="40">
    <cellStyle name="NotCompleted" xfId="1"/>
    <cellStyle name="ハイパーリンク" xfId="7" builtinId="8" hidden="1"/>
    <cellStyle name="ハイパーリンク" xfId="22" builtinId="8" hidden="1"/>
    <cellStyle name="ハイパーリンク" xfId="24" builtinId="8" hidden="1"/>
    <cellStyle name="ハイパーリンク" xfId="26" builtinId="8" hidden="1"/>
    <cellStyle name="ハイパーリンク" xfId="28" builtinId="8" hidden="1"/>
    <cellStyle name="ハイパーリンク" xfId="30" builtinId="8" hidden="1"/>
    <cellStyle name="ハイパーリンク" xfId="34" builtinId="8" hidden="1"/>
    <cellStyle name="ハイパーリンク" xfId="36" builtinId="8" hidden="1"/>
    <cellStyle name="ハイパーリンク" xfId="38" builtinId="8" hidden="1"/>
    <cellStyle name="桁区切り 2" xfId="6"/>
    <cellStyle name="桁区切り_00006お見積兼注文書（九州支店向けSi-R170　１式）" xfId="33"/>
    <cellStyle name="標準" xfId="0" builtinId="0"/>
    <cellStyle name="標準 2" xfId="2"/>
    <cellStyle name="標準 3" xfId="3"/>
    <cellStyle name="標準 4" xfId="4"/>
    <cellStyle name="標準_00006お見積兼注文書（九州支店向けSi-R170　１式）" xfId="32"/>
    <cellStyle name="表示済みのハイパーリンク" xfId="8" builtinId="9" hidden="1"/>
    <cellStyle name="表示済みのハイパーリンク" xfId="9" builtinId="9" hidden="1"/>
    <cellStyle name="表示済みのハイパーリンク" xfId="10" builtinId="9" hidden="1"/>
    <cellStyle name="表示済みのハイパーリンク" xfId="11" builtinId="9" hidden="1"/>
    <cellStyle name="表示済みのハイパーリンク" xfId="12" builtinId="9" hidden="1"/>
    <cellStyle name="表示済みのハイパーリンク" xfId="13" builtinId="9" hidden="1"/>
    <cellStyle name="表示済みのハイパーリンク" xfId="14" builtinId="9" hidden="1"/>
    <cellStyle name="表示済みのハイパーリンク" xfId="15" builtinId="9" hidden="1"/>
    <cellStyle name="表示済みのハイパーリンク" xfId="16" builtinId="9" hidden="1"/>
    <cellStyle name="表示済みのハイパーリンク" xfId="17" builtinId="9" hidden="1"/>
    <cellStyle name="表示済みのハイパーリンク" xfId="18" builtinId="9" hidden="1"/>
    <cellStyle name="表示済みのハイパーリンク" xfId="19" builtinId="9" hidden="1"/>
    <cellStyle name="表示済みのハイパーリンク" xfId="20" builtinId="9" hidden="1"/>
    <cellStyle name="表示済みのハイパーリンク" xfId="21" builtinId="9" hidden="1"/>
    <cellStyle name="表示済みのハイパーリンク" xfId="23" builtinId="9" hidden="1"/>
    <cellStyle name="表示済みのハイパーリンク" xfId="25" builtinId="9" hidden="1"/>
    <cellStyle name="表示済みのハイパーリンク" xfId="27" builtinId="9" hidden="1"/>
    <cellStyle name="表示済みのハイパーリンク" xfId="29" builtinId="9" hidden="1"/>
    <cellStyle name="表示済みのハイパーリンク" xfId="31" builtinId="9" hidden="1"/>
    <cellStyle name="表示済みのハイパーリンク" xfId="35" builtinId="9" hidden="1"/>
    <cellStyle name="表示済みのハイパーリンク" xfId="37" builtinId="9" hidden="1"/>
    <cellStyle name="表示済みのハイパーリンク" xfId="39" builtinId="9" hidden="1"/>
    <cellStyle name="通貨 [0]" xfId="5" builtinId="7"/>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1FB714"/>
      <rgbColor rgb="00003300"/>
      <rgbColor rgb="003C3C3C"/>
      <rgbColor rgb="00993300"/>
      <rgbColor rgb="00993366"/>
      <rgbColor rgb="00333399"/>
      <rgbColor rgb="00333333"/>
    </indexedColors>
    <mruColors>
      <color rgb="FF650101"/>
      <color rgb="FF830101"/>
      <color rgb="FFFFFFCC"/>
      <color rgb="FF99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90000"/>
        </a:solidFill>
        <a:ln w="9525" cap="flat" cmpd="sng" algn="ctr">
          <a:solidFill>
            <a:srgbClr val="4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28"/>
  <sheetViews>
    <sheetView zoomScaleSheetLayoutView="100" workbookViewId="0">
      <selection activeCell="B6" sqref="B6:K23"/>
    </sheetView>
  </sheetViews>
  <sheetFormatPr baseColWidth="12" defaultColWidth="8.6640625" defaultRowHeight="14" x14ac:dyDescent="0.15"/>
  <cols>
    <col min="2" max="11" width="9.6640625" customWidth="1"/>
  </cols>
  <sheetData>
    <row r="1" spans="2:15" s="4" customFormat="1" x14ac:dyDescent="0.15"/>
    <row r="2" spans="2:15" s="4" customFormat="1" x14ac:dyDescent="0.15"/>
    <row r="3" spans="2:15" s="4" customFormat="1" ht="15" thickBot="1" x14ac:dyDescent="0.2"/>
    <row r="4" spans="2:15" s="4" customFormat="1" ht="13.5" customHeight="1" x14ac:dyDescent="0.15">
      <c r="B4" s="180" t="s">
        <v>56</v>
      </c>
      <c r="C4" s="181"/>
      <c r="D4" s="181"/>
      <c r="E4" s="181"/>
      <c r="F4" s="181"/>
      <c r="G4" s="181"/>
      <c r="H4" s="184" t="s">
        <v>12</v>
      </c>
      <c r="I4" s="184"/>
      <c r="J4" s="184"/>
      <c r="K4" s="185"/>
    </row>
    <row r="5" spans="2:15" s="4" customFormat="1" ht="15" customHeight="1" thickBot="1" x14ac:dyDescent="0.2">
      <c r="B5" s="182"/>
      <c r="C5" s="183"/>
      <c r="D5" s="183"/>
      <c r="E5" s="183"/>
      <c r="F5" s="183"/>
      <c r="G5" s="183"/>
      <c r="H5" s="186"/>
      <c r="I5" s="186"/>
      <c r="J5" s="186"/>
      <c r="K5" s="187"/>
      <c r="L5" s="5"/>
      <c r="M5" s="5"/>
      <c r="N5" s="5"/>
      <c r="O5" s="5"/>
    </row>
    <row r="6" spans="2:15" s="4" customFormat="1" ht="13.5" customHeight="1" thickBot="1" x14ac:dyDescent="0.2">
      <c r="B6" s="176" t="s">
        <v>57</v>
      </c>
      <c r="C6" s="177"/>
      <c r="D6" s="177"/>
      <c r="E6" s="177"/>
      <c r="F6" s="177"/>
      <c r="G6" s="177"/>
      <c r="H6" s="177"/>
      <c r="I6" s="177"/>
      <c r="J6" s="177"/>
      <c r="K6" s="177"/>
      <c r="L6" s="5"/>
      <c r="M6" s="5"/>
      <c r="N6" s="5"/>
      <c r="O6" s="5"/>
    </row>
    <row r="7" spans="2:15" s="4" customFormat="1" ht="15" thickBot="1" x14ac:dyDescent="0.2">
      <c r="B7" s="177"/>
      <c r="C7" s="177"/>
      <c r="D7" s="177"/>
      <c r="E7" s="177"/>
      <c r="F7" s="177"/>
      <c r="G7" s="177"/>
      <c r="H7" s="177"/>
      <c r="I7" s="177"/>
      <c r="J7" s="177"/>
      <c r="K7" s="177"/>
      <c r="L7" s="5"/>
      <c r="M7" s="5"/>
      <c r="N7" s="5"/>
      <c r="O7" s="5"/>
    </row>
    <row r="8" spans="2:15" s="4" customFormat="1" ht="15" thickBot="1" x14ac:dyDescent="0.2">
      <c r="B8" s="177"/>
      <c r="C8" s="177"/>
      <c r="D8" s="177"/>
      <c r="E8" s="177"/>
      <c r="F8" s="177"/>
      <c r="G8" s="177"/>
      <c r="H8" s="177"/>
      <c r="I8" s="177"/>
      <c r="J8" s="177"/>
      <c r="K8" s="177"/>
      <c r="L8" s="5"/>
      <c r="M8" s="5"/>
      <c r="N8" s="5"/>
      <c r="O8" s="5"/>
    </row>
    <row r="9" spans="2:15" s="4" customFormat="1" ht="15" thickBot="1" x14ac:dyDescent="0.2">
      <c r="B9" s="177"/>
      <c r="C9" s="177"/>
      <c r="D9" s="177"/>
      <c r="E9" s="177"/>
      <c r="F9" s="177"/>
      <c r="G9" s="177"/>
      <c r="H9" s="177"/>
      <c r="I9" s="177"/>
      <c r="J9" s="177"/>
      <c r="K9" s="177"/>
      <c r="L9" s="5"/>
      <c r="M9" s="5"/>
      <c r="N9" s="5"/>
      <c r="O9" s="5"/>
    </row>
    <row r="10" spans="2:15" s="4" customFormat="1" ht="15" thickBot="1" x14ac:dyDescent="0.2">
      <c r="B10" s="177"/>
      <c r="C10" s="177"/>
      <c r="D10" s="177"/>
      <c r="E10" s="177"/>
      <c r="F10" s="177"/>
      <c r="G10" s="177"/>
      <c r="H10" s="177"/>
      <c r="I10" s="177"/>
      <c r="J10" s="177"/>
      <c r="K10" s="177"/>
      <c r="L10" s="5"/>
      <c r="M10" s="5"/>
      <c r="N10" s="5"/>
      <c r="O10" s="5"/>
    </row>
    <row r="11" spans="2:15" s="4" customFormat="1" ht="15" thickBot="1" x14ac:dyDescent="0.2">
      <c r="B11" s="177"/>
      <c r="C11" s="177"/>
      <c r="D11" s="177"/>
      <c r="E11" s="177"/>
      <c r="F11" s="177"/>
      <c r="G11" s="177"/>
      <c r="H11" s="177"/>
      <c r="I11" s="177"/>
      <c r="J11" s="177"/>
      <c r="K11" s="177"/>
      <c r="L11" s="5"/>
      <c r="M11" s="5"/>
      <c r="N11" s="5"/>
      <c r="O11" s="5"/>
    </row>
    <row r="12" spans="2:15" s="4" customFormat="1" ht="15" thickBot="1" x14ac:dyDescent="0.2">
      <c r="B12" s="177"/>
      <c r="C12" s="177"/>
      <c r="D12" s="177"/>
      <c r="E12" s="177"/>
      <c r="F12" s="177"/>
      <c r="G12" s="177"/>
      <c r="H12" s="177"/>
      <c r="I12" s="177"/>
      <c r="J12" s="177"/>
      <c r="K12" s="177"/>
      <c r="L12" s="5"/>
      <c r="M12" s="5"/>
      <c r="N12" s="5"/>
      <c r="O12" s="5"/>
    </row>
    <row r="13" spans="2:15" s="4" customFormat="1" ht="15" thickBot="1" x14ac:dyDescent="0.2">
      <c r="B13" s="177"/>
      <c r="C13" s="177"/>
      <c r="D13" s="177"/>
      <c r="E13" s="177"/>
      <c r="F13" s="177"/>
      <c r="G13" s="177"/>
      <c r="H13" s="177"/>
      <c r="I13" s="177"/>
      <c r="J13" s="177"/>
      <c r="K13" s="177"/>
      <c r="L13" s="5"/>
      <c r="M13" s="5"/>
      <c r="N13" s="5"/>
      <c r="O13" s="5"/>
    </row>
    <row r="14" spans="2:15" s="4" customFormat="1" ht="15" thickBot="1" x14ac:dyDescent="0.2">
      <c r="B14" s="177"/>
      <c r="C14" s="177"/>
      <c r="D14" s="177"/>
      <c r="E14" s="177"/>
      <c r="F14" s="177"/>
      <c r="G14" s="177"/>
      <c r="H14" s="177"/>
      <c r="I14" s="177"/>
      <c r="J14" s="177"/>
      <c r="K14" s="177"/>
      <c r="L14" s="5"/>
      <c r="M14" s="5"/>
      <c r="N14" s="5"/>
      <c r="O14" s="5"/>
    </row>
    <row r="15" spans="2:15" s="4" customFormat="1" ht="15" thickBot="1" x14ac:dyDescent="0.2">
      <c r="B15" s="177"/>
      <c r="C15" s="177"/>
      <c r="D15" s="177"/>
      <c r="E15" s="177"/>
      <c r="F15" s="177"/>
      <c r="G15" s="177"/>
      <c r="H15" s="177"/>
      <c r="I15" s="177"/>
      <c r="J15" s="177"/>
      <c r="K15" s="177"/>
      <c r="L15" s="5"/>
      <c r="M15" s="5"/>
      <c r="N15" s="5"/>
      <c r="O15" s="5"/>
    </row>
    <row r="16" spans="2:15" s="4" customFormat="1" ht="15" thickBot="1" x14ac:dyDescent="0.2">
      <c r="B16" s="177"/>
      <c r="C16" s="177"/>
      <c r="D16" s="177"/>
      <c r="E16" s="177"/>
      <c r="F16" s="177"/>
      <c r="G16" s="177"/>
      <c r="H16" s="177"/>
      <c r="I16" s="177"/>
      <c r="J16" s="177"/>
      <c r="K16" s="177"/>
      <c r="L16" s="5"/>
      <c r="M16" s="5"/>
      <c r="N16" s="5"/>
      <c r="O16" s="5"/>
    </row>
    <row r="17" spans="2:15" s="4" customFormat="1" ht="15" thickBot="1" x14ac:dyDescent="0.2">
      <c r="B17" s="177"/>
      <c r="C17" s="177"/>
      <c r="D17" s="177"/>
      <c r="E17" s="177"/>
      <c r="F17" s="177"/>
      <c r="G17" s="177"/>
      <c r="H17" s="177"/>
      <c r="I17" s="177"/>
      <c r="J17" s="177"/>
      <c r="K17" s="177"/>
      <c r="L17" s="5"/>
      <c r="M17" s="5"/>
      <c r="N17" s="5"/>
      <c r="O17" s="5"/>
    </row>
    <row r="18" spans="2:15" s="4" customFormat="1" ht="15" thickBot="1" x14ac:dyDescent="0.2">
      <c r="B18" s="177"/>
      <c r="C18" s="177"/>
      <c r="D18" s="177"/>
      <c r="E18" s="177"/>
      <c r="F18" s="177"/>
      <c r="G18" s="177"/>
      <c r="H18" s="177"/>
      <c r="I18" s="177"/>
      <c r="J18" s="177"/>
      <c r="K18" s="177"/>
      <c r="L18" s="5"/>
      <c r="M18" s="5"/>
      <c r="N18" s="5"/>
      <c r="O18" s="5"/>
    </row>
    <row r="19" spans="2:15" s="4" customFormat="1" ht="15" thickBot="1" x14ac:dyDescent="0.2">
      <c r="B19" s="177"/>
      <c r="C19" s="177"/>
      <c r="D19" s="177"/>
      <c r="E19" s="177"/>
      <c r="F19" s="177"/>
      <c r="G19" s="177"/>
      <c r="H19" s="177"/>
      <c r="I19" s="177"/>
      <c r="J19" s="177"/>
      <c r="K19" s="177"/>
      <c r="L19" s="5"/>
      <c r="M19" s="5"/>
      <c r="N19" s="5"/>
      <c r="O19" s="5"/>
    </row>
    <row r="20" spans="2:15" s="4" customFormat="1" ht="15" thickBot="1" x14ac:dyDescent="0.2">
      <c r="B20" s="177"/>
      <c r="C20" s="177"/>
      <c r="D20" s="177"/>
      <c r="E20" s="177"/>
      <c r="F20" s="177"/>
      <c r="G20" s="177"/>
      <c r="H20" s="177"/>
      <c r="I20" s="177"/>
      <c r="J20" s="177"/>
      <c r="K20" s="177"/>
      <c r="L20" s="5"/>
      <c r="M20" s="5"/>
      <c r="N20" s="5"/>
      <c r="O20" s="5"/>
    </row>
    <row r="21" spans="2:15" s="4" customFormat="1" ht="15" thickBot="1" x14ac:dyDescent="0.2">
      <c r="B21" s="177"/>
      <c r="C21" s="177"/>
      <c r="D21" s="177"/>
      <c r="E21" s="177"/>
      <c r="F21" s="177"/>
      <c r="G21" s="177"/>
      <c r="H21" s="177"/>
      <c r="I21" s="177"/>
      <c r="J21" s="177"/>
      <c r="K21" s="177"/>
      <c r="L21" s="5"/>
      <c r="M21" s="5"/>
      <c r="N21" s="5"/>
      <c r="O21" s="5"/>
    </row>
    <row r="22" spans="2:15" s="4" customFormat="1" ht="15" thickBot="1" x14ac:dyDescent="0.2">
      <c r="B22" s="177"/>
      <c r="C22" s="177"/>
      <c r="D22" s="177"/>
      <c r="E22" s="177"/>
      <c r="F22" s="177"/>
      <c r="G22" s="177"/>
      <c r="H22" s="177"/>
      <c r="I22" s="177"/>
      <c r="J22" s="177"/>
      <c r="K22" s="177"/>
      <c r="L22" s="5"/>
      <c r="M22" s="5"/>
      <c r="N22" s="5"/>
      <c r="O22" s="5"/>
    </row>
    <row r="23" spans="2:15" s="4" customFormat="1" ht="15" thickBot="1" x14ac:dyDescent="0.2">
      <c r="B23" s="177"/>
      <c r="C23" s="177"/>
      <c r="D23" s="177"/>
      <c r="E23" s="177"/>
      <c r="F23" s="177"/>
      <c r="G23" s="177"/>
      <c r="H23" s="177"/>
      <c r="I23" s="177"/>
      <c r="J23" s="177"/>
      <c r="K23" s="177"/>
      <c r="L23" s="5"/>
      <c r="M23" s="5"/>
      <c r="N23" s="5"/>
      <c r="O23" s="5"/>
    </row>
    <row r="24" spans="2:15" s="4" customFormat="1" ht="15" thickBot="1" x14ac:dyDescent="0.2">
      <c r="B24" s="178">
        <v>43179</v>
      </c>
      <c r="C24" s="178"/>
      <c r="D24" s="178"/>
      <c r="E24" s="178"/>
      <c r="F24" s="178"/>
      <c r="G24" s="179" t="s">
        <v>9</v>
      </c>
      <c r="H24" s="179"/>
      <c r="I24" s="179"/>
      <c r="J24" s="179"/>
      <c r="K24" s="179"/>
      <c r="L24" s="5"/>
      <c r="M24" s="5"/>
      <c r="N24" s="5"/>
      <c r="O24" s="5"/>
    </row>
    <row r="25" spans="2:15" s="4" customFormat="1" ht="15" thickBot="1" x14ac:dyDescent="0.2">
      <c r="B25" s="178"/>
      <c r="C25" s="178"/>
      <c r="D25" s="178"/>
      <c r="E25" s="178"/>
      <c r="F25" s="178"/>
      <c r="G25" s="179"/>
      <c r="H25" s="179"/>
      <c r="I25" s="179"/>
      <c r="J25" s="179"/>
      <c r="K25" s="179"/>
      <c r="L25" s="5"/>
      <c r="M25" s="5"/>
      <c r="N25" s="5"/>
      <c r="O25" s="5"/>
    </row>
    <row r="26" spans="2:15" s="4" customFormat="1" x14ac:dyDescent="0.15">
      <c r="B26" s="4" t="s">
        <v>10</v>
      </c>
    </row>
    <row r="27" spans="2:15" s="4" customFormat="1" x14ac:dyDescent="0.15"/>
    <row r="28" spans="2:15" s="4" customFormat="1" x14ac:dyDescent="0.15"/>
  </sheetData>
  <sheetProtection selectLockedCells="1" selectUnlockedCells="1"/>
  <mergeCells count="5">
    <mergeCell ref="B6:K23"/>
    <mergeCell ref="B24:F25"/>
    <mergeCell ref="G24:K25"/>
    <mergeCell ref="B4:G5"/>
    <mergeCell ref="H4:K5"/>
  </mergeCells>
  <phoneticPr fontId="4"/>
  <printOptions horizontalCentered="1" verticalCentered="1"/>
  <pageMargins left="0.23622047244094491" right="0.23622047244094491" top="0.74803149606299213" bottom="0.74803149606299213" header="0.31496062992125984" footer="0.31496062992125984"/>
  <pageSetup paperSize="9" scale="130" firstPageNumber="0" orientation="landscape"/>
  <headerFooter alignWithMargins="0"/>
  <colBreaks count="1" manualBreakCount="1">
    <brk id="12" max="1048575" man="1"/>
  </col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AC70"/>
  <sheetViews>
    <sheetView showGridLines="0" topLeftCell="A7" zoomScaleSheetLayoutView="100" workbookViewId="0">
      <selection activeCell="C27" sqref="C27:N27"/>
    </sheetView>
  </sheetViews>
  <sheetFormatPr baseColWidth="12" defaultColWidth="8.83203125" defaultRowHeight="14" x14ac:dyDescent="0.15"/>
  <cols>
    <col min="1" max="14" width="3.6640625" style="9" customWidth="1"/>
    <col min="15" max="15" width="5.6640625" style="9" customWidth="1"/>
    <col min="16" max="27" width="3.6640625" style="9" customWidth="1"/>
    <col min="28" max="16384" width="8.83203125" style="9"/>
  </cols>
  <sheetData>
    <row r="1" spans="1:27" ht="23" x14ac:dyDescent="0.15">
      <c r="A1" s="6"/>
      <c r="B1" s="7"/>
      <c r="C1" s="6"/>
      <c r="D1" s="6"/>
      <c r="E1" s="6"/>
      <c r="F1" s="6"/>
      <c r="G1" s="6"/>
      <c r="H1" s="6"/>
      <c r="I1" s="6"/>
      <c r="J1" s="6"/>
      <c r="K1" s="6"/>
      <c r="L1" s="6"/>
      <c r="M1" s="6"/>
      <c r="N1" s="8"/>
      <c r="O1" s="6"/>
      <c r="P1" s="6"/>
      <c r="Q1" s="6"/>
      <c r="R1" s="6"/>
      <c r="S1" s="223" t="s">
        <v>48</v>
      </c>
      <c r="T1" s="223"/>
      <c r="U1" s="223"/>
      <c r="V1" s="223"/>
      <c r="W1" s="223"/>
      <c r="X1" s="223"/>
      <c r="Y1" s="223"/>
      <c r="Z1" s="223"/>
      <c r="AA1" s="223"/>
    </row>
    <row r="2" spans="1:27" ht="23" x14ac:dyDescent="0.15">
      <c r="A2" s="6"/>
      <c r="B2" s="7"/>
      <c r="C2" s="6"/>
      <c r="D2" s="6"/>
      <c r="E2" s="6"/>
      <c r="F2" s="6"/>
      <c r="G2" s="6"/>
      <c r="H2" s="6"/>
      <c r="I2" s="6"/>
      <c r="J2" s="6"/>
      <c r="K2" s="6"/>
      <c r="L2" s="6"/>
      <c r="M2" s="6"/>
      <c r="N2" s="8"/>
      <c r="O2" s="6"/>
      <c r="P2" s="6"/>
      <c r="Q2" s="6"/>
      <c r="R2" s="6"/>
      <c r="S2" s="10"/>
      <c r="T2" s="224">
        <f>表紙!B24</f>
        <v>43179</v>
      </c>
      <c r="U2" s="224"/>
      <c r="V2" s="224"/>
      <c r="W2" s="224"/>
      <c r="X2" s="224"/>
      <c r="Y2" s="224"/>
      <c r="Z2" s="224"/>
      <c r="AA2" s="224"/>
    </row>
    <row r="3" spans="1:27" ht="25" x14ac:dyDescent="0.15">
      <c r="A3" s="225" t="s">
        <v>11</v>
      </c>
      <c r="B3" s="225"/>
      <c r="C3" s="225"/>
      <c r="D3" s="225"/>
      <c r="E3" s="225"/>
      <c r="F3" s="225"/>
      <c r="G3" s="225"/>
      <c r="H3" s="225"/>
      <c r="I3" s="225"/>
      <c r="J3" s="225"/>
      <c r="K3" s="225"/>
      <c r="L3" s="225"/>
      <c r="M3" s="225"/>
      <c r="N3" s="225"/>
      <c r="O3" s="225"/>
      <c r="P3" s="225"/>
      <c r="Q3" s="225"/>
      <c r="R3" s="225"/>
      <c r="S3" s="225"/>
      <c r="T3" s="225"/>
      <c r="U3" s="225"/>
      <c r="V3" s="225"/>
      <c r="W3" s="225"/>
      <c r="X3" s="225"/>
      <c r="Y3" s="225"/>
      <c r="Z3" s="225"/>
      <c r="AA3" s="225"/>
    </row>
    <row r="4" spans="1:27" x14ac:dyDescent="0.15">
      <c r="A4" s="6"/>
      <c r="B4" s="7"/>
      <c r="C4" s="6"/>
      <c r="D4" s="7"/>
      <c r="E4" s="7"/>
      <c r="F4" s="7"/>
      <c r="G4" s="11"/>
      <c r="H4" s="11"/>
      <c r="I4" s="11"/>
      <c r="J4" s="11"/>
      <c r="K4" s="11"/>
      <c r="L4" s="11"/>
      <c r="M4" s="11"/>
      <c r="N4" s="12"/>
      <c r="O4" s="12"/>
      <c r="P4" s="12"/>
      <c r="Q4" s="12"/>
      <c r="R4" s="6"/>
      <c r="S4" s="6"/>
      <c r="T4" s="6"/>
      <c r="U4" s="6"/>
      <c r="V4" s="6"/>
      <c r="W4" s="6"/>
      <c r="X4" s="6"/>
      <c r="Y4" s="6"/>
      <c r="Z4" s="6"/>
      <c r="AA4" s="6"/>
    </row>
    <row r="5" spans="1:27" ht="18" x14ac:dyDescent="0.15">
      <c r="A5" s="226" t="str">
        <f>表紙!B4</f>
        <v>株式会社 メック情報開発　</v>
      </c>
      <c r="B5" s="227"/>
      <c r="C5" s="227"/>
      <c r="D5" s="227"/>
      <c r="E5" s="227"/>
      <c r="F5" s="227"/>
      <c r="G5" s="227"/>
      <c r="H5" s="227"/>
      <c r="I5" s="227"/>
      <c r="J5" s="227"/>
      <c r="K5" s="227"/>
      <c r="L5" s="227"/>
      <c r="M5" s="9" t="s">
        <v>12</v>
      </c>
      <c r="N5" s="12"/>
      <c r="O5" s="12"/>
      <c r="P5" s="12"/>
      <c r="Q5" s="12"/>
      <c r="R5" s="6"/>
      <c r="S5" s="6"/>
      <c r="T5" s="6"/>
      <c r="V5" s="228"/>
      <c r="W5" s="228"/>
      <c r="X5" s="228"/>
      <c r="Y5" s="228"/>
      <c r="Z5" s="228"/>
      <c r="AA5" s="228"/>
    </row>
    <row r="6" spans="1:27" x14ac:dyDescent="0.15">
      <c r="A6" s="13"/>
      <c r="B6" s="14"/>
      <c r="C6" s="15"/>
      <c r="D6" s="15"/>
      <c r="E6" s="15"/>
      <c r="F6" s="15"/>
      <c r="G6" s="15"/>
      <c r="H6" s="15"/>
      <c r="I6" s="15"/>
      <c r="J6" s="15"/>
      <c r="K6" s="15"/>
      <c r="L6" s="15"/>
      <c r="M6" s="15"/>
      <c r="N6" s="12"/>
      <c r="O6" s="12"/>
      <c r="P6" s="12"/>
      <c r="Q6" s="12"/>
      <c r="R6" s="13"/>
      <c r="S6" s="13"/>
      <c r="T6" s="13"/>
      <c r="U6" s="16"/>
      <c r="V6" s="16"/>
      <c r="W6" s="16"/>
      <c r="X6" s="16"/>
      <c r="Y6" s="16"/>
      <c r="Z6" s="16"/>
      <c r="AA6" s="13"/>
    </row>
    <row r="7" spans="1:27" x14ac:dyDescent="0.15">
      <c r="A7" s="6"/>
      <c r="B7" s="17" t="s">
        <v>13</v>
      </c>
      <c r="D7" s="18"/>
      <c r="E7" s="18"/>
      <c r="F7" s="18"/>
      <c r="G7" s="18"/>
      <c r="H7" s="18"/>
      <c r="I7" s="18"/>
      <c r="J7" s="18"/>
      <c r="K7" s="18"/>
      <c r="L7" s="18"/>
      <c r="M7" s="18"/>
      <c r="N7" s="18"/>
      <c r="O7" s="18"/>
      <c r="P7" s="18"/>
      <c r="Q7" s="18"/>
      <c r="R7" s="6"/>
      <c r="S7" s="6"/>
      <c r="T7" s="6"/>
      <c r="U7" s="6"/>
      <c r="V7" s="6"/>
      <c r="W7" s="6"/>
      <c r="X7" s="6"/>
      <c r="Y7" s="6"/>
      <c r="Z7" s="6"/>
      <c r="AA7" s="6"/>
    </row>
    <row r="8" spans="1:27" x14ac:dyDescent="0.15">
      <c r="A8" s="6"/>
      <c r="B8" s="19"/>
      <c r="C8" s="18"/>
      <c r="D8" s="6"/>
      <c r="E8" s="18"/>
      <c r="F8" s="18"/>
      <c r="G8" s="18"/>
      <c r="H8" s="18"/>
      <c r="I8" s="18"/>
      <c r="J8" s="18"/>
      <c r="K8" s="18"/>
      <c r="L8" s="18"/>
      <c r="M8" s="18"/>
      <c r="N8" s="18"/>
      <c r="O8" s="18"/>
      <c r="P8" s="18"/>
      <c r="Q8" s="18"/>
      <c r="R8" s="6"/>
      <c r="S8" s="6"/>
      <c r="T8" s="6"/>
      <c r="U8" s="6"/>
      <c r="V8" s="6"/>
      <c r="W8" s="6"/>
      <c r="X8" s="6"/>
      <c r="Y8" s="6"/>
      <c r="Z8" s="6"/>
      <c r="AA8" s="6"/>
    </row>
    <row r="9" spans="1:27" ht="13.5" customHeight="1" x14ac:dyDescent="0.15">
      <c r="A9" s="6"/>
      <c r="B9" s="19"/>
      <c r="C9" s="18"/>
      <c r="D9" s="6"/>
      <c r="E9" s="18"/>
      <c r="F9" s="18"/>
      <c r="G9" s="18"/>
      <c r="H9" s="18"/>
      <c r="I9" s="18"/>
      <c r="J9" s="18"/>
      <c r="K9" s="18"/>
      <c r="L9" s="18"/>
      <c r="M9" s="18"/>
      <c r="N9" s="18"/>
      <c r="O9" s="18"/>
      <c r="P9" s="18"/>
      <c r="Q9" s="18"/>
      <c r="R9" s="6"/>
      <c r="S9" s="229" t="s">
        <v>9</v>
      </c>
      <c r="T9" s="229"/>
      <c r="U9" s="229"/>
      <c r="V9" s="229"/>
      <c r="W9" s="229"/>
      <c r="X9" s="229"/>
      <c r="Y9" s="229"/>
      <c r="Z9" s="229"/>
      <c r="AA9" s="229"/>
    </row>
    <row r="10" spans="1:27" ht="27" customHeight="1" x14ac:dyDescent="0.15">
      <c r="A10" s="20" t="s">
        <v>14</v>
      </c>
      <c r="B10" s="18"/>
      <c r="C10" s="6"/>
      <c r="D10" s="18"/>
      <c r="E10" s="18"/>
      <c r="F10" s="230" t="str">
        <f>表紙!B6</f>
        <v>Pepper用施設案内アプリ_x000D_概算御見積り</v>
      </c>
      <c r="G10" s="231"/>
      <c r="H10" s="231"/>
      <c r="I10" s="231"/>
      <c r="J10" s="231"/>
      <c r="K10" s="231"/>
      <c r="L10" s="231"/>
      <c r="M10" s="231"/>
      <c r="N10" s="231"/>
      <c r="O10" s="231"/>
      <c r="P10" s="231"/>
      <c r="R10" s="6"/>
      <c r="S10" s="229"/>
      <c r="T10" s="229"/>
      <c r="U10" s="229"/>
      <c r="V10" s="229"/>
      <c r="W10" s="229"/>
      <c r="X10" s="229"/>
      <c r="Y10" s="229"/>
      <c r="Z10" s="229"/>
      <c r="AA10" s="229"/>
    </row>
    <row r="11" spans="1:27" ht="13.5" customHeight="1" x14ac:dyDescent="0.15">
      <c r="A11" s="20" t="s">
        <v>15</v>
      </c>
      <c r="B11" s="18"/>
      <c r="C11" s="18"/>
      <c r="D11" s="6"/>
      <c r="E11" s="18"/>
      <c r="F11" s="219">
        <f>機能!F19</f>
        <v>1880000</v>
      </c>
      <c r="G11" s="219"/>
      <c r="H11" s="219"/>
      <c r="I11" s="219"/>
      <c r="J11" s="219"/>
      <c r="K11" s="21" t="s">
        <v>16</v>
      </c>
      <c r="L11" s="22"/>
      <c r="M11" s="18"/>
      <c r="N11" s="18"/>
      <c r="O11" s="18"/>
      <c r="P11" s="18"/>
      <c r="R11" s="6"/>
      <c r="S11" s="6"/>
      <c r="T11" s="6"/>
      <c r="U11" s="6"/>
      <c r="V11" s="6"/>
      <c r="W11" s="6"/>
      <c r="Y11" s="6"/>
      <c r="Z11" s="6"/>
      <c r="AA11" s="6"/>
    </row>
    <row r="12" spans="1:27" ht="13.5" customHeight="1" x14ac:dyDescent="0.15">
      <c r="A12" s="20" t="s">
        <v>17</v>
      </c>
      <c r="B12" s="18"/>
      <c r="C12" s="18"/>
      <c r="D12" s="6"/>
      <c r="E12" s="18"/>
      <c r="F12" s="219">
        <f>INT(F11*8%)</f>
        <v>150400</v>
      </c>
      <c r="G12" s="219"/>
      <c r="H12" s="219"/>
      <c r="I12" s="219"/>
      <c r="J12" s="219"/>
      <c r="K12" s="21" t="s">
        <v>16</v>
      </c>
      <c r="L12" s="22"/>
      <c r="M12" s="18"/>
      <c r="N12" s="18"/>
      <c r="O12" s="18"/>
      <c r="P12" s="18"/>
      <c r="R12" s="6"/>
      <c r="S12" s="23" t="s">
        <v>18</v>
      </c>
      <c r="T12" s="6"/>
      <c r="U12" s="6"/>
      <c r="V12" s="6"/>
      <c r="W12" s="6"/>
      <c r="Y12" s="6"/>
      <c r="Z12" s="6"/>
      <c r="AA12" s="6"/>
    </row>
    <row r="13" spans="1:27" ht="13.5" customHeight="1" x14ac:dyDescent="0.15">
      <c r="A13" s="20" t="s">
        <v>19</v>
      </c>
      <c r="B13" s="6"/>
      <c r="C13" s="18"/>
      <c r="D13" s="6"/>
      <c r="E13" s="18"/>
      <c r="F13" s="219">
        <f>SUM(F11:F12)</f>
        <v>2030400</v>
      </c>
      <c r="G13" s="219"/>
      <c r="H13" s="219"/>
      <c r="I13" s="219"/>
      <c r="J13" s="219"/>
      <c r="K13" s="21" t="s">
        <v>16</v>
      </c>
      <c r="L13" s="22"/>
      <c r="M13" s="18"/>
      <c r="N13" s="18"/>
      <c r="O13" s="18"/>
      <c r="P13" s="18"/>
      <c r="R13" s="6"/>
      <c r="S13" s="23" t="s">
        <v>20</v>
      </c>
      <c r="T13" s="6"/>
      <c r="U13" s="6"/>
      <c r="V13" s="6"/>
      <c r="W13" s="6"/>
      <c r="Y13" s="6"/>
      <c r="Z13" s="6"/>
      <c r="AA13" s="6"/>
    </row>
    <row r="14" spans="1:27" x14ac:dyDescent="0.15">
      <c r="A14" s="24" t="s">
        <v>21</v>
      </c>
      <c r="B14" s="18"/>
      <c r="C14" s="18"/>
      <c r="D14" s="6"/>
      <c r="E14" s="18"/>
      <c r="F14" s="25" t="s">
        <v>22</v>
      </c>
      <c r="G14" s="26"/>
      <c r="H14" s="26"/>
      <c r="I14" s="26"/>
      <c r="J14" s="26"/>
      <c r="K14" s="26"/>
      <c r="L14" s="26"/>
      <c r="M14" s="26"/>
      <c r="N14" s="26"/>
      <c r="O14" s="26"/>
      <c r="P14" s="26"/>
      <c r="R14" s="6"/>
      <c r="S14" s="23" t="s">
        <v>23</v>
      </c>
      <c r="T14" s="6"/>
      <c r="U14" s="6"/>
      <c r="V14" s="6"/>
      <c r="W14" s="6"/>
      <c r="Y14" s="6"/>
      <c r="Z14" s="6"/>
      <c r="AA14" s="6"/>
    </row>
    <row r="15" spans="1:27" x14ac:dyDescent="0.15">
      <c r="A15" s="24" t="s">
        <v>24</v>
      </c>
      <c r="B15" s="24"/>
      <c r="C15" s="18"/>
      <c r="D15" s="6"/>
      <c r="E15" s="18"/>
      <c r="F15" s="25" t="s">
        <v>25</v>
      </c>
      <c r="G15" s="26"/>
      <c r="H15" s="26"/>
      <c r="I15" s="26"/>
      <c r="J15" s="26"/>
      <c r="K15" s="26"/>
      <c r="L15" s="26"/>
      <c r="M15" s="26"/>
      <c r="N15" s="26"/>
      <c r="O15" s="26"/>
      <c r="P15" s="26"/>
      <c r="R15" s="6"/>
      <c r="S15" s="6" t="s">
        <v>82</v>
      </c>
      <c r="T15" s="6"/>
      <c r="U15" s="6"/>
      <c r="V15" s="6"/>
      <c r="W15" s="6"/>
      <c r="Y15" s="6"/>
      <c r="Z15" s="6"/>
      <c r="AA15" s="6"/>
    </row>
    <row r="16" spans="1:27" x14ac:dyDescent="0.15">
      <c r="A16" s="24" t="s">
        <v>26</v>
      </c>
      <c r="B16" s="18"/>
      <c r="C16" s="6"/>
      <c r="D16" s="6"/>
      <c r="E16" s="18"/>
      <c r="F16" s="27" t="s">
        <v>25</v>
      </c>
      <c r="G16" s="22"/>
      <c r="H16" s="22"/>
      <c r="I16" s="22"/>
      <c r="J16" s="22"/>
      <c r="K16" s="22"/>
      <c r="L16" s="22"/>
      <c r="M16" s="22"/>
      <c r="N16" s="22"/>
      <c r="O16" s="22"/>
      <c r="P16" s="22"/>
      <c r="R16" s="6"/>
      <c r="S16" s="6" t="s">
        <v>83</v>
      </c>
      <c r="T16" s="6"/>
      <c r="U16" s="6"/>
      <c r="V16" s="6"/>
      <c r="W16" s="6"/>
      <c r="Y16" s="6"/>
      <c r="Z16" s="6"/>
      <c r="AA16" s="6"/>
    </row>
    <row r="17" spans="1:27" x14ac:dyDescent="0.15">
      <c r="A17" s="24" t="s">
        <v>27</v>
      </c>
      <c r="B17" s="18"/>
      <c r="C17" s="18"/>
      <c r="D17" s="6"/>
      <c r="E17" s="18"/>
      <c r="F17" s="28" t="s">
        <v>28</v>
      </c>
      <c r="G17" s="26"/>
      <c r="H17" s="26"/>
      <c r="I17" s="26"/>
      <c r="J17" s="26"/>
      <c r="K17" s="26"/>
      <c r="L17" s="26"/>
      <c r="M17" s="26"/>
      <c r="N17" s="26"/>
      <c r="O17" s="26"/>
      <c r="P17" s="26"/>
      <c r="R17" s="6"/>
      <c r="U17" s="6"/>
      <c r="V17" s="6"/>
      <c r="W17" s="6"/>
      <c r="Y17" s="6"/>
      <c r="Z17" s="6"/>
      <c r="AA17" s="6"/>
    </row>
    <row r="18" spans="1:27" ht="13.5" customHeight="1" x14ac:dyDescent="0.15">
      <c r="A18" s="24" t="s">
        <v>29</v>
      </c>
      <c r="B18" s="18"/>
      <c r="C18" s="18"/>
      <c r="D18" s="6"/>
      <c r="E18" s="18"/>
      <c r="F18" s="220" t="s">
        <v>49</v>
      </c>
      <c r="G18" s="220"/>
      <c r="H18" s="220"/>
      <c r="I18" s="220"/>
      <c r="J18" s="220"/>
      <c r="K18" s="220"/>
      <c r="L18" s="26"/>
      <c r="M18" s="26"/>
      <c r="N18" s="26"/>
      <c r="O18" s="26"/>
      <c r="P18" s="26"/>
      <c r="Q18" s="6"/>
      <c r="R18" s="6"/>
      <c r="S18" s="6"/>
      <c r="T18" s="6"/>
      <c r="U18" s="6"/>
      <c r="V18" s="6"/>
      <c r="W18" s="6"/>
      <c r="X18" s="6"/>
      <c r="Y18" s="6"/>
      <c r="Z18" s="6"/>
      <c r="AA18" s="6"/>
    </row>
    <row r="19" spans="1:27" x14ac:dyDescent="0.15">
      <c r="A19" s="6"/>
      <c r="B19" s="19"/>
      <c r="C19" s="18"/>
      <c r="D19" s="29"/>
      <c r="E19" s="6"/>
      <c r="F19" s="18"/>
      <c r="G19" s="18"/>
      <c r="H19" s="18"/>
      <c r="I19" s="18"/>
      <c r="J19" s="18"/>
      <c r="K19" s="18"/>
      <c r="L19" s="18"/>
      <c r="M19" s="18"/>
      <c r="N19" s="18"/>
      <c r="O19" s="18"/>
      <c r="P19" s="18"/>
      <c r="Q19" s="18"/>
      <c r="R19" s="6"/>
      <c r="S19" s="6"/>
      <c r="T19" s="6"/>
      <c r="U19" s="6"/>
      <c r="V19" s="6"/>
      <c r="W19" s="6"/>
      <c r="X19" s="6"/>
      <c r="Y19" s="6"/>
      <c r="Z19" s="6"/>
      <c r="AA19" s="6"/>
    </row>
    <row r="20" spans="1:27" x14ac:dyDescent="0.15">
      <c r="A20" s="19"/>
      <c r="B20" s="17" t="s">
        <v>30</v>
      </c>
      <c r="C20" s="18"/>
      <c r="D20" s="18"/>
      <c r="E20" s="18"/>
      <c r="F20" s="18"/>
      <c r="G20" s="18"/>
      <c r="H20" s="18"/>
      <c r="I20" s="18"/>
      <c r="J20" s="18"/>
      <c r="K20" s="18"/>
      <c r="L20" s="18"/>
      <c r="M20" s="18"/>
      <c r="N20" s="18"/>
      <c r="O20" s="18"/>
      <c r="P20" s="18"/>
      <c r="Q20" s="6"/>
      <c r="R20" s="6"/>
      <c r="S20" s="6"/>
      <c r="T20" s="6"/>
      <c r="V20" s="6"/>
      <c r="W20" s="6"/>
      <c r="X20" s="6"/>
      <c r="Y20" s="6"/>
      <c r="Z20" s="6"/>
      <c r="AA20" s="6"/>
    </row>
    <row r="21" spans="1:27" x14ac:dyDescent="0.15">
      <c r="A21" s="30"/>
      <c r="B21" s="17" t="s">
        <v>31</v>
      </c>
      <c r="C21" s="18"/>
      <c r="D21" s="18"/>
      <c r="E21" s="31"/>
      <c r="F21" s="32"/>
      <c r="G21" s="33"/>
      <c r="H21" s="33"/>
      <c r="I21" s="33"/>
      <c r="J21" s="33"/>
      <c r="K21" s="33"/>
      <c r="L21" s="33"/>
      <c r="M21" s="33"/>
      <c r="N21" s="33"/>
      <c r="O21" s="33"/>
      <c r="P21" s="34"/>
      <c r="Q21" s="6"/>
      <c r="R21" s="6"/>
      <c r="S21" s="6"/>
      <c r="T21" s="6"/>
      <c r="V21" s="6"/>
      <c r="W21" s="6"/>
      <c r="X21" s="6"/>
      <c r="Y21" s="6"/>
      <c r="Z21" s="6"/>
      <c r="AA21" s="6"/>
    </row>
    <row r="22" spans="1:27" x14ac:dyDescent="0.15">
      <c r="A22" s="19"/>
      <c r="B22" s="35" t="s">
        <v>32</v>
      </c>
      <c r="C22" s="36"/>
      <c r="D22" s="36"/>
      <c r="E22" s="36"/>
      <c r="F22" s="37"/>
      <c r="G22" s="37"/>
      <c r="H22" s="37"/>
      <c r="I22" s="37"/>
      <c r="J22" s="37"/>
      <c r="K22" s="37"/>
      <c r="L22" s="37"/>
      <c r="M22" s="37"/>
      <c r="N22" s="37"/>
      <c r="O22" s="37"/>
      <c r="P22" s="34"/>
      <c r="Q22" s="6"/>
      <c r="R22" s="6"/>
      <c r="S22" s="6"/>
      <c r="T22" s="6"/>
      <c r="V22" s="6"/>
      <c r="W22" s="6"/>
      <c r="X22" s="6"/>
      <c r="Y22" s="6"/>
      <c r="Z22" s="6"/>
      <c r="AA22" s="6"/>
    </row>
    <row r="23" spans="1:27" x14ac:dyDescent="0.15">
      <c r="A23" s="19"/>
      <c r="B23" s="18"/>
      <c r="C23" s="29"/>
      <c r="D23" s="29"/>
      <c r="E23" s="29"/>
      <c r="F23" s="37"/>
      <c r="G23" s="37"/>
      <c r="H23" s="37"/>
      <c r="I23" s="37"/>
      <c r="J23" s="37"/>
      <c r="K23" s="37"/>
      <c r="L23" s="37"/>
      <c r="M23" s="37"/>
      <c r="N23" s="37"/>
      <c r="O23" s="37"/>
      <c r="P23" s="34"/>
      <c r="Q23" s="6"/>
      <c r="R23" s="6"/>
      <c r="S23" s="6"/>
      <c r="T23" s="6"/>
      <c r="V23" s="6"/>
      <c r="W23" s="6"/>
      <c r="X23" s="6"/>
      <c r="Y23" s="6"/>
      <c r="Z23" s="6"/>
      <c r="AA23" s="6"/>
    </row>
    <row r="24" spans="1:27" x14ac:dyDescent="0.15">
      <c r="A24" s="38" t="s">
        <v>33</v>
      </c>
      <c r="B24" s="39"/>
      <c r="C24" s="22"/>
      <c r="D24" s="22"/>
      <c r="E24" s="22"/>
      <c r="F24" s="22"/>
      <c r="G24" s="22"/>
      <c r="H24" s="22"/>
      <c r="I24" s="22"/>
      <c r="J24" s="22"/>
      <c r="K24" s="22"/>
      <c r="L24" s="22"/>
      <c r="M24" s="22"/>
      <c r="N24" s="22"/>
      <c r="O24" s="22"/>
      <c r="P24" s="22"/>
      <c r="Q24" s="22"/>
      <c r="R24" s="22"/>
      <c r="S24" s="22"/>
      <c r="T24" s="22"/>
      <c r="V24" s="6"/>
      <c r="W24" s="6"/>
      <c r="X24" s="6"/>
      <c r="Y24" s="6"/>
      <c r="Z24" s="6"/>
      <c r="AA24" s="6"/>
    </row>
    <row r="25" spans="1:27" ht="15" thickBot="1" x14ac:dyDescent="0.2">
      <c r="A25" s="6"/>
      <c r="B25" s="40"/>
      <c r="C25" s="32"/>
      <c r="D25" s="32"/>
      <c r="E25" s="32"/>
      <c r="F25" s="18"/>
      <c r="G25" s="32"/>
      <c r="H25" s="32"/>
      <c r="I25" s="32"/>
      <c r="J25" s="32"/>
      <c r="K25" s="32"/>
      <c r="L25" s="32"/>
      <c r="M25" s="32"/>
      <c r="N25" s="32"/>
      <c r="O25" s="32"/>
      <c r="P25" s="32"/>
      <c r="Q25" s="32"/>
      <c r="R25" s="6"/>
      <c r="S25" s="6"/>
      <c r="T25" s="6"/>
      <c r="U25" s="6"/>
      <c r="V25" s="6"/>
      <c r="W25" s="6"/>
      <c r="X25" s="6"/>
      <c r="Y25" s="6"/>
      <c r="Z25" s="6"/>
      <c r="AA25" s="6"/>
    </row>
    <row r="26" spans="1:27" x14ac:dyDescent="0.15">
      <c r="A26" s="221" t="s">
        <v>34</v>
      </c>
      <c r="B26" s="221"/>
      <c r="C26" s="222" t="s">
        <v>35</v>
      </c>
      <c r="D26" s="222"/>
      <c r="E26" s="222"/>
      <c r="F26" s="222"/>
      <c r="G26" s="222"/>
      <c r="H26" s="222"/>
      <c r="I26" s="222"/>
      <c r="J26" s="222"/>
      <c r="K26" s="222"/>
      <c r="L26" s="222"/>
      <c r="M26" s="222"/>
      <c r="N26" s="222"/>
      <c r="O26" s="222"/>
      <c r="P26" s="232" t="s">
        <v>36</v>
      </c>
      <c r="Q26" s="232"/>
      <c r="R26" s="233" t="s">
        <v>37</v>
      </c>
      <c r="S26" s="233"/>
      <c r="T26" s="233" t="s">
        <v>38</v>
      </c>
      <c r="U26" s="233"/>
      <c r="V26" s="233"/>
      <c r="W26" s="233"/>
      <c r="X26" s="234" t="s">
        <v>0</v>
      </c>
      <c r="Y26" s="234"/>
      <c r="Z26" s="234"/>
      <c r="AA26" s="234"/>
    </row>
    <row r="27" spans="1:27" ht="30.75" customHeight="1" x14ac:dyDescent="0.15">
      <c r="A27" s="41"/>
      <c r="B27" s="42">
        <v>1</v>
      </c>
      <c r="C27" s="217" t="str">
        <f>F$10</f>
        <v>Pepper用施設案内アプリ_x000D_概算御見積り</v>
      </c>
      <c r="D27" s="218"/>
      <c r="E27" s="218"/>
      <c r="F27" s="218"/>
      <c r="G27" s="218"/>
      <c r="H27" s="218"/>
      <c r="I27" s="218"/>
      <c r="J27" s="218"/>
      <c r="K27" s="218"/>
      <c r="L27" s="218"/>
      <c r="M27" s="218"/>
      <c r="N27" s="218"/>
      <c r="O27" s="43" t="s">
        <v>39</v>
      </c>
      <c r="P27" s="204">
        <v>1</v>
      </c>
      <c r="Q27" s="204"/>
      <c r="R27" s="205" t="s">
        <v>40</v>
      </c>
      <c r="S27" s="205"/>
      <c r="T27" s="216">
        <f>F11</f>
        <v>1880000</v>
      </c>
      <c r="U27" s="216"/>
      <c r="V27" s="216"/>
      <c r="W27" s="216"/>
      <c r="X27" s="207">
        <f>P27*T27</f>
        <v>1880000</v>
      </c>
      <c r="Y27" s="207"/>
      <c r="Z27" s="207"/>
      <c r="AA27" s="207"/>
    </row>
    <row r="28" spans="1:27" ht="13.5" customHeight="1" x14ac:dyDescent="0.15">
      <c r="A28" s="44"/>
      <c r="B28" s="45"/>
      <c r="C28" s="214"/>
      <c r="D28" s="215"/>
      <c r="E28" s="215"/>
      <c r="F28" s="215"/>
      <c r="G28" s="215"/>
      <c r="H28" s="215"/>
      <c r="I28" s="215"/>
      <c r="J28" s="215"/>
      <c r="K28" s="215"/>
      <c r="L28" s="215"/>
      <c r="M28" s="215"/>
      <c r="N28" s="215"/>
      <c r="O28" s="43"/>
      <c r="P28" s="204"/>
      <c r="Q28" s="204"/>
      <c r="R28" s="205"/>
      <c r="S28" s="205"/>
      <c r="T28" s="216"/>
      <c r="U28" s="216"/>
      <c r="V28" s="216"/>
      <c r="W28" s="216"/>
      <c r="X28" s="207"/>
      <c r="Y28" s="207"/>
      <c r="Z28" s="207"/>
      <c r="AA28" s="207"/>
    </row>
    <row r="29" spans="1:27" x14ac:dyDescent="0.15">
      <c r="A29" s="44"/>
      <c r="B29" s="46"/>
      <c r="C29" s="47"/>
      <c r="D29" s="48"/>
      <c r="E29" s="48"/>
      <c r="F29" s="49"/>
      <c r="G29" s="48"/>
      <c r="H29" s="49"/>
      <c r="I29" s="50"/>
      <c r="J29" s="50"/>
      <c r="K29" s="51"/>
      <c r="L29" s="51"/>
      <c r="M29" s="50"/>
      <c r="N29" s="52"/>
      <c r="O29" s="51"/>
      <c r="P29" s="208"/>
      <c r="Q29" s="208"/>
      <c r="R29" s="209"/>
      <c r="S29" s="209"/>
      <c r="T29" s="212"/>
      <c r="U29" s="212"/>
      <c r="V29" s="212"/>
      <c r="W29" s="212"/>
      <c r="X29" s="213"/>
      <c r="Y29" s="213"/>
      <c r="Z29" s="213"/>
      <c r="AA29" s="213"/>
    </row>
    <row r="30" spans="1:27" x14ac:dyDescent="0.15">
      <c r="A30" s="44"/>
      <c r="B30" s="45"/>
      <c r="C30" s="53"/>
      <c r="D30" s="48"/>
      <c r="E30" s="48"/>
      <c r="F30" s="48"/>
      <c r="G30" s="48"/>
      <c r="H30" s="52"/>
      <c r="I30" s="52"/>
      <c r="J30" s="52"/>
      <c r="K30" s="51"/>
      <c r="L30" s="51"/>
      <c r="M30" s="52"/>
      <c r="N30" s="51"/>
      <c r="O30" s="52"/>
      <c r="P30" s="208"/>
      <c r="Q30" s="208"/>
      <c r="R30" s="209"/>
      <c r="S30" s="209"/>
      <c r="T30" s="212"/>
      <c r="U30" s="212"/>
      <c r="V30" s="212"/>
      <c r="W30" s="212"/>
      <c r="X30" s="213"/>
      <c r="Y30" s="213"/>
      <c r="Z30" s="213"/>
      <c r="AA30" s="213"/>
    </row>
    <row r="31" spans="1:27" x14ac:dyDescent="0.15">
      <c r="A31" s="44"/>
      <c r="B31" s="46"/>
      <c r="C31" s="53"/>
      <c r="D31" s="48"/>
      <c r="E31" s="48"/>
      <c r="F31" s="54"/>
      <c r="G31" s="48"/>
      <c r="H31" s="54"/>
      <c r="I31" s="55"/>
      <c r="J31" s="55"/>
      <c r="K31" s="51"/>
      <c r="L31" s="51"/>
      <c r="M31" s="55"/>
      <c r="N31" s="51"/>
      <c r="O31" s="56"/>
      <c r="P31" s="208"/>
      <c r="Q31" s="208"/>
      <c r="R31" s="209"/>
      <c r="S31" s="209"/>
      <c r="T31" s="212"/>
      <c r="U31" s="212"/>
      <c r="V31" s="212"/>
      <c r="W31" s="212"/>
      <c r="X31" s="213"/>
      <c r="Y31" s="213"/>
      <c r="Z31" s="213"/>
      <c r="AA31" s="213"/>
    </row>
    <row r="32" spans="1:27" x14ac:dyDescent="0.15">
      <c r="A32" s="44"/>
      <c r="B32" s="46"/>
      <c r="C32" s="53"/>
      <c r="D32" s="48"/>
      <c r="E32" s="48"/>
      <c r="F32" s="49"/>
      <c r="G32" s="48"/>
      <c r="H32" s="49"/>
      <c r="I32" s="50"/>
      <c r="J32" s="50"/>
      <c r="K32" s="51"/>
      <c r="L32" s="51"/>
      <c r="M32" s="50"/>
      <c r="N32" s="52"/>
      <c r="O32" s="51"/>
      <c r="P32" s="208"/>
      <c r="Q32" s="208"/>
      <c r="R32" s="209"/>
      <c r="S32" s="209"/>
      <c r="T32" s="212"/>
      <c r="U32" s="212"/>
      <c r="V32" s="212"/>
      <c r="W32" s="212"/>
      <c r="X32" s="213"/>
      <c r="Y32" s="213"/>
      <c r="Z32" s="213"/>
      <c r="AA32" s="213"/>
    </row>
    <row r="33" spans="1:29" x14ac:dyDescent="0.15">
      <c r="A33" s="44"/>
      <c r="B33" s="46"/>
      <c r="C33" s="53"/>
      <c r="D33" s="48"/>
      <c r="E33" s="48"/>
      <c r="F33" s="49"/>
      <c r="G33" s="48"/>
      <c r="H33" s="49"/>
      <c r="I33" s="50"/>
      <c r="J33" s="50"/>
      <c r="K33" s="51"/>
      <c r="L33" s="51"/>
      <c r="M33" s="50"/>
      <c r="N33" s="52"/>
      <c r="O33" s="51"/>
      <c r="P33" s="208"/>
      <c r="Q33" s="208"/>
      <c r="R33" s="209"/>
      <c r="S33" s="209"/>
      <c r="T33" s="57"/>
      <c r="U33" s="58"/>
      <c r="V33" s="58"/>
      <c r="W33" s="59"/>
      <c r="X33" s="213"/>
      <c r="Y33" s="213"/>
      <c r="Z33" s="213"/>
      <c r="AA33" s="213"/>
    </row>
    <row r="34" spans="1:29" x14ac:dyDescent="0.15">
      <c r="A34" s="44"/>
      <c r="B34" s="60"/>
      <c r="C34" s="61"/>
      <c r="D34" s="45"/>
      <c r="E34" s="52"/>
      <c r="F34" s="48"/>
      <c r="G34" s="48"/>
      <c r="H34" s="48"/>
      <c r="I34" s="55"/>
      <c r="J34" s="55"/>
      <c r="K34" s="51"/>
      <c r="L34" s="51"/>
      <c r="M34" s="55"/>
      <c r="N34" s="51"/>
      <c r="O34" s="56"/>
      <c r="P34" s="208"/>
      <c r="Q34" s="208"/>
      <c r="R34" s="209"/>
      <c r="S34" s="209"/>
      <c r="T34" s="57"/>
      <c r="U34" s="58"/>
      <c r="V34" s="58"/>
      <c r="W34" s="59"/>
      <c r="X34" s="62"/>
      <c r="Y34" s="63"/>
      <c r="Z34" s="63"/>
      <c r="AA34" s="64"/>
      <c r="AC34" s="18"/>
    </row>
    <row r="35" spans="1:29" ht="15" thickBot="1" x14ac:dyDescent="0.2">
      <c r="A35" s="41"/>
      <c r="B35" s="65"/>
      <c r="C35" s="66"/>
      <c r="D35" s="67"/>
      <c r="E35" s="68"/>
      <c r="F35" s="69"/>
      <c r="G35" s="69"/>
      <c r="H35" s="69"/>
      <c r="I35" s="70"/>
      <c r="J35" s="70"/>
      <c r="K35" s="71"/>
      <c r="L35" s="71"/>
      <c r="M35" s="70"/>
      <c r="N35" s="71"/>
      <c r="O35" s="72"/>
      <c r="P35" s="204"/>
      <c r="Q35" s="204"/>
      <c r="R35" s="205"/>
      <c r="S35" s="205"/>
      <c r="T35" s="210" t="s">
        <v>41</v>
      </c>
      <c r="U35" s="210"/>
      <c r="V35" s="210"/>
      <c r="W35" s="210"/>
      <c r="X35" s="211">
        <f>SUM(X27:X34)</f>
        <v>1880000</v>
      </c>
      <c r="Y35" s="211"/>
      <c r="Z35" s="211"/>
      <c r="AA35" s="211"/>
    </row>
    <row r="36" spans="1:29" ht="15" thickTop="1" x14ac:dyDescent="0.15">
      <c r="A36" s="41"/>
      <c r="B36" s="65"/>
      <c r="C36" s="66"/>
      <c r="D36" s="67"/>
      <c r="E36" s="68"/>
      <c r="F36" s="69"/>
      <c r="G36" s="73" t="s">
        <v>42</v>
      </c>
      <c r="H36" s="69"/>
      <c r="I36" s="70"/>
      <c r="J36" s="70"/>
      <c r="K36" s="71"/>
      <c r="L36" s="71"/>
      <c r="M36" s="70"/>
      <c r="N36" s="71"/>
      <c r="O36" s="72"/>
      <c r="P36" s="204"/>
      <c r="Q36" s="204"/>
      <c r="R36" s="205"/>
      <c r="S36" s="205"/>
      <c r="T36" s="206"/>
      <c r="U36" s="206"/>
      <c r="V36" s="206"/>
      <c r="W36" s="206"/>
      <c r="X36" s="207"/>
      <c r="Y36" s="207"/>
      <c r="Z36" s="207"/>
      <c r="AA36" s="207"/>
    </row>
    <row r="37" spans="1:29" x14ac:dyDescent="0.15">
      <c r="A37" s="41"/>
      <c r="B37" s="42"/>
      <c r="C37" s="74"/>
      <c r="D37" s="69"/>
      <c r="E37" s="69"/>
      <c r="F37" s="75"/>
      <c r="G37" s="69"/>
      <c r="H37" s="75"/>
      <c r="I37" s="76"/>
      <c r="J37" s="76"/>
      <c r="K37" s="71"/>
      <c r="L37" s="71"/>
      <c r="M37" s="76"/>
      <c r="N37" s="68"/>
      <c r="O37" s="71"/>
      <c r="P37" s="77"/>
      <c r="Q37" s="78"/>
      <c r="R37" s="79"/>
      <c r="S37" s="80"/>
      <c r="T37" s="81"/>
      <c r="U37" s="82"/>
      <c r="V37" s="82"/>
      <c r="W37" s="83"/>
      <c r="X37" s="84"/>
      <c r="Y37" s="85"/>
      <c r="Z37" s="85"/>
      <c r="AA37" s="86"/>
    </row>
    <row r="38" spans="1:29" x14ac:dyDescent="0.15">
      <c r="A38" s="41"/>
      <c r="B38" s="68"/>
      <c r="C38" s="66"/>
      <c r="D38" s="67"/>
      <c r="E38" s="68"/>
      <c r="F38" s="43"/>
      <c r="G38" s="43"/>
      <c r="H38" s="43"/>
      <c r="I38" s="43"/>
      <c r="J38" s="43"/>
      <c r="K38" s="43"/>
      <c r="L38" s="43"/>
      <c r="M38" s="43"/>
      <c r="N38" s="71"/>
      <c r="O38" s="43"/>
      <c r="P38" s="204"/>
      <c r="Q38" s="204"/>
      <c r="R38" s="205"/>
      <c r="S38" s="205"/>
      <c r="T38" s="81"/>
      <c r="U38" s="82"/>
      <c r="V38" s="82"/>
      <c r="W38" s="83"/>
      <c r="X38" s="84"/>
      <c r="Y38" s="85"/>
      <c r="Z38" s="85"/>
      <c r="AA38" s="86"/>
    </row>
    <row r="39" spans="1:29" x14ac:dyDescent="0.15">
      <c r="A39" s="87" t="s">
        <v>43</v>
      </c>
      <c r="B39" s="88"/>
      <c r="C39" s="88"/>
      <c r="D39" s="89"/>
      <c r="E39" s="88"/>
      <c r="F39" s="90"/>
      <c r="G39" s="90"/>
      <c r="H39" s="90"/>
      <c r="I39" s="90"/>
      <c r="J39" s="90"/>
      <c r="K39" s="90"/>
      <c r="L39" s="90"/>
      <c r="M39" s="90"/>
      <c r="N39" s="91"/>
      <c r="O39" s="90"/>
      <c r="P39" s="92"/>
      <c r="Q39" s="93"/>
      <c r="R39" s="93"/>
      <c r="S39" s="93"/>
      <c r="T39" s="93"/>
      <c r="U39" s="93"/>
      <c r="V39" s="93"/>
      <c r="W39" s="93"/>
      <c r="X39" s="93"/>
      <c r="Y39" s="93"/>
      <c r="Z39" s="93"/>
      <c r="AA39" s="94"/>
    </row>
    <row r="40" spans="1:29" ht="15" thickBot="1" x14ac:dyDescent="0.2">
      <c r="A40" s="95"/>
      <c r="B40" s="96"/>
      <c r="C40" s="96"/>
      <c r="D40" s="97"/>
      <c r="E40" s="96"/>
      <c r="F40" s="98"/>
      <c r="G40" s="98"/>
      <c r="H40" s="98"/>
      <c r="I40" s="98"/>
      <c r="J40" s="98"/>
      <c r="K40" s="99"/>
      <c r="L40" s="99"/>
      <c r="M40" s="98"/>
      <c r="N40" s="99"/>
      <c r="O40" s="98"/>
      <c r="P40" s="100"/>
      <c r="Q40" s="101"/>
      <c r="R40" s="101"/>
      <c r="S40" s="101"/>
      <c r="T40" s="101"/>
      <c r="U40" s="101"/>
      <c r="V40" s="101"/>
      <c r="W40" s="101"/>
      <c r="X40" s="101"/>
      <c r="Y40" s="101"/>
      <c r="Z40" s="101"/>
      <c r="AA40" s="102"/>
    </row>
    <row r="41" spans="1:29" x14ac:dyDescent="0.15">
      <c r="A41" s="103"/>
      <c r="B41" s="103"/>
      <c r="C41" s="103"/>
      <c r="D41" s="103"/>
      <c r="E41" s="104"/>
      <c r="F41" s="104"/>
      <c r="G41" s="104"/>
      <c r="H41" s="104"/>
      <c r="I41" s="104"/>
      <c r="J41" s="104"/>
      <c r="K41" s="104"/>
      <c r="L41" s="104"/>
      <c r="M41" s="104"/>
      <c r="N41" s="104"/>
      <c r="O41" s="105"/>
      <c r="P41" s="106"/>
      <c r="Q41" s="107"/>
      <c r="R41" s="108"/>
      <c r="S41" s="108"/>
      <c r="T41" s="108"/>
      <c r="U41" s="108"/>
      <c r="V41" s="109"/>
      <c r="Y41" s="110"/>
      <c r="Z41" s="198"/>
      <c r="AA41" s="198"/>
    </row>
    <row r="42" spans="1:29" ht="15" thickBot="1" x14ac:dyDescent="0.2">
      <c r="A42" s="103"/>
      <c r="B42" s="111"/>
      <c r="C42" s="112"/>
      <c r="D42" s="104"/>
      <c r="E42" s="104"/>
      <c r="F42" s="113"/>
      <c r="G42" s="113"/>
      <c r="H42" s="113"/>
      <c r="I42" s="114"/>
      <c r="J42" s="114"/>
      <c r="K42" s="105"/>
      <c r="L42" s="105"/>
      <c r="M42" s="114"/>
      <c r="N42" s="105"/>
      <c r="O42" s="115"/>
      <c r="P42" s="116"/>
      <c r="Q42" s="108"/>
      <c r="R42" s="108"/>
      <c r="S42" s="108"/>
      <c r="T42" s="108"/>
      <c r="U42" s="108"/>
      <c r="V42" s="108"/>
      <c r="W42" s="108"/>
      <c r="X42" s="108"/>
      <c r="Y42" s="108"/>
      <c r="Z42" s="108"/>
      <c r="AA42" s="108"/>
    </row>
    <row r="43" spans="1:29" x14ac:dyDescent="0.15">
      <c r="A43" s="199" t="s">
        <v>34</v>
      </c>
      <c r="B43" s="199"/>
      <c r="C43" s="200" t="s">
        <v>35</v>
      </c>
      <c r="D43" s="200"/>
      <c r="E43" s="200"/>
      <c r="F43" s="200"/>
      <c r="G43" s="200"/>
      <c r="H43" s="200"/>
      <c r="I43" s="200"/>
      <c r="J43" s="200"/>
      <c r="K43" s="200"/>
      <c r="L43" s="200"/>
      <c r="M43" s="200"/>
      <c r="N43" s="200"/>
      <c r="O43" s="200"/>
      <c r="P43" s="201" t="s">
        <v>36</v>
      </c>
      <c r="Q43" s="201"/>
      <c r="R43" s="202" t="s">
        <v>37</v>
      </c>
      <c r="S43" s="202"/>
      <c r="T43" s="202" t="s">
        <v>38</v>
      </c>
      <c r="U43" s="202"/>
      <c r="V43" s="202"/>
      <c r="W43" s="202"/>
      <c r="X43" s="203" t="s">
        <v>0</v>
      </c>
      <c r="Y43" s="203"/>
      <c r="Z43" s="203"/>
      <c r="AA43" s="203"/>
    </row>
    <row r="44" spans="1:29" x14ac:dyDescent="0.15">
      <c r="A44" s="117"/>
      <c r="B44" s="118"/>
      <c r="C44" s="119"/>
      <c r="D44" s="120"/>
      <c r="E44" s="120"/>
      <c r="F44" s="120"/>
      <c r="G44" s="121" t="s">
        <v>44</v>
      </c>
      <c r="H44" s="120"/>
      <c r="I44" s="120"/>
      <c r="J44" s="120"/>
      <c r="K44" s="120"/>
      <c r="L44" s="120"/>
      <c r="M44" s="120"/>
      <c r="N44" s="122"/>
      <c r="O44" s="122"/>
      <c r="P44" s="192"/>
      <c r="Q44" s="192"/>
      <c r="R44" s="193"/>
      <c r="S44" s="193"/>
      <c r="T44" s="194"/>
      <c r="U44" s="194"/>
      <c r="V44" s="194"/>
      <c r="W44" s="194"/>
      <c r="X44" s="195"/>
      <c r="Y44" s="195"/>
      <c r="Z44" s="195"/>
      <c r="AA44" s="195"/>
    </row>
    <row r="45" spans="1:29" x14ac:dyDescent="0.15">
      <c r="A45" s="117"/>
      <c r="B45" s="123"/>
      <c r="C45" s="124"/>
      <c r="D45" s="120"/>
      <c r="E45" s="120"/>
      <c r="F45" s="125"/>
      <c r="G45" s="120"/>
      <c r="H45" s="125"/>
      <c r="I45" s="126"/>
      <c r="J45" s="126"/>
      <c r="K45" s="122"/>
      <c r="L45" s="120"/>
      <c r="M45" s="120"/>
      <c r="N45" s="122"/>
      <c r="O45" s="122"/>
      <c r="P45" s="192"/>
      <c r="Q45" s="192"/>
      <c r="R45" s="193"/>
      <c r="S45" s="193"/>
      <c r="T45" s="194"/>
      <c r="U45" s="194"/>
      <c r="V45" s="194"/>
      <c r="W45" s="194"/>
      <c r="X45" s="195"/>
      <c r="Y45" s="195"/>
      <c r="Z45" s="195"/>
      <c r="AA45" s="195"/>
    </row>
    <row r="46" spans="1:29" x14ac:dyDescent="0.15">
      <c r="A46" s="117"/>
      <c r="B46" s="118"/>
      <c r="C46" s="119"/>
      <c r="D46" s="120"/>
      <c r="E46" s="120"/>
      <c r="F46" s="120"/>
      <c r="G46" s="120"/>
      <c r="H46" s="120"/>
      <c r="I46" s="120"/>
      <c r="J46" s="120"/>
      <c r="K46" s="120"/>
      <c r="L46" s="120"/>
      <c r="M46" s="120"/>
      <c r="N46" s="122"/>
      <c r="O46" s="122"/>
      <c r="P46" s="192"/>
      <c r="Q46" s="192"/>
      <c r="R46" s="193"/>
      <c r="S46" s="193"/>
      <c r="T46" s="196"/>
      <c r="U46" s="196"/>
      <c r="V46" s="196"/>
      <c r="W46" s="196"/>
      <c r="X46" s="197"/>
      <c r="Y46" s="197"/>
      <c r="Z46" s="197"/>
      <c r="AA46" s="197"/>
    </row>
    <row r="47" spans="1:29" x14ac:dyDescent="0.15">
      <c r="A47" s="117"/>
      <c r="B47" s="118"/>
      <c r="C47" s="119"/>
      <c r="D47" s="120"/>
      <c r="E47" s="120"/>
      <c r="F47" s="120"/>
      <c r="G47" s="120"/>
      <c r="H47" s="120"/>
      <c r="I47" s="120"/>
      <c r="J47" s="120"/>
      <c r="K47" s="120"/>
      <c r="L47" s="120"/>
      <c r="M47" s="120"/>
      <c r="N47" s="122"/>
      <c r="O47" s="122"/>
      <c r="P47" s="192"/>
      <c r="Q47" s="192"/>
      <c r="R47" s="193"/>
      <c r="S47" s="193"/>
      <c r="T47" s="196"/>
      <c r="U47" s="196"/>
      <c r="V47" s="196"/>
      <c r="W47" s="196"/>
      <c r="X47" s="197"/>
      <c r="Y47" s="197"/>
      <c r="Z47" s="197"/>
      <c r="AA47" s="197"/>
    </row>
    <row r="48" spans="1:29" x14ac:dyDescent="0.15">
      <c r="A48" s="117"/>
      <c r="B48" s="118"/>
      <c r="C48" s="119"/>
      <c r="D48" s="120"/>
      <c r="E48" s="120"/>
      <c r="F48" s="120"/>
      <c r="G48" s="120"/>
      <c r="H48" s="120"/>
      <c r="I48" s="120"/>
      <c r="J48" s="120"/>
      <c r="K48" s="120"/>
      <c r="L48" s="120"/>
      <c r="M48" s="120"/>
      <c r="N48" s="122"/>
      <c r="O48" s="127"/>
      <c r="P48" s="192"/>
      <c r="Q48" s="192"/>
      <c r="R48" s="193"/>
      <c r="S48" s="193"/>
      <c r="T48" s="196"/>
      <c r="U48" s="196"/>
      <c r="V48" s="196"/>
      <c r="W48" s="196"/>
      <c r="X48" s="197"/>
      <c r="Y48" s="197"/>
      <c r="Z48" s="197"/>
      <c r="AA48" s="197"/>
    </row>
    <row r="49" spans="1:27" x14ac:dyDescent="0.15">
      <c r="A49" s="117"/>
      <c r="B49" s="118"/>
      <c r="C49" s="119"/>
      <c r="D49" s="120"/>
      <c r="E49" s="120"/>
      <c r="F49" s="120"/>
      <c r="G49" s="120"/>
      <c r="H49" s="120"/>
      <c r="I49" s="120"/>
      <c r="J49" s="120"/>
      <c r="K49" s="120"/>
      <c r="L49" s="120"/>
      <c r="M49" s="120"/>
      <c r="N49" s="122"/>
      <c r="O49" s="127"/>
      <c r="P49" s="192"/>
      <c r="Q49" s="192"/>
      <c r="R49" s="193"/>
      <c r="S49" s="193"/>
      <c r="T49" s="196"/>
      <c r="U49" s="196"/>
      <c r="V49" s="196"/>
      <c r="W49" s="196"/>
      <c r="X49" s="197"/>
      <c r="Y49" s="197"/>
      <c r="Z49" s="197"/>
      <c r="AA49" s="197"/>
    </row>
    <row r="50" spans="1:27" x14ac:dyDescent="0.15">
      <c r="A50" s="117"/>
      <c r="B50" s="118"/>
      <c r="C50" s="119"/>
      <c r="D50" s="120"/>
      <c r="E50" s="120"/>
      <c r="F50" s="120"/>
      <c r="G50" s="120"/>
      <c r="H50" s="120"/>
      <c r="I50" s="120"/>
      <c r="J50" s="120"/>
      <c r="K50" s="120"/>
      <c r="L50" s="120"/>
      <c r="M50" s="120"/>
      <c r="N50" s="122"/>
      <c r="O50" s="127"/>
      <c r="P50" s="192"/>
      <c r="Q50" s="192"/>
      <c r="R50" s="193"/>
      <c r="S50" s="193"/>
      <c r="T50" s="196"/>
      <c r="U50" s="196"/>
      <c r="V50" s="196"/>
      <c r="W50" s="196"/>
      <c r="X50" s="197"/>
      <c r="Y50" s="197"/>
      <c r="Z50" s="197"/>
      <c r="AA50" s="197"/>
    </row>
    <row r="51" spans="1:27" x14ac:dyDescent="0.15">
      <c r="A51" s="117"/>
      <c r="B51" s="123"/>
      <c r="C51" s="124"/>
      <c r="D51" s="120"/>
      <c r="E51" s="120"/>
      <c r="F51" s="125"/>
      <c r="G51" s="120"/>
      <c r="H51" s="125"/>
      <c r="I51" s="126"/>
      <c r="J51" s="126"/>
      <c r="K51" s="122"/>
      <c r="L51" s="122"/>
      <c r="M51" s="126"/>
      <c r="N51" s="128"/>
      <c r="O51" s="122"/>
      <c r="P51" s="192"/>
      <c r="Q51" s="192"/>
      <c r="R51" s="193"/>
      <c r="S51" s="193"/>
      <c r="T51" s="129"/>
      <c r="U51" s="130"/>
      <c r="V51" s="130"/>
      <c r="W51" s="131"/>
      <c r="X51" s="197"/>
      <c r="Y51" s="197"/>
      <c r="Z51" s="197"/>
      <c r="AA51" s="197"/>
    </row>
    <row r="52" spans="1:27" x14ac:dyDescent="0.15">
      <c r="A52" s="117"/>
      <c r="B52" s="118"/>
      <c r="C52" s="119"/>
      <c r="D52" s="120"/>
      <c r="E52" s="120"/>
      <c r="F52" s="120"/>
      <c r="G52" s="120"/>
      <c r="H52" s="120"/>
      <c r="I52" s="120"/>
      <c r="J52" s="120"/>
      <c r="K52" s="120"/>
      <c r="L52" s="120"/>
      <c r="M52" s="120"/>
      <c r="N52" s="122"/>
      <c r="O52" s="127"/>
      <c r="P52" s="192"/>
      <c r="Q52" s="192"/>
      <c r="R52" s="193"/>
      <c r="S52" s="193"/>
      <c r="T52" s="194"/>
      <c r="U52" s="194"/>
      <c r="V52" s="194"/>
      <c r="W52" s="194"/>
      <c r="X52" s="195"/>
      <c r="Y52" s="195"/>
      <c r="Z52" s="195"/>
      <c r="AA52" s="195"/>
    </row>
    <row r="53" spans="1:27" x14ac:dyDescent="0.15">
      <c r="A53" s="117"/>
      <c r="B53" s="118"/>
      <c r="C53" s="119"/>
      <c r="D53" s="120"/>
      <c r="E53" s="120"/>
      <c r="F53" s="120"/>
      <c r="G53" s="120"/>
      <c r="H53" s="120"/>
      <c r="I53" s="120"/>
      <c r="J53" s="120"/>
      <c r="K53" s="120"/>
      <c r="L53" s="120"/>
      <c r="M53" s="120"/>
      <c r="N53" s="122"/>
      <c r="O53" s="127"/>
      <c r="P53" s="192"/>
      <c r="Q53" s="192"/>
      <c r="R53" s="193"/>
      <c r="S53" s="193"/>
      <c r="T53" s="194"/>
      <c r="U53" s="194"/>
      <c r="V53" s="194"/>
      <c r="W53" s="194"/>
      <c r="X53" s="195"/>
      <c r="Y53" s="195"/>
      <c r="Z53" s="195"/>
      <c r="AA53" s="195"/>
    </row>
    <row r="54" spans="1:27" x14ac:dyDescent="0.15">
      <c r="A54" s="117"/>
      <c r="B54" s="118"/>
      <c r="C54" s="119"/>
      <c r="D54" s="120"/>
      <c r="E54" s="120"/>
      <c r="F54" s="120"/>
      <c r="G54" s="120"/>
      <c r="H54" s="120"/>
      <c r="I54" s="120"/>
      <c r="J54" s="120"/>
      <c r="K54" s="120"/>
      <c r="L54" s="120"/>
      <c r="M54" s="120"/>
      <c r="N54" s="122"/>
      <c r="O54" s="127"/>
      <c r="P54" s="192"/>
      <c r="Q54" s="192"/>
      <c r="R54" s="193"/>
      <c r="S54" s="193"/>
      <c r="T54" s="194"/>
      <c r="U54" s="194"/>
      <c r="V54" s="194"/>
      <c r="W54" s="194"/>
      <c r="X54" s="195"/>
      <c r="Y54" s="195"/>
      <c r="Z54" s="195"/>
      <c r="AA54" s="195"/>
    </row>
    <row r="55" spans="1:27" x14ac:dyDescent="0.15">
      <c r="A55" s="117"/>
      <c r="B55" s="118"/>
      <c r="C55" s="119"/>
      <c r="D55" s="120"/>
      <c r="E55" s="120"/>
      <c r="F55" s="120"/>
      <c r="G55" s="120"/>
      <c r="H55" s="120"/>
      <c r="I55" s="120"/>
      <c r="J55" s="120"/>
      <c r="K55" s="120"/>
      <c r="L55" s="120"/>
      <c r="M55" s="120"/>
      <c r="N55" s="122"/>
      <c r="O55" s="127"/>
      <c r="P55" s="192"/>
      <c r="Q55" s="192"/>
      <c r="R55" s="193"/>
      <c r="S55" s="193"/>
      <c r="T55" s="194"/>
      <c r="U55" s="194"/>
      <c r="V55" s="194"/>
      <c r="W55" s="194"/>
      <c r="X55" s="195"/>
      <c r="Y55" s="195"/>
      <c r="Z55" s="195"/>
      <c r="AA55" s="195"/>
    </row>
    <row r="56" spans="1:27" x14ac:dyDescent="0.15">
      <c r="A56" s="117"/>
      <c r="B56" s="118"/>
      <c r="C56" s="119"/>
      <c r="D56" s="120"/>
      <c r="E56" s="120"/>
      <c r="F56" s="120"/>
      <c r="G56" s="121" t="s">
        <v>42</v>
      </c>
      <c r="H56" s="120"/>
      <c r="I56" s="120"/>
      <c r="J56" s="120"/>
      <c r="K56" s="120"/>
      <c r="L56" s="120"/>
      <c r="M56" s="120"/>
      <c r="N56" s="122"/>
      <c r="O56" s="127"/>
      <c r="P56" s="192"/>
      <c r="Q56" s="192"/>
      <c r="R56" s="193"/>
      <c r="S56" s="193"/>
      <c r="T56" s="194"/>
      <c r="U56" s="194"/>
      <c r="V56" s="194"/>
      <c r="W56" s="194"/>
      <c r="X56" s="195"/>
      <c r="Y56" s="195"/>
      <c r="Z56" s="195"/>
      <c r="AA56" s="195"/>
    </row>
    <row r="57" spans="1:27" x14ac:dyDescent="0.15">
      <c r="A57" s="117"/>
      <c r="B57" s="118"/>
      <c r="C57" s="119"/>
      <c r="D57" s="120"/>
      <c r="E57" s="120"/>
      <c r="F57" s="120"/>
      <c r="G57" s="120"/>
      <c r="H57" s="120"/>
      <c r="I57" s="120"/>
      <c r="J57" s="120"/>
      <c r="K57" s="120"/>
      <c r="L57" s="120"/>
      <c r="M57" s="120"/>
      <c r="N57" s="122"/>
      <c r="O57" s="127"/>
      <c r="P57" s="192"/>
      <c r="Q57" s="192"/>
      <c r="R57" s="193"/>
      <c r="S57" s="193"/>
      <c r="T57" s="194"/>
      <c r="U57" s="194"/>
      <c r="V57" s="194"/>
      <c r="W57" s="194"/>
      <c r="X57" s="195"/>
      <c r="Y57" s="195"/>
      <c r="Z57" s="195"/>
      <c r="AA57" s="195"/>
    </row>
    <row r="58" spans="1:27" x14ac:dyDescent="0.15">
      <c r="A58" s="117"/>
      <c r="B58" s="118"/>
      <c r="C58" s="119"/>
      <c r="D58" s="120"/>
      <c r="E58" s="120"/>
      <c r="F58" s="120"/>
      <c r="G58" s="120"/>
      <c r="H58" s="120"/>
      <c r="I58" s="120"/>
      <c r="J58" s="120"/>
      <c r="K58" s="120"/>
      <c r="L58" s="120"/>
      <c r="M58" s="120"/>
      <c r="N58" s="122"/>
      <c r="O58" s="127"/>
      <c r="P58" s="192"/>
      <c r="Q58" s="192"/>
      <c r="R58" s="193"/>
      <c r="S58" s="193"/>
      <c r="T58" s="194"/>
      <c r="U58" s="194"/>
      <c r="V58" s="194"/>
      <c r="W58" s="194"/>
      <c r="X58" s="195"/>
      <c r="Y58" s="195"/>
      <c r="Z58" s="195"/>
      <c r="AA58" s="195"/>
    </row>
    <row r="59" spans="1:27" x14ac:dyDescent="0.15">
      <c r="A59" s="117"/>
      <c r="B59" s="118"/>
      <c r="C59" s="119"/>
      <c r="D59" s="120"/>
      <c r="E59" s="120"/>
      <c r="F59" s="120"/>
      <c r="G59" s="120"/>
      <c r="H59" s="120"/>
      <c r="I59" s="120"/>
      <c r="J59" s="120"/>
      <c r="K59" s="120"/>
      <c r="L59" s="120"/>
      <c r="M59" s="120"/>
      <c r="N59" s="122"/>
      <c r="O59" s="127"/>
      <c r="P59" s="192"/>
      <c r="Q59" s="192"/>
      <c r="R59" s="193"/>
      <c r="S59" s="193"/>
      <c r="T59" s="194"/>
      <c r="U59" s="194"/>
      <c r="V59" s="194"/>
      <c r="W59" s="194"/>
      <c r="X59" s="195"/>
      <c r="Y59" s="195"/>
      <c r="Z59" s="195"/>
      <c r="AA59" s="195"/>
    </row>
    <row r="60" spans="1:27" x14ac:dyDescent="0.15">
      <c r="A60" s="117"/>
      <c r="B60" s="118"/>
      <c r="C60" s="119"/>
      <c r="D60" s="120"/>
      <c r="E60" s="120"/>
      <c r="F60" s="120"/>
      <c r="G60" s="120"/>
      <c r="H60" s="120"/>
      <c r="I60" s="120"/>
      <c r="J60" s="120"/>
      <c r="K60" s="120"/>
      <c r="L60" s="120"/>
      <c r="M60" s="120"/>
      <c r="N60" s="122"/>
      <c r="O60" s="127"/>
      <c r="P60" s="192"/>
      <c r="Q60" s="192"/>
      <c r="R60" s="193"/>
      <c r="S60" s="193"/>
      <c r="T60" s="194"/>
      <c r="U60" s="194"/>
      <c r="V60" s="194"/>
      <c r="W60" s="194"/>
      <c r="X60" s="195"/>
      <c r="Y60" s="195"/>
      <c r="Z60" s="195"/>
      <c r="AA60" s="195"/>
    </row>
    <row r="61" spans="1:27" x14ac:dyDescent="0.15">
      <c r="A61" s="117"/>
      <c r="B61" s="118"/>
      <c r="C61" s="119"/>
      <c r="D61" s="120"/>
      <c r="E61" s="120"/>
      <c r="F61" s="120"/>
      <c r="G61" s="120"/>
      <c r="H61" s="120"/>
      <c r="I61" s="120"/>
      <c r="J61" s="120"/>
      <c r="K61" s="120"/>
      <c r="L61" s="120"/>
      <c r="M61" s="120"/>
      <c r="N61" s="122"/>
      <c r="O61" s="127"/>
      <c r="P61" s="192"/>
      <c r="Q61" s="192"/>
      <c r="R61" s="193"/>
      <c r="S61" s="193"/>
      <c r="T61" s="194"/>
      <c r="U61" s="194"/>
      <c r="V61" s="194"/>
      <c r="W61" s="194"/>
      <c r="X61" s="195"/>
      <c r="Y61" s="195"/>
      <c r="Z61" s="195"/>
      <c r="AA61" s="195"/>
    </row>
    <row r="62" spans="1:27" x14ac:dyDescent="0.15">
      <c r="A62" s="117"/>
      <c r="B62" s="118"/>
      <c r="C62" s="119"/>
      <c r="D62" s="120"/>
      <c r="E62" s="120"/>
      <c r="F62" s="120"/>
      <c r="G62" s="120"/>
      <c r="H62" s="120"/>
      <c r="I62" s="120"/>
      <c r="J62" s="120"/>
      <c r="K62" s="120"/>
      <c r="L62" s="120"/>
      <c r="M62" s="120"/>
      <c r="N62" s="122"/>
      <c r="O62" s="127"/>
      <c r="P62" s="192"/>
      <c r="Q62" s="192"/>
      <c r="R62" s="193"/>
      <c r="S62" s="193"/>
      <c r="T62" s="194"/>
      <c r="U62" s="194"/>
      <c r="V62" s="194"/>
      <c r="W62" s="194"/>
      <c r="X62" s="195"/>
      <c r="Y62" s="195"/>
      <c r="Z62" s="195"/>
      <c r="AA62" s="195"/>
    </row>
    <row r="63" spans="1:27" x14ac:dyDescent="0.15">
      <c r="A63" s="117"/>
      <c r="B63" s="118"/>
      <c r="C63" s="119"/>
      <c r="D63" s="120"/>
      <c r="E63" s="120"/>
      <c r="F63" s="120"/>
      <c r="G63" s="120"/>
      <c r="H63" s="120"/>
      <c r="I63" s="120"/>
      <c r="J63" s="120"/>
      <c r="K63" s="120"/>
      <c r="L63" s="120"/>
      <c r="M63" s="120"/>
      <c r="N63" s="122"/>
      <c r="O63" s="127"/>
      <c r="P63" s="192"/>
      <c r="Q63" s="192"/>
      <c r="R63" s="193"/>
      <c r="S63" s="193"/>
      <c r="T63" s="194"/>
      <c r="U63" s="194"/>
      <c r="V63" s="194"/>
      <c r="W63" s="194"/>
      <c r="X63" s="195"/>
      <c r="Y63" s="195"/>
      <c r="Z63" s="195"/>
      <c r="AA63" s="195"/>
    </row>
    <row r="64" spans="1:27" x14ac:dyDescent="0.15">
      <c r="A64" s="117"/>
      <c r="B64" s="118"/>
      <c r="C64" s="119"/>
      <c r="D64" s="120"/>
      <c r="E64" s="120"/>
      <c r="F64" s="120"/>
      <c r="G64" s="120"/>
      <c r="H64" s="120"/>
      <c r="I64" s="120"/>
      <c r="J64" s="120"/>
      <c r="K64" s="120"/>
      <c r="L64" s="120"/>
      <c r="M64" s="120"/>
      <c r="N64" s="122"/>
      <c r="O64" s="127"/>
      <c r="P64" s="192"/>
      <c r="Q64" s="192"/>
      <c r="R64" s="193"/>
      <c r="S64" s="193"/>
      <c r="T64" s="194"/>
      <c r="U64" s="194"/>
      <c r="V64" s="194"/>
      <c r="W64" s="194"/>
      <c r="X64" s="195"/>
      <c r="Y64" s="195"/>
      <c r="Z64" s="195"/>
      <c r="AA64" s="195"/>
    </row>
    <row r="65" spans="1:27" x14ac:dyDescent="0.15">
      <c r="A65" s="117"/>
      <c r="B65" s="118"/>
      <c r="C65" s="119"/>
      <c r="D65" s="120"/>
      <c r="E65" s="120"/>
      <c r="F65" s="120"/>
      <c r="G65" s="120"/>
      <c r="H65" s="120"/>
      <c r="I65" s="120"/>
      <c r="J65" s="120"/>
      <c r="K65" s="120"/>
      <c r="L65" s="120"/>
      <c r="M65" s="120"/>
      <c r="N65" s="122"/>
      <c r="O65" s="127"/>
      <c r="P65" s="192"/>
      <c r="Q65" s="192"/>
      <c r="R65" s="193"/>
      <c r="S65" s="193"/>
      <c r="T65" s="194"/>
      <c r="U65" s="194"/>
      <c r="V65" s="194"/>
      <c r="W65" s="194"/>
      <c r="X65" s="195"/>
      <c r="Y65" s="195"/>
      <c r="Z65" s="195"/>
      <c r="AA65" s="195"/>
    </row>
    <row r="66" spans="1:27" x14ac:dyDescent="0.15">
      <c r="A66" s="117"/>
      <c r="B66" s="118"/>
      <c r="C66" s="119"/>
      <c r="D66" s="120"/>
      <c r="E66" s="120"/>
      <c r="F66" s="120"/>
      <c r="G66" s="120"/>
      <c r="H66" s="120"/>
      <c r="I66" s="120"/>
      <c r="J66" s="120"/>
      <c r="K66" s="120"/>
      <c r="L66" s="120"/>
      <c r="M66" s="120"/>
      <c r="N66" s="122"/>
      <c r="O66" s="127"/>
      <c r="P66" s="192"/>
      <c r="Q66" s="192"/>
      <c r="R66" s="193"/>
      <c r="S66" s="193"/>
      <c r="T66" s="194"/>
      <c r="U66" s="194"/>
      <c r="V66" s="194"/>
      <c r="W66" s="194"/>
      <c r="X66" s="195"/>
      <c r="Y66" s="195"/>
      <c r="Z66" s="195"/>
      <c r="AA66" s="195"/>
    </row>
    <row r="67" spans="1:27" x14ac:dyDescent="0.15">
      <c r="A67" s="117"/>
      <c r="B67" s="118"/>
      <c r="C67" s="119"/>
      <c r="D67" s="120"/>
      <c r="E67" s="120"/>
      <c r="F67" s="120"/>
      <c r="G67" s="120"/>
      <c r="H67" s="120"/>
      <c r="I67" s="120"/>
      <c r="J67" s="120"/>
      <c r="K67" s="120"/>
      <c r="L67" s="120"/>
      <c r="M67" s="120"/>
      <c r="N67" s="122"/>
      <c r="O67" s="127"/>
      <c r="P67" s="192"/>
      <c r="Q67" s="192"/>
      <c r="R67" s="193"/>
      <c r="S67" s="193"/>
      <c r="T67" s="194"/>
      <c r="U67" s="194"/>
      <c r="V67" s="194"/>
      <c r="W67" s="194"/>
      <c r="X67" s="195"/>
      <c r="Y67" s="195"/>
      <c r="Z67" s="195"/>
      <c r="AA67" s="195"/>
    </row>
    <row r="68" spans="1:27" x14ac:dyDescent="0.15">
      <c r="A68" s="117"/>
      <c r="B68" s="118"/>
      <c r="C68" s="119"/>
      <c r="D68" s="120"/>
      <c r="E68" s="120"/>
      <c r="F68" s="120"/>
      <c r="G68" s="120"/>
      <c r="H68" s="120"/>
      <c r="I68" s="120"/>
      <c r="J68" s="120"/>
      <c r="K68" s="120"/>
      <c r="L68" s="120"/>
      <c r="M68" s="120"/>
      <c r="N68" s="122"/>
      <c r="O68" s="127"/>
      <c r="P68" s="192"/>
      <c r="Q68" s="192"/>
      <c r="R68" s="193"/>
      <c r="S68" s="193"/>
      <c r="T68" s="194"/>
      <c r="U68" s="194"/>
      <c r="V68" s="194"/>
      <c r="W68" s="194"/>
      <c r="X68" s="195"/>
      <c r="Y68" s="195"/>
      <c r="Z68" s="195"/>
      <c r="AA68" s="195"/>
    </row>
    <row r="69" spans="1:27" x14ac:dyDescent="0.15">
      <c r="A69" s="117"/>
      <c r="B69" s="118"/>
      <c r="C69" s="119"/>
      <c r="D69" s="120"/>
      <c r="E69" s="120"/>
      <c r="F69" s="120"/>
      <c r="G69" s="120"/>
      <c r="H69" s="120"/>
      <c r="I69" s="120"/>
      <c r="J69" s="120"/>
      <c r="K69" s="120"/>
      <c r="L69" s="120"/>
      <c r="M69" s="120"/>
      <c r="N69" s="122"/>
      <c r="O69" s="127"/>
      <c r="P69" s="192"/>
      <c r="Q69" s="192"/>
      <c r="R69" s="193"/>
      <c r="S69" s="193"/>
      <c r="T69" s="194"/>
      <c r="U69" s="194"/>
      <c r="V69" s="194"/>
      <c r="W69" s="194"/>
      <c r="X69" s="195"/>
      <c r="Y69" s="195"/>
      <c r="Z69" s="195"/>
      <c r="AA69" s="195"/>
    </row>
    <row r="70" spans="1:27" ht="15" thickBot="1" x14ac:dyDescent="0.2">
      <c r="A70" s="132"/>
      <c r="B70" s="133"/>
      <c r="C70" s="134"/>
      <c r="D70" s="135"/>
      <c r="E70" s="135"/>
      <c r="F70" s="135"/>
      <c r="G70" s="135"/>
      <c r="H70" s="135"/>
      <c r="I70" s="135"/>
      <c r="J70" s="135"/>
      <c r="K70" s="135"/>
      <c r="L70" s="135"/>
      <c r="M70" s="135"/>
      <c r="N70" s="136"/>
      <c r="O70" s="137"/>
      <c r="P70" s="188"/>
      <c r="Q70" s="188"/>
      <c r="R70" s="189"/>
      <c r="S70" s="189"/>
      <c r="T70" s="190"/>
      <c r="U70" s="190"/>
      <c r="V70" s="190"/>
      <c r="W70" s="190"/>
      <c r="X70" s="191"/>
      <c r="Y70" s="191"/>
      <c r="Z70" s="191"/>
      <c r="AA70" s="191"/>
    </row>
  </sheetData>
  <sheetProtection selectLockedCells="1"/>
  <mergeCells count="172">
    <mergeCell ref="F11:J11"/>
    <mergeCell ref="F12:J12"/>
    <mergeCell ref="F13:J13"/>
    <mergeCell ref="F18:K18"/>
    <mergeCell ref="A26:B26"/>
    <mergeCell ref="C26:O26"/>
    <mergeCell ref="S1:AA1"/>
    <mergeCell ref="T2:AA2"/>
    <mergeCell ref="A3:AA3"/>
    <mergeCell ref="A5:L5"/>
    <mergeCell ref="V5:AA5"/>
    <mergeCell ref="S9:AA10"/>
    <mergeCell ref="F10:P10"/>
    <mergeCell ref="P26:Q26"/>
    <mergeCell ref="R26:S26"/>
    <mergeCell ref="T26:W26"/>
    <mergeCell ref="X26:AA26"/>
    <mergeCell ref="C27:N27"/>
    <mergeCell ref="P27:Q27"/>
    <mergeCell ref="R27:S27"/>
    <mergeCell ref="T27:W27"/>
    <mergeCell ref="X27:AA27"/>
    <mergeCell ref="P30:Q30"/>
    <mergeCell ref="R30:S30"/>
    <mergeCell ref="T30:W30"/>
    <mergeCell ref="X30:AA30"/>
    <mergeCell ref="P31:Q31"/>
    <mergeCell ref="R31:S31"/>
    <mergeCell ref="T31:W31"/>
    <mergeCell ref="X31:AA31"/>
    <mergeCell ref="C28:N28"/>
    <mergeCell ref="P28:Q28"/>
    <mergeCell ref="R28:S28"/>
    <mergeCell ref="T28:W28"/>
    <mergeCell ref="X28:AA28"/>
    <mergeCell ref="P29:Q29"/>
    <mergeCell ref="R29:S29"/>
    <mergeCell ref="T29:W29"/>
    <mergeCell ref="X29:AA29"/>
    <mergeCell ref="P34:Q34"/>
    <mergeCell ref="R34:S34"/>
    <mergeCell ref="P35:Q35"/>
    <mergeCell ref="R35:S35"/>
    <mergeCell ref="T35:W35"/>
    <mergeCell ref="X35:AA35"/>
    <mergeCell ref="P32:Q32"/>
    <mergeCell ref="R32:S32"/>
    <mergeCell ref="T32:W32"/>
    <mergeCell ref="X32:AA32"/>
    <mergeCell ref="P33:Q33"/>
    <mergeCell ref="R33:S33"/>
    <mergeCell ref="X33:AA33"/>
    <mergeCell ref="Z41:AA41"/>
    <mergeCell ref="A43:B43"/>
    <mergeCell ref="C43:O43"/>
    <mergeCell ref="P43:Q43"/>
    <mergeCell ref="R43:S43"/>
    <mergeCell ref="T43:W43"/>
    <mergeCell ref="X43:AA43"/>
    <mergeCell ref="P36:Q36"/>
    <mergeCell ref="R36:S36"/>
    <mergeCell ref="T36:W36"/>
    <mergeCell ref="X36:AA36"/>
    <mergeCell ref="P38:Q38"/>
    <mergeCell ref="R38:S38"/>
    <mergeCell ref="P46:Q46"/>
    <mergeCell ref="R46:S46"/>
    <mergeCell ref="T46:W46"/>
    <mergeCell ref="X46:AA46"/>
    <mergeCell ref="P47:Q47"/>
    <mergeCell ref="R47:S47"/>
    <mergeCell ref="T47:W47"/>
    <mergeCell ref="X47:AA47"/>
    <mergeCell ref="P44:Q44"/>
    <mergeCell ref="R44:S44"/>
    <mergeCell ref="T44:W44"/>
    <mergeCell ref="X44:AA44"/>
    <mergeCell ref="P45:Q45"/>
    <mergeCell ref="R45:S45"/>
    <mergeCell ref="T45:W45"/>
    <mergeCell ref="X45:AA45"/>
    <mergeCell ref="P50:Q50"/>
    <mergeCell ref="R50:S50"/>
    <mergeCell ref="T50:W50"/>
    <mergeCell ref="X50:AA50"/>
    <mergeCell ref="P51:Q51"/>
    <mergeCell ref="R51:S51"/>
    <mergeCell ref="X51:AA51"/>
    <mergeCell ref="P48:Q48"/>
    <mergeCell ref="R48:S48"/>
    <mergeCell ref="T48:W48"/>
    <mergeCell ref="X48:AA48"/>
    <mergeCell ref="P49:Q49"/>
    <mergeCell ref="R49:S49"/>
    <mergeCell ref="T49:W49"/>
    <mergeCell ref="X49:AA49"/>
    <mergeCell ref="P54:Q54"/>
    <mergeCell ref="R54:S54"/>
    <mergeCell ref="T54:W54"/>
    <mergeCell ref="X54:AA54"/>
    <mergeCell ref="P55:Q55"/>
    <mergeCell ref="R55:S55"/>
    <mergeCell ref="T55:W55"/>
    <mergeCell ref="X55:AA55"/>
    <mergeCell ref="P52:Q52"/>
    <mergeCell ref="R52:S52"/>
    <mergeCell ref="T52:W52"/>
    <mergeCell ref="X52:AA52"/>
    <mergeCell ref="P53:Q53"/>
    <mergeCell ref="R53:S53"/>
    <mergeCell ref="T53:W53"/>
    <mergeCell ref="X53:AA53"/>
    <mergeCell ref="P58:Q58"/>
    <mergeCell ref="R58:S58"/>
    <mergeCell ref="T58:W58"/>
    <mergeCell ref="X58:AA58"/>
    <mergeCell ref="P59:Q59"/>
    <mergeCell ref="R59:S59"/>
    <mergeCell ref="T59:W59"/>
    <mergeCell ref="X59:AA59"/>
    <mergeCell ref="P56:Q56"/>
    <mergeCell ref="R56:S56"/>
    <mergeCell ref="T56:W56"/>
    <mergeCell ref="X56:AA56"/>
    <mergeCell ref="P57:Q57"/>
    <mergeCell ref="R57:S57"/>
    <mergeCell ref="T57:W57"/>
    <mergeCell ref="X57:AA57"/>
    <mergeCell ref="P62:Q62"/>
    <mergeCell ref="R62:S62"/>
    <mergeCell ref="T62:W62"/>
    <mergeCell ref="X62:AA62"/>
    <mergeCell ref="P63:Q63"/>
    <mergeCell ref="R63:S63"/>
    <mergeCell ref="T63:W63"/>
    <mergeCell ref="X63:AA63"/>
    <mergeCell ref="P60:Q60"/>
    <mergeCell ref="R60:S60"/>
    <mergeCell ref="T60:W60"/>
    <mergeCell ref="X60:AA60"/>
    <mergeCell ref="P61:Q61"/>
    <mergeCell ref="R61:S61"/>
    <mergeCell ref="T61:W61"/>
    <mergeCell ref="X61:AA61"/>
    <mergeCell ref="P66:Q66"/>
    <mergeCell ref="R66:S66"/>
    <mergeCell ref="T66:W66"/>
    <mergeCell ref="X66:AA66"/>
    <mergeCell ref="P67:Q67"/>
    <mergeCell ref="R67:S67"/>
    <mergeCell ref="T67:W67"/>
    <mergeCell ref="X67:AA67"/>
    <mergeCell ref="P64:Q64"/>
    <mergeCell ref="R64:S64"/>
    <mergeCell ref="T64:W64"/>
    <mergeCell ref="X64:AA64"/>
    <mergeCell ref="P65:Q65"/>
    <mergeCell ref="R65:S65"/>
    <mergeCell ref="T65:W65"/>
    <mergeCell ref="X65:AA65"/>
    <mergeCell ref="P70:Q70"/>
    <mergeCell ref="R70:S70"/>
    <mergeCell ref="T70:W70"/>
    <mergeCell ref="X70:AA70"/>
    <mergeCell ref="P68:Q68"/>
    <mergeCell ref="R68:S68"/>
    <mergeCell ref="T68:W68"/>
    <mergeCell ref="X68:AA68"/>
    <mergeCell ref="P69:Q69"/>
    <mergeCell ref="R69:S69"/>
    <mergeCell ref="T69:W69"/>
    <mergeCell ref="X69:AA69"/>
  </mergeCells>
  <phoneticPr fontId="4"/>
  <pageMargins left="0.25" right="0.25" top="0.75" bottom="0.75" header="0.3" footer="0.3"/>
  <pageSetup paperSize="9" firstPageNumber="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3"/>
  <sheetViews>
    <sheetView tabSelected="1" zoomScale="143" workbookViewId="0">
      <selection activeCell="G25" sqref="G25"/>
    </sheetView>
  </sheetViews>
  <sheetFormatPr baseColWidth="12" defaultColWidth="13" defaultRowHeight="14" x14ac:dyDescent="0.15"/>
  <cols>
    <col min="1" max="1" width="6.1640625" style="1" customWidth="1"/>
    <col min="2" max="2" width="17.1640625" style="1" customWidth="1"/>
    <col min="3" max="3" width="23.83203125" style="1" customWidth="1"/>
    <col min="4" max="6" width="10.5" style="1" customWidth="1"/>
    <col min="7" max="7" width="45.5" style="1" customWidth="1"/>
    <col min="8" max="8" width="2.1640625" style="1" customWidth="1"/>
    <col min="9" max="16384" width="13" style="1"/>
  </cols>
  <sheetData>
    <row r="1" spans="1:11" ht="15" thickBot="1" x14ac:dyDescent="0.2">
      <c r="A1" s="2" t="str">
        <f>表紙!B6</f>
        <v>Pepper用施設案内アプリ_x000D_概算御見積り</v>
      </c>
      <c r="B1" s="2"/>
      <c r="C1" s="2"/>
      <c r="D1" s="2"/>
      <c r="E1" s="2"/>
      <c r="F1" s="2"/>
      <c r="G1" s="2"/>
    </row>
    <row r="2" spans="1:11" ht="15" thickBot="1" x14ac:dyDescent="0.2">
      <c r="A2" s="138"/>
      <c r="B2" s="158" t="s">
        <v>1</v>
      </c>
      <c r="C2" s="159" t="s">
        <v>2</v>
      </c>
      <c r="D2" s="160" t="s">
        <v>46</v>
      </c>
      <c r="E2" s="161" t="s">
        <v>47</v>
      </c>
      <c r="F2" s="161" t="s">
        <v>45</v>
      </c>
      <c r="G2" s="162" t="s">
        <v>3</v>
      </c>
    </row>
    <row r="3" spans="1:11" ht="15" thickBot="1" x14ac:dyDescent="0.2">
      <c r="A3" s="237" t="s">
        <v>4</v>
      </c>
      <c r="B3" s="239" t="s">
        <v>4</v>
      </c>
      <c r="C3" s="163" t="s">
        <v>51</v>
      </c>
      <c r="D3" s="164">
        <v>3</v>
      </c>
      <c r="E3" s="165">
        <v>60000</v>
      </c>
      <c r="F3" s="165">
        <f t="shared" ref="F3:F5" si="0">D3*E3</f>
        <v>180000</v>
      </c>
      <c r="G3" s="166" t="s">
        <v>55</v>
      </c>
      <c r="K3" s="139"/>
    </row>
    <row r="4" spans="1:11" ht="27" thickBot="1" x14ac:dyDescent="0.2">
      <c r="A4" s="237"/>
      <c r="B4" s="239"/>
      <c r="C4" s="163" t="s">
        <v>52</v>
      </c>
      <c r="D4" s="174">
        <f>(SUM(D5:D7)+SUM(D9:D17))*0.2</f>
        <v>3.75</v>
      </c>
      <c r="E4" s="145">
        <f>E$3</f>
        <v>60000</v>
      </c>
      <c r="F4" s="145">
        <f t="shared" si="0"/>
        <v>225000</v>
      </c>
      <c r="G4" s="166" t="s">
        <v>96</v>
      </c>
    </row>
    <row r="5" spans="1:11" ht="15" thickBot="1" x14ac:dyDescent="0.2">
      <c r="A5" s="237"/>
      <c r="B5" s="239"/>
      <c r="C5" s="163" t="s">
        <v>54</v>
      </c>
      <c r="D5" s="174">
        <v>1.75</v>
      </c>
      <c r="E5" s="145">
        <f t="shared" ref="E5:E7" si="1">E$3</f>
        <v>60000</v>
      </c>
      <c r="F5" s="145">
        <f t="shared" si="0"/>
        <v>105000</v>
      </c>
      <c r="G5" s="166"/>
      <c r="I5" s="249" t="s">
        <v>98</v>
      </c>
    </row>
    <row r="6" spans="1:11" ht="15" thickBot="1" x14ac:dyDescent="0.2">
      <c r="A6" s="237"/>
      <c r="B6" s="239"/>
      <c r="C6" s="163" t="s">
        <v>71</v>
      </c>
      <c r="D6" s="174">
        <v>3</v>
      </c>
      <c r="E6" s="145">
        <f t="shared" si="1"/>
        <v>60000</v>
      </c>
      <c r="F6" s="145">
        <f>D6*E6</f>
        <v>180000</v>
      </c>
      <c r="G6" s="166"/>
      <c r="I6" s="249" t="s">
        <v>98</v>
      </c>
    </row>
    <row r="7" spans="1:11" ht="15" thickBot="1" x14ac:dyDescent="0.2">
      <c r="A7" s="237"/>
      <c r="B7" s="239"/>
      <c r="C7" s="167" t="s">
        <v>72</v>
      </c>
      <c r="D7" s="170">
        <v>1</v>
      </c>
      <c r="E7" s="145">
        <f t="shared" si="1"/>
        <v>60000</v>
      </c>
      <c r="F7" s="145">
        <f>D7*E7</f>
        <v>60000</v>
      </c>
      <c r="G7" s="164"/>
      <c r="I7" s="247"/>
    </row>
    <row r="8" spans="1:11" ht="18" thickBot="1" x14ac:dyDescent="0.2">
      <c r="A8" s="238"/>
      <c r="B8" s="240" t="s">
        <v>7</v>
      </c>
      <c r="C8" s="241"/>
      <c r="D8" s="141">
        <f>SUM(D3:D7)</f>
        <v>12.5</v>
      </c>
      <c r="E8" s="142"/>
      <c r="F8" s="143">
        <f>SUM(F3:F7)</f>
        <v>750000</v>
      </c>
      <c r="G8" s="144"/>
      <c r="I8" s="247"/>
    </row>
    <row r="9" spans="1:11" x14ac:dyDescent="0.15">
      <c r="A9" s="242" t="s">
        <v>50</v>
      </c>
      <c r="B9" s="245" t="s">
        <v>58</v>
      </c>
      <c r="C9" s="156" t="s">
        <v>59</v>
      </c>
      <c r="D9" s="175">
        <v>4</v>
      </c>
      <c r="E9" s="145">
        <f>E$3</f>
        <v>60000</v>
      </c>
      <c r="F9" s="145">
        <f>D9*E9</f>
        <v>240000</v>
      </c>
      <c r="G9" s="146" t="s">
        <v>70</v>
      </c>
      <c r="I9" s="249" t="s">
        <v>98</v>
      </c>
    </row>
    <row r="10" spans="1:11" x14ac:dyDescent="0.15">
      <c r="A10" s="243"/>
      <c r="B10" s="245"/>
      <c r="C10" s="157" t="s">
        <v>60</v>
      </c>
      <c r="D10" s="169"/>
      <c r="E10" s="145"/>
      <c r="F10" s="248">
        <v>350000</v>
      </c>
      <c r="G10" s="146" t="s">
        <v>76</v>
      </c>
      <c r="I10" s="249" t="s">
        <v>98</v>
      </c>
      <c r="J10" s="247"/>
    </row>
    <row r="11" spans="1:11" x14ac:dyDescent="0.15">
      <c r="A11" s="243"/>
      <c r="B11" s="245" t="s">
        <v>63</v>
      </c>
      <c r="C11" s="156" t="s">
        <v>67</v>
      </c>
      <c r="D11" s="168">
        <v>2</v>
      </c>
      <c r="E11" s="145">
        <f t="shared" ref="E11:E17" si="2">E$3</f>
        <v>60000</v>
      </c>
      <c r="F11" s="145">
        <f t="shared" ref="F11:F17" si="3">D11*E11</f>
        <v>120000</v>
      </c>
      <c r="G11" s="146" t="s">
        <v>64</v>
      </c>
      <c r="I11" s="247"/>
    </row>
    <row r="12" spans="1:11" x14ac:dyDescent="0.15">
      <c r="A12" s="243"/>
      <c r="B12" s="245"/>
      <c r="C12" s="156" t="s">
        <v>68</v>
      </c>
      <c r="D12" s="168">
        <v>1</v>
      </c>
      <c r="E12" s="145">
        <f t="shared" si="2"/>
        <v>60000</v>
      </c>
      <c r="F12" s="145">
        <f t="shared" si="3"/>
        <v>60000</v>
      </c>
      <c r="G12" s="146"/>
      <c r="H12" s="139"/>
      <c r="I12" s="247"/>
    </row>
    <row r="13" spans="1:11" x14ac:dyDescent="0.15">
      <c r="A13" s="243"/>
      <c r="B13" s="245"/>
      <c r="C13" s="156" t="s">
        <v>66</v>
      </c>
      <c r="D13" s="168">
        <v>1</v>
      </c>
      <c r="E13" s="145">
        <f t="shared" si="2"/>
        <v>60000</v>
      </c>
      <c r="F13" s="145">
        <f t="shared" si="3"/>
        <v>60000</v>
      </c>
      <c r="G13" s="146" t="s">
        <v>69</v>
      </c>
      <c r="H13" s="139"/>
      <c r="I13" s="247"/>
    </row>
    <row r="14" spans="1:11" x14ac:dyDescent="0.15">
      <c r="A14" s="243"/>
      <c r="B14" s="245"/>
      <c r="C14" s="156" t="s">
        <v>65</v>
      </c>
      <c r="D14" s="168">
        <v>0.5</v>
      </c>
      <c r="E14" s="145">
        <f t="shared" si="2"/>
        <v>60000</v>
      </c>
      <c r="F14" s="145">
        <f t="shared" si="3"/>
        <v>30000</v>
      </c>
      <c r="G14" s="146" t="s">
        <v>75</v>
      </c>
      <c r="I14" s="247"/>
    </row>
    <row r="15" spans="1:11" ht="26" x14ac:dyDescent="0.15">
      <c r="A15" s="243"/>
      <c r="B15" s="245"/>
      <c r="C15" s="156" t="s">
        <v>61</v>
      </c>
      <c r="D15" s="175">
        <v>1</v>
      </c>
      <c r="E15" s="145">
        <f t="shared" si="2"/>
        <v>60000</v>
      </c>
      <c r="F15" s="145">
        <f t="shared" si="3"/>
        <v>60000</v>
      </c>
      <c r="G15" s="146" t="s">
        <v>112</v>
      </c>
      <c r="H15" s="139"/>
      <c r="I15" s="249" t="s">
        <v>101</v>
      </c>
    </row>
    <row r="16" spans="1:11" x14ac:dyDescent="0.15">
      <c r="A16" s="243"/>
      <c r="B16" s="153" t="s">
        <v>53</v>
      </c>
      <c r="C16" s="156" t="s">
        <v>73</v>
      </c>
      <c r="D16" s="175">
        <v>1.5</v>
      </c>
      <c r="E16" s="145">
        <f t="shared" si="2"/>
        <v>60000</v>
      </c>
      <c r="F16" s="145">
        <f t="shared" si="3"/>
        <v>90000</v>
      </c>
      <c r="G16" s="146" t="s">
        <v>74</v>
      </c>
      <c r="I16" s="249" t="s">
        <v>99</v>
      </c>
    </row>
    <row r="17" spans="1:12" x14ac:dyDescent="0.15">
      <c r="A17" s="243"/>
      <c r="B17" s="154"/>
      <c r="C17" s="156" t="s">
        <v>62</v>
      </c>
      <c r="D17" s="175">
        <v>2</v>
      </c>
      <c r="E17" s="145">
        <f t="shared" si="2"/>
        <v>60000</v>
      </c>
      <c r="F17" s="145">
        <f t="shared" si="3"/>
        <v>120000</v>
      </c>
      <c r="G17" s="155"/>
      <c r="H17" s="139"/>
      <c r="I17" s="249" t="s">
        <v>100</v>
      </c>
    </row>
    <row r="18" spans="1:12" ht="15" thickBot="1" x14ac:dyDescent="0.2">
      <c r="A18" s="244"/>
      <c r="B18" s="246" t="s">
        <v>8</v>
      </c>
      <c r="C18" s="246"/>
      <c r="D18" s="150">
        <f>SUM(D9:D17)</f>
        <v>13</v>
      </c>
      <c r="E18" s="151"/>
      <c r="F18" s="151">
        <f>SUM(F9:F17)</f>
        <v>1130000</v>
      </c>
      <c r="G18" s="152"/>
    </row>
    <row r="19" spans="1:12" ht="15" thickBot="1" x14ac:dyDescent="0.2">
      <c r="A19" s="3"/>
      <c r="B19" s="235" t="s">
        <v>6</v>
      </c>
      <c r="C19" s="236"/>
      <c r="D19" s="147">
        <f>D8+D18</f>
        <v>25.5</v>
      </c>
      <c r="E19" s="148"/>
      <c r="F19" s="253">
        <f>F8+F18</f>
        <v>1880000</v>
      </c>
      <c r="G19" s="149" t="s">
        <v>5</v>
      </c>
    </row>
    <row r="21" spans="1:12" x14ac:dyDescent="0.15">
      <c r="B21" s="139"/>
    </row>
    <row r="22" spans="1:12" x14ac:dyDescent="0.15">
      <c r="B22" s="139"/>
      <c r="C22" s="139"/>
    </row>
    <row r="23" spans="1:12" x14ac:dyDescent="0.15">
      <c r="B23" s="139"/>
      <c r="C23" s="139"/>
      <c r="D23" s="139"/>
      <c r="G23" s="140"/>
    </row>
    <row r="24" spans="1:12" x14ac:dyDescent="0.15">
      <c r="A24" s="250"/>
      <c r="B24" s="251"/>
      <c r="C24" s="251"/>
      <c r="D24" s="251"/>
      <c r="E24" s="250"/>
      <c r="F24" s="250"/>
      <c r="G24" s="252"/>
      <c r="H24" s="250"/>
      <c r="I24" s="250"/>
      <c r="J24" s="250"/>
      <c r="K24" s="250"/>
      <c r="L24" s="250"/>
    </row>
    <row r="25" spans="1:12" x14ac:dyDescent="0.15">
      <c r="A25" s="250"/>
      <c r="B25" s="251"/>
      <c r="C25" s="251"/>
      <c r="D25" s="251"/>
      <c r="E25" s="250"/>
      <c r="F25" s="250"/>
      <c r="G25" s="252"/>
      <c r="H25" s="250"/>
      <c r="I25" s="250"/>
      <c r="J25" s="250"/>
      <c r="K25" s="250"/>
      <c r="L25" s="250"/>
    </row>
    <row r="26" spans="1:12" x14ac:dyDescent="0.15">
      <c r="A26" s="250"/>
      <c r="B26" s="251"/>
      <c r="C26" s="250"/>
      <c r="D26" s="251"/>
      <c r="E26" s="250"/>
      <c r="F26" s="251"/>
      <c r="G26" s="250"/>
      <c r="H26" s="250"/>
      <c r="I26" s="251"/>
      <c r="J26" s="251"/>
      <c r="K26" s="250"/>
      <c r="L26" s="251"/>
    </row>
    <row r="27" spans="1:12" x14ac:dyDescent="0.15">
      <c r="A27" s="250"/>
      <c r="B27" s="250"/>
      <c r="C27" s="250"/>
      <c r="D27" s="252"/>
      <c r="E27" s="252"/>
      <c r="F27" s="252"/>
      <c r="G27" s="252"/>
      <c r="H27" s="250"/>
      <c r="I27" s="252"/>
      <c r="J27" s="252"/>
      <c r="K27" s="251"/>
      <c r="L27" s="251"/>
    </row>
    <row r="28" spans="1:12" x14ac:dyDescent="0.15">
      <c r="A28" s="250"/>
      <c r="B28" s="251"/>
      <c r="C28" s="250"/>
      <c r="D28" s="250"/>
      <c r="E28" s="250"/>
      <c r="F28" s="250"/>
      <c r="G28" s="250"/>
      <c r="H28" s="250"/>
      <c r="I28" s="250"/>
      <c r="J28" s="250"/>
      <c r="K28" s="250"/>
      <c r="L28" s="250"/>
    </row>
    <row r="29" spans="1:12" x14ac:dyDescent="0.15">
      <c r="A29" s="250"/>
      <c r="B29" s="251"/>
      <c r="C29" s="250"/>
      <c r="D29" s="250"/>
      <c r="E29" s="250"/>
      <c r="F29" s="250"/>
      <c r="G29" s="250"/>
      <c r="H29" s="250"/>
      <c r="I29" s="250"/>
      <c r="J29" s="250"/>
      <c r="K29" s="250"/>
      <c r="L29" s="250"/>
    </row>
    <row r="30" spans="1:12" x14ac:dyDescent="0.15">
      <c r="A30" s="250"/>
      <c r="B30" s="251"/>
      <c r="C30" s="250"/>
      <c r="D30" s="250"/>
      <c r="E30" s="250"/>
      <c r="F30" s="250"/>
      <c r="G30" s="250"/>
      <c r="H30" s="250"/>
      <c r="I30" s="250"/>
      <c r="J30" s="250"/>
      <c r="K30" s="250"/>
      <c r="L30" s="250"/>
    </row>
    <row r="31" spans="1:12" x14ac:dyDescent="0.15">
      <c r="A31" s="250"/>
      <c r="B31" s="251"/>
      <c r="C31" s="250"/>
      <c r="D31" s="250"/>
      <c r="E31" s="250"/>
      <c r="F31" s="250"/>
      <c r="G31" s="250"/>
      <c r="H31" s="250"/>
      <c r="I31" s="250"/>
      <c r="J31" s="250"/>
      <c r="K31" s="250"/>
      <c r="L31" s="250"/>
    </row>
    <row r="32" spans="1:12" x14ac:dyDescent="0.15">
      <c r="B32" s="139"/>
    </row>
    <row r="33" spans="2:2" x14ac:dyDescent="0.15">
      <c r="B33" s="139"/>
    </row>
  </sheetData>
  <mergeCells count="8">
    <mergeCell ref="B19:C19"/>
    <mergeCell ref="A3:A8"/>
    <mergeCell ref="B3:B7"/>
    <mergeCell ref="B8:C8"/>
    <mergeCell ref="A9:A18"/>
    <mergeCell ref="B9:B10"/>
    <mergeCell ref="B11:B15"/>
    <mergeCell ref="B18:C18"/>
  </mergeCells>
  <phoneticPr fontId="4"/>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zoomScale="84" workbookViewId="0">
      <selection activeCell="A13" sqref="A13"/>
    </sheetView>
  </sheetViews>
  <sheetFormatPr baseColWidth="12" defaultColWidth="3.5" defaultRowHeight="22" x14ac:dyDescent="0.15"/>
  <cols>
    <col min="1" max="1" width="175.83203125" style="171" bestFit="1" customWidth="1"/>
    <col min="2" max="16384" width="3.5" style="171"/>
  </cols>
  <sheetData>
    <row r="1" spans="1:1" x14ac:dyDescent="0.15">
      <c r="A1" s="171" t="s">
        <v>84</v>
      </c>
    </row>
    <row r="2" spans="1:1" x14ac:dyDescent="0.15">
      <c r="A2" s="171" t="s">
        <v>79</v>
      </c>
    </row>
    <row r="3" spans="1:1" x14ac:dyDescent="0.15">
      <c r="A3" s="171" t="s">
        <v>78</v>
      </c>
    </row>
    <row r="4" spans="1:1" x14ac:dyDescent="0.15">
      <c r="A4" s="171" t="s">
        <v>85</v>
      </c>
    </row>
    <row r="6" spans="1:1" x14ac:dyDescent="0.15">
      <c r="A6" s="171" t="s">
        <v>81</v>
      </c>
    </row>
    <row r="7" spans="1:1" x14ac:dyDescent="0.15">
      <c r="A7" s="171" t="s">
        <v>86</v>
      </c>
    </row>
    <row r="8" spans="1:1" x14ac:dyDescent="0.15">
      <c r="A8" s="171" t="s">
        <v>87</v>
      </c>
    </row>
    <row r="9" spans="1:1" ht="198" x14ac:dyDescent="0.15">
      <c r="A9" s="256" t="s">
        <v>91</v>
      </c>
    </row>
    <row r="10" spans="1:1" x14ac:dyDescent="0.15">
      <c r="A10" s="256" t="s">
        <v>106</v>
      </c>
    </row>
    <row r="11" spans="1:1" x14ac:dyDescent="0.15">
      <c r="A11" s="257" t="s">
        <v>115</v>
      </c>
    </row>
    <row r="12" spans="1:1" x14ac:dyDescent="0.15">
      <c r="A12" s="257" t="s">
        <v>89</v>
      </c>
    </row>
    <row r="13" spans="1:1" x14ac:dyDescent="0.15">
      <c r="A13" s="257" t="s">
        <v>88</v>
      </c>
    </row>
    <row r="14" spans="1:1" x14ac:dyDescent="0.15">
      <c r="A14" s="257" t="s">
        <v>105</v>
      </c>
    </row>
    <row r="15" spans="1:1" x14ac:dyDescent="0.15">
      <c r="A15" s="257" t="s">
        <v>116</v>
      </c>
    </row>
    <row r="16" spans="1:1" x14ac:dyDescent="0.15">
      <c r="A16" s="257" t="s">
        <v>114</v>
      </c>
    </row>
    <row r="17" spans="1:1" x14ac:dyDescent="0.15">
      <c r="A17" s="254"/>
    </row>
    <row r="18" spans="1:1" x14ac:dyDescent="0.15">
      <c r="A18" s="254"/>
    </row>
    <row r="19" spans="1:1" x14ac:dyDescent="0.15">
      <c r="A19" s="255" t="s">
        <v>117</v>
      </c>
    </row>
    <row r="20" spans="1:1" ht="198" x14ac:dyDescent="0.15">
      <c r="A20" s="256" t="s">
        <v>109</v>
      </c>
    </row>
    <row r="21" spans="1:1" x14ac:dyDescent="0.15">
      <c r="A21" s="257" t="s">
        <v>108</v>
      </c>
    </row>
    <row r="22" spans="1:1" x14ac:dyDescent="0.15">
      <c r="A22" s="257" t="s">
        <v>110</v>
      </c>
    </row>
    <row r="26" spans="1:1" x14ac:dyDescent="0.15">
      <c r="A26" s="171" t="s">
        <v>80</v>
      </c>
    </row>
    <row r="27" spans="1:1" x14ac:dyDescent="0.15">
      <c r="A27" s="171" t="s">
        <v>90</v>
      </c>
    </row>
    <row r="28" spans="1:1" ht="44" x14ac:dyDescent="0.15">
      <c r="A28" s="172" t="s">
        <v>92</v>
      </c>
    </row>
    <row r="29" spans="1:1" x14ac:dyDescent="0.15">
      <c r="A29" s="171" t="s">
        <v>77</v>
      </c>
    </row>
    <row r="30" spans="1:1" x14ac:dyDescent="0.15">
      <c r="A30" s="173" t="s">
        <v>93</v>
      </c>
    </row>
    <row r="31" spans="1:1" x14ac:dyDescent="0.15">
      <c r="A31" s="257" t="s">
        <v>94</v>
      </c>
    </row>
    <row r="32" spans="1:1" x14ac:dyDescent="0.15">
      <c r="A32" s="257" t="s">
        <v>113</v>
      </c>
    </row>
    <row r="34" spans="1:1" x14ac:dyDescent="0.15">
      <c r="A34" s="171" t="s">
        <v>95</v>
      </c>
    </row>
    <row r="35" spans="1:1" x14ac:dyDescent="0.15">
      <c r="A35" s="255" t="s">
        <v>102</v>
      </c>
    </row>
    <row r="36" spans="1:1" x14ac:dyDescent="0.15">
      <c r="A36" s="255" t="s">
        <v>103</v>
      </c>
    </row>
    <row r="37" spans="1:1" x14ac:dyDescent="0.15">
      <c r="A37" s="257" t="s">
        <v>107</v>
      </c>
    </row>
    <row r="39" spans="1:1" x14ac:dyDescent="0.15">
      <c r="A39" s="171" t="s">
        <v>97</v>
      </c>
    </row>
    <row r="40" spans="1:1" x14ac:dyDescent="0.15">
      <c r="A40" s="257" t="s">
        <v>104</v>
      </c>
    </row>
    <row r="41" spans="1:1" x14ac:dyDescent="0.15">
      <c r="A41" s="257" t="s">
        <v>111</v>
      </c>
    </row>
  </sheetData>
  <phoneticPr fontId="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4</vt:i4>
      </vt:variant>
    </vt:vector>
  </HeadingPairs>
  <TitlesOfParts>
    <vt:vector size="4" baseType="lpstr">
      <vt:lpstr>表紙</vt:lpstr>
      <vt:lpstr>見積書</vt:lpstr>
      <vt:lpstr>機能</vt:lpstr>
      <vt:lpstr>見積り前提条件</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津田 庸介</dc:creator>
  <cp:lastModifiedBy>Microsoft Office ユーザー</cp:lastModifiedBy>
  <cp:lastPrinted>2016-04-13T06:08:56Z</cp:lastPrinted>
  <dcterms:created xsi:type="dcterms:W3CDTF">2013-10-01T12:10:39Z</dcterms:created>
  <dcterms:modified xsi:type="dcterms:W3CDTF">2018-03-20T10:12:56Z</dcterms:modified>
</cp:coreProperties>
</file>